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filterPrivacy="1" defaultThemeVersion="166925"/>
  <xr:revisionPtr revIDLastSave="0" documentId="13_ncr:1_{F8803BCB-FBC5-BF4E-A11D-596D14D0F7A2}" xr6:coauthVersionLast="47" xr6:coauthVersionMax="47" xr10:uidLastSave="{00000000-0000-0000-0000-000000000000}"/>
  <bookViews>
    <workbookView xWindow="1420" yWindow="1000" windowWidth="27640" windowHeight="16940" activeTab="3" xr2:uid="{CDE18811-58AE-AA4E-9A70-11E303A6681E}"/>
  </bookViews>
  <sheets>
    <sheet name="Key" sheetId="2" r:id="rId1"/>
    <sheet name="ACSA" sheetId="1" r:id="rId2"/>
    <sheet name="MVT" sheetId="7" r:id="rId3"/>
    <sheet name="SWV_ISO" sheetId="4" r:id="rId4"/>
    <sheet name="SWV_CON" sheetId="6" r:id="rId5"/>
    <sheet name="SWV_ECC" sheetId="5" r:id="rId6"/>
    <sheet name="T2" sheetId="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1" i="3" l="1"/>
  <c r="D61" i="3"/>
  <c r="E61" i="3"/>
  <c r="F61" i="3"/>
  <c r="G61" i="3"/>
  <c r="H61" i="3"/>
  <c r="H75" i="3" s="1"/>
  <c r="I61" i="3"/>
  <c r="Q61" i="3" s="1"/>
  <c r="J61" i="3"/>
  <c r="K61" i="3"/>
  <c r="C62" i="3"/>
  <c r="D62" i="3"/>
  <c r="E62" i="3"/>
  <c r="F62" i="3"/>
  <c r="G62" i="3"/>
  <c r="H62" i="3"/>
  <c r="I62" i="3"/>
  <c r="P62" i="3" s="1"/>
  <c r="J62" i="3"/>
  <c r="K62" i="3"/>
  <c r="C63" i="3"/>
  <c r="D63" i="3"/>
  <c r="E63" i="3"/>
  <c r="F63" i="3"/>
  <c r="G63" i="3"/>
  <c r="N63" i="3" s="1"/>
  <c r="H63" i="3"/>
  <c r="I63" i="3"/>
  <c r="J63" i="3"/>
  <c r="K63" i="3"/>
  <c r="C64" i="3"/>
  <c r="D64" i="3"/>
  <c r="E64" i="3"/>
  <c r="F64" i="3"/>
  <c r="G64" i="3"/>
  <c r="N64" i="3" s="1"/>
  <c r="H64" i="3"/>
  <c r="I64" i="3"/>
  <c r="J64" i="3"/>
  <c r="K64" i="3"/>
  <c r="C65" i="3"/>
  <c r="D65" i="3"/>
  <c r="L65" i="3" s="1"/>
  <c r="E65" i="3"/>
  <c r="F65" i="3"/>
  <c r="F74" i="3" s="1"/>
  <c r="G65" i="3"/>
  <c r="H65" i="3"/>
  <c r="I65" i="3"/>
  <c r="J65" i="3"/>
  <c r="K65" i="3"/>
  <c r="C66" i="3"/>
  <c r="D66" i="3"/>
  <c r="E66" i="3"/>
  <c r="F66" i="3"/>
  <c r="G66" i="3"/>
  <c r="H66" i="3"/>
  <c r="O66" i="3" s="1"/>
  <c r="I66" i="3"/>
  <c r="J66" i="3"/>
  <c r="K66" i="3"/>
  <c r="C67" i="3"/>
  <c r="D67" i="3"/>
  <c r="E67" i="3"/>
  <c r="F67" i="3"/>
  <c r="G67" i="3"/>
  <c r="H67" i="3"/>
  <c r="I67" i="3"/>
  <c r="J67" i="3"/>
  <c r="K67" i="3"/>
  <c r="C68" i="3"/>
  <c r="L68" i="3" s="1"/>
  <c r="D68" i="3"/>
  <c r="E68" i="3"/>
  <c r="F68" i="3"/>
  <c r="G68" i="3"/>
  <c r="H68" i="3"/>
  <c r="I68" i="3"/>
  <c r="J68" i="3"/>
  <c r="P68" i="3" s="1"/>
  <c r="K68" i="3"/>
  <c r="Q68" i="3" s="1"/>
  <c r="C69" i="3"/>
  <c r="D69" i="3"/>
  <c r="E69" i="3"/>
  <c r="F69" i="3"/>
  <c r="G69" i="3"/>
  <c r="H69" i="3"/>
  <c r="I69" i="3"/>
  <c r="Q69" i="3" s="1"/>
  <c r="J69" i="3"/>
  <c r="K69" i="3"/>
  <c r="S61" i="3"/>
  <c r="T61" i="3"/>
  <c r="U61" i="3"/>
  <c r="V61" i="3"/>
  <c r="W61" i="3"/>
  <c r="W72" i="3" s="1"/>
  <c r="X61" i="3"/>
  <c r="Y61" i="3"/>
  <c r="Z61" i="3"/>
  <c r="AA61" i="3"/>
  <c r="S62" i="3"/>
  <c r="T62" i="3"/>
  <c r="U62" i="3"/>
  <c r="V62" i="3"/>
  <c r="W62" i="3"/>
  <c r="X62" i="3"/>
  <c r="AE62" i="3" s="1"/>
  <c r="Y62" i="3"/>
  <c r="AF62" i="3" s="1"/>
  <c r="Z62" i="3"/>
  <c r="AA62" i="3"/>
  <c r="S63" i="3"/>
  <c r="T63" i="3"/>
  <c r="U63" i="3"/>
  <c r="AC63" i="3" s="1"/>
  <c r="V63" i="3"/>
  <c r="W63" i="3"/>
  <c r="X63" i="3"/>
  <c r="AE63" i="3" s="1"/>
  <c r="Y63" i="3"/>
  <c r="Z63" i="3"/>
  <c r="AA63" i="3"/>
  <c r="S64" i="3"/>
  <c r="T64" i="3"/>
  <c r="U64" i="3"/>
  <c r="V64" i="3"/>
  <c r="W64" i="3"/>
  <c r="X64" i="3"/>
  <c r="Y64" i="3"/>
  <c r="Z64" i="3"/>
  <c r="AA64" i="3"/>
  <c r="S65" i="3"/>
  <c r="T65" i="3"/>
  <c r="U65" i="3"/>
  <c r="V65" i="3"/>
  <c r="AD65" i="3" s="1"/>
  <c r="W65" i="3"/>
  <c r="X65" i="3"/>
  <c r="Y65" i="3"/>
  <c r="Z65" i="3"/>
  <c r="AA65" i="3"/>
  <c r="S66" i="3"/>
  <c r="T66" i="3"/>
  <c r="U66" i="3"/>
  <c r="V66" i="3"/>
  <c r="W66" i="3"/>
  <c r="X66" i="3"/>
  <c r="Y66" i="3"/>
  <c r="Z66" i="3"/>
  <c r="AA66" i="3"/>
  <c r="S67" i="3"/>
  <c r="T67" i="3"/>
  <c r="U67" i="3"/>
  <c r="V67" i="3"/>
  <c r="W67" i="3"/>
  <c r="X67" i="3"/>
  <c r="Y67" i="3"/>
  <c r="Z67" i="3"/>
  <c r="AF67" i="3" s="1"/>
  <c r="AA67" i="3"/>
  <c r="S68" i="3"/>
  <c r="AC68" i="3" s="1"/>
  <c r="T68" i="3"/>
  <c r="U68" i="3"/>
  <c r="V68" i="3"/>
  <c r="W68" i="3"/>
  <c r="X68" i="3"/>
  <c r="AE68" i="3" s="1"/>
  <c r="Y68" i="3"/>
  <c r="Z68" i="3"/>
  <c r="AF68" i="3" s="1"/>
  <c r="AA68" i="3"/>
  <c r="AG68" i="3" s="1"/>
  <c r="S69" i="3"/>
  <c r="T69" i="3"/>
  <c r="U69" i="3"/>
  <c r="V69" i="3"/>
  <c r="W69" i="3"/>
  <c r="X69" i="3"/>
  <c r="Y69" i="3"/>
  <c r="Z69" i="3"/>
  <c r="AF69" i="3" s="1"/>
  <c r="AA69" i="3"/>
  <c r="AI61" i="3"/>
  <c r="AJ61" i="3"/>
  <c r="AK61" i="3"/>
  <c r="AL61" i="3"/>
  <c r="AM61" i="3"/>
  <c r="AN61" i="3"/>
  <c r="AO61" i="3"/>
  <c r="AP61" i="3"/>
  <c r="AQ61" i="3"/>
  <c r="AI62" i="3"/>
  <c r="AJ62" i="3"/>
  <c r="AK62" i="3"/>
  <c r="AL62" i="3"/>
  <c r="AM62" i="3"/>
  <c r="AM74" i="3" s="1"/>
  <c r="AN62" i="3"/>
  <c r="AO62" i="3"/>
  <c r="AP62" i="3"/>
  <c r="AQ62" i="3"/>
  <c r="AI63" i="3"/>
  <c r="AJ63" i="3"/>
  <c r="AK63" i="3"/>
  <c r="AL63" i="3"/>
  <c r="AM63" i="3"/>
  <c r="AN63" i="3"/>
  <c r="AO63" i="3"/>
  <c r="AP63" i="3"/>
  <c r="AQ63" i="3"/>
  <c r="AI64" i="3"/>
  <c r="AJ64" i="3"/>
  <c r="AK64" i="3"/>
  <c r="AL64" i="3"/>
  <c r="AU64" i="3" s="1"/>
  <c r="AM64" i="3"/>
  <c r="AN64" i="3"/>
  <c r="AO64" i="3"/>
  <c r="AP64" i="3"/>
  <c r="AQ64" i="3"/>
  <c r="AI65" i="3"/>
  <c r="AJ65" i="3"/>
  <c r="AR65" i="3" s="1"/>
  <c r="AK65" i="3"/>
  <c r="AS65" i="3" s="1"/>
  <c r="AL65" i="3"/>
  <c r="AU65" i="3" s="1"/>
  <c r="AM65" i="3"/>
  <c r="AN65" i="3"/>
  <c r="AO65" i="3"/>
  <c r="AP65" i="3"/>
  <c r="AQ65" i="3"/>
  <c r="AI66" i="3"/>
  <c r="AJ66" i="3"/>
  <c r="AK66" i="3"/>
  <c r="AL66" i="3"/>
  <c r="AM66" i="3"/>
  <c r="AN66" i="3"/>
  <c r="AO66" i="3"/>
  <c r="AP66" i="3"/>
  <c r="AQ66" i="3"/>
  <c r="AW66" i="3" s="1"/>
  <c r="AI67" i="3"/>
  <c r="AJ67" i="3"/>
  <c r="AR67" i="3" s="1"/>
  <c r="AK67" i="3"/>
  <c r="AL67" i="3"/>
  <c r="AM67" i="3"/>
  <c r="AN67" i="3"/>
  <c r="AO67" i="3"/>
  <c r="AP67" i="3"/>
  <c r="AQ67" i="3"/>
  <c r="AI68" i="3"/>
  <c r="AI75" i="3" s="1"/>
  <c r="AJ68" i="3"/>
  <c r="AK68" i="3"/>
  <c r="AL68" i="3"/>
  <c r="AM68" i="3"/>
  <c r="AN68" i="3"/>
  <c r="AO68" i="3"/>
  <c r="AP68" i="3"/>
  <c r="AQ68" i="3"/>
  <c r="AI69" i="3"/>
  <c r="AJ69" i="3"/>
  <c r="AK69" i="3"/>
  <c r="AL69" i="3"/>
  <c r="AM69" i="3"/>
  <c r="AN69" i="3"/>
  <c r="AO69" i="3"/>
  <c r="AW69" i="3" s="1"/>
  <c r="AP69" i="3"/>
  <c r="AV69" i="3" s="1"/>
  <c r="AQ69" i="3"/>
  <c r="AC64" i="3"/>
  <c r="AG67" i="3"/>
  <c r="AD69" i="3"/>
  <c r="AE69" i="3"/>
  <c r="AT63" i="3"/>
  <c r="AU63" i="3"/>
  <c r="AV66" i="3"/>
  <c r="AW67" i="3"/>
  <c r="AV68" i="3"/>
  <c r="M13" i="7"/>
  <c r="L13" i="7"/>
  <c r="M12" i="7"/>
  <c r="L12" i="7"/>
  <c r="M11" i="7"/>
  <c r="L11" i="7"/>
  <c r="M10" i="7"/>
  <c r="L10" i="7"/>
  <c r="M9" i="7"/>
  <c r="L9" i="7"/>
  <c r="M8" i="7"/>
  <c r="L8" i="7"/>
  <c r="M7" i="7"/>
  <c r="L7" i="7"/>
  <c r="M6" i="7"/>
  <c r="M19" i="7" s="1"/>
  <c r="L6" i="7"/>
  <c r="L15" i="7" s="1"/>
  <c r="M5" i="7"/>
  <c r="L5" i="7"/>
  <c r="K19" i="7"/>
  <c r="J19" i="7"/>
  <c r="K18" i="7"/>
  <c r="J18" i="7"/>
  <c r="K16" i="7"/>
  <c r="K17" i="7" s="1"/>
  <c r="J16" i="7"/>
  <c r="J17" i="7" s="1"/>
  <c r="K15" i="7"/>
  <c r="J15" i="7"/>
  <c r="G19" i="7"/>
  <c r="F19" i="7"/>
  <c r="G18" i="7"/>
  <c r="F18" i="7"/>
  <c r="G16" i="7"/>
  <c r="G17" i="7" s="1"/>
  <c r="F16" i="7"/>
  <c r="F17" i="7" s="1"/>
  <c r="G15" i="7"/>
  <c r="F15" i="7"/>
  <c r="I13" i="7"/>
  <c r="H13" i="7"/>
  <c r="I12" i="7"/>
  <c r="H12" i="7"/>
  <c r="I11" i="7"/>
  <c r="H11" i="7"/>
  <c r="I10" i="7"/>
  <c r="H10" i="7"/>
  <c r="I9" i="7"/>
  <c r="H9" i="7"/>
  <c r="I8" i="7"/>
  <c r="H8" i="7"/>
  <c r="I7" i="7"/>
  <c r="H7" i="7"/>
  <c r="I6" i="7"/>
  <c r="H6" i="7"/>
  <c r="I5" i="7"/>
  <c r="I18" i="7" s="1"/>
  <c r="H5" i="7"/>
  <c r="H18" i="7" s="1"/>
  <c r="C19" i="7"/>
  <c r="B19" i="7"/>
  <c r="C18" i="7"/>
  <c r="B18" i="7"/>
  <c r="C16" i="7"/>
  <c r="C17" i="7" s="1"/>
  <c r="B16" i="7"/>
  <c r="C15" i="7"/>
  <c r="B15" i="7"/>
  <c r="E13" i="7"/>
  <c r="E12" i="7"/>
  <c r="E11" i="7"/>
  <c r="E10" i="7"/>
  <c r="E9" i="7"/>
  <c r="E8" i="7"/>
  <c r="E7" i="7"/>
  <c r="E6" i="7"/>
  <c r="E5" i="7"/>
  <c r="E18" i="7" s="1"/>
  <c r="D13" i="7"/>
  <c r="D12" i="7"/>
  <c r="D11" i="7"/>
  <c r="D10" i="7"/>
  <c r="D9" i="7"/>
  <c r="D8" i="7"/>
  <c r="D7" i="7"/>
  <c r="D6" i="7"/>
  <c r="D5" i="7"/>
  <c r="D16" i="7" s="1"/>
  <c r="AH39" i="6"/>
  <c r="AG39" i="6"/>
  <c r="AF39" i="6"/>
  <c r="AE39" i="6"/>
  <c r="AD39" i="6"/>
  <c r="AC39" i="6"/>
  <c r="AB39" i="6"/>
  <c r="AA39" i="6"/>
  <c r="Z39" i="6"/>
  <c r="Y39" i="6"/>
  <c r="X39" i="6"/>
  <c r="W39" i="6"/>
  <c r="V39" i="6"/>
  <c r="U39" i="6"/>
  <c r="T39" i="6"/>
  <c r="S39" i="6"/>
  <c r="R39" i="6"/>
  <c r="Q39" i="6"/>
  <c r="P39" i="6"/>
  <c r="O39" i="6"/>
  <c r="N39" i="6"/>
  <c r="M39" i="6"/>
  <c r="L39" i="6"/>
  <c r="K39" i="6"/>
  <c r="J39" i="6"/>
  <c r="I39" i="6"/>
  <c r="H39" i="6"/>
  <c r="G39" i="6"/>
  <c r="F39" i="6"/>
  <c r="E39" i="6"/>
  <c r="D39" i="6"/>
  <c r="C39" i="6"/>
  <c r="B39" i="6"/>
  <c r="AH38" i="6"/>
  <c r="AG38" i="6"/>
  <c r="AF38" i="6"/>
  <c r="AE38" i="6"/>
  <c r="AD38" i="6"/>
  <c r="AC38" i="6"/>
  <c r="AB38" i="6"/>
  <c r="AA38" i="6"/>
  <c r="Z38" i="6"/>
  <c r="Y38" i="6"/>
  <c r="X38" i="6"/>
  <c r="W38" i="6"/>
  <c r="V38" i="6"/>
  <c r="U38" i="6"/>
  <c r="T38" i="6"/>
  <c r="S38" i="6"/>
  <c r="R38" i="6"/>
  <c r="Q38" i="6"/>
  <c r="P38" i="6"/>
  <c r="O38" i="6"/>
  <c r="N38" i="6"/>
  <c r="M38" i="6"/>
  <c r="L38" i="6"/>
  <c r="K38" i="6"/>
  <c r="J38" i="6"/>
  <c r="I38" i="6"/>
  <c r="H38" i="6"/>
  <c r="G38" i="6"/>
  <c r="F38" i="6"/>
  <c r="E38" i="6"/>
  <c r="D38" i="6"/>
  <c r="C38" i="6"/>
  <c r="B38" i="6"/>
  <c r="AH36" i="6"/>
  <c r="AG36" i="6"/>
  <c r="AF36" i="6"/>
  <c r="AE36" i="6"/>
  <c r="AD36" i="6"/>
  <c r="AC36" i="6"/>
  <c r="AB36" i="6"/>
  <c r="AA36" i="6"/>
  <c r="Z36" i="6"/>
  <c r="Y36" i="6"/>
  <c r="X36" i="6"/>
  <c r="W36" i="6"/>
  <c r="V36" i="6"/>
  <c r="U36" i="6"/>
  <c r="T36" i="6"/>
  <c r="S36" i="6"/>
  <c r="R36" i="6"/>
  <c r="Q36" i="6"/>
  <c r="P36" i="6"/>
  <c r="O36" i="6"/>
  <c r="N36" i="6"/>
  <c r="N37" i="6" s="1"/>
  <c r="M36" i="6"/>
  <c r="M37" i="6" s="1"/>
  <c r="L36" i="6"/>
  <c r="K36" i="6"/>
  <c r="J36" i="6"/>
  <c r="I36" i="6"/>
  <c r="H36" i="6"/>
  <c r="G36" i="6"/>
  <c r="F36" i="6"/>
  <c r="F37" i="6" s="1"/>
  <c r="E36" i="6"/>
  <c r="D36" i="6"/>
  <c r="C36" i="6"/>
  <c r="B36" i="6"/>
  <c r="AH35" i="6"/>
  <c r="AG35" i="6"/>
  <c r="AF35" i="6"/>
  <c r="AE35" i="6"/>
  <c r="AD35" i="6"/>
  <c r="AC35" i="6"/>
  <c r="AB35" i="6"/>
  <c r="AA35" i="6"/>
  <c r="AA37" i="6" s="1"/>
  <c r="Z35" i="6"/>
  <c r="Y35" i="6"/>
  <c r="X35" i="6"/>
  <c r="W35" i="6"/>
  <c r="V35" i="6"/>
  <c r="U35" i="6"/>
  <c r="U37" i="6" s="1"/>
  <c r="T35" i="6"/>
  <c r="S35" i="6"/>
  <c r="S37" i="6" s="1"/>
  <c r="R35" i="6"/>
  <c r="Q35" i="6"/>
  <c r="P35" i="6"/>
  <c r="O35" i="6"/>
  <c r="N35" i="6"/>
  <c r="M35" i="6"/>
  <c r="L35" i="6"/>
  <c r="K35" i="6"/>
  <c r="K37" i="6" s="1"/>
  <c r="J35" i="6"/>
  <c r="I35" i="6"/>
  <c r="H35" i="6"/>
  <c r="G35" i="6"/>
  <c r="F35" i="6"/>
  <c r="E35" i="6"/>
  <c r="E37" i="6" s="1"/>
  <c r="D35" i="6"/>
  <c r="C35" i="6"/>
  <c r="B35" i="6"/>
  <c r="AH19" i="6"/>
  <c r="AG19" i="6"/>
  <c r="AF19" i="6"/>
  <c r="AE19" i="6"/>
  <c r="AD19" i="6"/>
  <c r="AC19" i="6"/>
  <c r="AB19" i="6"/>
  <c r="AA19" i="6"/>
  <c r="Z19" i="6"/>
  <c r="Y19" i="6"/>
  <c r="X19" i="6"/>
  <c r="W19" i="6"/>
  <c r="V19" i="6"/>
  <c r="U19" i="6"/>
  <c r="T19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C19" i="6"/>
  <c r="B19" i="6"/>
  <c r="AH18" i="6"/>
  <c r="AG18" i="6"/>
  <c r="AF18" i="6"/>
  <c r="AE18" i="6"/>
  <c r="AD18" i="6"/>
  <c r="AC18" i="6"/>
  <c r="AB18" i="6"/>
  <c r="AA18" i="6"/>
  <c r="Z18" i="6"/>
  <c r="Y18" i="6"/>
  <c r="X18" i="6"/>
  <c r="W18" i="6"/>
  <c r="V18" i="6"/>
  <c r="U18" i="6"/>
  <c r="T18" i="6"/>
  <c r="S18" i="6"/>
  <c r="R18" i="6"/>
  <c r="Q18" i="6"/>
  <c r="P18" i="6"/>
  <c r="O18" i="6"/>
  <c r="N18" i="6"/>
  <c r="M18" i="6"/>
  <c r="L18" i="6"/>
  <c r="K18" i="6"/>
  <c r="J18" i="6"/>
  <c r="I18" i="6"/>
  <c r="H18" i="6"/>
  <c r="G18" i="6"/>
  <c r="F18" i="6"/>
  <c r="E18" i="6"/>
  <c r="D18" i="6"/>
  <c r="C18" i="6"/>
  <c r="B18" i="6"/>
  <c r="AH16" i="6"/>
  <c r="AH17" i="6" s="1"/>
  <c r="AG16" i="6"/>
  <c r="AF16" i="6"/>
  <c r="AE16" i="6"/>
  <c r="AD16" i="6"/>
  <c r="AC16" i="6"/>
  <c r="AB16" i="6"/>
  <c r="AA16" i="6"/>
  <c r="Z16" i="6"/>
  <c r="Y16" i="6"/>
  <c r="X16" i="6"/>
  <c r="W16" i="6"/>
  <c r="V16" i="6"/>
  <c r="U16" i="6"/>
  <c r="T16" i="6"/>
  <c r="S16" i="6"/>
  <c r="R16" i="6"/>
  <c r="R17" i="6" s="1"/>
  <c r="Q16" i="6"/>
  <c r="P16" i="6"/>
  <c r="O16" i="6"/>
  <c r="N16" i="6"/>
  <c r="M16" i="6"/>
  <c r="L16" i="6"/>
  <c r="K16" i="6"/>
  <c r="J16" i="6"/>
  <c r="J17" i="6" s="1"/>
  <c r="I16" i="6"/>
  <c r="H16" i="6"/>
  <c r="G16" i="6"/>
  <c r="F16" i="6"/>
  <c r="E16" i="6"/>
  <c r="D16" i="6"/>
  <c r="C16" i="6"/>
  <c r="B16" i="6"/>
  <c r="B17" i="6" s="1"/>
  <c r="AH15" i="6"/>
  <c r="AG15" i="6"/>
  <c r="AF15" i="6"/>
  <c r="AF17" i="6" s="1"/>
  <c r="AE15" i="6"/>
  <c r="AD15" i="6"/>
  <c r="AC15" i="6"/>
  <c r="AB15" i="6"/>
  <c r="AA15" i="6"/>
  <c r="Z15" i="6"/>
  <c r="Y15" i="6"/>
  <c r="X15" i="6"/>
  <c r="X17" i="6" s="1"/>
  <c r="W15" i="6"/>
  <c r="V15" i="6"/>
  <c r="U15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B15" i="6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B39" i="5"/>
  <c r="AH38" i="5"/>
  <c r="AG38" i="5"/>
  <c r="AF38" i="5"/>
  <c r="AE38" i="5"/>
  <c r="AD38" i="5"/>
  <c r="AC38" i="5"/>
  <c r="AB38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B38" i="5"/>
  <c r="AH36" i="5"/>
  <c r="AG36" i="5"/>
  <c r="AF36" i="5"/>
  <c r="AE36" i="5"/>
  <c r="AD36" i="5"/>
  <c r="AC36" i="5"/>
  <c r="AB36" i="5"/>
  <c r="AA36" i="5"/>
  <c r="Z36" i="5"/>
  <c r="Y36" i="5"/>
  <c r="X36" i="5"/>
  <c r="W36" i="5"/>
  <c r="V36" i="5"/>
  <c r="U36" i="5"/>
  <c r="T36" i="5"/>
  <c r="S36" i="5"/>
  <c r="R36" i="5"/>
  <c r="Q36" i="5"/>
  <c r="P36" i="5"/>
  <c r="O36" i="5"/>
  <c r="N36" i="5"/>
  <c r="M36" i="5"/>
  <c r="L36" i="5"/>
  <c r="K36" i="5"/>
  <c r="J36" i="5"/>
  <c r="I36" i="5"/>
  <c r="H36" i="5"/>
  <c r="G36" i="5"/>
  <c r="F36" i="5"/>
  <c r="E36" i="5"/>
  <c r="D36" i="5"/>
  <c r="C36" i="5"/>
  <c r="B36" i="5"/>
  <c r="AH35" i="5"/>
  <c r="AH37" i="5" s="1"/>
  <c r="AG35" i="5"/>
  <c r="AF35" i="5"/>
  <c r="AF37" i="5" s="1"/>
  <c r="AE35" i="5"/>
  <c r="AD35" i="5"/>
  <c r="AC35" i="5"/>
  <c r="AB35" i="5"/>
  <c r="AA35" i="5"/>
  <c r="Z35" i="5"/>
  <c r="Z37" i="5" s="1"/>
  <c r="Y35" i="5"/>
  <c r="X35" i="5"/>
  <c r="X37" i="5" s="1"/>
  <c r="W35" i="5"/>
  <c r="V35" i="5"/>
  <c r="U35" i="5"/>
  <c r="T35" i="5"/>
  <c r="S35" i="5"/>
  <c r="R35" i="5"/>
  <c r="R37" i="5" s="1"/>
  <c r="Q35" i="5"/>
  <c r="P35" i="5"/>
  <c r="O35" i="5"/>
  <c r="N35" i="5"/>
  <c r="M35" i="5"/>
  <c r="L35" i="5"/>
  <c r="K35" i="5"/>
  <c r="J35" i="5"/>
  <c r="J37" i="5" s="1"/>
  <c r="I35" i="5"/>
  <c r="H35" i="5"/>
  <c r="G35" i="5"/>
  <c r="F35" i="5"/>
  <c r="E35" i="5"/>
  <c r="D35" i="5"/>
  <c r="C35" i="5"/>
  <c r="B35" i="5"/>
  <c r="B37" i="5" s="1"/>
  <c r="AH19" i="5"/>
  <c r="AG19" i="5"/>
  <c r="AF19" i="5"/>
  <c r="AE19" i="5"/>
  <c r="AD19" i="5"/>
  <c r="AC19" i="5"/>
  <c r="AB19" i="5"/>
  <c r="AA19" i="5"/>
  <c r="Z19" i="5"/>
  <c r="Y19" i="5"/>
  <c r="X19" i="5"/>
  <c r="W19" i="5"/>
  <c r="V19" i="5"/>
  <c r="U19" i="5"/>
  <c r="T19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B19" i="5"/>
  <c r="AH18" i="5"/>
  <c r="AG18" i="5"/>
  <c r="AF18" i="5"/>
  <c r="AE18" i="5"/>
  <c r="AD18" i="5"/>
  <c r="AC18" i="5"/>
  <c r="AB18" i="5"/>
  <c r="AA18" i="5"/>
  <c r="Z18" i="5"/>
  <c r="Y18" i="5"/>
  <c r="X18" i="5"/>
  <c r="W18" i="5"/>
  <c r="V18" i="5"/>
  <c r="U18" i="5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B18" i="5"/>
  <c r="R17" i="5"/>
  <c r="AH16" i="5"/>
  <c r="AG16" i="5"/>
  <c r="AF16" i="5"/>
  <c r="AE16" i="5"/>
  <c r="AD16" i="5"/>
  <c r="AC16" i="5"/>
  <c r="AB16" i="5"/>
  <c r="AA16" i="5"/>
  <c r="Z16" i="5"/>
  <c r="Y16" i="5"/>
  <c r="X16" i="5"/>
  <c r="W16" i="5"/>
  <c r="V16" i="5"/>
  <c r="U16" i="5"/>
  <c r="T16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B16" i="5"/>
  <c r="AH15" i="5"/>
  <c r="AG15" i="5"/>
  <c r="AF15" i="5"/>
  <c r="AE15" i="5"/>
  <c r="AD15" i="5"/>
  <c r="AC15" i="5"/>
  <c r="AB15" i="5"/>
  <c r="AA15" i="5"/>
  <c r="Z15" i="5"/>
  <c r="Y15" i="5"/>
  <c r="X15" i="5"/>
  <c r="W15" i="5"/>
  <c r="V15" i="5"/>
  <c r="U15" i="5"/>
  <c r="T15" i="5"/>
  <c r="S15" i="5"/>
  <c r="R15" i="5"/>
  <c r="Q15" i="5"/>
  <c r="P15" i="5"/>
  <c r="O15" i="5"/>
  <c r="O17" i="5" s="1"/>
  <c r="N15" i="5"/>
  <c r="M15" i="5"/>
  <c r="L15" i="5"/>
  <c r="K15" i="5"/>
  <c r="J15" i="5"/>
  <c r="I15" i="5"/>
  <c r="H15" i="5"/>
  <c r="G15" i="5"/>
  <c r="F15" i="5"/>
  <c r="E15" i="5"/>
  <c r="D15" i="5"/>
  <c r="C15" i="5"/>
  <c r="B15" i="5"/>
  <c r="AH39" i="4"/>
  <c r="AG39" i="4"/>
  <c r="AF39" i="4"/>
  <c r="AE39" i="4"/>
  <c r="AD39" i="4"/>
  <c r="AC39" i="4"/>
  <c r="AB39" i="4"/>
  <c r="AA39" i="4"/>
  <c r="Z39" i="4"/>
  <c r="Y39" i="4"/>
  <c r="X39" i="4"/>
  <c r="AH38" i="4"/>
  <c r="AG38" i="4"/>
  <c r="AF38" i="4"/>
  <c r="AE38" i="4"/>
  <c r="AD38" i="4"/>
  <c r="AC38" i="4"/>
  <c r="AB38" i="4"/>
  <c r="AA38" i="4"/>
  <c r="Z38" i="4"/>
  <c r="Y38" i="4"/>
  <c r="X38" i="4"/>
  <c r="AH36" i="4"/>
  <c r="AH37" i="4" s="1"/>
  <c r="AG36" i="4"/>
  <c r="AG37" i="4" s="1"/>
  <c r="AF36" i="4"/>
  <c r="AF37" i="4" s="1"/>
  <c r="AE36" i="4"/>
  <c r="AD36" i="4"/>
  <c r="AC36" i="4"/>
  <c r="AB36" i="4"/>
  <c r="AA36" i="4"/>
  <c r="AA37" i="4" s="1"/>
  <c r="Z36" i="4"/>
  <c r="Z37" i="4" s="1"/>
  <c r="Y36" i="4"/>
  <c r="Y37" i="4" s="1"/>
  <c r="X36" i="4"/>
  <c r="X37" i="4" s="1"/>
  <c r="AH35" i="4"/>
  <c r="AG35" i="4"/>
  <c r="AF35" i="4"/>
  <c r="AE35" i="4"/>
  <c r="AE37" i="4" s="1"/>
  <c r="AD35" i="4"/>
  <c r="AC35" i="4"/>
  <c r="AB35" i="4"/>
  <c r="AA35" i="4"/>
  <c r="Z35" i="4"/>
  <c r="Y35" i="4"/>
  <c r="X35" i="4"/>
  <c r="AH19" i="4"/>
  <c r="AG19" i="4"/>
  <c r="AF19" i="4"/>
  <c r="AE19" i="4"/>
  <c r="AD19" i="4"/>
  <c r="AC19" i="4"/>
  <c r="AB19" i="4"/>
  <c r="AA19" i="4"/>
  <c r="Z19" i="4"/>
  <c r="Y19" i="4"/>
  <c r="X19" i="4"/>
  <c r="AH18" i="4"/>
  <c r="AG18" i="4"/>
  <c r="AF18" i="4"/>
  <c r="AE18" i="4"/>
  <c r="AD18" i="4"/>
  <c r="AC18" i="4"/>
  <c r="AB18" i="4"/>
  <c r="AA18" i="4"/>
  <c r="Z18" i="4"/>
  <c r="Y18" i="4"/>
  <c r="X18" i="4"/>
  <c r="AH16" i="4"/>
  <c r="AH17" i="4" s="1"/>
  <c r="AG16" i="4"/>
  <c r="AG17" i="4" s="1"/>
  <c r="AF16" i="4"/>
  <c r="AE16" i="4"/>
  <c r="AD16" i="4"/>
  <c r="AC16" i="4"/>
  <c r="AB16" i="4"/>
  <c r="AA16" i="4"/>
  <c r="AA17" i="4" s="1"/>
  <c r="Z16" i="4"/>
  <c r="Z17" i="4" s="1"/>
  <c r="Y16" i="4"/>
  <c r="Y17" i="4" s="1"/>
  <c r="X16" i="4"/>
  <c r="AH15" i="4"/>
  <c r="AG15" i="4"/>
  <c r="AF15" i="4"/>
  <c r="AE15" i="4"/>
  <c r="AD15" i="4"/>
  <c r="AC15" i="4"/>
  <c r="AB15" i="4"/>
  <c r="AA15" i="4"/>
  <c r="Z15" i="4"/>
  <c r="Y15" i="4"/>
  <c r="X15" i="4"/>
  <c r="W39" i="4"/>
  <c r="V39" i="4"/>
  <c r="U39" i="4"/>
  <c r="T39" i="4"/>
  <c r="S39" i="4"/>
  <c r="R39" i="4"/>
  <c r="Q39" i="4"/>
  <c r="P39" i="4"/>
  <c r="O39" i="4"/>
  <c r="N39" i="4"/>
  <c r="M39" i="4"/>
  <c r="W38" i="4"/>
  <c r="V38" i="4"/>
  <c r="U38" i="4"/>
  <c r="T38" i="4"/>
  <c r="S38" i="4"/>
  <c r="R38" i="4"/>
  <c r="Q38" i="4"/>
  <c r="P38" i="4"/>
  <c r="O38" i="4"/>
  <c r="N38" i="4"/>
  <c r="M38" i="4"/>
  <c r="W36" i="4"/>
  <c r="W37" i="4" s="1"/>
  <c r="V36" i="4"/>
  <c r="V37" i="4" s="1"/>
  <c r="U36" i="4"/>
  <c r="T36" i="4"/>
  <c r="T37" i="4" s="1"/>
  <c r="S36" i="4"/>
  <c r="R36" i="4"/>
  <c r="Q36" i="4"/>
  <c r="P36" i="4"/>
  <c r="O36" i="4"/>
  <c r="N36" i="4"/>
  <c r="M36" i="4"/>
  <c r="W35" i="4"/>
  <c r="V35" i="4"/>
  <c r="U35" i="4"/>
  <c r="T35" i="4"/>
  <c r="S35" i="4"/>
  <c r="R35" i="4"/>
  <c r="Q35" i="4"/>
  <c r="P35" i="4"/>
  <c r="P37" i="4" s="1"/>
  <c r="O35" i="4"/>
  <c r="N35" i="4"/>
  <c r="M35" i="4"/>
  <c r="W19" i="4"/>
  <c r="V19" i="4"/>
  <c r="U19" i="4"/>
  <c r="T19" i="4"/>
  <c r="S19" i="4"/>
  <c r="R19" i="4"/>
  <c r="Q19" i="4"/>
  <c r="P19" i="4"/>
  <c r="O19" i="4"/>
  <c r="N19" i="4"/>
  <c r="M19" i="4"/>
  <c r="W18" i="4"/>
  <c r="V18" i="4"/>
  <c r="U18" i="4"/>
  <c r="T18" i="4"/>
  <c r="S18" i="4"/>
  <c r="R18" i="4"/>
  <c r="Q18" i="4"/>
  <c r="P18" i="4"/>
  <c r="O18" i="4"/>
  <c r="N18" i="4"/>
  <c r="M18" i="4"/>
  <c r="W16" i="4"/>
  <c r="V16" i="4"/>
  <c r="U16" i="4"/>
  <c r="T16" i="4"/>
  <c r="S16" i="4"/>
  <c r="R16" i="4"/>
  <c r="Q16" i="4"/>
  <c r="P16" i="4"/>
  <c r="O16" i="4"/>
  <c r="N16" i="4"/>
  <c r="M16" i="4"/>
  <c r="W15" i="4"/>
  <c r="V15" i="4"/>
  <c r="U15" i="4"/>
  <c r="T15" i="4"/>
  <c r="S15" i="4"/>
  <c r="R15" i="4"/>
  <c r="Q15" i="4"/>
  <c r="P15" i="4"/>
  <c r="O15" i="4"/>
  <c r="N15" i="4"/>
  <c r="M15" i="4"/>
  <c r="L39" i="4"/>
  <c r="K39" i="4"/>
  <c r="J39" i="4"/>
  <c r="I39" i="4"/>
  <c r="H39" i="4"/>
  <c r="G39" i="4"/>
  <c r="F39" i="4"/>
  <c r="E39" i="4"/>
  <c r="D39" i="4"/>
  <c r="C39" i="4"/>
  <c r="B39" i="4"/>
  <c r="L38" i="4"/>
  <c r="K38" i="4"/>
  <c r="J38" i="4"/>
  <c r="I38" i="4"/>
  <c r="H38" i="4"/>
  <c r="G38" i="4"/>
  <c r="F38" i="4"/>
  <c r="E38" i="4"/>
  <c r="D38" i="4"/>
  <c r="C38" i="4"/>
  <c r="B38" i="4"/>
  <c r="L36" i="4"/>
  <c r="K36" i="4"/>
  <c r="J36" i="4"/>
  <c r="I36" i="4"/>
  <c r="I37" i="4" s="1"/>
  <c r="H36" i="4"/>
  <c r="G36" i="4"/>
  <c r="F36" i="4"/>
  <c r="E36" i="4"/>
  <c r="D36" i="4"/>
  <c r="C36" i="4"/>
  <c r="B36" i="4"/>
  <c r="B37" i="4" s="1"/>
  <c r="L35" i="4"/>
  <c r="L37" i="4" s="1"/>
  <c r="K35" i="4"/>
  <c r="J35" i="4"/>
  <c r="I35" i="4"/>
  <c r="H35" i="4"/>
  <c r="G35" i="4"/>
  <c r="F35" i="4"/>
  <c r="E35" i="4"/>
  <c r="E37" i="4" s="1"/>
  <c r="D35" i="4"/>
  <c r="C35" i="4"/>
  <c r="B35" i="4"/>
  <c r="L19" i="4"/>
  <c r="K19" i="4"/>
  <c r="J19" i="4"/>
  <c r="I19" i="4"/>
  <c r="H19" i="4"/>
  <c r="G19" i="4"/>
  <c r="F19" i="4"/>
  <c r="E19" i="4"/>
  <c r="D19" i="4"/>
  <c r="C19" i="4"/>
  <c r="B19" i="4"/>
  <c r="L18" i="4"/>
  <c r="K18" i="4"/>
  <c r="J18" i="4"/>
  <c r="I18" i="4"/>
  <c r="H18" i="4"/>
  <c r="G18" i="4"/>
  <c r="F18" i="4"/>
  <c r="E18" i="4"/>
  <c r="D18" i="4"/>
  <c r="C18" i="4"/>
  <c r="B18" i="4"/>
  <c r="L16" i="4"/>
  <c r="K16" i="4"/>
  <c r="J16" i="4"/>
  <c r="I16" i="4"/>
  <c r="H16" i="4"/>
  <c r="G16" i="4"/>
  <c r="F16" i="4"/>
  <c r="F17" i="4" s="1"/>
  <c r="E16" i="4"/>
  <c r="E17" i="4" s="1"/>
  <c r="D16" i="4"/>
  <c r="C16" i="4"/>
  <c r="B16" i="4"/>
  <c r="L15" i="4"/>
  <c r="K15" i="4"/>
  <c r="K17" i="4" s="1"/>
  <c r="J15" i="4"/>
  <c r="I15" i="4"/>
  <c r="H15" i="4"/>
  <c r="G15" i="4"/>
  <c r="F15" i="4"/>
  <c r="E15" i="4"/>
  <c r="D15" i="4"/>
  <c r="C15" i="4"/>
  <c r="C17" i="4" s="1"/>
  <c r="B15" i="4"/>
  <c r="AB69" i="3"/>
  <c r="N69" i="3"/>
  <c r="O69" i="3"/>
  <c r="AT68" i="3"/>
  <c r="AD68" i="3"/>
  <c r="N68" i="3"/>
  <c r="O68" i="3"/>
  <c r="AS67" i="3"/>
  <c r="AV67" i="3"/>
  <c r="AT67" i="3"/>
  <c r="AE67" i="3"/>
  <c r="O67" i="3"/>
  <c r="AU66" i="3"/>
  <c r="AE66" i="3"/>
  <c r="Q66" i="3"/>
  <c r="P66" i="3"/>
  <c r="N66" i="3"/>
  <c r="AW65" i="3"/>
  <c r="AF65" i="3"/>
  <c r="P65" i="3"/>
  <c r="Q65" i="3"/>
  <c r="M65" i="3"/>
  <c r="AV64" i="3"/>
  <c r="AR64" i="3"/>
  <c r="AB64" i="3"/>
  <c r="Q64" i="3"/>
  <c r="P64" i="3"/>
  <c r="M64" i="3"/>
  <c r="AW63" i="3"/>
  <c r="AF63" i="3"/>
  <c r="AB63" i="3"/>
  <c r="Q63" i="3"/>
  <c r="P63" i="3"/>
  <c r="AU62" i="3"/>
  <c r="AC62" i="3"/>
  <c r="AB62" i="3"/>
  <c r="AS61" i="3"/>
  <c r="E72" i="3"/>
  <c r="AQ56" i="3"/>
  <c r="AP56" i="3"/>
  <c r="AO56" i="3"/>
  <c r="AN56" i="3"/>
  <c r="AM56" i="3"/>
  <c r="AL56" i="3"/>
  <c r="AK56" i="3"/>
  <c r="AJ56" i="3"/>
  <c r="AI56" i="3"/>
  <c r="AA56" i="3"/>
  <c r="Z56" i="3"/>
  <c r="Y56" i="3"/>
  <c r="X56" i="3"/>
  <c r="W56" i="3"/>
  <c r="V56" i="3"/>
  <c r="U56" i="3"/>
  <c r="T56" i="3"/>
  <c r="S56" i="3"/>
  <c r="K56" i="3"/>
  <c r="J56" i="3"/>
  <c r="I56" i="3"/>
  <c r="H56" i="3"/>
  <c r="G56" i="3"/>
  <c r="F56" i="3"/>
  <c r="E56" i="3"/>
  <c r="D56" i="3"/>
  <c r="C56" i="3"/>
  <c r="AQ55" i="3"/>
  <c r="AP55" i="3"/>
  <c r="AO55" i="3"/>
  <c r="AN55" i="3"/>
  <c r="AM55" i="3"/>
  <c r="AL55" i="3"/>
  <c r="AK55" i="3"/>
  <c r="AJ55" i="3"/>
  <c r="AI55" i="3"/>
  <c r="AA55" i="3"/>
  <c r="Z55" i="3"/>
  <c r="Y55" i="3"/>
  <c r="X55" i="3"/>
  <c r="W55" i="3"/>
  <c r="V55" i="3"/>
  <c r="U55" i="3"/>
  <c r="T55" i="3"/>
  <c r="S55" i="3"/>
  <c r="K55" i="3"/>
  <c r="J55" i="3"/>
  <c r="I55" i="3"/>
  <c r="H55" i="3"/>
  <c r="G55" i="3"/>
  <c r="F55" i="3"/>
  <c r="E55" i="3"/>
  <c r="D55" i="3"/>
  <c r="C55" i="3"/>
  <c r="Y54" i="3"/>
  <c r="AQ53" i="3"/>
  <c r="AQ54" i="3" s="1"/>
  <c r="AP53" i="3"/>
  <c r="AP54" i="3" s="1"/>
  <c r="AO53" i="3"/>
  <c r="AN53" i="3"/>
  <c r="AM53" i="3"/>
  <c r="AL53" i="3"/>
  <c r="AK53" i="3"/>
  <c r="AJ53" i="3"/>
  <c r="AJ54" i="3" s="1"/>
  <c r="AI53" i="3"/>
  <c r="AI54" i="3" s="1"/>
  <c r="AA53" i="3"/>
  <c r="Z53" i="3"/>
  <c r="Z54" i="3" s="1"/>
  <c r="Y53" i="3"/>
  <c r="X53" i="3"/>
  <c r="W53" i="3"/>
  <c r="W54" i="3" s="1"/>
  <c r="V53" i="3"/>
  <c r="U53" i="3"/>
  <c r="T53" i="3"/>
  <c r="S53" i="3"/>
  <c r="K53" i="3"/>
  <c r="J53" i="3"/>
  <c r="I53" i="3"/>
  <c r="I54" i="3" s="1"/>
  <c r="H53" i="3"/>
  <c r="H54" i="3" s="1"/>
  <c r="G53" i="3"/>
  <c r="F53" i="3"/>
  <c r="E53" i="3"/>
  <c r="D53" i="3"/>
  <c r="C53" i="3"/>
  <c r="AQ52" i="3"/>
  <c r="AP52" i="3"/>
  <c r="AO52" i="3"/>
  <c r="AN52" i="3"/>
  <c r="AM52" i="3"/>
  <c r="AL52" i="3"/>
  <c r="AK52" i="3"/>
  <c r="AJ52" i="3"/>
  <c r="AI52" i="3"/>
  <c r="AA52" i="3"/>
  <c r="AA54" i="3" s="1"/>
  <c r="Z52" i="3"/>
  <c r="Y52" i="3"/>
  <c r="X52" i="3"/>
  <c r="W52" i="3"/>
  <c r="V52" i="3"/>
  <c r="U52" i="3"/>
  <c r="U54" i="3" s="1"/>
  <c r="T52" i="3"/>
  <c r="S52" i="3"/>
  <c r="S54" i="3" s="1"/>
  <c r="K52" i="3"/>
  <c r="J52" i="3"/>
  <c r="J54" i="3" s="1"/>
  <c r="I52" i="3"/>
  <c r="H52" i="3"/>
  <c r="G52" i="3"/>
  <c r="F52" i="3"/>
  <c r="E52" i="3"/>
  <c r="D52" i="3"/>
  <c r="D54" i="3" s="1"/>
  <c r="C52" i="3"/>
  <c r="AW50" i="3"/>
  <c r="AV50" i="3"/>
  <c r="AU50" i="3"/>
  <c r="AT50" i="3"/>
  <c r="AS50" i="3"/>
  <c r="AR50" i="3"/>
  <c r="AG50" i="3"/>
  <c r="AF50" i="3"/>
  <c r="AE50" i="3"/>
  <c r="AD50" i="3"/>
  <c r="AC50" i="3"/>
  <c r="AB50" i="3"/>
  <c r="Q50" i="3"/>
  <c r="P50" i="3"/>
  <c r="O50" i="3"/>
  <c r="N50" i="3"/>
  <c r="M50" i="3"/>
  <c r="L50" i="3"/>
  <c r="AW49" i="3"/>
  <c r="AV49" i="3"/>
  <c r="AU49" i="3"/>
  <c r="AT49" i="3"/>
  <c r="AS49" i="3"/>
  <c r="AR49" i="3"/>
  <c r="AG49" i="3"/>
  <c r="AF49" i="3"/>
  <c r="AE49" i="3"/>
  <c r="AD49" i="3"/>
  <c r="AC49" i="3"/>
  <c r="AB49" i="3"/>
  <c r="Q49" i="3"/>
  <c r="P49" i="3"/>
  <c r="O49" i="3"/>
  <c r="N49" i="3"/>
  <c r="M49" i="3"/>
  <c r="L49" i="3"/>
  <c r="AW48" i="3"/>
  <c r="AV48" i="3"/>
  <c r="AU48" i="3"/>
  <c r="AT48" i="3"/>
  <c r="AS48" i="3"/>
  <c r="AR48" i="3"/>
  <c r="AG48" i="3"/>
  <c r="AF48" i="3"/>
  <c r="AE48" i="3"/>
  <c r="AD48" i="3"/>
  <c r="AC48" i="3"/>
  <c r="AB48" i="3"/>
  <c r="Q48" i="3"/>
  <c r="P48" i="3"/>
  <c r="O48" i="3"/>
  <c r="N48" i="3"/>
  <c r="M48" i="3"/>
  <c r="L48" i="3"/>
  <c r="AW47" i="3"/>
  <c r="AV47" i="3"/>
  <c r="AU47" i="3"/>
  <c r="AT47" i="3"/>
  <c r="AS47" i="3"/>
  <c r="AR47" i="3"/>
  <c r="AG47" i="3"/>
  <c r="AF47" i="3"/>
  <c r="AE47" i="3"/>
  <c r="AD47" i="3"/>
  <c r="AC47" i="3"/>
  <c r="AB47" i="3"/>
  <c r="Q47" i="3"/>
  <c r="P47" i="3"/>
  <c r="O47" i="3"/>
  <c r="N47" i="3"/>
  <c r="M47" i="3"/>
  <c r="L47" i="3"/>
  <c r="AW46" i="3"/>
  <c r="AV46" i="3"/>
  <c r="AU46" i="3"/>
  <c r="AT46" i="3"/>
  <c r="AS46" i="3"/>
  <c r="AR46" i="3"/>
  <c r="AG46" i="3"/>
  <c r="AF46" i="3"/>
  <c r="AE46" i="3"/>
  <c r="AD46" i="3"/>
  <c r="AC46" i="3"/>
  <c r="AB46" i="3"/>
  <c r="Q46" i="3"/>
  <c r="P46" i="3"/>
  <c r="O46" i="3"/>
  <c r="N46" i="3"/>
  <c r="M46" i="3"/>
  <c r="L46" i="3"/>
  <c r="AW45" i="3"/>
  <c r="AV45" i="3"/>
  <c r="AU45" i="3"/>
  <c r="AT45" i="3"/>
  <c r="AS45" i="3"/>
  <c r="AR45" i="3"/>
  <c r="AR52" i="3" s="1"/>
  <c r="AG45" i="3"/>
  <c r="AF45" i="3"/>
  <c r="AE45" i="3"/>
  <c r="AD45" i="3"/>
  <c r="AC45" i="3"/>
  <c r="AB45" i="3"/>
  <c r="Q45" i="3"/>
  <c r="P45" i="3"/>
  <c r="P56" i="3" s="1"/>
  <c r="O45" i="3"/>
  <c r="N45" i="3"/>
  <c r="M45" i="3"/>
  <c r="L45" i="3"/>
  <c r="AW44" i="3"/>
  <c r="AV44" i="3"/>
  <c r="AU44" i="3"/>
  <c r="AT44" i="3"/>
  <c r="AT55" i="3" s="1"/>
  <c r="AS44" i="3"/>
  <c r="AR44" i="3"/>
  <c r="AG44" i="3"/>
  <c r="AF44" i="3"/>
  <c r="AE44" i="3"/>
  <c r="AD44" i="3"/>
  <c r="AC44" i="3"/>
  <c r="AB44" i="3"/>
  <c r="AB55" i="3" s="1"/>
  <c r="Q44" i="3"/>
  <c r="P44" i="3"/>
  <c r="O44" i="3"/>
  <c r="N44" i="3"/>
  <c r="M44" i="3"/>
  <c r="L44" i="3"/>
  <c r="AW43" i="3"/>
  <c r="AW53" i="3" s="1"/>
  <c r="AV43" i="3"/>
  <c r="AU43" i="3"/>
  <c r="AT43" i="3"/>
  <c r="AS43" i="3"/>
  <c r="AR43" i="3"/>
  <c r="AG43" i="3"/>
  <c r="AF43" i="3"/>
  <c r="AE43" i="3"/>
  <c r="AE56" i="3" s="1"/>
  <c r="AD43" i="3"/>
  <c r="AD52" i="3" s="1"/>
  <c r="AC43" i="3"/>
  <c r="AB43" i="3"/>
  <c r="Q43" i="3"/>
  <c r="P43" i="3"/>
  <c r="O43" i="3"/>
  <c r="N43" i="3"/>
  <c r="M43" i="3"/>
  <c r="M55" i="3" s="1"/>
  <c r="L43" i="3"/>
  <c r="L52" i="3" s="1"/>
  <c r="AW42" i="3"/>
  <c r="AV42" i="3"/>
  <c r="AU42" i="3"/>
  <c r="AT42" i="3"/>
  <c r="AS42" i="3"/>
  <c r="AR42" i="3"/>
  <c r="AG42" i="3"/>
  <c r="AF42" i="3"/>
  <c r="AF53" i="3" s="1"/>
  <c r="AE42" i="3"/>
  <c r="AD42" i="3"/>
  <c r="AC42" i="3"/>
  <c r="AB42" i="3"/>
  <c r="Q42" i="3"/>
  <c r="P42" i="3"/>
  <c r="O42" i="3"/>
  <c r="O53" i="3" s="1"/>
  <c r="N42" i="3"/>
  <c r="N53" i="3" s="1"/>
  <c r="M42" i="3"/>
  <c r="L42" i="3"/>
  <c r="AQ37" i="3"/>
  <c r="AP37" i="3"/>
  <c r="AO37" i="3"/>
  <c r="AN37" i="3"/>
  <c r="AM37" i="3"/>
  <c r="AL37" i="3"/>
  <c r="AK37" i="3"/>
  <c r="AJ37" i="3"/>
  <c r="AI37" i="3"/>
  <c r="AA37" i="3"/>
  <c r="Z37" i="3"/>
  <c r="Y37" i="3"/>
  <c r="X37" i="3"/>
  <c r="W37" i="3"/>
  <c r="V37" i="3"/>
  <c r="U37" i="3"/>
  <c r="T37" i="3"/>
  <c r="S37" i="3"/>
  <c r="K37" i="3"/>
  <c r="J37" i="3"/>
  <c r="I37" i="3"/>
  <c r="H37" i="3"/>
  <c r="G37" i="3"/>
  <c r="F37" i="3"/>
  <c r="E37" i="3"/>
  <c r="D37" i="3"/>
  <c r="C37" i="3"/>
  <c r="AQ36" i="3"/>
  <c r="AP36" i="3"/>
  <c r="AO36" i="3"/>
  <c r="AN36" i="3"/>
  <c r="AM36" i="3"/>
  <c r="AL36" i="3"/>
  <c r="AK36" i="3"/>
  <c r="AJ36" i="3"/>
  <c r="AI36" i="3"/>
  <c r="AA36" i="3"/>
  <c r="Z36" i="3"/>
  <c r="Y36" i="3"/>
  <c r="X36" i="3"/>
  <c r="W36" i="3"/>
  <c r="V36" i="3"/>
  <c r="U36" i="3"/>
  <c r="T36" i="3"/>
  <c r="S36" i="3"/>
  <c r="K36" i="3"/>
  <c r="J36" i="3"/>
  <c r="I36" i="3"/>
  <c r="H36" i="3"/>
  <c r="G36" i="3"/>
  <c r="F36" i="3"/>
  <c r="E36" i="3"/>
  <c r="D36" i="3"/>
  <c r="C36" i="3"/>
  <c r="W35" i="3"/>
  <c r="AQ34" i="3"/>
  <c r="AP34" i="3"/>
  <c r="AO34" i="3"/>
  <c r="AN34" i="3"/>
  <c r="AN35" i="3" s="1"/>
  <c r="AM34" i="3"/>
  <c r="AM35" i="3" s="1"/>
  <c r="AL34" i="3"/>
  <c r="AL35" i="3" s="1"/>
  <c r="AK34" i="3"/>
  <c r="AK35" i="3" s="1"/>
  <c r="AJ34" i="3"/>
  <c r="AI34" i="3"/>
  <c r="AI35" i="3" s="1"/>
  <c r="AA34" i="3"/>
  <c r="Z34" i="3"/>
  <c r="Y34" i="3"/>
  <c r="X34" i="3"/>
  <c r="W34" i="3"/>
  <c r="V34" i="3"/>
  <c r="V35" i="3" s="1"/>
  <c r="U34" i="3"/>
  <c r="U35" i="3" s="1"/>
  <c r="T34" i="3"/>
  <c r="S34" i="3"/>
  <c r="K34" i="3"/>
  <c r="J34" i="3"/>
  <c r="J35" i="3" s="1"/>
  <c r="I34" i="3"/>
  <c r="H34" i="3"/>
  <c r="G34" i="3"/>
  <c r="F34" i="3"/>
  <c r="E34" i="3"/>
  <c r="D34" i="3"/>
  <c r="C34" i="3"/>
  <c r="C35" i="3" s="1"/>
  <c r="AQ33" i="3"/>
  <c r="AP33" i="3"/>
  <c r="AO33" i="3"/>
  <c r="AO35" i="3" s="1"/>
  <c r="AN33" i="3"/>
  <c r="AM33" i="3"/>
  <c r="AL33" i="3"/>
  <c r="AK33" i="3"/>
  <c r="AJ33" i="3"/>
  <c r="AI33" i="3"/>
  <c r="AA33" i="3"/>
  <c r="Z33" i="3"/>
  <c r="Z35" i="3" s="1"/>
  <c r="Y33" i="3"/>
  <c r="X33" i="3"/>
  <c r="W33" i="3"/>
  <c r="V33" i="3"/>
  <c r="U33" i="3"/>
  <c r="T33" i="3"/>
  <c r="S33" i="3"/>
  <c r="K33" i="3"/>
  <c r="J33" i="3"/>
  <c r="I33" i="3"/>
  <c r="H33" i="3"/>
  <c r="H35" i="3" s="1"/>
  <c r="G33" i="3"/>
  <c r="G35" i="3" s="1"/>
  <c r="F33" i="3"/>
  <c r="E33" i="3"/>
  <c r="D33" i="3"/>
  <c r="C33" i="3"/>
  <c r="AW31" i="3"/>
  <c r="AV31" i="3"/>
  <c r="AU31" i="3"/>
  <c r="AT31" i="3"/>
  <c r="AS31" i="3"/>
  <c r="AR31" i="3"/>
  <c r="AG31" i="3"/>
  <c r="AF31" i="3"/>
  <c r="AE31" i="3"/>
  <c r="AD31" i="3"/>
  <c r="AC31" i="3"/>
  <c r="AB31" i="3"/>
  <c r="Q31" i="3"/>
  <c r="P31" i="3"/>
  <c r="O31" i="3"/>
  <c r="N31" i="3"/>
  <c r="M31" i="3"/>
  <c r="L31" i="3"/>
  <c r="AW30" i="3"/>
  <c r="AV30" i="3"/>
  <c r="AU30" i="3"/>
  <c r="AT30" i="3"/>
  <c r="AS30" i="3"/>
  <c r="AR30" i="3"/>
  <c r="AG30" i="3"/>
  <c r="AF30" i="3"/>
  <c r="AE30" i="3"/>
  <c r="AD30" i="3"/>
  <c r="AC30" i="3"/>
  <c r="AB30" i="3"/>
  <c r="Q30" i="3"/>
  <c r="P30" i="3"/>
  <c r="O30" i="3"/>
  <c r="N30" i="3"/>
  <c r="M30" i="3"/>
  <c r="L30" i="3"/>
  <c r="AW29" i="3"/>
  <c r="AV29" i="3"/>
  <c r="AU29" i="3"/>
  <c r="AT29" i="3"/>
  <c r="AS29" i="3"/>
  <c r="AR29" i="3"/>
  <c r="AG29" i="3"/>
  <c r="AF29" i="3"/>
  <c r="AE29" i="3"/>
  <c r="AD29" i="3"/>
  <c r="AC29" i="3"/>
  <c r="AB29" i="3"/>
  <c r="Q29" i="3"/>
  <c r="P29" i="3"/>
  <c r="O29" i="3"/>
  <c r="N29" i="3"/>
  <c r="M29" i="3"/>
  <c r="L29" i="3"/>
  <c r="AW28" i="3"/>
  <c r="AV28" i="3"/>
  <c r="AU28" i="3"/>
  <c r="AT28" i="3"/>
  <c r="AS28" i="3"/>
  <c r="AR28" i="3"/>
  <c r="AG28" i="3"/>
  <c r="AF28" i="3"/>
  <c r="AE28" i="3"/>
  <c r="AD28" i="3"/>
  <c r="AC28" i="3"/>
  <c r="AB28" i="3"/>
  <c r="Q28" i="3"/>
  <c r="P28" i="3"/>
  <c r="O28" i="3"/>
  <c r="N28" i="3"/>
  <c r="M28" i="3"/>
  <c r="L28" i="3"/>
  <c r="AW27" i="3"/>
  <c r="AV27" i="3"/>
  <c r="AU27" i="3"/>
  <c r="AT27" i="3"/>
  <c r="AS27" i="3"/>
  <c r="AR27" i="3"/>
  <c r="AG27" i="3"/>
  <c r="AF27" i="3"/>
  <c r="AE27" i="3"/>
  <c r="AD27" i="3"/>
  <c r="AC27" i="3"/>
  <c r="AB27" i="3"/>
  <c r="Q27" i="3"/>
  <c r="P27" i="3"/>
  <c r="O27" i="3"/>
  <c r="N27" i="3"/>
  <c r="M27" i="3"/>
  <c r="L27" i="3"/>
  <c r="AW26" i="3"/>
  <c r="AW33" i="3" s="1"/>
  <c r="AV26" i="3"/>
  <c r="AU26" i="3"/>
  <c r="AT26" i="3"/>
  <c r="AS26" i="3"/>
  <c r="AR26" i="3"/>
  <c r="AG26" i="3"/>
  <c r="AF26" i="3"/>
  <c r="AE26" i="3"/>
  <c r="AD26" i="3"/>
  <c r="AC26" i="3"/>
  <c r="AB26" i="3"/>
  <c r="Q26" i="3"/>
  <c r="P26" i="3"/>
  <c r="O26" i="3"/>
  <c r="N26" i="3"/>
  <c r="M26" i="3"/>
  <c r="L26" i="3"/>
  <c r="AW25" i="3"/>
  <c r="AV25" i="3"/>
  <c r="AU25" i="3"/>
  <c r="AT25" i="3"/>
  <c r="AS25" i="3"/>
  <c r="AR25" i="3"/>
  <c r="AG25" i="3"/>
  <c r="AF25" i="3"/>
  <c r="AE25" i="3"/>
  <c r="AD25" i="3"/>
  <c r="AC25" i="3"/>
  <c r="AB25" i="3"/>
  <c r="Q25" i="3"/>
  <c r="P25" i="3"/>
  <c r="O25" i="3"/>
  <c r="N25" i="3"/>
  <c r="M25" i="3"/>
  <c r="L25" i="3"/>
  <c r="AW24" i="3"/>
  <c r="AV24" i="3"/>
  <c r="AU24" i="3"/>
  <c r="AT24" i="3"/>
  <c r="AS24" i="3"/>
  <c r="AR24" i="3"/>
  <c r="AG24" i="3"/>
  <c r="AF24" i="3"/>
  <c r="AE24" i="3"/>
  <c r="AD24" i="3"/>
  <c r="AC24" i="3"/>
  <c r="AB24" i="3"/>
  <c r="Q24" i="3"/>
  <c r="P24" i="3"/>
  <c r="O24" i="3"/>
  <c r="N24" i="3"/>
  <c r="M24" i="3"/>
  <c r="L24" i="3"/>
  <c r="AW23" i="3"/>
  <c r="AV23" i="3"/>
  <c r="AV36" i="3" s="1"/>
  <c r="AU23" i="3"/>
  <c r="AU34" i="3" s="1"/>
  <c r="AT23" i="3"/>
  <c r="AS23" i="3"/>
  <c r="AS36" i="3" s="1"/>
  <c r="AR23" i="3"/>
  <c r="AG23" i="3"/>
  <c r="AF23" i="3"/>
  <c r="AF36" i="3" s="1"/>
  <c r="AE23" i="3"/>
  <c r="AE33" i="3" s="1"/>
  <c r="AD23" i="3"/>
  <c r="AC23" i="3"/>
  <c r="AC36" i="3" s="1"/>
  <c r="AB23" i="3"/>
  <c r="AB33" i="3" s="1"/>
  <c r="Q23" i="3"/>
  <c r="Q37" i="3" s="1"/>
  <c r="P23" i="3"/>
  <c r="O23" i="3"/>
  <c r="N23" i="3"/>
  <c r="N37" i="3" s="1"/>
  <c r="M23" i="3"/>
  <c r="M33" i="3" s="1"/>
  <c r="L23" i="3"/>
  <c r="L36" i="3" s="1"/>
  <c r="AQ18" i="3"/>
  <c r="AP18" i="3"/>
  <c r="AO18" i="3"/>
  <c r="AN18" i="3"/>
  <c r="AM18" i="3"/>
  <c r="AL18" i="3"/>
  <c r="AK18" i="3"/>
  <c r="AJ18" i="3"/>
  <c r="AI18" i="3"/>
  <c r="AA18" i="3"/>
  <c r="Z18" i="3"/>
  <c r="Y18" i="3"/>
  <c r="X18" i="3"/>
  <c r="W18" i="3"/>
  <c r="V18" i="3"/>
  <c r="U18" i="3"/>
  <c r="T18" i="3"/>
  <c r="S18" i="3"/>
  <c r="K18" i="3"/>
  <c r="J18" i="3"/>
  <c r="I18" i="3"/>
  <c r="H18" i="3"/>
  <c r="G18" i="3"/>
  <c r="F18" i="3"/>
  <c r="E18" i="3"/>
  <c r="D18" i="3"/>
  <c r="C18" i="3"/>
  <c r="AQ17" i="3"/>
  <c r="AP17" i="3"/>
  <c r="AO17" i="3"/>
  <c r="AN17" i="3"/>
  <c r="AM17" i="3"/>
  <c r="AL17" i="3"/>
  <c r="AK17" i="3"/>
  <c r="AJ17" i="3"/>
  <c r="AI17" i="3"/>
  <c r="AA17" i="3"/>
  <c r="Z17" i="3"/>
  <c r="Y17" i="3"/>
  <c r="X17" i="3"/>
  <c r="W17" i="3"/>
  <c r="V17" i="3"/>
  <c r="U17" i="3"/>
  <c r="T17" i="3"/>
  <c r="S17" i="3"/>
  <c r="K17" i="3"/>
  <c r="J17" i="3"/>
  <c r="I17" i="3"/>
  <c r="H17" i="3"/>
  <c r="G17" i="3"/>
  <c r="F17" i="3"/>
  <c r="E17" i="3"/>
  <c r="D17" i="3"/>
  <c r="C17" i="3"/>
  <c r="X16" i="3"/>
  <c r="AQ15" i="3"/>
  <c r="AP15" i="3"/>
  <c r="AO15" i="3"/>
  <c r="AN15" i="3"/>
  <c r="AN16" i="3" s="1"/>
  <c r="AM15" i="3"/>
  <c r="AM16" i="3" s="1"/>
  <c r="AL15" i="3"/>
  <c r="AK15" i="3"/>
  <c r="AJ15" i="3"/>
  <c r="AI15" i="3"/>
  <c r="AA15" i="3"/>
  <c r="Z15" i="3"/>
  <c r="Y15" i="3"/>
  <c r="X15" i="3"/>
  <c r="W15" i="3"/>
  <c r="W16" i="3" s="1"/>
  <c r="V15" i="3"/>
  <c r="U15" i="3"/>
  <c r="T15" i="3"/>
  <c r="S15" i="3"/>
  <c r="K15" i="3"/>
  <c r="K16" i="3" s="1"/>
  <c r="J15" i="3"/>
  <c r="I15" i="3"/>
  <c r="H15" i="3"/>
  <c r="G15" i="3"/>
  <c r="G16" i="3" s="1"/>
  <c r="F15" i="3"/>
  <c r="F16" i="3" s="1"/>
  <c r="E15" i="3"/>
  <c r="D15" i="3"/>
  <c r="C15" i="3"/>
  <c r="C16" i="3" s="1"/>
  <c r="AQ14" i="3"/>
  <c r="AQ16" i="3" s="1"/>
  <c r="AP14" i="3"/>
  <c r="AP16" i="3" s="1"/>
  <c r="AO14" i="3"/>
  <c r="AO16" i="3" s="1"/>
  <c r="AN14" i="3"/>
  <c r="AM14" i="3"/>
  <c r="AL14" i="3"/>
  <c r="AK14" i="3"/>
  <c r="AJ14" i="3"/>
  <c r="AJ16" i="3" s="1"/>
  <c r="AI14" i="3"/>
  <c r="AI16" i="3" s="1"/>
  <c r="AA14" i="3"/>
  <c r="AA16" i="3" s="1"/>
  <c r="Z14" i="3"/>
  <c r="Z16" i="3" s="1"/>
  <c r="Y14" i="3"/>
  <c r="X14" i="3"/>
  <c r="W14" i="3"/>
  <c r="V14" i="3"/>
  <c r="U14" i="3"/>
  <c r="T14" i="3"/>
  <c r="S14" i="3"/>
  <c r="S16" i="3" s="1"/>
  <c r="K14" i="3"/>
  <c r="J14" i="3"/>
  <c r="I14" i="3"/>
  <c r="I16" i="3" s="1"/>
  <c r="H14" i="3"/>
  <c r="H16" i="3" s="1"/>
  <c r="G14" i="3"/>
  <c r="F14" i="3"/>
  <c r="E14" i="3"/>
  <c r="D14" i="3"/>
  <c r="C14" i="3"/>
  <c r="AW12" i="3"/>
  <c r="AV12" i="3"/>
  <c r="AU12" i="3"/>
  <c r="AT12" i="3"/>
  <c r="AS12" i="3"/>
  <c r="AR12" i="3"/>
  <c r="AG12" i="3"/>
  <c r="AF12" i="3"/>
  <c r="AE12" i="3"/>
  <c r="AD12" i="3"/>
  <c r="AC12" i="3"/>
  <c r="AB12" i="3"/>
  <c r="Q12" i="3"/>
  <c r="P12" i="3"/>
  <c r="O12" i="3"/>
  <c r="N12" i="3"/>
  <c r="M12" i="3"/>
  <c r="L12" i="3"/>
  <c r="AW11" i="3"/>
  <c r="AV11" i="3"/>
  <c r="AU11" i="3"/>
  <c r="AT11" i="3"/>
  <c r="AS11" i="3"/>
  <c r="AR11" i="3"/>
  <c r="AG11" i="3"/>
  <c r="AF11" i="3"/>
  <c r="AE11" i="3"/>
  <c r="AD11" i="3"/>
  <c r="AC11" i="3"/>
  <c r="AB11" i="3"/>
  <c r="Q11" i="3"/>
  <c r="P11" i="3"/>
  <c r="O11" i="3"/>
  <c r="N11" i="3"/>
  <c r="M11" i="3"/>
  <c r="L11" i="3"/>
  <c r="AW10" i="3"/>
  <c r="AV10" i="3"/>
  <c r="AU10" i="3"/>
  <c r="AT10" i="3"/>
  <c r="AS10" i="3"/>
  <c r="AR10" i="3"/>
  <c r="AG10" i="3"/>
  <c r="AF10" i="3"/>
  <c r="AE10" i="3"/>
  <c r="AD10" i="3"/>
  <c r="AC10" i="3"/>
  <c r="AB10" i="3"/>
  <c r="Q10" i="3"/>
  <c r="P10" i="3"/>
  <c r="O10" i="3"/>
  <c r="N10" i="3"/>
  <c r="M10" i="3"/>
  <c r="L10" i="3"/>
  <c r="AW9" i="3"/>
  <c r="AV9" i="3"/>
  <c r="AU9" i="3"/>
  <c r="AT9" i="3"/>
  <c r="AS9" i="3"/>
  <c r="AR9" i="3"/>
  <c r="AG9" i="3"/>
  <c r="AF9" i="3"/>
  <c r="AE9" i="3"/>
  <c r="AD9" i="3"/>
  <c r="AC9" i="3"/>
  <c r="AB9" i="3"/>
  <c r="Q9" i="3"/>
  <c r="P9" i="3"/>
  <c r="O9" i="3"/>
  <c r="N9" i="3"/>
  <c r="M9" i="3"/>
  <c r="L9" i="3"/>
  <c r="AW8" i="3"/>
  <c r="AV8" i="3"/>
  <c r="AU8" i="3"/>
  <c r="AT8" i="3"/>
  <c r="AS8" i="3"/>
  <c r="AR8" i="3"/>
  <c r="AG8" i="3"/>
  <c r="AF8" i="3"/>
  <c r="AE8" i="3"/>
  <c r="AD8" i="3"/>
  <c r="AC8" i="3"/>
  <c r="AB8" i="3"/>
  <c r="Q8" i="3"/>
  <c r="P8" i="3"/>
  <c r="O8" i="3"/>
  <c r="N8" i="3"/>
  <c r="M8" i="3"/>
  <c r="L8" i="3"/>
  <c r="AW7" i="3"/>
  <c r="AV7" i="3"/>
  <c r="AU7" i="3"/>
  <c r="AT7" i="3"/>
  <c r="AS7" i="3"/>
  <c r="AR7" i="3"/>
  <c r="AG7" i="3"/>
  <c r="AF7" i="3"/>
  <c r="AE7" i="3"/>
  <c r="AD7" i="3"/>
  <c r="AC7" i="3"/>
  <c r="AB7" i="3"/>
  <c r="Q7" i="3"/>
  <c r="P7" i="3"/>
  <c r="O7" i="3"/>
  <c r="N7" i="3"/>
  <c r="M7" i="3"/>
  <c r="L7" i="3"/>
  <c r="AW6" i="3"/>
  <c r="AV6" i="3"/>
  <c r="AU6" i="3"/>
  <c r="AT6" i="3"/>
  <c r="AS6" i="3"/>
  <c r="AR6" i="3"/>
  <c r="AG6" i="3"/>
  <c r="AF6" i="3"/>
  <c r="AE6" i="3"/>
  <c r="AD6" i="3"/>
  <c r="AC6" i="3"/>
  <c r="AB6" i="3"/>
  <c r="Q6" i="3"/>
  <c r="P6" i="3"/>
  <c r="O6" i="3"/>
  <c r="N6" i="3"/>
  <c r="M6" i="3"/>
  <c r="L6" i="3"/>
  <c r="AW5" i="3"/>
  <c r="AV5" i="3"/>
  <c r="AU5" i="3"/>
  <c r="AT5" i="3"/>
  <c r="AS5" i="3"/>
  <c r="AR5" i="3"/>
  <c r="AG5" i="3"/>
  <c r="AF5" i="3"/>
  <c r="AE5" i="3"/>
  <c r="AD5" i="3"/>
  <c r="AC5" i="3"/>
  <c r="AB5" i="3"/>
  <c r="Q5" i="3"/>
  <c r="P5" i="3"/>
  <c r="O5" i="3"/>
  <c r="N5" i="3"/>
  <c r="M5" i="3"/>
  <c r="L5" i="3"/>
  <c r="AW4" i="3"/>
  <c r="AV4" i="3"/>
  <c r="AV14" i="3" s="1"/>
  <c r="AU4" i="3"/>
  <c r="AT4" i="3"/>
  <c r="AT17" i="3" s="1"/>
  <c r="AS4" i="3"/>
  <c r="AR4" i="3"/>
  <c r="AR15" i="3" s="1"/>
  <c r="AG4" i="3"/>
  <c r="AF4" i="3"/>
  <c r="AE4" i="3"/>
  <c r="AD4" i="3"/>
  <c r="AD14" i="3" s="1"/>
  <c r="AC4" i="3"/>
  <c r="AB4" i="3"/>
  <c r="AB15" i="3" s="1"/>
  <c r="Q4" i="3"/>
  <c r="Q15" i="3" s="1"/>
  <c r="P4" i="3"/>
  <c r="P15" i="3" s="1"/>
  <c r="O4" i="3"/>
  <c r="N4" i="3"/>
  <c r="M4" i="3"/>
  <c r="L4" i="3"/>
  <c r="L15" i="3" s="1"/>
  <c r="L18" i="1"/>
  <c r="K18" i="1"/>
  <c r="J18" i="1"/>
  <c r="H18" i="1"/>
  <c r="G18" i="1"/>
  <c r="F18" i="1"/>
  <c r="D18" i="1"/>
  <c r="C18" i="1"/>
  <c r="B18" i="1"/>
  <c r="L17" i="1"/>
  <c r="K17" i="1"/>
  <c r="J17" i="1"/>
  <c r="H17" i="1"/>
  <c r="G17" i="1"/>
  <c r="F17" i="1"/>
  <c r="D17" i="1"/>
  <c r="C17" i="1"/>
  <c r="B17" i="1"/>
  <c r="L15" i="1"/>
  <c r="L16" i="1" s="1"/>
  <c r="K15" i="1"/>
  <c r="K16" i="1" s="1"/>
  <c r="J15" i="1"/>
  <c r="H15" i="1"/>
  <c r="G15" i="1"/>
  <c r="F15" i="1"/>
  <c r="F16" i="1" s="1"/>
  <c r="D15" i="1"/>
  <c r="C15" i="1"/>
  <c r="B15" i="1"/>
  <c r="B16" i="1" s="1"/>
  <c r="L14" i="1"/>
  <c r="K14" i="1"/>
  <c r="J14" i="1"/>
  <c r="H14" i="1"/>
  <c r="G14" i="1"/>
  <c r="F14" i="1"/>
  <c r="D14" i="1"/>
  <c r="C14" i="1"/>
  <c r="B14" i="1"/>
  <c r="P12" i="1"/>
  <c r="O12" i="1"/>
  <c r="N12" i="1"/>
  <c r="Q12" i="1" s="1"/>
  <c r="M12" i="1"/>
  <c r="I12" i="1"/>
  <c r="E12" i="1"/>
  <c r="P11" i="1"/>
  <c r="O11" i="1"/>
  <c r="N11" i="1"/>
  <c r="M11" i="1"/>
  <c r="I11" i="1"/>
  <c r="E11" i="1"/>
  <c r="P10" i="1"/>
  <c r="O10" i="1"/>
  <c r="N10" i="1"/>
  <c r="Q10" i="1" s="1"/>
  <c r="M10" i="1"/>
  <c r="I10" i="1"/>
  <c r="E10" i="1"/>
  <c r="P9" i="1"/>
  <c r="O9" i="1"/>
  <c r="N9" i="1"/>
  <c r="M9" i="1"/>
  <c r="I9" i="1"/>
  <c r="E9" i="1"/>
  <c r="P8" i="1"/>
  <c r="O8" i="1"/>
  <c r="N8" i="1"/>
  <c r="Q8" i="1" s="1"/>
  <c r="M8" i="1"/>
  <c r="I8" i="1"/>
  <c r="E8" i="1"/>
  <c r="P7" i="1"/>
  <c r="O7" i="1"/>
  <c r="N7" i="1"/>
  <c r="M7" i="1"/>
  <c r="I7" i="1"/>
  <c r="E7" i="1"/>
  <c r="P6" i="1"/>
  <c r="O6" i="1"/>
  <c r="N6" i="1"/>
  <c r="Q6" i="1" s="1"/>
  <c r="M6" i="1"/>
  <c r="I6" i="1"/>
  <c r="E6" i="1"/>
  <c r="P5" i="1"/>
  <c r="O5" i="1"/>
  <c r="N5" i="1"/>
  <c r="M5" i="1"/>
  <c r="I5" i="1"/>
  <c r="E5" i="1"/>
  <c r="P4" i="1"/>
  <c r="O4" i="1"/>
  <c r="N4" i="1"/>
  <c r="M4" i="1"/>
  <c r="I4" i="1"/>
  <c r="E4" i="1"/>
  <c r="G74" i="3" l="1"/>
  <c r="M68" i="3"/>
  <c r="O65" i="3"/>
  <c r="AT65" i="3"/>
  <c r="AQ72" i="3"/>
  <c r="AC52" i="3"/>
  <c r="AU55" i="3"/>
  <c r="AS55" i="3"/>
  <c r="X54" i="3"/>
  <c r="AM54" i="3"/>
  <c r="D71" i="3"/>
  <c r="AG62" i="3"/>
  <c r="L63" i="3"/>
  <c r="Y75" i="3"/>
  <c r="AE64" i="3"/>
  <c r="AS64" i="3"/>
  <c r="AG65" i="3"/>
  <c r="L66" i="3"/>
  <c r="AF66" i="3"/>
  <c r="P69" i="3"/>
  <c r="J37" i="4"/>
  <c r="AA17" i="6"/>
  <c r="AE37" i="6"/>
  <c r="E16" i="7"/>
  <c r="E19" i="7"/>
  <c r="AN74" i="3"/>
  <c r="AC17" i="3"/>
  <c r="AU14" i="3"/>
  <c r="Q14" i="3"/>
  <c r="AS15" i="3"/>
  <c r="AG14" i="3"/>
  <c r="D16" i="3"/>
  <c r="X35" i="3"/>
  <c r="D35" i="3"/>
  <c r="M34" i="3"/>
  <c r="M35" i="3" s="1"/>
  <c r="AN54" i="3"/>
  <c r="X75" i="3"/>
  <c r="E74" i="3"/>
  <c r="AW62" i="3"/>
  <c r="M63" i="3"/>
  <c r="AO74" i="3"/>
  <c r="O64" i="3"/>
  <c r="M66" i="3"/>
  <c r="AG66" i="3"/>
  <c r="P67" i="3"/>
  <c r="AL71" i="3"/>
  <c r="AR68" i="3"/>
  <c r="N37" i="4"/>
  <c r="P37" i="6"/>
  <c r="H16" i="7"/>
  <c r="H19" i="7"/>
  <c r="D19" i="7"/>
  <c r="AB14" i="3"/>
  <c r="AT14" i="3"/>
  <c r="AR18" i="3"/>
  <c r="AF15" i="3"/>
  <c r="AF16" i="3" s="1"/>
  <c r="E16" i="3"/>
  <c r="T16" i="3"/>
  <c r="L34" i="3"/>
  <c r="AD34" i="3"/>
  <c r="AD35" i="3" s="1"/>
  <c r="AV34" i="3"/>
  <c r="AB34" i="3"/>
  <c r="AB35" i="3" s="1"/>
  <c r="P36" i="3"/>
  <c r="K35" i="3"/>
  <c r="Y35" i="3"/>
  <c r="E35" i="3"/>
  <c r="S35" i="3"/>
  <c r="AA35" i="3"/>
  <c r="AP35" i="3"/>
  <c r="AO54" i="3"/>
  <c r="J75" i="3"/>
  <c r="AN72" i="3"/>
  <c r="O62" i="3"/>
  <c r="AV63" i="3"/>
  <c r="AS68" i="3"/>
  <c r="L69" i="3"/>
  <c r="AG69" i="3"/>
  <c r="O37" i="4"/>
  <c r="AB17" i="4"/>
  <c r="Q37" i="5"/>
  <c r="AC17" i="6"/>
  <c r="I37" i="6"/>
  <c r="I16" i="7"/>
  <c r="I17" i="7" s="1"/>
  <c r="I19" i="7"/>
  <c r="M18" i="7"/>
  <c r="X72" i="3"/>
  <c r="M18" i="3"/>
  <c r="AE14" i="3"/>
  <c r="AW14" i="3"/>
  <c r="J16" i="3"/>
  <c r="U16" i="3"/>
  <c r="O34" i="3"/>
  <c r="AG37" i="3"/>
  <c r="F35" i="3"/>
  <c r="T35" i="3"/>
  <c r="AQ35" i="3"/>
  <c r="AF64" i="3"/>
  <c r="AB65" i="3"/>
  <c r="AE65" i="3"/>
  <c r="AR66" i="3"/>
  <c r="Q67" i="3"/>
  <c r="AI72" i="3"/>
  <c r="AC17" i="4"/>
  <c r="AB37" i="4"/>
  <c r="D15" i="7"/>
  <c r="D17" i="7" s="1"/>
  <c r="D18" i="7"/>
  <c r="P18" i="1"/>
  <c r="N14" i="3"/>
  <c r="AF14" i="3"/>
  <c r="Y16" i="3"/>
  <c r="V16" i="3"/>
  <c r="AL54" i="3"/>
  <c r="E54" i="3"/>
  <c r="AD62" i="3"/>
  <c r="AR62" i="3"/>
  <c r="AT62" i="3"/>
  <c r="H72" i="3"/>
  <c r="AW64" i="3"/>
  <c r="AC65" i="3"/>
  <c r="L67" i="3"/>
  <c r="AC69" i="3"/>
  <c r="AR69" i="3"/>
  <c r="AN71" i="3"/>
  <c r="AD17" i="4"/>
  <c r="AC37" i="4"/>
  <c r="O17" i="6"/>
  <c r="W17" i="6"/>
  <c r="E15" i="7"/>
  <c r="Q7" i="1"/>
  <c r="O18" i="3"/>
  <c r="AG15" i="3"/>
  <c r="P14" i="3"/>
  <c r="P16" i="3" s="1"/>
  <c r="AK16" i="3"/>
  <c r="P18" i="3"/>
  <c r="Q34" i="3"/>
  <c r="AS34" i="3"/>
  <c r="O37" i="3"/>
  <c r="AG36" i="3"/>
  <c r="AE36" i="3"/>
  <c r="AW36" i="3"/>
  <c r="Q36" i="3"/>
  <c r="F54" i="3"/>
  <c r="Q62" i="3"/>
  <c r="AS62" i="3"/>
  <c r="AD63" i="3"/>
  <c r="L64" i="3"/>
  <c r="AG64" i="3"/>
  <c r="AD66" i="3"/>
  <c r="AT66" i="3"/>
  <c r="M67" i="3"/>
  <c r="AB67" i="3"/>
  <c r="AU68" i="3"/>
  <c r="AS69" i="3"/>
  <c r="N17" i="4"/>
  <c r="R37" i="4"/>
  <c r="AE17" i="4"/>
  <c r="AD37" i="4"/>
  <c r="AB37" i="6"/>
  <c r="B17" i="7"/>
  <c r="H15" i="7"/>
  <c r="M15" i="7"/>
  <c r="AL16" i="3"/>
  <c r="AT36" i="3"/>
  <c r="I35" i="3"/>
  <c r="AS52" i="3"/>
  <c r="G54" i="3"/>
  <c r="V54" i="3"/>
  <c r="AK54" i="3"/>
  <c r="AV62" i="3"/>
  <c r="AC67" i="3"/>
  <c r="AB68" i="3"/>
  <c r="AW68" i="3"/>
  <c r="AU69" i="3"/>
  <c r="H37" i="4"/>
  <c r="O17" i="4"/>
  <c r="S37" i="4"/>
  <c r="X17" i="4"/>
  <c r="AF17" i="4"/>
  <c r="B17" i="5"/>
  <c r="E37" i="5"/>
  <c r="Z17" i="6"/>
  <c r="AC37" i="6"/>
  <c r="I15" i="7"/>
  <c r="L18" i="7"/>
  <c r="L16" i="7"/>
  <c r="L17" i="7" s="1"/>
  <c r="L19" i="7"/>
  <c r="M16" i="7"/>
  <c r="M17" i="7" s="1"/>
  <c r="Y37" i="5"/>
  <c r="AG37" i="5"/>
  <c r="AC37" i="5"/>
  <c r="AD17" i="5"/>
  <c r="AE17" i="5"/>
  <c r="Z17" i="5"/>
  <c r="AH17" i="5"/>
  <c r="M37" i="5"/>
  <c r="U37" i="5"/>
  <c r="N17" i="5"/>
  <c r="V17" i="5"/>
  <c r="W17" i="5"/>
  <c r="I37" i="5"/>
  <c r="F17" i="5"/>
  <c r="G17" i="5"/>
  <c r="J17" i="5"/>
  <c r="Y37" i="6"/>
  <c r="AG37" i="6"/>
  <c r="Z37" i="6"/>
  <c r="AH37" i="6"/>
  <c r="X37" i="6"/>
  <c r="AF37" i="6"/>
  <c r="AD37" i="6"/>
  <c r="AD17" i="6"/>
  <c r="AE17" i="6"/>
  <c r="Y17" i="6"/>
  <c r="AG17" i="6"/>
  <c r="AB17" i="6"/>
  <c r="Q37" i="6"/>
  <c r="R37" i="6"/>
  <c r="T37" i="6"/>
  <c r="V37" i="6"/>
  <c r="O37" i="6"/>
  <c r="W37" i="6"/>
  <c r="S17" i="6"/>
  <c r="P17" i="6"/>
  <c r="Q17" i="6"/>
  <c r="T17" i="6"/>
  <c r="M17" i="6"/>
  <c r="U17" i="6"/>
  <c r="N17" i="6"/>
  <c r="V17" i="6"/>
  <c r="B37" i="6"/>
  <c r="J37" i="6"/>
  <c r="C37" i="6"/>
  <c r="D37" i="6"/>
  <c r="L37" i="6"/>
  <c r="G37" i="6"/>
  <c r="H37" i="6"/>
  <c r="D17" i="6"/>
  <c r="L17" i="6"/>
  <c r="K17" i="6"/>
  <c r="E17" i="6"/>
  <c r="F17" i="6"/>
  <c r="C17" i="6"/>
  <c r="G17" i="6"/>
  <c r="H17" i="6"/>
  <c r="I17" i="6"/>
  <c r="C37" i="5"/>
  <c r="K37" i="5"/>
  <c r="S37" i="5"/>
  <c r="AA37" i="5"/>
  <c r="D37" i="5"/>
  <c r="L37" i="5"/>
  <c r="T37" i="5"/>
  <c r="AB37" i="5"/>
  <c r="F37" i="5"/>
  <c r="N37" i="5"/>
  <c r="V37" i="5"/>
  <c r="AD37" i="5"/>
  <c r="G37" i="5"/>
  <c r="O37" i="5"/>
  <c r="W37" i="5"/>
  <c r="AE37" i="5"/>
  <c r="H37" i="5"/>
  <c r="P37" i="5"/>
  <c r="P17" i="5"/>
  <c r="Y17" i="5"/>
  <c r="H17" i="5"/>
  <c r="X17" i="5"/>
  <c r="I17" i="5"/>
  <c r="C17" i="5"/>
  <c r="K17" i="5"/>
  <c r="S17" i="5"/>
  <c r="AA17" i="5"/>
  <c r="AG17" i="5"/>
  <c r="D17" i="5"/>
  <c r="L17" i="5"/>
  <c r="T17" i="5"/>
  <c r="AB17" i="5"/>
  <c r="AF17" i="5"/>
  <c r="Q17" i="5"/>
  <c r="E17" i="5"/>
  <c r="M17" i="5"/>
  <c r="U17" i="5"/>
  <c r="AC17" i="5"/>
  <c r="C37" i="4"/>
  <c r="K37" i="4"/>
  <c r="M37" i="4"/>
  <c r="U37" i="4"/>
  <c r="D37" i="4"/>
  <c r="V17" i="4"/>
  <c r="S17" i="4"/>
  <c r="W17" i="4"/>
  <c r="T17" i="4"/>
  <c r="P17" i="4"/>
  <c r="M17" i="4"/>
  <c r="U17" i="4"/>
  <c r="Q37" i="4"/>
  <c r="F37" i="4"/>
  <c r="Q17" i="4"/>
  <c r="G37" i="4"/>
  <c r="R17" i="4"/>
  <c r="G17" i="4"/>
  <c r="H17" i="4"/>
  <c r="D17" i="4"/>
  <c r="L17" i="4"/>
  <c r="I17" i="4"/>
  <c r="B17" i="4"/>
  <c r="J17" i="4"/>
  <c r="AB16" i="3"/>
  <c r="L16" i="3"/>
  <c r="Q75" i="3"/>
  <c r="AG16" i="3"/>
  <c r="Q16" i="3"/>
  <c r="AD33" i="3"/>
  <c r="AV52" i="3"/>
  <c r="AV55" i="3"/>
  <c r="N56" i="3"/>
  <c r="AU67" i="3"/>
  <c r="Z75" i="3"/>
  <c r="AC15" i="3"/>
  <c r="Q18" i="3"/>
  <c r="AC55" i="3"/>
  <c r="AM71" i="3"/>
  <c r="M15" i="3"/>
  <c r="AU15" i="3"/>
  <c r="M17" i="3"/>
  <c r="AE17" i="3"/>
  <c r="AW17" i="3"/>
  <c r="AT18" i="3"/>
  <c r="P37" i="3"/>
  <c r="AR36" i="3"/>
  <c r="N33" i="3"/>
  <c r="AF33" i="3"/>
  <c r="AB37" i="3"/>
  <c r="P52" i="3"/>
  <c r="AR55" i="3"/>
  <c r="M53" i="3"/>
  <c r="M54" i="3" s="1"/>
  <c r="AU53" i="3"/>
  <c r="AD55" i="3"/>
  <c r="C71" i="3"/>
  <c r="C74" i="3"/>
  <c r="C72" i="3"/>
  <c r="C75" i="3"/>
  <c r="K71" i="3"/>
  <c r="K74" i="3"/>
  <c r="K72" i="3"/>
  <c r="K75" i="3"/>
  <c r="Y71" i="3"/>
  <c r="AM72" i="3"/>
  <c r="L62" i="3"/>
  <c r="AB66" i="3"/>
  <c r="U71" i="3"/>
  <c r="AO72" i="3"/>
  <c r="I75" i="3"/>
  <c r="AT15" i="3"/>
  <c r="AT16" i="3" s="1"/>
  <c r="AD17" i="3"/>
  <c r="AG52" i="3"/>
  <c r="AG55" i="3"/>
  <c r="AG53" i="3"/>
  <c r="K54" i="3"/>
  <c r="O56" i="3"/>
  <c r="AR14" i="3"/>
  <c r="AR16" i="3" s="1"/>
  <c r="AD15" i="3"/>
  <c r="AD16" i="3" s="1"/>
  <c r="AS14" i="3"/>
  <c r="AS16" i="3" s="1"/>
  <c r="N15" i="3"/>
  <c r="AE15" i="3"/>
  <c r="AE16" i="3" s="1"/>
  <c r="AV15" i="3"/>
  <c r="AV16" i="3" s="1"/>
  <c r="N17" i="3"/>
  <c r="AF17" i="3"/>
  <c r="AC18" i="3"/>
  <c r="AU18" i="3"/>
  <c r="O33" i="3"/>
  <c r="AG33" i="3"/>
  <c r="AE34" i="3"/>
  <c r="AE35" i="3" s="1"/>
  <c r="AB36" i="3"/>
  <c r="Q52" i="3"/>
  <c r="AS53" i="3"/>
  <c r="AS54" i="3" s="1"/>
  <c r="AB52" i="3"/>
  <c r="AV53" i="3"/>
  <c r="AV54" i="3" s="1"/>
  <c r="D74" i="3"/>
  <c r="AF61" i="3"/>
  <c r="Z71" i="3"/>
  <c r="Z74" i="3"/>
  <c r="M62" i="3"/>
  <c r="N65" i="3"/>
  <c r="AC66" i="3"/>
  <c r="AD67" i="3"/>
  <c r="V71" i="3"/>
  <c r="AP72" i="3"/>
  <c r="AU17" i="3"/>
  <c r="N52" i="3"/>
  <c r="N54" i="3" s="1"/>
  <c r="N55" i="3"/>
  <c r="AT52" i="3"/>
  <c r="AK71" i="3"/>
  <c r="AK74" i="3"/>
  <c r="AK72" i="3"/>
  <c r="AK75" i="3"/>
  <c r="L17" i="3"/>
  <c r="AW56" i="3"/>
  <c r="AW15" i="3"/>
  <c r="AW16" i="3" s="1"/>
  <c r="O17" i="3"/>
  <c r="AD18" i="3"/>
  <c r="AV18" i="3"/>
  <c r="AT33" i="3"/>
  <c r="AT34" i="3"/>
  <c r="AT35" i="3" s="1"/>
  <c r="AT37" i="3"/>
  <c r="P33" i="3"/>
  <c r="AG34" i="3"/>
  <c r="AR37" i="3"/>
  <c r="AB53" i="3"/>
  <c r="AB54" i="3" s="1"/>
  <c r="AT53" i="3"/>
  <c r="S71" i="3"/>
  <c r="S74" i="3"/>
  <c r="S72" i="3"/>
  <c r="AG61" i="3"/>
  <c r="AA71" i="3"/>
  <c r="AA74" i="3"/>
  <c r="AA72" i="3"/>
  <c r="AO75" i="3"/>
  <c r="N62" i="3"/>
  <c r="AG63" i="3"/>
  <c r="AV65" i="3"/>
  <c r="W71" i="3"/>
  <c r="AJ75" i="3"/>
  <c r="AV33" i="3"/>
  <c r="AV35" i="3" s="1"/>
  <c r="AF52" i="3"/>
  <c r="AF54" i="3" s="1"/>
  <c r="AF55" i="3"/>
  <c r="AV56" i="3"/>
  <c r="C54" i="3"/>
  <c r="P61" i="3"/>
  <c r="J71" i="3"/>
  <c r="J74" i="3"/>
  <c r="J72" i="3"/>
  <c r="AC14" i="3"/>
  <c r="M14" i="3"/>
  <c r="Q17" i="3"/>
  <c r="AR17" i="3"/>
  <c r="AE18" i="3"/>
  <c r="AW18" i="3"/>
  <c r="AC33" i="3"/>
  <c r="AC34" i="3"/>
  <c r="AC35" i="3" s="1"/>
  <c r="AC37" i="3"/>
  <c r="AU36" i="3"/>
  <c r="AU37" i="3"/>
  <c r="Q33" i="3"/>
  <c r="AR33" i="3"/>
  <c r="N34" i="3"/>
  <c r="N35" i="3" s="1"/>
  <c r="AS37" i="3"/>
  <c r="AC53" i="3"/>
  <c r="AC54" i="3" s="1"/>
  <c r="AU56" i="3"/>
  <c r="L55" i="3"/>
  <c r="AF56" i="3"/>
  <c r="F72" i="3"/>
  <c r="T71" i="3"/>
  <c r="T74" i="3"/>
  <c r="T72" i="3"/>
  <c r="T75" i="3"/>
  <c r="AB61" i="3"/>
  <c r="AP71" i="3"/>
  <c r="AS66" i="3"/>
  <c r="E71" i="3"/>
  <c r="E73" i="3" s="1"/>
  <c r="Y72" i="3"/>
  <c r="V74" i="3"/>
  <c r="AP75" i="3"/>
  <c r="I71" i="3"/>
  <c r="I74" i="3"/>
  <c r="AV17" i="3"/>
  <c r="AG17" i="3"/>
  <c r="L14" i="3"/>
  <c r="L18" i="3"/>
  <c r="N18" i="3"/>
  <c r="AD36" i="3"/>
  <c r="AD37" i="3"/>
  <c r="AS33" i="3"/>
  <c r="AS35" i="3" s="1"/>
  <c r="P34" i="3"/>
  <c r="AJ35" i="3"/>
  <c r="AR34" i="3"/>
  <c r="AR35" i="3" s="1"/>
  <c r="N36" i="3"/>
  <c r="L53" i="3"/>
  <c r="L54" i="3" s="1"/>
  <c r="AD56" i="3"/>
  <c r="T54" i="3"/>
  <c r="AD53" i="3"/>
  <c r="AD54" i="3" s="1"/>
  <c r="AG56" i="3"/>
  <c r="G75" i="3"/>
  <c r="U74" i="3"/>
  <c r="AI71" i="3"/>
  <c r="AI74" i="3"/>
  <c r="AW61" i="3"/>
  <c r="AQ71" i="3"/>
  <c r="AQ73" i="3" s="1"/>
  <c r="AQ74" i="3"/>
  <c r="AR63" i="3"/>
  <c r="F71" i="3"/>
  <c r="G72" i="3"/>
  <c r="Z72" i="3"/>
  <c r="Z73" i="3" s="1"/>
  <c r="W74" i="3"/>
  <c r="S75" i="3"/>
  <c r="AQ75" i="3"/>
  <c r="AF34" i="3"/>
  <c r="AF37" i="3"/>
  <c r="W73" i="3"/>
  <c r="I72" i="3"/>
  <c r="O52" i="3"/>
  <c r="O54" i="3" s="1"/>
  <c r="O55" i="3"/>
  <c r="AL74" i="3"/>
  <c r="AA75" i="3"/>
  <c r="O15" i="3"/>
  <c r="P17" i="3"/>
  <c r="AS18" i="3"/>
  <c r="AS17" i="3"/>
  <c r="AF18" i="3"/>
  <c r="L33" i="3"/>
  <c r="L35" i="3" s="1"/>
  <c r="L37" i="3"/>
  <c r="AV37" i="3"/>
  <c r="AB18" i="3"/>
  <c r="O14" i="3"/>
  <c r="AB17" i="3"/>
  <c r="AG18" i="3"/>
  <c r="M36" i="3"/>
  <c r="M37" i="3"/>
  <c r="AE37" i="3"/>
  <c r="AW34" i="3"/>
  <c r="AW35" i="3" s="1"/>
  <c r="AW37" i="3"/>
  <c r="AU33" i="3"/>
  <c r="AU35" i="3" s="1"/>
  <c r="O36" i="3"/>
  <c r="M56" i="3"/>
  <c r="M52" i="3"/>
  <c r="AE52" i="3"/>
  <c r="AE55" i="3"/>
  <c r="AW52" i="3"/>
  <c r="AW54" i="3" s="1"/>
  <c r="AW55" i="3"/>
  <c r="AE53" i="3"/>
  <c r="H71" i="3"/>
  <c r="V72" i="3"/>
  <c r="AJ71" i="3"/>
  <c r="AJ74" i="3"/>
  <c r="AJ72" i="3"/>
  <c r="AR61" i="3"/>
  <c r="O63" i="3"/>
  <c r="AS63" i="3"/>
  <c r="AT64" i="3"/>
  <c r="M69" i="3"/>
  <c r="X74" i="3"/>
  <c r="AU52" i="3"/>
  <c r="P53" i="3"/>
  <c r="P54" i="3" s="1"/>
  <c r="Q56" i="3"/>
  <c r="L61" i="3"/>
  <c r="AC61" i="3"/>
  <c r="AT61" i="3"/>
  <c r="AD64" i="3"/>
  <c r="N67" i="3"/>
  <c r="AT69" i="3"/>
  <c r="G71" i="3"/>
  <c r="X71" i="3"/>
  <c r="X73" i="3" s="1"/>
  <c r="AO71" i="3"/>
  <c r="H74" i="3"/>
  <c r="Y74" i="3"/>
  <c r="AP74" i="3"/>
  <c r="Q53" i="3"/>
  <c r="Q54" i="3" s="1"/>
  <c r="AR56" i="3"/>
  <c r="M61" i="3"/>
  <c r="AD61" i="3"/>
  <c r="AU61" i="3"/>
  <c r="D75" i="3"/>
  <c r="U75" i="3"/>
  <c r="AL75" i="3"/>
  <c r="AR53" i="3"/>
  <c r="AR54" i="3" s="1"/>
  <c r="P55" i="3"/>
  <c r="AB56" i="3"/>
  <c r="AS56" i="3"/>
  <c r="N61" i="3"/>
  <c r="AE61" i="3"/>
  <c r="AV61" i="3"/>
  <c r="D72" i="3"/>
  <c r="D73" i="3" s="1"/>
  <c r="U72" i="3"/>
  <c r="AL72" i="3"/>
  <c r="AL73" i="3" s="1"/>
  <c r="E75" i="3"/>
  <c r="V75" i="3"/>
  <c r="AM75" i="3"/>
  <c r="Q55" i="3"/>
  <c r="L56" i="3"/>
  <c r="AC56" i="3"/>
  <c r="AT56" i="3"/>
  <c r="O61" i="3"/>
  <c r="F75" i="3"/>
  <c r="W75" i="3"/>
  <c r="AN75" i="3"/>
  <c r="G16" i="1"/>
  <c r="H16" i="1"/>
  <c r="E18" i="1"/>
  <c r="Q11" i="1"/>
  <c r="J16" i="1"/>
  <c r="I18" i="1"/>
  <c r="Q5" i="1"/>
  <c r="Q4" i="1"/>
  <c r="C16" i="1"/>
  <c r="M18" i="1"/>
  <c r="O18" i="1"/>
  <c r="Q9" i="1"/>
  <c r="D16" i="1"/>
  <c r="N14" i="1"/>
  <c r="E14" i="1"/>
  <c r="M14" i="1"/>
  <c r="E15" i="1"/>
  <c r="M15" i="1"/>
  <c r="E17" i="1"/>
  <c r="M17" i="1"/>
  <c r="N18" i="1"/>
  <c r="O14" i="1"/>
  <c r="O15" i="1"/>
  <c r="O16" i="1" s="1"/>
  <c r="O17" i="1"/>
  <c r="N15" i="1"/>
  <c r="P14" i="1"/>
  <c r="P15" i="1"/>
  <c r="P17" i="1"/>
  <c r="N17" i="1"/>
  <c r="I14" i="1"/>
  <c r="I15" i="1"/>
  <c r="I16" i="1" s="1"/>
  <c r="I17" i="1"/>
  <c r="C73" i="3" l="1"/>
  <c r="AI73" i="3"/>
  <c r="AP73" i="3"/>
  <c r="AM73" i="3"/>
  <c r="AO73" i="3"/>
  <c r="AJ73" i="3"/>
  <c r="T73" i="3"/>
  <c r="H73" i="3"/>
  <c r="J73" i="3"/>
  <c r="Q72" i="3"/>
  <c r="Q74" i="3"/>
  <c r="AC16" i="3"/>
  <c r="Q71" i="3"/>
  <c r="Q73" i="3" s="1"/>
  <c r="H17" i="7"/>
  <c r="P16" i="1"/>
  <c r="Q35" i="3"/>
  <c r="AN73" i="3"/>
  <c r="E17" i="7"/>
  <c r="N16" i="3"/>
  <c r="AU16" i="3"/>
  <c r="N16" i="1"/>
  <c r="E16" i="1"/>
  <c r="AS71" i="3"/>
  <c r="AE54" i="3"/>
  <c r="P35" i="3"/>
  <c r="AK73" i="3"/>
  <c r="O35" i="3"/>
  <c r="Q14" i="1"/>
  <c r="AF35" i="3"/>
  <c r="AA73" i="3"/>
  <c r="AT54" i="3"/>
  <c r="AD72" i="3"/>
  <c r="AD75" i="3"/>
  <c r="AD74" i="3"/>
  <c r="AD71" i="3"/>
  <c r="AR71" i="3"/>
  <c r="AR74" i="3"/>
  <c r="AR72" i="3"/>
  <c r="AR75" i="3"/>
  <c r="AB71" i="3"/>
  <c r="AB74" i="3"/>
  <c r="AB72" i="3"/>
  <c r="AB75" i="3"/>
  <c r="AE72" i="3"/>
  <c r="AE75" i="3"/>
  <c r="AE71" i="3"/>
  <c r="AE74" i="3"/>
  <c r="AC74" i="3"/>
  <c r="AC72" i="3"/>
  <c r="AC75" i="3"/>
  <c r="AC71" i="3"/>
  <c r="M72" i="3"/>
  <c r="M75" i="3"/>
  <c r="M71" i="3"/>
  <c r="M74" i="3"/>
  <c r="AS75" i="3"/>
  <c r="O16" i="3"/>
  <c r="O75" i="3"/>
  <c r="O71" i="3"/>
  <c r="O74" i="3"/>
  <c r="O72" i="3"/>
  <c r="O73" i="3" s="1"/>
  <c r="AW75" i="3"/>
  <c r="AW71" i="3"/>
  <c r="AW72" i="3"/>
  <c r="AW74" i="3"/>
  <c r="AS72" i="3"/>
  <c r="AF75" i="3"/>
  <c r="AF71" i="3"/>
  <c r="AF72" i="3"/>
  <c r="AF73" i="3" s="1"/>
  <c r="AF74" i="3"/>
  <c r="U73" i="3"/>
  <c r="AG71" i="3"/>
  <c r="AG74" i="3"/>
  <c r="AG72" i="3"/>
  <c r="AG75" i="3"/>
  <c r="AG35" i="3"/>
  <c r="AS74" i="3"/>
  <c r="M16" i="3"/>
  <c r="AU72" i="3"/>
  <c r="AU75" i="3"/>
  <c r="AU74" i="3"/>
  <c r="AU71" i="3"/>
  <c r="V73" i="3"/>
  <c r="Y73" i="3"/>
  <c r="P71" i="3"/>
  <c r="P74" i="3"/>
  <c r="P75" i="3"/>
  <c r="P72" i="3"/>
  <c r="S73" i="3"/>
  <c r="AG54" i="3"/>
  <c r="N72" i="3"/>
  <c r="N75" i="3"/>
  <c r="N71" i="3"/>
  <c r="N74" i="3"/>
  <c r="L74" i="3"/>
  <c r="L72" i="3"/>
  <c r="L75" i="3"/>
  <c r="L71" i="3"/>
  <c r="AV72" i="3"/>
  <c r="AV75" i="3"/>
  <c r="AV74" i="3"/>
  <c r="AV71" i="3"/>
  <c r="AT74" i="3"/>
  <c r="AT72" i="3"/>
  <c r="AT75" i="3"/>
  <c r="AT71" i="3"/>
  <c r="I73" i="3"/>
  <c r="G73" i="3"/>
  <c r="F73" i="3"/>
  <c r="K73" i="3"/>
  <c r="AU54" i="3"/>
  <c r="Q15" i="1"/>
  <c r="Q16" i="1" s="1"/>
  <c r="Q17" i="1"/>
  <c r="Q18" i="1"/>
  <c r="M16" i="1"/>
  <c r="AG73" i="3" l="1"/>
  <c r="AB73" i="3"/>
  <c r="AS73" i="3"/>
  <c r="AR73" i="3"/>
  <c r="AU73" i="3"/>
  <c r="M73" i="3"/>
  <c r="AE73" i="3"/>
  <c r="AV73" i="3"/>
  <c r="N73" i="3"/>
  <c r="AC73" i="3"/>
  <c r="AT73" i="3"/>
  <c r="L73" i="3"/>
  <c r="P73" i="3"/>
  <c r="AW73" i="3"/>
  <c r="AD73" i="3"/>
</calcChain>
</file>

<file path=xl/sharedStrings.xml><?xml version="1.0" encoding="utf-8"?>
<sst xmlns="http://schemas.openxmlformats.org/spreadsheetml/2006/main" count="448" uniqueCount="57">
  <si>
    <t>ACSA (cm2)</t>
  </si>
  <si>
    <t>BFlh</t>
  </si>
  <si>
    <t>ST</t>
  </si>
  <si>
    <t>SM</t>
  </si>
  <si>
    <t>Hamstrings</t>
  </si>
  <si>
    <t>Participant</t>
  </si>
  <si>
    <t>ACSA max</t>
  </si>
  <si>
    <t>mean</t>
  </si>
  <si>
    <t>sd</t>
  </si>
  <si>
    <t>cv</t>
  </si>
  <si>
    <t>min</t>
  </si>
  <si>
    <t>max</t>
  </si>
  <si>
    <t>ACSA</t>
  </si>
  <si>
    <t>anatomical cross sectional area</t>
  </si>
  <si>
    <t>semitendinosus</t>
  </si>
  <si>
    <t>semimembranosus</t>
  </si>
  <si>
    <t>40%Thigh Length</t>
  </si>
  <si>
    <t>T2 (ms)</t>
  </si>
  <si>
    <t>ISO</t>
  </si>
  <si>
    <t>CON</t>
  </si>
  <si>
    <t>ECC</t>
  </si>
  <si>
    <t>Pre</t>
  </si>
  <si>
    <t>Post_0</t>
  </si>
  <si>
    <t>Post_48</t>
  </si>
  <si>
    <t>Δpost 0</t>
  </si>
  <si>
    <t>Δpost 48</t>
  </si>
  <si>
    <t>50%Thigh Length</t>
  </si>
  <si>
    <t>60%Thigh Length</t>
  </si>
  <si>
    <t>Average</t>
  </si>
  <si>
    <t>pre</t>
  </si>
  <si>
    <t>post 0</t>
  </si>
  <si>
    <t>post 48</t>
  </si>
  <si>
    <t>T2</t>
  </si>
  <si>
    <t>ACSAmax</t>
  </si>
  <si>
    <t>maximal anatomical cross sectional area</t>
  </si>
  <si>
    <t>standard deviation</t>
  </si>
  <si>
    <t>coefficient of variation</t>
  </si>
  <si>
    <t>minimum</t>
  </si>
  <si>
    <t>maximum</t>
  </si>
  <si>
    <t>48 h after the fatiguing task</t>
  </si>
  <si>
    <t>iSO</t>
  </si>
  <si>
    <t>isometric</t>
  </si>
  <si>
    <t>concentric</t>
  </si>
  <si>
    <t>eccentric</t>
  </si>
  <si>
    <t>SWV</t>
  </si>
  <si>
    <t>shear wave velocity</t>
  </si>
  <si>
    <t>%total contractions</t>
  </si>
  <si>
    <t>Torque</t>
  </si>
  <si>
    <t>Post</t>
  </si>
  <si>
    <t>Diff (Nm)</t>
  </si>
  <si>
    <t>Nm</t>
  </si>
  <si>
    <t>MVT</t>
  </si>
  <si>
    <t>Diff (%)</t>
  </si>
  <si>
    <t>maximal voluntary torque</t>
  </si>
  <si>
    <t>biceps femoris long head</t>
  </si>
  <si>
    <t>immediately after the fatiguing task</t>
  </si>
  <si>
    <t>T2 transverse relaxation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</si>
</sst>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3" borderId="0" xfId="0" applyFill="1"/>
    <xf numFmtId="16" fontId="0" fillId="0" borderId="0" xfId="0" applyNumberFormat="1"/>
    <xf numFmtId="9" fontId="1" fillId="0" borderId="0" xfId="0" applyNumberFormat="1" applyFont="1"/>
    <xf numFmtId="16" fontId="1" fillId="0" borderId="0" xfId="0" applyNumberFormat="1" applyFont="1"/>
    <xf numFmtId="2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Fill="1"/>
    <xf numFmtId="0" fontId="0" fillId="0" borderId="0" xfId="0" applyFill="1"/>
    <xf numFmtId="16" fontId="0" fillId="0" borderId="0" xfId="0" applyNumberFormat="1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165" fontId="0" fillId="0" borderId="0" xfId="0" applyNumberFormat="1"/>
    <xf numFmtId="0" fontId="3" fillId="0" borderId="0" xfId="0" applyFont="1"/>
    <xf numFmtId="1" fontId="1" fillId="7" borderId="0" xfId="0" applyNumberFormat="1" applyFont="1" applyFill="1"/>
    <xf numFmtId="0" fontId="1" fillId="7" borderId="0" xfId="0" applyFont="1" applyFill="1"/>
    <xf numFmtId="0" fontId="1" fillId="8" borderId="0" xfId="0" applyFont="1" applyFill="1"/>
    <xf numFmtId="1" fontId="1" fillId="8" borderId="0" xfId="0" applyNumberFormat="1" applyFont="1" applyFill="1"/>
    <xf numFmtId="0" fontId="1" fillId="10" borderId="0" xfId="0" applyFont="1" applyFill="1"/>
    <xf numFmtId="0" fontId="0" fillId="10" borderId="0" xfId="0" applyFill="1"/>
    <xf numFmtId="0" fontId="1" fillId="9" borderId="0" xfId="0" applyFont="1" applyFill="1"/>
    <xf numFmtId="1" fontId="1" fillId="9" borderId="0" xfId="0" applyNumberFormat="1" applyFont="1" applyFill="1"/>
    <xf numFmtId="0" fontId="1" fillId="11" borderId="0" xfId="0" applyFont="1" applyFill="1"/>
    <xf numFmtId="0" fontId="0" fillId="11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12AF9-B1A8-5241-B997-7C53F41D8B90}">
  <dimension ref="A1:B17"/>
  <sheetViews>
    <sheetView zoomScale="90" workbookViewId="0"/>
  </sheetViews>
  <sheetFormatPr baseColWidth="10" defaultRowHeight="16" x14ac:dyDescent="0.2"/>
  <sheetData>
    <row r="1" spans="1:2" x14ac:dyDescent="0.2">
      <c r="A1" t="s">
        <v>12</v>
      </c>
      <c r="B1" t="s">
        <v>13</v>
      </c>
    </row>
    <row r="2" spans="1:2" x14ac:dyDescent="0.2">
      <c r="A2" t="s">
        <v>33</v>
      </c>
      <c r="B2" t="s">
        <v>34</v>
      </c>
    </row>
    <row r="3" spans="1:2" x14ac:dyDescent="0.2">
      <c r="A3" t="s">
        <v>1</v>
      </c>
      <c r="B3" t="s">
        <v>54</v>
      </c>
    </row>
    <row r="4" spans="1:2" x14ac:dyDescent="0.2">
      <c r="A4" t="s">
        <v>19</v>
      </c>
      <c r="B4" t="s">
        <v>42</v>
      </c>
    </row>
    <row r="5" spans="1:2" x14ac:dyDescent="0.2">
      <c r="A5" t="s">
        <v>9</v>
      </c>
      <c r="B5" t="s">
        <v>36</v>
      </c>
    </row>
    <row r="6" spans="1:2" x14ac:dyDescent="0.2">
      <c r="A6" t="s">
        <v>20</v>
      </c>
      <c r="B6" t="s">
        <v>43</v>
      </c>
    </row>
    <row r="7" spans="1:2" x14ac:dyDescent="0.2">
      <c r="A7" t="s">
        <v>40</v>
      </c>
      <c r="B7" t="s">
        <v>41</v>
      </c>
    </row>
    <row r="8" spans="1:2" x14ac:dyDescent="0.2">
      <c r="A8" t="s">
        <v>11</v>
      </c>
      <c r="B8" t="s">
        <v>38</v>
      </c>
    </row>
    <row r="9" spans="1:2" x14ac:dyDescent="0.2">
      <c r="A9" t="s">
        <v>10</v>
      </c>
      <c r="B9" t="s">
        <v>37</v>
      </c>
    </row>
    <row r="10" spans="1:2" x14ac:dyDescent="0.2">
      <c r="A10" t="s">
        <v>51</v>
      </c>
      <c r="B10" t="s">
        <v>53</v>
      </c>
    </row>
    <row r="11" spans="1:2" x14ac:dyDescent="0.2">
      <c r="A11" t="s">
        <v>22</v>
      </c>
      <c r="B11" t="s">
        <v>55</v>
      </c>
    </row>
    <row r="12" spans="1:2" x14ac:dyDescent="0.2">
      <c r="A12" t="s">
        <v>23</v>
      </c>
      <c r="B12" t="s">
        <v>39</v>
      </c>
    </row>
    <row r="13" spans="1:2" x14ac:dyDescent="0.2">
      <c r="A13" t="s">
        <v>8</v>
      </c>
      <c r="B13" t="s">
        <v>35</v>
      </c>
    </row>
    <row r="14" spans="1:2" x14ac:dyDescent="0.2">
      <c r="A14" t="s">
        <v>3</v>
      </c>
      <c r="B14" t="s">
        <v>15</v>
      </c>
    </row>
    <row r="15" spans="1:2" x14ac:dyDescent="0.2">
      <c r="A15" t="s">
        <v>2</v>
      </c>
      <c r="B15" t="s">
        <v>14</v>
      </c>
    </row>
    <row r="16" spans="1:2" x14ac:dyDescent="0.2">
      <c r="A16" t="s">
        <v>44</v>
      </c>
      <c r="B16" t="s">
        <v>45</v>
      </c>
    </row>
    <row r="17" spans="1:2" x14ac:dyDescent="0.2">
      <c r="A17" t="s">
        <v>32</v>
      </c>
      <c r="B17" t="s">
        <v>56</v>
      </c>
    </row>
  </sheetData>
  <sortState xmlns:xlrd2="http://schemas.microsoft.com/office/spreadsheetml/2017/richdata2" ref="A2:B17">
    <sortCondition ref="A1:A1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A7732-4E3E-5949-82D5-42CFB0D5F851}">
  <dimension ref="A1:AE22"/>
  <sheetViews>
    <sheetView zoomScale="92" zoomScaleNormal="92" workbookViewId="0">
      <selection activeCell="E30" sqref="E30"/>
    </sheetView>
  </sheetViews>
  <sheetFormatPr baseColWidth="10" defaultRowHeight="16" x14ac:dyDescent="0.2"/>
  <sheetData>
    <row r="1" spans="1:25" x14ac:dyDescent="0.2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2"/>
      <c r="R1" s="2"/>
    </row>
    <row r="2" spans="1:25" x14ac:dyDescent="0.2">
      <c r="B2" s="11" t="s">
        <v>1</v>
      </c>
      <c r="C2" s="11"/>
      <c r="D2" s="11"/>
      <c r="E2" s="12"/>
      <c r="F2" s="11" t="s">
        <v>2</v>
      </c>
      <c r="G2" s="11"/>
      <c r="H2" s="11"/>
      <c r="I2" s="13"/>
      <c r="J2" s="11" t="s">
        <v>3</v>
      </c>
      <c r="K2" s="11"/>
      <c r="L2" s="11"/>
      <c r="M2" s="13"/>
      <c r="N2" s="11" t="s">
        <v>4</v>
      </c>
      <c r="O2" s="11"/>
      <c r="P2" s="11"/>
      <c r="Q2" s="12"/>
      <c r="R2" s="4"/>
      <c r="S2" s="4"/>
      <c r="T2" s="4"/>
      <c r="U2" s="4"/>
    </row>
    <row r="3" spans="1:25" x14ac:dyDescent="0.2">
      <c r="A3" t="s">
        <v>5</v>
      </c>
      <c r="B3" s="5">
        <v>0.4</v>
      </c>
      <c r="C3" s="5">
        <v>0.5</v>
      </c>
      <c r="D3" s="5">
        <v>0.6</v>
      </c>
      <c r="E3" s="6" t="s">
        <v>6</v>
      </c>
      <c r="F3" s="5">
        <v>0.4</v>
      </c>
      <c r="G3" s="5">
        <v>0.5</v>
      </c>
      <c r="H3" s="5">
        <v>0.6</v>
      </c>
      <c r="I3" s="6" t="s">
        <v>6</v>
      </c>
      <c r="J3" s="5">
        <v>0.4</v>
      </c>
      <c r="K3" s="5">
        <v>0.5</v>
      </c>
      <c r="L3" s="5">
        <v>0.6</v>
      </c>
      <c r="M3" s="6" t="s">
        <v>6</v>
      </c>
      <c r="N3" s="5">
        <v>0.4</v>
      </c>
      <c r="O3" s="5">
        <v>0.5</v>
      </c>
      <c r="P3" s="5">
        <v>0.6</v>
      </c>
      <c r="Q3" s="6" t="s">
        <v>6</v>
      </c>
      <c r="R3" s="2"/>
      <c r="S3" s="2"/>
      <c r="T3" s="2"/>
      <c r="U3" s="2"/>
      <c r="V3" s="2"/>
    </row>
    <row r="4" spans="1:25" x14ac:dyDescent="0.2">
      <c r="A4">
        <v>1</v>
      </c>
      <c r="B4" s="7">
        <v>7.13</v>
      </c>
      <c r="C4" s="7">
        <v>12.242000000000001</v>
      </c>
      <c r="D4" s="7">
        <v>15.119</v>
      </c>
      <c r="E4" s="7">
        <f t="shared" ref="E4:E12" si="0">MAX(B4:D4)</f>
        <v>15.119</v>
      </c>
      <c r="F4" s="7">
        <v>18.521999999999998</v>
      </c>
      <c r="G4" s="7">
        <v>17.707000000000001</v>
      </c>
      <c r="H4" s="7">
        <v>15.007999999999999</v>
      </c>
      <c r="I4" s="7">
        <f t="shared" ref="I4:I12" si="1">MAX(F4:H4)</f>
        <v>18.521999999999998</v>
      </c>
      <c r="J4" s="7">
        <v>1.482</v>
      </c>
      <c r="K4" s="7">
        <v>6.1189999999999998</v>
      </c>
      <c r="L4" s="7">
        <v>10.911</v>
      </c>
      <c r="M4" s="7">
        <f t="shared" ref="M4:M12" si="2">MAX(J4:L4)</f>
        <v>10.911</v>
      </c>
      <c r="N4" s="7">
        <f t="shared" ref="N4:P12" si="3">SUM(B4,F4,J4)</f>
        <v>27.133999999999997</v>
      </c>
      <c r="O4" s="7">
        <f t="shared" si="3"/>
        <v>36.067999999999998</v>
      </c>
      <c r="P4" s="7">
        <f t="shared" si="3"/>
        <v>41.037999999999997</v>
      </c>
      <c r="Q4" s="7">
        <f t="shared" ref="Q4:Q12" si="4">MAX(N4:P4)</f>
        <v>41.037999999999997</v>
      </c>
      <c r="R4" s="7"/>
      <c r="S4" s="7"/>
      <c r="T4" s="7"/>
      <c r="U4" s="7"/>
      <c r="V4" s="8"/>
      <c r="W4" s="8"/>
      <c r="X4" s="8"/>
      <c r="Y4" s="8"/>
    </row>
    <row r="5" spans="1:25" x14ac:dyDescent="0.2">
      <c r="A5">
        <v>2</v>
      </c>
      <c r="B5" s="7">
        <v>6.7910000000000004</v>
      </c>
      <c r="C5" s="7">
        <v>12.182</v>
      </c>
      <c r="D5" s="7">
        <v>13.226000000000001</v>
      </c>
      <c r="E5" s="7">
        <f t="shared" si="0"/>
        <v>13.226000000000001</v>
      </c>
      <c r="F5" s="7">
        <v>12.538</v>
      </c>
      <c r="G5" s="7">
        <v>9.8949999999999996</v>
      </c>
      <c r="H5" s="7">
        <v>7.2960000000000003</v>
      </c>
      <c r="I5" s="7">
        <f t="shared" si="1"/>
        <v>12.538</v>
      </c>
      <c r="J5" s="7">
        <v>2.081</v>
      </c>
      <c r="K5" s="7">
        <v>8.5050000000000008</v>
      </c>
      <c r="L5" s="7">
        <v>11.782</v>
      </c>
      <c r="M5" s="7">
        <f t="shared" si="2"/>
        <v>11.782</v>
      </c>
      <c r="N5" s="7">
        <f t="shared" si="3"/>
        <v>21.41</v>
      </c>
      <c r="O5" s="7">
        <f t="shared" si="3"/>
        <v>30.582000000000001</v>
      </c>
      <c r="P5" s="7">
        <f t="shared" si="3"/>
        <v>32.304000000000002</v>
      </c>
      <c r="Q5" s="7">
        <f t="shared" si="4"/>
        <v>32.304000000000002</v>
      </c>
      <c r="R5" s="7"/>
      <c r="S5" s="7"/>
      <c r="T5" s="7"/>
      <c r="U5" s="7"/>
      <c r="V5" s="8"/>
      <c r="W5" s="8"/>
      <c r="X5" s="8"/>
      <c r="Y5" s="8"/>
    </row>
    <row r="6" spans="1:25" x14ac:dyDescent="0.2">
      <c r="A6">
        <v>3</v>
      </c>
      <c r="B6" s="7">
        <v>9.5830000000000002</v>
      </c>
      <c r="C6" s="7">
        <v>15.352</v>
      </c>
      <c r="D6" s="7">
        <v>17.849</v>
      </c>
      <c r="E6" s="7">
        <f t="shared" si="0"/>
        <v>17.849</v>
      </c>
      <c r="F6" s="7">
        <v>12.491</v>
      </c>
      <c r="G6" s="7">
        <v>11.794</v>
      </c>
      <c r="H6" s="7">
        <v>9.9610000000000003</v>
      </c>
      <c r="I6" s="7">
        <f t="shared" si="1"/>
        <v>12.491</v>
      </c>
      <c r="J6" s="7">
        <v>1.64</v>
      </c>
      <c r="K6" s="7">
        <v>6.4820000000000002</v>
      </c>
      <c r="L6" s="7">
        <v>12.504</v>
      </c>
      <c r="M6" s="7">
        <f t="shared" si="2"/>
        <v>12.504</v>
      </c>
      <c r="N6" s="7">
        <f t="shared" si="3"/>
        <v>23.713999999999999</v>
      </c>
      <c r="O6" s="7">
        <f t="shared" si="3"/>
        <v>33.628</v>
      </c>
      <c r="P6" s="7">
        <f t="shared" si="3"/>
        <v>40.314</v>
      </c>
      <c r="Q6" s="7">
        <f t="shared" si="4"/>
        <v>40.314</v>
      </c>
      <c r="R6" s="7"/>
      <c r="S6" s="7"/>
      <c r="T6" s="7"/>
      <c r="U6" s="7"/>
      <c r="V6" s="8"/>
      <c r="W6" s="8"/>
      <c r="X6" s="8"/>
      <c r="Y6" s="8"/>
    </row>
    <row r="7" spans="1:25" x14ac:dyDescent="0.2">
      <c r="A7">
        <v>4</v>
      </c>
      <c r="B7" s="7">
        <v>6.556</v>
      </c>
      <c r="C7" s="7">
        <v>10.891999999999999</v>
      </c>
      <c r="D7" s="7">
        <v>13.071999999999999</v>
      </c>
      <c r="E7" s="7">
        <f t="shared" si="0"/>
        <v>13.071999999999999</v>
      </c>
      <c r="F7" s="7">
        <v>12.701000000000001</v>
      </c>
      <c r="G7" s="7">
        <v>11.526999999999999</v>
      </c>
      <c r="H7" s="7">
        <v>11.367000000000001</v>
      </c>
      <c r="I7" s="7">
        <f t="shared" si="1"/>
        <v>12.701000000000001</v>
      </c>
      <c r="J7" s="7">
        <v>1.389</v>
      </c>
      <c r="K7" s="7">
        <v>5.9950000000000001</v>
      </c>
      <c r="L7" s="7">
        <v>9.9480000000000004</v>
      </c>
      <c r="M7" s="7">
        <f t="shared" si="2"/>
        <v>9.9480000000000004</v>
      </c>
      <c r="N7" s="7">
        <f t="shared" si="3"/>
        <v>20.646000000000001</v>
      </c>
      <c r="O7" s="7">
        <f t="shared" si="3"/>
        <v>28.413999999999998</v>
      </c>
      <c r="P7" s="7">
        <f t="shared" si="3"/>
        <v>34.387</v>
      </c>
      <c r="Q7" s="7">
        <f t="shared" si="4"/>
        <v>34.387</v>
      </c>
      <c r="R7" s="7"/>
      <c r="S7" s="7"/>
      <c r="T7" s="7"/>
      <c r="U7" s="7"/>
      <c r="V7" s="8"/>
      <c r="W7" s="8"/>
      <c r="X7" s="8"/>
      <c r="Y7" s="8"/>
    </row>
    <row r="8" spans="1:25" x14ac:dyDescent="0.2">
      <c r="A8">
        <v>5</v>
      </c>
      <c r="B8" s="7">
        <v>13.086</v>
      </c>
      <c r="C8" s="7">
        <v>19.718</v>
      </c>
      <c r="D8" s="7">
        <v>18.399999999999999</v>
      </c>
      <c r="E8" s="7">
        <f t="shared" si="0"/>
        <v>19.718</v>
      </c>
      <c r="F8" s="7">
        <v>10.62</v>
      </c>
      <c r="G8" s="7">
        <v>9.4079999999999995</v>
      </c>
      <c r="H8" s="7">
        <v>9.3819999999999997</v>
      </c>
      <c r="I8" s="7">
        <f t="shared" si="1"/>
        <v>10.62</v>
      </c>
      <c r="J8" s="7">
        <v>1.903</v>
      </c>
      <c r="K8" s="7">
        <v>6.2640000000000002</v>
      </c>
      <c r="L8" s="7">
        <v>16.085000000000001</v>
      </c>
      <c r="M8" s="7">
        <f t="shared" si="2"/>
        <v>16.085000000000001</v>
      </c>
      <c r="N8" s="7">
        <f t="shared" si="3"/>
        <v>25.608999999999998</v>
      </c>
      <c r="O8" s="7">
        <f t="shared" si="3"/>
        <v>35.39</v>
      </c>
      <c r="P8" s="7">
        <f t="shared" si="3"/>
        <v>43.866999999999997</v>
      </c>
      <c r="Q8" s="7">
        <f t="shared" si="4"/>
        <v>43.866999999999997</v>
      </c>
      <c r="R8" s="7"/>
      <c r="S8" s="7"/>
      <c r="T8" s="7"/>
      <c r="U8" s="7"/>
      <c r="V8" s="8"/>
      <c r="W8" s="8"/>
      <c r="X8" s="8"/>
      <c r="Y8" s="8"/>
    </row>
    <row r="9" spans="1:25" x14ac:dyDescent="0.2">
      <c r="A9">
        <v>6</v>
      </c>
      <c r="B9" s="7">
        <v>8.0139999999999993</v>
      </c>
      <c r="C9" s="7">
        <v>12.513</v>
      </c>
      <c r="D9" s="7">
        <v>13.324999999999999</v>
      </c>
      <c r="E9" s="7">
        <f t="shared" si="0"/>
        <v>13.324999999999999</v>
      </c>
      <c r="F9" s="7">
        <v>10.180999999999999</v>
      </c>
      <c r="G9" s="7">
        <v>9.1159999999999997</v>
      </c>
      <c r="H9" s="7">
        <v>8.5410000000000004</v>
      </c>
      <c r="I9" s="7">
        <f t="shared" si="1"/>
        <v>10.180999999999999</v>
      </c>
      <c r="J9" s="7">
        <v>3.4830000000000001</v>
      </c>
      <c r="K9" s="7">
        <v>7.4260000000000002</v>
      </c>
      <c r="L9" s="7">
        <v>10.148</v>
      </c>
      <c r="M9" s="7">
        <f t="shared" si="2"/>
        <v>10.148</v>
      </c>
      <c r="N9" s="7">
        <f t="shared" si="3"/>
        <v>21.678000000000001</v>
      </c>
      <c r="O9" s="7">
        <f t="shared" si="3"/>
        <v>29.055</v>
      </c>
      <c r="P9" s="7">
        <f t="shared" si="3"/>
        <v>32.013999999999996</v>
      </c>
      <c r="Q9" s="7">
        <f t="shared" si="4"/>
        <v>32.013999999999996</v>
      </c>
      <c r="R9" s="7"/>
      <c r="S9" s="7"/>
      <c r="T9" s="7"/>
      <c r="U9" s="7"/>
      <c r="V9" s="8"/>
      <c r="W9" s="8"/>
      <c r="X9" s="8"/>
      <c r="Y9" s="8"/>
    </row>
    <row r="10" spans="1:25" x14ac:dyDescent="0.2">
      <c r="A10">
        <v>7</v>
      </c>
      <c r="B10" s="7">
        <v>9.2759999999999998</v>
      </c>
      <c r="C10" s="7">
        <v>12.362</v>
      </c>
      <c r="D10" s="7">
        <v>12.832000000000001</v>
      </c>
      <c r="E10" s="7">
        <f t="shared" si="0"/>
        <v>12.832000000000001</v>
      </c>
      <c r="F10" s="7">
        <v>5.4530000000000003</v>
      </c>
      <c r="G10" s="7">
        <v>4.609</v>
      </c>
      <c r="H10" s="7">
        <v>4.8890000000000002</v>
      </c>
      <c r="I10" s="7">
        <f t="shared" si="1"/>
        <v>5.4530000000000003</v>
      </c>
      <c r="J10" s="7">
        <v>3.9089999999999998</v>
      </c>
      <c r="K10" s="7">
        <v>8.43</v>
      </c>
      <c r="L10" s="7">
        <v>10.704000000000001</v>
      </c>
      <c r="M10" s="7">
        <f t="shared" si="2"/>
        <v>10.704000000000001</v>
      </c>
      <c r="N10" s="7">
        <f t="shared" si="3"/>
        <v>18.637999999999998</v>
      </c>
      <c r="O10" s="7">
        <f t="shared" si="3"/>
        <v>25.401</v>
      </c>
      <c r="P10" s="7">
        <f t="shared" si="3"/>
        <v>28.425000000000001</v>
      </c>
      <c r="Q10" s="7">
        <f t="shared" si="4"/>
        <v>28.425000000000001</v>
      </c>
      <c r="R10" s="7"/>
      <c r="S10" s="7"/>
      <c r="T10" s="7"/>
      <c r="U10" s="7"/>
      <c r="V10" s="8"/>
      <c r="W10" s="8"/>
      <c r="X10" s="8"/>
      <c r="Y10" s="8"/>
    </row>
    <row r="11" spans="1:25" x14ac:dyDescent="0.2">
      <c r="A11">
        <v>8</v>
      </c>
      <c r="B11" s="7">
        <v>5.4710000000000001</v>
      </c>
      <c r="C11" s="7">
        <v>9.7119999999999997</v>
      </c>
      <c r="D11" s="7">
        <v>9.8170000000000002</v>
      </c>
      <c r="E11" s="7">
        <f t="shared" si="0"/>
        <v>9.8170000000000002</v>
      </c>
      <c r="F11" s="7">
        <v>10.445</v>
      </c>
      <c r="G11" s="7">
        <v>9.7249999999999996</v>
      </c>
      <c r="H11" s="7">
        <v>8.3190000000000008</v>
      </c>
      <c r="I11" s="7">
        <f t="shared" si="1"/>
        <v>10.445</v>
      </c>
      <c r="J11" s="7">
        <v>3.2909999999999999</v>
      </c>
      <c r="K11" s="7">
        <v>5.4409999999999998</v>
      </c>
      <c r="L11" s="7">
        <v>6.7839999999999998</v>
      </c>
      <c r="M11" s="7">
        <f t="shared" si="2"/>
        <v>6.7839999999999998</v>
      </c>
      <c r="N11" s="7">
        <f t="shared" si="3"/>
        <v>19.207000000000001</v>
      </c>
      <c r="O11" s="7">
        <f t="shared" si="3"/>
        <v>24.877999999999997</v>
      </c>
      <c r="P11" s="7">
        <f t="shared" si="3"/>
        <v>24.92</v>
      </c>
      <c r="Q11" s="7">
        <f t="shared" si="4"/>
        <v>24.92</v>
      </c>
      <c r="R11" s="7"/>
      <c r="S11" s="7"/>
      <c r="T11" s="7"/>
      <c r="U11" s="7"/>
      <c r="V11" s="8"/>
      <c r="W11" s="8"/>
      <c r="X11" s="8"/>
      <c r="Y11" s="8"/>
    </row>
    <row r="12" spans="1:25" x14ac:dyDescent="0.2">
      <c r="A12">
        <v>9</v>
      </c>
      <c r="B12" s="7">
        <v>8.8629999999999995</v>
      </c>
      <c r="C12" s="7">
        <v>11.805</v>
      </c>
      <c r="D12" s="7">
        <v>12.43</v>
      </c>
      <c r="E12" s="7">
        <f t="shared" si="0"/>
        <v>12.43</v>
      </c>
      <c r="F12" s="7">
        <v>7.2679999999999998</v>
      </c>
      <c r="G12" s="7">
        <v>6.3150000000000004</v>
      </c>
      <c r="H12" s="7">
        <v>7.4240000000000004</v>
      </c>
      <c r="I12" s="7">
        <f t="shared" si="1"/>
        <v>7.4240000000000004</v>
      </c>
      <c r="J12" s="7">
        <v>6.0090000000000003</v>
      </c>
      <c r="K12" s="7">
        <v>11.37</v>
      </c>
      <c r="L12" s="7">
        <v>11.904</v>
      </c>
      <c r="M12" s="7">
        <f t="shared" si="2"/>
        <v>11.904</v>
      </c>
      <c r="N12" s="7">
        <f t="shared" si="3"/>
        <v>22.14</v>
      </c>
      <c r="O12" s="7">
        <f t="shared" si="3"/>
        <v>29.490000000000002</v>
      </c>
      <c r="P12" s="7">
        <f t="shared" si="3"/>
        <v>31.757999999999999</v>
      </c>
      <c r="Q12" s="7">
        <f t="shared" si="4"/>
        <v>31.757999999999999</v>
      </c>
      <c r="R12" s="7"/>
      <c r="S12" s="7"/>
      <c r="T12" s="7"/>
      <c r="U12" s="7"/>
      <c r="V12" s="8"/>
      <c r="W12" s="8"/>
      <c r="X12" s="8"/>
      <c r="Y12" s="8"/>
    </row>
    <row r="13" spans="1:25" x14ac:dyDescent="0.2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5" x14ac:dyDescent="0.2">
      <c r="A14" s="9" t="s">
        <v>7</v>
      </c>
      <c r="B14" s="7">
        <f t="shared" ref="B14:M14" si="5">AVERAGE(B4:B12)</f>
        <v>8.3077777777777779</v>
      </c>
      <c r="C14" s="7">
        <f t="shared" si="5"/>
        <v>12.975333333333332</v>
      </c>
      <c r="D14" s="7">
        <f t="shared" si="5"/>
        <v>14.007777777777781</v>
      </c>
      <c r="E14" s="7">
        <f t="shared" si="5"/>
        <v>14.154222222222225</v>
      </c>
      <c r="F14" s="7">
        <f t="shared" si="5"/>
        <v>11.135444444444444</v>
      </c>
      <c r="G14" s="7">
        <f t="shared" si="5"/>
        <v>10.010666666666665</v>
      </c>
      <c r="H14" s="7">
        <f t="shared" si="5"/>
        <v>9.1318888888888896</v>
      </c>
      <c r="I14" s="7">
        <f t="shared" si="5"/>
        <v>11.152777777777779</v>
      </c>
      <c r="J14" s="7">
        <f t="shared" si="5"/>
        <v>2.7985555555555557</v>
      </c>
      <c r="K14" s="7">
        <f t="shared" si="5"/>
        <v>7.3368888888888897</v>
      </c>
      <c r="L14" s="7">
        <f t="shared" si="5"/>
        <v>11.196666666666665</v>
      </c>
      <c r="M14" s="7">
        <f t="shared" si="5"/>
        <v>11.196666666666665</v>
      </c>
      <c r="N14" s="7">
        <f>AVERAGE(N4:N12)</f>
        <v>22.241777777777777</v>
      </c>
      <c r="O14" s="7">
        <f>AVERAGE(O4:O12)</f>
        <v>30.32288888888889</v>
      </c>
      <c r="P14" s="7">
        <f>AVERAGE(P4:P12)</f>
        <v>34.336333333333329</v>
      </c>
      <c r="Q14" s="7">
        <f>AVERAGE(Q4:Q12)</f>
        <v>34.336333333333329</v>
      </c>
      <c r="R14" s="7"/>
      <c r="S14" s="7"/>
      <c r="T14" s="7"/>
      <c r="U14" s="7"/>
      <c r="V14" s="8"/>
      <c r="W14" s="8"/>
      <c r="X14" s="8"/>
      <c r="Y14" s="8"/>
    </row>
    <row r="15" spans="1:25" x14ac:dyDescent="0.2">
      <c r="A15" s="9" t="s">
        <v>8</v>
      </c>
      <c r="B15" s="7">
        <f t="shared" ref="B15:M15" si="6">_xlfn.STDEV.S(B4:B12)</f>
        <v>2.2525940478578144</v>
      </c>
      <c r="C15" s="7">
        <f t="shared" si="6"/>
        <v>2.9416935173467724</v>
      </c>
      <c r="D15" s="7">
        <f t="shared" si="6"/>
        <v>2.7080647046265991</v>
      </c>
      <c r="E15" s="7">
        <f t="shared" si="6"/>
        <v>2.995641074034793</v>
      </c>
      <c r="F15" s="7">
        <f t="shared" si="6"/>
        <v>3.7033350210017155</v>
      </c>
      <c r="G15" s="7">
        <f t="shared" si="6"/>
        <v>3.687947701635697</v>
      </c>
      <c r="H15" s="7">
        <f t="shared" si="6"/>
        <v>2.8629923351471085</v>
      </c>
      <c r="I15" s="7">
        <f t="shared" si="6"/>
        <v>3.6832816813874625</v>
      </c>
      <c r="J15" s="7">
        <f t="shared" si="6"/>
        <v>1.5260376888457825</v>
      </c>
      <c r="K15" s="7">
        <f t="shared" si="6"/>
        <v>1.8572002076004337</v>
      </c>
      <c r="L15" s="7">
        <f t="shared" si="6"/>
        <v>2.472414862032668</v>
      </c>
      <c r="M15" s="7">
        <f t="shared" si="6"/>
        <v>2.472414862032668</v>
      </c>
      <c r="N15" s="7">
        <f>_xlfn.STDEV.S(N4:N12)</f>
        <v>2.8107631871867951</v>
      </c>
      <c r="O15" s="7">
        <f>_xlfn.STDEV.S(O4:O12)</f>
        <v>4.0232095845370992</v>
      </c>
      <c r="P15" s="7">
        <f>_xlfn.STDEV.S(P4:P12)</f>
        <v>6.2376239266246154</v>
      </c>
      <c r="Q15" s="7">
        <f>_xlfn.STDEV.S(Q4:Q12)</f>
        <v>6.2376239266246154</v>
      </c>
      <c r="R15" s="7"/>
      <c r="S15" s="7"/>
      <c r="T15" s="7"/>
      <c r="U15" s="7"/>
      <c r="V15" s="8"/>
      <c r="W15" s="8"/>
      <c r="X15" s="8"/>
      <c r="Y15" s="8"/>
    </row>
    <row r="16" spans="1:25" x14ac:dyDescent="0.2">
      <c r="A16" s="9" t="s">
        <v>9</v>
      </c>
      <c r="B16" s="7">
        <f t="shared" ref="B16:Q16" si="7">B15/B14*100</f>
        <v>27.114279029985727</v>
      </c>
      <c r="C16" s="7">
        <f t="shared" si="7"/>
        <v>22.671429255614033</v>
      </c>
      <c r="D16" s="7">
        <f t="shared" si="7"/>
        <v>19.332578997096363</v>
      </c>
      <c r="E16" s="7">
        <f t="shared" si="7"/>
        <v>21.164293078086736</v>
      </c>
      <c r="F16" s="7">
        <f t="shared" si="7"/>
        <v>33.257181960521898</v>
      </c>
      <c r="G16" s="7">
        <f t="shared" si="7"/>
        <v>36.840180823478597</v>
      </c>
      <c r="H16" s="7">
        <f t="shared" si="7"/>
        <v>31.351589687327646</v>
      </c>
      <c r="I16" s="7">
        <f t="shared" si="7"/>
        <v>33.025688799489075</v>
      </c>
      <c r="J16" s="7">
        <f t="shared" si="7"/>
        <v>54.529476315607425</v>
      </c>
      <c r="K16" s="7">
        <f t="shared" si="7"/>
        <v>25.313184317306607</v>
      </c>
      <c r="L16" s="7">
        <f t="shared" si="7"/>
        <v>22.08170463262282</v>
      </c>
      <c r="M16" s="7">
        <f t="shared" si="7"/>
        <v>22.08170463262282</v>
      </c>
      <c r="N16" s="7">
        <f t="shared" si="7"/>
        <v>12.637313506454898</v>
      </c>
      <c r="O16" s="7">
        <f t="shared" si="7"/>
        <v>13.267896733979425</v>
      </c>
      <c r="P16" s="7">
        <f t="shared" si="7"/>
        <v>18.166249337314071</v>
      </c>
      <c r="Q16" s="7">
        <f t="shared" si="7"/>
        <v>18.166249337314071</v>
      </c>
      <c r="R16" s="8"/>
      <c r="S16" s="8"/>
      <c r="T16" s="8"/>
      <c r="U16" s="8"/>
      <c r="V16" s="8"/>
      <c r="W16" s="8"/>
      <c r="X16" s="8"/>
      <c r="Y16" s="8"/>
    </row>
    <row r="17" spans="1:31" x14ac:dyDescent="0.2">
      <c r="A17" s="9" t="s">
        <v>10</v>
      </c>
      <c r="B17" s="7">
        <f t="shared" ref="B17:M17" si="8">MIN(B4:B12)</f>
        <v>5.4710000000000001</v>
      </c>
      <c r="C17" s="7">
        <f t="shared" si="8"/>
        <v>9.7119999999999997</v>
      </c>
      <c r="D17" s="7">
        <f t="shared" si="8"/>
        <v>9.8170000000000002</v>
      </c>
      <c r="E17" s="7">
        <f t="shared" si="8"/>
        <v>9.8170000000000002</v>
      </c>
      <c r="F17" s="7">
        <f t="shared" si="8"/>
        <v>5.4530000000000003</v>
      </c>
      <c r="G17" s="7">
        <f t="shared" si="8"/>
        <v>4.609</v>
      </c>
      <c r="H17" s="7">
        <f t="shared" si="8"/>
        <v>4.8890000000000002</v>
      </c>
      <c r="I17" s="7">
        <f t="shared" si="8"/>
        <v>5.4530000000000003</v>
      </c>
      <c r="J17" s="7">
        <f t="shared" si="8"/>
        <v>1.389</v>
      </c>
      <c r="K17" s="7">
        <f t="shared" si="8"/>
        <v>5.4409999999999998</v>
      </c>
      <c r="L17" s="7">
        <f t="shared" si="8"/>
        <v>6.7839999999999998</v>
      </c>
      <c r="M17" s="7">
        <f t="shared" si="8"/>
        <v>6.7839999999999998</v>
      </c>
      <c r="N17" s="7">
        <f>MIN(N4:N12)</f>
        <v>18.637999999999998</v>
      </c>
      <c r="O17" s="7">
        <f>MIN(O4:O12)</f>
        <v>24.877999999999997</v>
      </c>
      <c r="P17" s="7">
        <f>MIN(P4:P12)</f>
        <v>24.92</v>
      </c>
      <c r="Q17" s="7">
        <f>MIN(Q4:Q12)</f>
        <v>24.92</v>
      </c>
      <c r="R17" s="7"/>
      <c r="S17" s="7"/>
      <c r="T17" s="7"/>
      <c r="U17" s="7"/>
      <c r="V17" s="8"/>
      <c r="W17" s="8"/>
      <c r="X17" s="8"/>
      <c r="Y17" s="8"/>
    </row>
    <row r="18" spans="1:31" x14ac:dyDescent="0.2">
      <c r="A18" s="9" t="s">
        <v>11</v>
      </c>
      <c r="B18" s="7">
        <f t="shared" ref="B18:M18" si="9">MAX(B4:B12)</f>
        <v>13.086</v>
      </c>
      <c r="C18" s="7">
        <f t="shared" si="9"/>
        <v>19.718</v>
      </c>
      <c r="D18" s="7">
        <f t="shared" si="9"/>
        <v>18.399999999999999</v>
      </c>
      <c r="E18" s="7">
        <f t="shared" si="9"/>
        <v>19.718</v>
      </c>
      <c r="F18" s="7">
        <f t="shared" si="9"/>
        <v>18.521999999999998</v>
      </c>
      <c r="G18" s="7">
        <f t="shared" si="9"/>
        <v>17.707000000000001</v>
      </c>
      <c r="H18" s="7">
        <f t="shared" si="9"/>
        <v>15.007999999999999</v>
      </c>
      <c r="I18" s="7">
        <f t="shared" si="9"/>
        <v>18.521999999999998</v>
      </c>
      <c r="J18" s="7">
        <f t="shared" si="9"/>
        <v>6.0090000000000003</v>
      </c>
      <c r="K18" s="7">
        <f t="shared" si="9"/>
        <v>11.37</v>
      </c>
      <c r="L18" s="7">
        <f t="shared" si="9"/>
        <v>16.085000000000001</v>
      </c>
      <c r="M18" s="7">
        <f t="shared" si="9"/>
        <v>16.085000000000001</v>
      </c>
      <c r="N18" s="7">
        <f>MAX(N4:N12)</f>
        <v>27.133999999999997</v>
      </c>
      <c r="O18" s="7">
        <f>MAX(O4:O12)</f>
        <v>36.067999999999998</v>
      </c>
      <c r="P18" s="7">
        <f>MAX(P4:P12)</f>
        <v>43.866999999999997</v>
      </c>
      <c r="Q18" s="7">
        <f>MAX(Q4:Q12)</f>
        <v>43.866999999999997</v>
      </c>
      <c r="R18" s="7"/>
      <c r="S18" s="7"/>
      <c r="T18" s="7"/>
      <c r="U18" s="7"/>
      <c r="V18" s="8"/>
      <c r="W18" s="8"/>
      <c r="X18" s="8"/>
      <c r="Y18" s="8"/>
    </row>
    <row r="19" spans="1:31" x14ac:dyDescent="0.2">
      <c r="AE19" s="7"/>
    </row>
    <row r="22" spans="1:31" x14ac:dyDescent="0.2">
      <c r="C22" s="10"/>
      <c r="D22" s="10"/>
      <c r="E22" s="10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D641E-47D8-0D45-BE5F-55FA5F79BA31}">
  <dimension ref="A1:M19"/>
  <sheetViews>
    <sheetView workbookViewId="0">
      <selection activeCell="I26" sqref="I26"/>
    </sheetView>
  </sheetViews>
  <sheetFormatPr baseColWidth="10" defaultRowHeight="16" x14ac:dyDescent="0.2"/>
  <sheetData>
    <row r="1" spans="1:13" x14ac:dyDescent="0.2">
      <c r="B1" s="2" t="s">
        <v>51</v>
      </c>
    </row>
    <row r="2" spans="1:13" x14ac:dyDescent="0.2">
      <c r="B2" s="23" t="s">
        <v>18</v>
      </c>
      <c r="F2" s="24" t="s">
        <v>19</v>
      </c>
      <c r="J2" s="28" t="s">
        <v>20</v>
      </c>
    </row>
    <row r="3" spans="1:13" x14ac:dyDescent="0.2">
      <c r="B3" s="2" t="s">
        <v>50</v>
      </c>
      <c r="F3" s="2" t="s">
        <v>50</v>
      </c>
      <c r="J3" s="2" t="s">
        <v>50</v>
      </c>
    </row>
    <row r="4" spans="1:13" x14ac:dyDescent="0.2">
      <c r="A4" s="2" t="s">
        <v>5</v>
      </c>
      <c r="B4" s="2" t="s">
        <v>21</v>
      </c>
      <c r="C4" s="2" t="s">
        <v>48</v>
      </c>
      <c r="D4" s="2" t="s">
        <v>49</v>
      </c>
      <c r="E4" s="2" t="s">
        <v>52</v>
      </c>
      <c r="F4" s="2" t="s">
        <v>21</v>
      </c>
      <c r="G4" s="2" t="s">
        <v>48</v>
      </c>
      <c r="H4" s="2" t="s">
        <v>49</v>
      </c>
      <c r="I4" s="2" t="s">
        <v>52</v>
      </c>
      <c r="J4" s="2" t="s">
        <v>21</v>
      </c>
      <c r="K4" s="2" t="s">
        <v>48</v>
      </c>
      <c r="L4" s="2" t="s">
        <v>49</v>
      </c>
      <c r="M4" s="2" t="s">
        <v>52</v>
      </c>
    </row>
    <row r="5" spans="1:13" x14ac:dyDescent="0.2">
      <c r="A5" s="21">
        <v>1</v>
      </c>
      <c r="B5" s="8">
        <v>115.72159741</v>
      </c>
      <c r="C5" s="8">
        <v>76.745155560000001</v>
      </c>
      <c r="D5" s="8">
        <f>C5-B5</f>
        <v>-38.97644185</v>
      </c>
      <c r="E5" s="8">
        <f t="shared" ref="E5:E13" si="0">(C5-B5)/B5*100</f>
        <v>-33.681216576977427</v>
      </c>
      <c r="F5" s="8">
        <v>108.43334992999999</v>
      </c>
      <c r="G5" s="8">
        <v>62.101844101666096</v>
      </c>
      <c r="H5" s="8">
        <f>G5-F5</f>
        <v>-46.331505828333896</v>
      </c>
      <c r="I5" s="8">
        <f t="shared" ref="I5:I13" si="1">(G5-F5)/F5*100</f>
        <v>-42.728095976232005</v>
      </c>
      <c r="J5" s="8">
        <v>105.27146595000001</v>
      </c>
      <c r="K5" s="8">
        <v>63.40687733</v>
      </c>
      <c r="L5" s="8">
        <f>K5-J5</f>
        <v>-41.864588620000006</v>
      </c>
      <c r="M5" s="8">
        <f t="shared" ref="M5:M13" si="2">(K5-J5)/J5*100</f>
        <v>-39.768220421556691</v>
      </c>
    </row>
    <row r="6" spans="1:13" x14ac:dyDescent="0.2">
      <c r="A6" s="21">
        <v>2</v>
      </c>
      <c r="B6" s="8">
        <v>104.63737811000014</v>
      </c>
      <c r="C6" s="8">
        <v>61.390944899999923</v>
      </c>
      <c r="D6" s="8">
        <f t="shared" ref="D6:D13" si="3">C6-B6</f>
        <v>-43.24643321000022</v>
      </c>
      <c r="E6" s="8">
        <f t="shared" si="0"/>
        <v>-41.329813486474556</v>
      </c>
      <c r="F6" s="8">
        <v>108.61344719</v>
      </c>
      <c r="G6" s="8">
        <v>72.922193020000009</v>
      </c>
      <c r="H6" s="8">
        <f t="shared" ref="H6:H13" si="4">G6-F6</f>
        <v>-35.691254169999993</v>
      </c>
      <c r="I6" s="8">
        <f t="shared" si="1"/>
        <v>-32.860805999062407</v>
      </c>
      <c r="J6" s="8">
        <v>90.278671290000005</v>
      </c>
      <c r="K6" s="8">
        <v>68.347465319999998</v>
      </c>
      <c r="L6" s="8">
        <f t="shared" ref="L6:L13" si="5">K6-J6</f>
        <v>-21.931205970000008</v>
      </c>
      <c r="M6" s="8">
        <f t="shared" si="2"/>
        <v>-24.292787716769691</v>
      </c>
    </row>
    <row r="7" spans="1:13" x14ac:dyDescent="0.2">
      <c r="A7" s="21">
        <v>3</v>
      </c>
      <c r="B7" s="8">
        <v>127.51636698999999</v>
      </c>
      <c r="C7" s="8">
        <v>93.378372210000009</v>
      </c>
      <c r="D7" s="8">
        <f t="shared" si="3"/>
        <v>-34.137994779999985</v>
      </c>
      <c r="E7" s="8">
        <f t="shared" si="0"/>
        <v>-26.77146125303047</v>
      </c>
      <c r="F7" s="8">
        <v>186.68848978</v>
      </c>
      <c r="G7" s="8">
        <v>78.551955539999994</v>
      </c>
      <c r="H7" s="8">
        <f t="shared" si="4"/>
        <v>-108.13653424</v>
      </c>
      <c r="I7" s="8">
        <f t="shared" si="1"/>
        <v>-57.923514388825872</v>
      </c>
      <c r="J7" s="8">
        <v>146.51146108</v>
      </c>
      <c r="K7" s="8">
        <v>96.701085259999999</v>
      </c>
      <c r="L7" s="8">
        <f t="shared" si="5"/>
        <v>-49.810375820000004</v>
      </c>
      <c r="M7" s="8">
        <f t="shared" si="2"/>
        <v>-33.997596811079461</v>
      </c>
    </row>
    <row r="8" spans="1:13" x14ac:dyDescent="0.2">
      <c r="A8" s="21">
        <v>4</v>
      </c>
      <c r="B8" s="8">
        <v>104.69922417000001</v>
      </c>
      <c r="C8" s="8">
        <v>92.706679159999993</v>
      </c>
      <c r="D8" s="8">
        <f t="shared" si="3"/>
        <v>-11.992545010000015</v>
      </c>
      <c r="E8" s="8">
        <f t="shared" si="0"/>
        <v>-11.454282593849726</v>
      </c>
      <c r="F8" s="8">
        <v>114.5405169782094</v>
      </c>
      <c r="G8" s="8">
        <v>89.959821258209402</v>
      </c>
      <c r="H8" s="8">
        <f t="shared" si="4"/>
        <v>-24.580695719999994</v>
      </c>
      <c r="I8" s="8">
        <f t="shared" si="1"/>
        <v>-21.46026259395731</v>
      </c>
      <c r="J8" s="8">
        <v>118.65396815999999</v>
      </c>
      <c r="K8" s="8">
        <v>72.587140300000002</v>
      </c>
      <c r="L8" s="8">
        <f t="shared" si="5"/>
        <v>-46.066827859999989</v>
      </c>
      <c r="M8" s="8">
        <f t="shared" si="2"/>
        <v>-38.824515163185076</v>
      </c>
    </row>
    <row r="9" spans="1:13" x14ac:dyDescent="0.2">
      <c r="A9" s="21">
        <v>5</v>
      </c>
      <c r="B9" s="8">
        <v>134.01623301999999</v>
      </c>
      <c r="C9" s="8">
        <v>126.26337598000001</v>
      </c>
      <c r="D9" s="8">
        <f t="shared" si="3"/>
        <v>-7.7528570399999808</v>
      </c>
      <c r="E9" s="8">
        <f t="shared" si="0"/>
        <v>-5.7850134012071353</v>
      </c>
      <c r="F9" s="8">
        <v>118.06814012</v>
      </c>
      <c r="G9" s="8">
        <v>113.33962692</v>
      </c>
      <c r="H9" s="8">
        <f t="shared" si="4"/>
        <v>-4.7285131999999948</v>
      </c>
      <c r="I9" s="8">
        <f t="shared" si="1"/>
        <v>-4.0049019110440058</v>
      </c>
      <c r="J9" s="8">
        <v>135.89641161</v>
      </c>
      <c r="K9" s="8">
        <v>109.27735853999999</v>
      </c>
      <c r="L9" s="8">
        <f t="shared" si="5"/>
        <v>-26.619053070000007</v>
      </c>
      <c r="M9" s="8">
        <f t="shared" si="2"/>
        <v>-19.587752726239927</v>
      </c>
    </row>
    <row r="10" spans="1:13" x14ac:dyDescent="0.2">
      <c r="A10" s="21">
        <v>6</v>
      </c>
      <c r="B10" s="8">
        <v>86.028154841036752</v>
      </c>
      <c r="C10" s="8">
        <v>79.193600879999963</v>
      </c>
      <c r="D10" s="8">
        <f t="shared" si="3"/>
        <v>-6.8345539610367894</v>
      </c>
      <c r="E10" s="8">
        <f t="shared" si="0"/>
        <v>-7.9445548653992546</v>
      </c>
      <c r="F10" s="8">
        <v>107.25819201</v>
      </c>
      <c r="G10" s="8">
        <v>65.145597359999996</v>
      </c>
      <c r="H10" s="8">
        <f t="shared" si="4"/>
        <v>-42.112594650000005</v>
      </c>
      <c r="I10" s="8">
        <f t="shared" si="1"/>
        <v>-39.262823529669156</v>
      </c>
      <c r="J10" s="8">
        <v>81.996221703235989</v>
      </c>
      <c r="K10" s="8">
        <v>56.495972243236004</v>
      </c>
      <c r="L10" s="8">
        <f t="shared" si="5"/>
        <v>-25.500249459999985</v>
      </c>
      <c r="M10" s="8">
        <f t="shared" si="2"/>
        <v>-31.09929815094592</v>
      </c>
    </row>
    <row r="11" spans="1:13" x14ac:dyDescent="0.2">
      <c r="A11" s="21">
        <v>7</v>
      </c>
      <c r="B11" s="8">
        <v>74.647830600000006</v>
      </c>
      <c r="C11" s="8">
        <v>73.993551940000003</v>
      </c>
      <c r="D11" s="8">
        <f t="shared" si="3"/>
        <v>-0.65427866000000279</v>
      </c>
      <c r="E11" s="8">
        <f t="shared" si="0"/>
        <v>-0.87648717282348287</v>
      </c>
      <c r="F11" s="8">
        <v>102.6847815</v>
      </c>
      <c r="G11" s="8">
        <v>67.829626860000005</v>
      </c>
      <c r="H11" s="8">
        <f t="shared" si="4"/>
        <v>-34.855154639999995</v>
      </c>
      <c r="I11" s="8">
        <f t="shared" si="1"/>
        <v>-33.943836789485687</v>
      </c>
      <c r="J11" s="8">
        <v>91.668690620000007</v>
      </c>
      <c r="K11" s="8">
        <v>57.619906120000003</v>
      </c>
      <c r="L11" s="8">
        <f t="shared" si="5"/>
        <v>-34.048784500000004</v>
      </c>
      <c r="M11" s="8">
        <f t="shared" si="2"/>
        <v>-37.143308440113508</v>
      </c>
    </row>
    <row r="12" spans="1:13" x14ac:dyDescent="0.2">
      <c r="A12" s="21">
        <v>8</v>
      </c>
      <c r="B12" s="8">
        <v>80.451989519999998</v>
      </c>
      <c r="C12" s="8">
        <v>74.447006939999994</v>
      </c>
      <c r="D12" s="8">
        <f t="shared" si="3"/>
        <v>-6.0049825800000036</v>
      </c>
      <c r="E12" s="8">
        <f t="shared" si="0"/>
        <v>-7.4640572791642308</v>
      </c>
      <c r="F12" s="8">
        <v>106.74608884</v>
      </c>
      <c r="G12" s="8">
        <v>75.533814550000002</v>
      </c>
      <c r="H12" s="8">
        <f t="shared" si="4"/>
        <v>-31.212274289999996</v>
      </c>
      <c r="I12" s="8">
        <f t="shared" si="1"/>
        <v>-29.239735740373192</v>
      </c>
      <c r="J12" s="8">
        <v>120.46972036</v>
      </c>
      <c r="K12" s="8">
        <v>81.773758139999998</v>
      </c>
      <c r="L12" s="8">
        <f t="shared" si="5"/>
        <v>-38.695962219999998</v>
      </c>
      <c r="M12" s="8">
        <f t="shared" si="2"/>
        <v>-32.120903165015037</v>
      </c>
    </row>
    <row r="13" spans="1:13" x14ac:dyDescent="0.2">
      <c r="A13" s="21">
        <v>9</v>
      </c>
      <c r="B13" s="8">
        <v>114.21872260000001</v>
      </c>
      <c r="C13" s="8">
        <v>79.498855239999997</v>
      </c>
      <c r="D13" s="8">
        <f t="shared" si="3"/>
        <v>-34.719867360000009</v>
      </c>
      <c r="E13" s="8">
        <f t="shared" si="0"/>
        <v>-30.397702381588367</v>
      </c>
      <c r="F13" s="8">
        <v>116.86230282999999</v>
      </c>
      <c r="G13" s="8">
        <v>69.063964609999999</v>
      </c>
      <c r="H13" s="8">
        <f t="shared" si="4"/>
        <v>-47.798338219999991</v>
      </c>
      <c r="I13" s="8">
        <f t="shared" si="1"/>
        <v>-40.901417362562512</v>
      </c>
      <c r="J13" s="8">
        <v>93.462221080000006</v>
      </c>
      <c r="K13" s="8">
        <v>73.445778630000007</v>
      </c>
      <c r="L13" s="8">
        <f t="shared" si="5"/>
        <v>-20.01644245</v>
      </c>
      <c r="M13" s="8">
        <f t="shared" si="2"/>
        <v>-21.416613278285681</v>
      </c>
    </row>
    <row r="15" spans="1:13" x14ac:dyDescent="0.2">
      <c r="A15" s="9" t="s">
        <v>7</v>
      </c>
      <c r="B15" s="8">
        <f t="shared" ref="B15:M15" si="6">AVERAGE(B5:B13)</f>
        <v>104.65972191789298</v>
      </c>
      <c r="C15" s="8">
        <f t="shared" si="6"/>
        <v>84.179726978888866</v>
      </c>
      <c r="D15" s="8">
        <f t="shared" si="6"/>
        <v>-20.479994939004111</v>
      </c>
      <c r="E15" s="8">
        <f t="shared" si="6"/>
        <v>-18.411621001168296</v>
      </c>
      <c r="F15" s="8">
        <f t="shared" si="6"/>
        <v>118.8772565753566</v>
      </c>
      <c r="G15" s="8">
        <f t="shared" si="6"/>
        <v>77.160938246652833</v>
      </c>
      <c r="H15" s="8">
        <f t="shared" si="6"/>
        <v>-41.716318328703764</v>
      </c>
      <c r="I15" s="8">
        <f t="shared" si="6"/>
        <v>-33.591710476801353</v>
      </c>
      <c r="J15" s="8">
        <f t="shared" si="6"/>
        <v>109.35653687258178</v>
      </c>
      <c r="K15" s="8">
        <f t="shared" si="6"/>
        <v>75.517260209248462</v>
      </c>
      <c r="L15" s="8">
        <f t="shared" si="6"/>
        <v>-33.83927666333333</v>
      </c>
      <c r="M15" s="8">
        <f t="shared" si="6"/>
        <v>-30.916777319243447</v>
      </c>
    </row>
    <row r="16" spans="1:13" x14ac:dyDescent="0.2">
      <c r="A16" s="9" t="s">
        <v>8</v>
      </c>
      <c r="B16" s="8">
        <f t="shared" ref="B16:M16" si="7">_xlfn.STDEV.S(B5:B13)</f>
        <v>20.71181978732772</v>
      </c>
      <c r="C16" s="8">
        <f t="shared" si="7"/>
        <v>18.534477861020989</v>
      </c>
      <c r="D16" s="8">
        <f t="shared" si="7"/>
        <v>16.854317324319855</v>
      </c>
      <c r="E16" s="8">
        <f t="shared" si="7"/>
        <v>14.64873071399975</v>
      </c>
      <c r="F16" s="8">
        <f t="shared" si="7"/>
        <v>25.93422082230693</v>
      </c>
      <c r="G16" s="8">
        <f t="shared" si="7"/>
        <v>15.886462120131357</v>
      </c>
      <c r="H16" s="8">
        <f t="shared" si="7"/>
        <v>28.119237709961329</v>
      </c>
      <c r="I16" s="8">
        <f t="shared" si="7"/>
        <v>15.013546911309264</v>
      </c>
      <c r="J16" s="8">
        <f t="shared" si="7"/>
        <v>22.331388237945855</v>
      </c>
      <c r="K16" s="8">
        <f t="shared" si="7"/>
        <v>17.750743292795761</v>
      </c>
      <c r="L16" s="8">
        <f t="shared" si="7"/>
        <v>10.881003132945423</v>
      </c>
      <c r="M16" s="8">
        <f t="shared" si="7"/>
        <v>7.5258046707358872</v>
      </c>
    </row>
    <row r="17" spans="1:13" x14ac:dyDescent="0.2">
      <c r="A17" s="9" t="s">
        <v>9</v>
      </c>
      <c r="B17" s="8">
        <f t="shared" ref="B17:M17" si="8">B16/B15*100</f>
        <v>19.789675920958814</v>
      </c>
      <c r="C17" s="8">
        <f t="shared" si="8"/>
        <v>22.017745276923012</v>
      </c>
      <c r="D17" s="8">
        <f t="shared" si="8"/>
        <v>-82.296491647177305</v>
      </c>
      <c r="E17" s="8">
        <f t="shared" si="8"/>
        <v>-79.562417198736739</v>
      </c>
      <c r="F17" s="8">
        <f t="shared" si="8"/>
        <v>21.815965113450581</v>
      </c>
      <c r="G17" s="8">
        <f t="shared" si="8"/>
        <v>20.588736323226989</v>
      </c>
      <c r="H17" s="8">
        <f t="shared" si="8"/>
        <v>-67.405847007868175</v>
      </c>
      <c r="I17" s="8">
        <f t="shared" si="8"/>
        <v>-44.694201927221641</v>
      </c>
      <c r="J17" s="8">
        <f t="shared" si="8"/>
        <v>20.420716380188196</v>
      </c>
      <c r="K17" s="8">
        <f t="shared" si="8"/>
        <v>23.505544618026093</v>
      </c>
      <c r="L17" s="8">
        <f t="shared" si="8"/>
        <v>-32.154951895693365</v>
      </c>
      <c r="M17" s="8">
        <f t="shared" si="8"/>
        <v>-24.342138228138094</v>
      </c>
    </row>
    <row r="18" spans="1:13" x14ac:dyDescent="0.2">
      <c r="A18" s="9" t="s">
        <v>10</v>
      </c>
      <c r="B18" s="8">
        <f t="shared" ref="B18:M18" si="9">MIN(B5:B13)</f>
        <v>74.647830600000006</v>
      </c>
      <c r="C18" s="8">
        <f t="shared" si="9"/>
        <v>61.390944899999923</v>
      </c>
      <c r="D18" s="8">
        <f t="shared" si="9"/>
        <v>-43.24643321000022</v>
      </c>
      <c r="E18" s="8">
        <f t="shared" si="9"/>
        <v>-41.329813486474556</v>
      </c>
      <c r="F18" s="8">
        <f t="shared" si="9"/>
        <v>102.6847815</v>
      </c>
      <c r="G18" s="8">
        <f t="shared" si="9"/>
        <v>62.101844101666096</v>
      </c>
      <c r="H18" s="8">
        <f t="shared" si="9"/>
        <v>-108.13653424</v>
      </c>
      <c r="I18" s="8">
        <f t="shared" si="9"/>
        <v>-57.923514388825872</v>
      </c>
      <c r="J18" s="8">
        <f t="shared" si="9"/>
        <v>81.996221703235989</v>
      </c>
      <c r="K18" s="8">
        <f t="shared" si="9"/>
        <v>56.495972243236004</v>
      </c>
      <c r="L18" s="8">
        <f t="shared" si="9"/>
        <v>-49.810375820000004</v>
      </c>
      <c r="M18" s="8">
        <f t="shared" si="9"/>
        <v>-39.768220421556691</v>
      </c>
    </row>
    <row r="19" spans="1:13" x14ac:dyDescent="0.2">
      <c r="A19" s="9" t="s">
        <v>11</v>
      </c>
      <c r="B19" s="8">
        <f t="shared" ref="B19:M19" si="10">MAX(B5:B13)</f>
        <v>134.01623301999999</v>
      </c>
      <c r="C19" s="8">
        <f t="shared" si="10"/>
        <v>126.26337598000001</v>
      </c>
      <c r="D19" s="8">
        <f t="shared" si="10"/>
        <v>-0.65427866000000279</v>
      </c>
      <c r="E19" s="8">
        <f t="shared" si="10"/>
        <v>-0.87648717282348287</v>
      </c>
      <c r="F19" s="8">
        <f t="shared" si="10"/>
        <v>186.68848978</v>
      </c>
      <c r="G19" s="8">
        <f t="shared" si="10"/>
        <v>113.33962692</v>
      </c>
      <c r="H19" s="8">
        <f t="shared" si="10"/>
        <v>-4.7285131999999948</v>
      </c>
      <c r="I19" s="8">
        <f t="shared" si="10"/>
        <v>-4.0049019110440058</v>
      </c>
      <c r="J19" s="8">
        <f t="shared" si="10"/>
        <v>146.51146108</v>
      </c>
      <c r="K19" s="8">
        <f t="shared" si="10"/>
        <v>109.27735853999999</v>
      </c>
      <c r="L19" s="8">
        <f t="shared" si="10"/>
        <v>-20.01644245</v>
      </c>
      <c r="M19" s="8">
        <f t="shared" si="10"/>
        <v>-19.587752726239927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28F43-354F-3147-BDAF-B193D8761C7F}">
  <dimension ref="A1:AH39"/>
  <sheetViews>
    <sheetView tabSelected="1" zoomScale="70" workbookViewId="0">
      <selection activeCell="G43" sqref="G43"/>
    </sheetView>
  </sheetViews>
  <sheetFormatPr baseColWidth="10" defaultRowHeight="16" x14ac:dyDescent="0.2"/>
  <sheetData>
    <row r="1" spans="1:34" x14ac:dyDescent="0.2">
      <c r="B1" s="26" t="s">
        <v>44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x14ac:dyDescent="0.2">
      <c r="B2" s="23" t="s">
        <v>1</v>
      </c>
      <c r="M2" s="24" t="s">
        <v>2</v>
      </c>
      <c r="X2" s="28" t="s">
        <v>3</v>
      </c>
    </row>
    <row r="3" spans="1:34" x14ac:dyDescent="0.2">
      <c r="B3" s="11" t="s">
        <v>46</v>
      </c>
      <c r="M3" s="11" t="s">
        <v>46</v>
      </c>
      <c r="X3" s="11" t="s">
        <v>46</v>
      </c>
    </row>
    <row r="4" spans="1:34" x14ac:dyDescent="0.2">
      <c r="A4" s="2" t="s">
        <v>5</v>
      </c>
      <c r="B4" s="22">
        <v>9.09</v>
      </c>
      <c r="C4" s="22">
        <v>18.18</v>
      </c>
      <c r="D4" s="22">
        <v>27.27</v>
      </c>
      <c r="E4" s="22">
        <v>36.36</v>
      </c>
      <c r="F4" s="22">
        <v>45.45</v>
      </c>
      <c r="G4" s="22">
        <v>54.54</v>
      </c>
      <c r="H4" s="22">
        <v>63.629999999999995</v>
      </c>
      <c r="I4" s="22">
        <v>72.72</v>
      </c>
      <c r="J4" s="22">
        <v>81.81</v>
      </c>
      <c r="K4" s="22">
        <v>90.9</v>
      </c>
      <c r="L4" s="22">
        <v>99.99</v>
      </c>
      <c r="M4" s="25">
        <v>9.09</v>
      </c>
      <c r="N4" s="25">
        <v>18.18</v>
      </c>
      <c r="O4" s="25">
        <v>27.27</v>
      </c>
      <c r="P4" s="25">
        <v>36.36</v>
      </c>
      <c r="Q4" s="25">
        <v>45.45</v>
      </c>
      <c r="R4" s="25">
        <v>54.54</v>
      </c>
      <c r="S4" s="25">
        <v>63.629999999999995</v>
      </c>
      <c r="T4" s="25">
        <v>72.72</v>
      </c>
      <c r="U4" s="25">
        <v>81.81</v>
      </c>
      <c r="V4" s="25">
        <v>90.9</v>
      </c>
      <c r="W4" s="25">
        <v>99.99</v>
      </c>
      <c r="X4" s="29">
        <v>9.09</v>
      </c>
      <c r="Y4" s="29">
        <v>18.18</v>
      </c>
      <c r="Z4" s="29">
        <v>27.27</v>
      </c>
      <c r="AA4" s="29">
        <v>36.36</v>
      </c>
      <c r="AB4" s="29">
        <v>45.45</v>
      </c>
      <c r="AC4" s="29">
        <v>54.54</v>
      </c>
      <c r="AD4" s="29">
        <v>63.629999999999995</v>
      </c>
      <c r="AE4" s="29">
        <v>72.72</v>
      </c>
      <c r="AF4" s="29">
        <v>81.81</v>
      </c>
      <c r="AG4" s="29">
        <v>90.9</v>
      </c>
      <c r="AH4" s="29">
        <v>99.99</v>
      </c>
    </row>
    <row r="5" spans="1:34" x14ac:dyDescent="0.2">
      <c r="A5" s="21">
        <v>1</v>
      </c>
      <c r="B5" s="8">
        <v>9.9414213333445662</v>
      </c>
      <c r="C5" s="8">
        <v>8.3917762231642765</v>
      </c>
      <c r="D5" s="8">
        <v>9.2249176993637345</v>
      </c>
      <c r="E5" s="8">
        <v>8.3886773547617945</v>
      </c>
      <c r="F5" s="8">
        <v>8.9414791847918398</v>
      </c>
      <c r="G5" s="8">
        <v>8.4865896569149548</v>
      </c>
      <c r="H5" s="8">
        <v>8.8030704662408663</v>
      </c>
      <c r="I5" s="8">
        <v>9.7319399410104719</v>
      </c>
      <c r="J5" s="8">
        <v>9.5951176081229175</v>
      </c>
      <c r="K5" s="8">
        <v>8.8351944105747453</v>
      </c>
      <c r="L5" s="8">
        <v>9.5433935354826076</v>
      </c>
      <c r="M5" s="8">
        <v>7.1111061852031563</v>
      </c>
      <c r="N5" s="8">
        <v>8.0379659168100588</v>
      </c>
      <c r="O5" s="8">
        <v>8.1231058439090038</v>
      </c>
      <c r="P5" s="8">
        <v>7.0965273245359128</v>
      </c>
      <c r="Q5" s="8">
        <v>7.0085214191925038</v>
      </c>
      <c r="R5" s="8">
        <v>7.6296031192918266</v>
      </c>
      <c r="S5" s="8">
        <v>6.7926276261905372</v>
      </c>
      <c r="T5" s="8">
        <v>6.8486511474997895</v>
      </c>
      <c r="U5" s="8">
        <v>7.9678674935738565</v>
      </c>
      <c r="V5" s="8">
        <v>8.135397823178069</v>
      </c>
      <c r="W5" s="8">
        <v>6.2138576465832758</v>
      </c>
      <c r="X5" s="8">
        <v>8.227995962089226</v>
      </c>
      <c r="Y5" s="8">
        <v>6.5153826118314457</v>
      </c>
      <c r="Z5" s="8">
        <v>6.3375387741759424</v>
      </c>
      <c r="AA5" s="8">
        <v>6.5385282333355015</v>
      </c>
      <c r="AB5" s="8">
        <v>6.0913834105857916</v>
      </c>
      <c r="AC5" s="8">
        <v>7.0416144017170303</v>
      </c>
      <c r="AD5" s="8">
        <v>7.529305325367937</v>
      </c>
      <c r="AE5" s="8">
        <v>6.7669825442365577</v>
      </c>
      <c r="AF5" s="8">
        <v>6.6954947851561597</v>
      </c>
      <c r="AG5" s="8">
        <v>6.9878874470515493</v>
      </c>
      <c r="AH5" s="8">
        <v>6.983876921390892</v>
      </c>
    </row>
    <row r="6" spans="1:34" x14ac:dyDescent="0.2">
      <c r="A6" s="21">
        <v>2</v>
      </c>
      <c r="B6" s="8">
        <v>9.8781034455056069</v>
      </c>
      <c r="C6" s="8">
        <v>9.7523025032583401</v>
      </c>
      <c r="D6" s="8">
        <v>9.8919539494898263</v>
      </c>
      <c r="E6" s="8">
        <v>9.9819970412673431</v>
      </c>
      <c r="F6" s="8">
        <v>9.8360250953193038</v>
      </c>
      <c r="G6" s="8">
        <v>10.047242429251117</v>
      </c>
      <c r="H6" s="8">
        <v>9.3997114431043958</v>
      </c>
      <c r="I6" s="8">
        <v>9.6512262318832516</v>
      </c>
      <c r="J6" s="8">
        <v>10.106552192276366</v>
      </c>
      <c r="K6" s="8">
        <v>9.5993525752855842</v>
      </c>
      <c r="L6" s="8">
        <v>9.8294474724638921</v>
      </c>
      <c r="M6" s="8">
        <v>8.3439834807009259</v>
      </c>
      <c r="N6" s="8">
        <v>8.8608874265730417</v>
      </c>
      <c r="O6" s="8">
        <v>8.465563397389781</v>
      </c>
      <c r="P6" s="8">
        <v>7.731991453161954</v>
      </c>
      <c r="Q6" s="8">
        <v>8.8218573605759349</v>
      </c>
      <c r="R6" s="8">
        <v>7.6728284335662309</v>
      </c>
      <c r="S6" s="8">
        <v>8.8155935459753003</v>
      </c>
      <c r="T6" s="8">
        <v>8.7420488274349477</v>
      </c>
      <c r="U6" s="8">
        <v>7.4246113483019522</v>
      </c>
      <c r="V6" s="8">
        <v>8.0388592389428908</v>
      </c>
      <c r="W6" s="8">
        <v>8.7812145296003496</v>
      </c>
      <c r="X6" s="8">
        <v>9.7126450864363392</v>
      </c>
      <c r="Y6" s="8">
        <v>7.8036194811506538</v>
      </c>
      <c r="Z6" s="8">
        <v>8.5006871843266332</v>
      </c>
      <c r="AA6" s="8">
        <v>9.2517619494947265</v>
      </c>
      <c r="AB6" s="8">
        <v>8.8852933270876431</v>
      </c>
      <c r="AC6" s="8">
        <v>8.9148011374566547</v>
      </c>
      <c r="AD6" s="8">
        <v>8.9446562269535175</v>
      </c>
      <c r="AE6" s="8">
        <v>8.4981722040080854</v>
      </c>
      <c r="AF6" s="8">
        <v>9.0232136735930411</v>
      </c>
      <c r="AG6" s="8">
        <v>8.1065601523802329</v>
      </c>
      <c r="AH6" s="8">
        <v>9.3408955387817585</v>
      </c>
    </row>
    <row r="7" spans="1:34" x14ac:dyDescent="0.2">
      <c r="A7" s="21">
        <v>3</v>
      </c>
      <c r="B7" s="8">
        <v>8.5743902187463732</v>
      </c>
      <c r="C7" s="8">
        <v>8.4335127937743852</v>
      </c>
      <c r="D7" s="8">
        <v>8.025569577773906</v>
      </c>
      <c r="E7" s="8">
        <v>7.8039041351423046</v>
      </c>
      <c r="F7" s="8">
        <v>9.0328251701743483</v>
      </c>
      <c r="G7" s="8">
        <v>8.3763689503708516</v>
      </c>
      <c r="H7" s="8">
        <v>8.8308344698473871</v>
      </c>
      <c r="I7" s="8">
        <v>8.7034851263392383</v>
      </c>
      <c r="J7" s="8">
        <v>8.5321543636847252</v>
      </c>
      <c r="K7" s="8">
        <v>8.7482832966099977</v>
      </c>
      <c r="L7" s="8">
        <v>8.1316800389681596</v>
      </c>
      <c r="M7" s="8">
        <v>9.5743914687545644</v>
      </c>
      <c r="N7" s="8">
        <v>9.5634271736230492</v>
      </c>
      <c r="O7" s="8">
        <v>9.4230093681563147</v>
      </c>
      <c r="P7" s="8">
        <v>9.4055479043918542</v>
      </c>
      <c r="Q7" s="8">
        <v>9.4023661647388348</v>
      </c>
      <c r="R7" s="8">
        <v>9.8939182760899769</v>
      </c>
      <c r="S7" s="8">
        <v>9.986241364099337</v>
      </c>
      <c r="T7" s="8">
        <v>9.7947444967698249</v>
      </c>
      <c r="U7" s="8">
        <v>9.3169115137272147</v>
      </c>
      <c r="V7" s="8">
        <v>10.090808394323664</v>
      </c>
      <c r="W7" s="8">
        <v>10.182191771448919</v>
      </c>
      <c r="X7" s="8">
        <v>8.2455483546466439</v>
      </c>
      <c r="Y7" s="8">
        <v>7.3833952837192696</v>
      </c>
      <c r="Z7" s="8">
        <v>7.8748042465294068</v>
      </c>
      <c r="AA7" s="8">
        <v>7.7746025880054042</v>
      </c>
      <c r="AB7" s="8">
        <v>7.9551984838171519</v>
      </c>
      <c r="AC7" s="8">
        <v>7.6716654793475492</v>
      </c>
      <c r="AD7" s="8">
        <v>8.3257702227999228</v>
      </c>
      <c r="AE7" s="8">
        <v>6.5177200297569975</v>
      </c>
      <c r="AF7" s="8">
        <v>7.0758660031054985</v>
      </c>
      <c r="AG7" s="8">
        <v>8.5753735563243456</v>
      </c>
      <c r="AH7" s="8">
        <v>7.6026325209940753</v>
      </c>
    </row>
    <row r="8" spans="1:34" x14ac:dyDescent="0.2">
      <c r="A8" s="21">
        <v>4</v>
      </c>
      <c r="B8" s="8">
        <v>7.523602293771944</v>
      </c>
      <c r="C8" s="8">
        <v>8.2568524298330548</v>
      </c>
      <c r="D8" s="8">
        <v>7.3263935850513038</v>
      </c>
      <c r="E8" s="8">
        <v>8.0023912929310494</v>
      </c>
      <c r="F8" s="8">
        <v>7.7148436389197563</v>
      </c>
      <c r="G8" s="8">
        <v>7.945073781545255</v>
      </c>
      <c r="H8" s="8">
        <v>8.3583387956270752</v>
      </c>
      <c r="I8" s="8">
        <v>8.4435812400404391</v>
      </c>
      <c r="J8" s="8">
        <v>7.4293264227655582</v>
      </c>
      <c r="K8" s="8">
        <v>8.1332185934393504</v>
      </c>
      <c r="L8" s="8">
        <v>7.1913674258695002</v>
      </c>
      <c r="M8" s="8">
        <v>8.6055464146740857</v>
      </c>
      <c r="N8" s="8">
        <v>8.6469132776004844</v>
      </c>
      <c r="O8" s="8">
        <v>7.8523042406510113</v>
      </c>
      <c r="P8" s="8">
        <v>7.4294095864930076</v>
      </c>
      <c r="Q8" s="8">
        <v>8.3349033792227516</v>
      </c>
      <c r="R8" s="8">
        <v>7.3397506901383407</v>
      </c>
      <c r="S8" s="8">
        <v>7.1153046819424661</v>
      </c>
      <c r="T8" s="8">
        <v>8.7697957323117119</v>
      </c>
      <c r="U8" s="8">
        <v>7.3476059242493834</v>
      </c>
      <c r="V8" s="8">
        <v>8.3789122747300162</v>
      </c>
      <c r="W8" s="8">
        <v>8.9076616197154852</v>
      </c>
      <c r="X8" s="8">
        <v>9.3518866416187141</v>
      </c>
      <c r="Y8" s="8">
        <v>7.9496131884984562</v>
      </c>
      <c r="Z8" s="8">
        <v>9.1005478040721837</v>
      </c>
      <c r="AA8" s="8">
        <v>9.5290795091783931</v>
      </c>
      <c r="AB8" s="8">
        <v>8.8597662467766085</v>
      </c>
      <c r="AC8" s="8">
        <v>8.8386756082466338</v>
      </c>
      <c r="AD8" s="8">
        <v>8.4552914554940966</v>
      </c>
      <c r="AE8" s="8">
        <v>8.6695153027387466</v>
      </c>
      <c r="AF8" s="8">
        <v>8.6658872059427576</v>
      </c>
      <c r="AG8" s="8">
        <v>8.9113223592769959</v>
      </c>
      <c r="AH8" s="8">
        <v>8.793265829934878</v>
      </c>
    </row>
    <row r="9" spans="1:34" x14ac:dyDescent="0.2">
      <c r="A9" s="21">
        <v>5</v>
      </c>
      <c r="B9" s="8">
        <v>9.9615953835562383</v>
      </c>
      <c r="C9" s="8">
        <v>9.7427209341903573</v>
      </c>
      <c r="D9" s="8">
        <v>9.6159683081499523</v>
      </c>
      <c r="E9" s="8">
        <v>9.513317781692864</v>
      </c>
      <c r="F9" s="8">
        <v>10.343177176399918</v>
      </c>
      <c r="G9" s="8">
        <v>10.087319112841998</v>
      </c>
      <c r="H9" s="8">
        <v>10.912998542467662</v>
      </c>
      <c r="I9" s="8">
        <v>10.827535083516944</v>
      </c>
      <c r="J9" s="8">
        <v>10.203368460816057</v>
      </c>
      <c r="K9" s="8">
        <v>10.485273324400191</v>
      </c>
      <c r="L9" s="8">
        <v>10.337480211539825</v>
      </c>
      <c r="M9" s="8">
        <v>13.301296286737747</v>
      </c>
      <c r="N9" s="8">
        <v>12.649834385336966</v>
      </c>
      <c r="O9" s="8">
        <v>11.88807479914272</v>
      </c>
      <c r="P9" s="8">
        <v>12.29683040562913</v>
      </c>
      <c r="Q9" s="8">
        <v>11.704057046639916</v>
      </c>
      <c r="R9" s="8">
        <v>11.542770331672983</v>
      </c>
      <c r="S9" s="8">
        <v>12.021120669158087</v>
      </c>
      <c r="T9" s="8">
        <v>11.473758061932875</v>
      </c>
      <c r="U9" s="8">
        <v>13.5581729516935</v>
      </c>
      <c r="V9" s="8">
        <v>11.985921014928474</v>
      </c>
      <c r="W9" s="8">
        <v>11.380229999979823</v>
      </c>
      <c r="X9" s="8">
        <v>10.323596244658951</v>
      </c>
      <c r="Y9" s="8">
        <v>10.142727687963633</v>
      </c>
      <c r="Z9" s="8">
        <v>9.1988847342490363</v>
      </c>
      <c r="AA9" s="8">
        <v>9.7500582174332333</v>
      </c>
      <c r="AB9" s="8">
        <v>10.101191720099148</v>
      </c>
      <c r="AC9" s="8">
        <v>10.087412462135267</v>
      </c>
      <c r="AD9" s="8">
        <v>9.6327288150578205</v>
      </c>
      <c r="AE9" s="8">
        <v>9.4248507459348136</v>
      </c>
      <c r="AF9" s="8">
        <v>9.8489699814411189</v>
      </c>
      <c r="AG9" s="8">
        <v>10.024347897447123</v>
      </c>
      <c r="AH9" s="8">
        <v>10.0418519675881</v>
      </c>
    </row>
    <row r="10" spans="1:34" x14ac:dyDescent="0.2">
      <c r="A10" s="21">
        <v>6</v>
      </c>
      <c r="B10" s="8">
        <v>6.66382841451074</v>
      </c>
      <c r="C10" s="8">
        <v>5.6629185528339177</v>
      </c>
      <c r="D10" s="8">
        <v>6.5692176700353251</v>
      </c>
      <c r="E10" s="8">
        <v>5.6431995906865593</v>
      </c>
      <c r="F10" s="8">
        <v>7.3725581664309656</v>
      </c>
      <c r="G10" s="8">
        <v>7.32634102446666</v>
      </c>
      <c r="H10" s="8">
        <v>7.2718066179953196</v>
      </c>
      <c r="I10" s="8">
        <v>7.1050200043411884</v>
      </c>
      <c r="J10" s="8">
        <v>6.5387095217589506</v>
      </c>
      <c r="K10" s="8">
        <v>6.657894397562873</v>
      </c>
      <c r="L10" s="8">
        <v>7.6905518562435651</v>
      </c>
      <c r="M10" s="8">
        <v>9.7744218354670576</v>
      </c>
      <c r="N10" s="8">
        <v>9.2596066013403373</v>
      </c>
      <c r="O10" s="8">
        <v>9.7536547582047479</v>
      </c>
      <c r="P10" s="8">
        <v>9.4158886772432329</v>
      </c>
      <c r="Q10" s="8">
        <v>9.6943157722087108</v>
      </c>
      <c r="R10" s="8">
        <v>10.861446609358252</v>
      </c>
      <c r="S10" s="8">
        <v>10.098801961938261</v>
      </c>
      <c r="T10" s="8">
        <v>10.218377197336585</v>
      </c>
      <c r="U10" s="8">
        <v>8.8425968378950426</v>
      </c>
      <c r="V10" s="8">
        <v>8.9772727832119124</v>
      </c>
      <c r="W10" s="8">
        <v>10.847262665440475</v>
      </c>
      <c r="X10" s="8">
        <v>8.140728201386203</v>
      </c>
      <c r="Y10" s="8">
        <v>7.5698574227647279</v>
      </c>
      <c r="Z10" s="8">
        <v>7.7204168778764428</v>
      </c>
      <c r="AA10" s="8">
        <v>8.0558469417129466</v>
      </c>
      <c r="AB10" s="8">
        <v>7.4902336900960806</v>
      </c>
      <c r="AC10" s="8">
        <v>7.2760417653519385</v>
      </c>
      <c r="AD10" s="8">
        <v>7.4058569065741651</v>
      </c>
      <c r="AE10" s="8">
        <v>7.6763128317642852</v>
      </c>
      <c r="AF10" s="8">
        <v>6.9345543910023864</v>
      </c>
      <c r="AG10" s="8">
        <v>7.4177420227890494</v>
      </c>
      <c r="AH10" s="8">
        <v>9.0102723986981701</v>
      </c>
    </row>
    <row r="11" spans="1:34" x14ac:dyDescent="0.2">
      <c r="A11" s="21">
        <v>7</v>
      </c>
      <c r="B11" s="8">
        <v>8.6618932116511402</v>
      </c>
      <c r="C11" s="8">
        <v>8.6856127953139932</v>
      </c>
      <c r="D11" s="8">
        <v>9.1512622918413822</v>
      </c>
      <c r="E11" s="8">
        <v>9.385659800917848</v>
      </c>
      <c r="F11" s="8">
        <v>8.9810732211861701</v>
      </c>
      <c r="G11" s="8">
        <v>8.822785727993546</v>
      </c>
      <c r="H11" s="8">
        <v>8.8175353555146945</v>
      </c>
      <c r="I11" s="8">
        <v>8.6013081285811648</v>
      </c>
      <c r="J11" s="8">
        <v>8.7640836828552846</v>
      </c>
      <c r="K11" s="8">
        <v>8.9381508865235926</v>
      </c>
      <c r="L11" s="8">
        <v>8.4534393559623293</v>
      </c>
      <c r="M11" s="8">
        <v>12.511046585584339</v>
      </c>
      <c r="N11" s="8">
        <v>12.172714250025971</v>
      </c>
      <c r="O11" s="8">
        <v>11.384184381490762</v>
      </c>
      <c r="P11" s="8">
        <v>11.928248585054661</v>
      </c>
      <c r="Q11" s="8">
        <v>12.753668349119257</v>
      </c>
      <c r="R11" s="8">
        <v>12.286363831178155</v>
      </c>
      <c r="S11" s="8">
        <v>11.522726628559298</v>
      </c>
      <c r="T11" s="8">
        <v>11.185316852380504</v>
      </c>
      <c r="U11" s="8">
        <v>11.741610342138515</v>
      </c>
      <c r="V11" s="8">
        <v>11.995157170210936</v>
      </c>
      <c r="W11" s="8">
        <v>11.83237579466681</v>
      </c>
      <c r="X11" s="8">
        <v>10.546160562679319</v>
      </c>
      <c r="Y11" s="8">
        <v>9.612888236463256</v>
      </c>
      <c r="Z11" s="8">
        <v>9.8172792915466918</v>
      </c>
      <c r="AA11" s="8">
        <v>10.341974050158052</v>
      </c>
      <c r="AB11" s="8">
        <v>9.4237995782222459</v>
      </c>
      <c r="AC11" s="8">
        <v>10.332741094864845</v>
      </c>
      <c r="AD11" s="8">
        <v>9.6543924775458319</v>
      </c>
      <c r="AE11" s="8">
        <v>10.211876091103788</v>
      </c>
      <c r="AF11" s="8">
        <v>9.3707611802523001</v>
      </c>
      <c r="AG11" s="8">
        <v>8.8525215512175333</v>
      </c>
      <c r="AH11" s="8">
        <v>9.101522284711109</v>
      </c>
    </row>
    <row r="12" spans="1:34" x14ac:dyDescent="0.2">
      <c r="A12" s="21">
        <v>8</v>
      </c>
      <c r="B12" s="8">
        <v>10.776069482809916</v>
      </c>
      <c r="C12" s="8">
        <v>9.5748621155600375</v>
      </c>
      <c r="D12" s="8">
        <v>8.8334569578669591</v>
      </c>
      <c r="E12" s="8">
        <v>10.223394818741424</v>
      </c>
      <c r="F12" s="8">
        <v>8.9775380362003201</v>
      </c>
      <c r="G12" s="8">
        <v>8.4304583841749032</v>
      </c>
      <c r="H12" s="8">
        <v>9.310508012490823</v>
      </c>
      <c r="I12" s="8">
        <v>9.8679341945497274</v>
      </c>
      <c r="J12" s="8">
        <v>9.7681542865284587</v>
      </c>
      <c r="K12" s="8">
        <v>10.439421991185302</v>
      </c>
      <c r="L12" s="8">
        <v>10.922664377106486</v>
      </c>
      <c r="M12" s="8">
        <v>11.855795315070601</v>
      </c>
      <c r="N12" s="8">
        <v>11.263834611476149</v>
      </c>
      <c r="O12" s="8">
        <v>11.322531301498577</v>
      </c>
      <c r="P12" s="8">
        <v>10.953506031616657</v>
      </c>
      <c r="Q12" s="8">
        <v>11.507181229065877</v>
      </c>
      <c r="R12" s="8">
        <v>10.787024057501222</v>
      </c>
      <c r="S12" s="8">
        <v>11.186197303206081</v>
      </c>
      <c r="T12" s="8">
        <v>11.105192726196991</v>
      </c>
      <c r="U12" s="8">
        <v>10.824176061256836</v>
      </c>
      <c r="V12" s="8">
        <v>10.986295397248663</v>
      </c>
      <c r="W12" s="8">
        <v>11.145487213532567</v>
      </c>
      <c r="X12" s="8">
        <v>10.813144298806272</v>
      </c>
      <c r="Y12" s="8">
        <v>11.125108998112685</v>
      </c>
      <c r="Z12" s="8">
        <v>10.723985572271348</v>
      </c>
      <c r="AA12" s="8">
        <v>10.358574998051319</v>
      </c>
      <c r="AB12" s="8">
        <v>10.927181086780243</v>
      </c>
      <c r="AC12" s="8">
        <v>10.927122187736787</v>
      </c>
      <c r="AD12" s="8">
        <v>8.8728136788101803</v>
      </c>
      <c r="AE12" s="8">
        <v>10.078005674202403</v>
      </c>
      <c r="AF12" s="8">
        <v>10.785087482869869</v>
      </c>
      <c r="AG12" s="8">
        <v>10.37689220014998</v>
      </c>
      <c r="AH12" s="8">
        <v>8.6793669935139679</v>
      </c>
    </row>
    <row r="13" spans="1:34" x14ac:dyDescent="0.2">
      <c r="A13" s="21">
        <v>9</v>
      </c>
      <c r="B13" s="8">
        <v>10.799863194412922</v>
      </c>
      <c r="C13" s="8">
        <v>10.145976969051938</v>
      </c>
      <c r="D13" s="8">
        <v>9.79976033515252</v>
      </c>
      <c r="E13" s="8">
        <v>10.064195778676149</v>
      </c>
      <c r="F13" s="8">
        <v>11.001618719274466</v>
      </c>
      <c r="G13" s="8">
        <v>10.694446764748621</v>
      </c>
      <c r="H13" s="8">
        <v>10.869706807833095</v>
      </c>
      <c r="I13" s="8">
        <v>10.27331543183921</v>
      </c>
      <c r="J13" s="8">
        <v>10.891464308283993</v>
      </c>
      <c r="K13" s="8">
        <v>10.701282950080307</v>
      </c>
      <c r="L13" s="8">
        <v>10.235810993552596</v>
      </c>
      <c r="M13" s="8">
        <v>9.5962421911950599</v>
      </c>
      <c r="N13" s="8">
        <v>10.444422052929758</v>
      </c>
      <c r="O13" s="8">
        <v>10.839019503262996</v>
      </c>
      <c r="P13" s="8">
        <v>10.562634262933786</v>
      </c>
      <c r="Q13" s="8">
        <v>9.9589618831967357</v>
      </c>
      <c r="R13" s="8">
        <v>10.303507676201377</v>
      </c>
      <c r="S13" s="8">
        <v>9.865594320811736</v>
      </c>
      <c r="T13" s="8">
        <v>9.7501052669875108</v>
      </c>
      <c r="U13" s="8">
        <v>9.870032803560937</v>
      </c>
      <c r="V13" s="8">
        <v>9.7881512532244432</v>
      </c>
      <c r="W13" s="8">
        <v>9.7351786251484889</v>
      </c>
      <c r="X13" s="8">
        <v>11.493754009732138</v>
      </c>
      <c r="Y13" s="8">
        <v>10.382000239541298</v>
      </c>
      <c r="Z13" s="8">
        <v>10.472276900557711</v>
      </c>
      <c r="AA13" s="8">
        <v>10.856708869463725</v>
      </c>
      <c r="AB13" s="8">
        <v>10.995158298062215</v>
      </c>
      <c r="AC13" s="8">
        <v>10.946399702855652</v>
      </c>
      <c r="AD13" s="8">
        <v>10.882119907205206</v>
      </c>
      <c r="AE13" s="8">
        <v>10.876091216639272</v>
      </c>
      <c r="AF13" s="8">
        <v>10.836824380362815</v>
      </c>
      <c r="AG13" s="8">
        <v>11.060637578634612</v>
      </c>
      <c r="AH13" s="8">
        <v>11.210962384961272</v>
      </c>
    </row>
    <row r="15" spans="1:34" x14ac:dyDescent="0.2">
      <c r="A15" s="9" t="s">
        <v>7</v>
      </c>
      <c r="B15" s="8">
        <f t="shared" ref="B15:L15" si="0">AVERAGE(B5:B13)</f>
        <v>9.1978629975899384</v>
      </c>
      <c r="C15" s="8">
        <f t="shared" si="0"/>
        <v>8.7385039241089224</v>
      </c>
      <c r="D15" s="8">
        <f t="shared" si="0"/>
        <v>8.7153889305249912</v>
      </c>
      <c r="E15" s="8">
        <f t="shared" si="0"/>
        <v>8.7785263994241483</v>
      </c>
      <c r="F15" s="8">
        <f t="shared" si="0"/>
        <v>9.1334598231885664</v>
      </c>
      <c r="G15" s="8">
        <f t="shared" si="0"/>
        <v>8.9129584258119881</v>
      </c>
      <c r="H15" s="8">
        <f t="shared" si="0"/>
        <v>9.1749456123468125</v>
      </c>
      <c r="I15" s="8">
        <f t="shared" si="0"/>
        <v>9.2450383757890719</v>
      </c>
      <c r="J15" s="8">
        <f t="shared" si="0"/>
        <v>9.0921034274547026</v>
      </c>
      <c r="K15" s="8">
        <f t="shared" si="0"/>
        <v>9.1708969361846613</v>
      </c>
      <c r="L15" s="8">
        <f t="shared" si="0"/>
        <v>9.1484261407987724</v>
      </c>
      <c r="M15" s="8">
        <f t="shared" ref="M15:W15" si="1">AVERAGE(M5:M13)</f>
        <v>10.074869973709726</v>
      </c>
      <c r="N15" s="8">
        <f t="shared" si="1"/>
        <v>10.099956188412868</v>
      </c>
      <c r="O15" s="8">
        <f t="shared" si="1"/>
        <v>9.8946052881895454</v>
      </c>
      <c r="P15" s="8">
        <f t="shared" si="1"/>
        <v>9.6467315812289112</v>
      </c>
      <c r="Q15" s="8">
        <f t="shared" si="1"/>
        <v>9.9095369559956126</v>
      </c>
      <c r="R15" s="8">
        <f t="shared" si="1"/>
        <v>9.813023669444263</v>
      </c>
      <c r="S15" s="8">
        <f t="shared" si="1"/>
        <v>9.7115786779867896</v>
      </c>
      <c r="T15" s="8">
        <f t="shared" si="1"/>
        <v>9.7653322565389704</v>
      </c>
      <c r="U15" s="8">
        <f t="shared" si="1"/>
        <v>9.6548428084885813</v>
      </c>
      <c r="V15" s="8">
        <f t="shared" si="1"/>
        <v>9.8196417055554512</v>
      </c>
      <c r="W15" s="8">
        <f t="shared" si="1"/>
        <v>9.8917177629017985</v>
      </c>
      <c r="X15" s="8">
        <f t="shared" ref="X15:AH15" si="2">AVERAGE(X5:X13)</f>
        <v>9.6506065957837546</v>
      </c>
      <c r="Y15" s="8">
        <f t="shared" si="2"/>
        <v>8.720510350005048</v>
      </c>
      <c r="Z15" s="8">
        <f t="shared" si="2"/>
        <v>8.8607134872894893</v>
      </c>
      <c r="AA15" s="8">
        <f t="shared" si="2"/>
        <v>9.1619039285370345</v>
      </c>
      <c r="AB15" s="8">
        <f t="shared" si="2"/>
        <v>8.9699117601696798</v>
      </c>
      <c r="AC15" s="8">
        <f t="shared" si="2"/>
        <v>9.1151637599680413</v>
      </c>
      <c r="AD15" s="8">
        <f t="shared" si="2"/>
        <v>8.8558816684231871</v>
      </c>
      <c r="AE15" s="8">
        <f t="shared" si="2"/>
        <v>8.746614071153882</v>
      </c>
      <c r="AF15" s="8">
        <f t="shared" si="2"/>
        <v>8.8040732315251038</v>
      </c>
      <c r="AG15" s="8">
        <f t="shared" si="2"/>
        <v>8.9236983072523799</v>
      </c>
      <c r="AH15" s="8">
        <f t="shared" si="2"/>
        <v>8.973849648952692</v>
      </c>
    </row>
    <row r="16" spans="1:34" x14ac:dyDescent="0.2">
      <c r="A16" s="9" t="s">
        <v>8</v>
      </c>
      <c r="B16" s="8">
        <f t="shared" ref="B16:L16" si="3">_xlfn.STDEV.S(B5:B13)</f>
        <v>1.4385972183704059</v>
      </c>
      <c r="C16" s="8">
        <f t="shared" si="3"/>
        <v>1.3520339056722985</v>
      </c>
      <c r="D16" s="8">
        <f t="shared" si="3"/>
        <v>1.164364896811664</v>
      </c>
      <c r="E16" s="8">
        <f t="shared" si="3"/>
        <v>1.4845871550328595</v>
      </c>
      <c r="F16" s="8">
        <f t="shared" si="3"/>
        <v>1.1540578083096951</v>
      </c>
      <c r="G16" s="8">
        <f t="shared" si="3"/>
        <v>1.1182707289707789</v>
      </c>
      <c r="H16" s="8">
        <f t="shared" si="3"/>
        <v>1.1529945121261174</v>
      </c>
      <c r="I16" s="8">
        <f t="shared" si="3"/>
        <v>1.1336551044844121</v>
      </c>
      <c r="J16" s="8">
        <f t="shared" si="3"/>
        <v>1.4105660030692142</v>
      </c>
      <c r="K16" s="8">
        <f t="shared" si="3"/>
        <v>1.303832043970675</v>
      </c>
      <c r="L16" s="8">
        <f t="shared" si="3"/>
        <v>1.315115086565628</v>
      </c>
      <c r="M16" s="8">
        <f t="shared" ref="M16:W16" si="4">_xlfn.STDEV.S(M5:M13)</f>
        <v>2.0623132111756437</v>
      </c>
      <c r="N16" s="8">
        <f t="shared" si="4"/>
        <v>1.626497552497348</v>
      </c>
      <c r="O16" s="8">
        <f t="shared" si="4"/>
        <v>1.5295952003159266</v>
      </c>
      <c r="P16" s="8">
        <f t="shared" si="4"/>
        <v>1.935608016680143</v>
      </c>
      <c r="Q16" s="8">
        <f t="shared" si="4"/>
        <v>1.811292601341683</v>
      </c>
      <c r="R16" s="8">
        <f t="shared" si="4"/>
        <v>1.8326640841595476</v>
      </c>
      <c r="S16" s="8">
        <f t="shared" si="4"/>
        <v>1.8405687551951626</v>
      </c>
      <c r="T16" s="8">
        <f t="shared" si="4"/>
        <v>1.4782539684438234</v>
      </c>
      <c r="U16" s="8">
        <f t="shared" si="4"/>
        <v>2.0892981217448563</v>
      </c>
      <c r="V16" s="8">
        <f t="shared" si="4"/>
        <v>1.5674177723287797</v>
      </c>
      <c r="W16" s="8">
        <f t="shared" si="4"/>
        <v>1.7429839637422033</v>
      </c>
      <c r="X16" s="8">
        <f t="shared" ref="X16:AH16" si="5">_xlfn.STDEV.S(X5:X13)</f>
        <v>1.2437063109364179</v>
      </c>
      <c r="Y16" s="8">
        <f t="shared" si="5"/>
        <v>1.6113318350151771</v>
      </c>
      <c r="Z16" s="8">
        <f t="shared" si="5"/>
        <v>1.4108570483700622</v>
      </c>
      <c r="AA16" s="8">
        <f t="shared" si="5"/>
        <v>1.4237202969929967</v>
      </c>
      <c r="AB16" s="8">
        <f t="shared" si="5"/>
        <v>1.6179710771599793</v>
      </c>
      <c r="AC16" s="8">
        <f t="shared" si="5"/>
        <v>1.5389377564039866</v>
      </c>
      <c r="AD16" s="8">
        <f t="shared" si="5"/>
        <v>1.0987940710413571</v>
      </c>
      <c r="AE16" s="8">
        <f t="shared" si="5"/>
        <v>1.5416872349214861</v>
      </c>
      <c r="AF16" s="8">
        <f t="shared" si="5"/>
        <v>1.5993928942449074</v>
      </c>
      <c r="AG16" s="8">
        <f t="shared" si="5"/>
        <v>1.3555092985874981</v>
      </c>
      <c r="AH16" s="8">
        <f t="shared" si="5"/>
        <v>1.2378009921113797</v>
      </c>
    </row>
    <row r="17" spans="1:34" x14ac:dyDescent="0.2">
      <c r="A17" s="9" t="s">
        <v>9</v>
      </c>
      <c r="B17" s="8">
        <f t="shared" ref="B17:L17" si="6">B16/B15*100</f>
        <v>15.640559320652558</v>
      </c>
      <c r="C17" s="8">
        <f t="shared" si="6"/>
        <v>15.472143943794903</v>
      </c>
      <c r="D17" s="8">
        <f t="shared" si="6"/>
        <v>13.359873048620516</v>
      </c>
      <c r="E17" s="8">
        <f t="shared" si="6"/>
        <v>16.911575901056072</v>
      </c>
      <c r="F17" s="8">
        <f t="shared" si="6"/>
        <v>12.635494441873002</v>
      </c>
      <c r="G17" s="8">
        <f t="shared" si="6"/>
        <v>12.54657180641906</v>
      </c>
      <c r="H17" s="8">
        <f t="shared" si="6"/>
        <v>12.566772173281567</v>
      </c>
      <c r="I17" s="8">
        <f t="shared" si="6"/>
        <v>12.262308260971968</v>
      </c>
      <c r="J17" s="8">
        <f t="shared" si="6"/>
        <v>15.514187825996789</v>
      </c>
      <c r="K17" s="8">
        <f t="shared" si="6"/>
        <v>14.217061352268386</v>
      </c>
      <c r="L17" s="8">
        <f t="shared" si="6"/>
        <v>14.375315123337728</v>
      </c>
      <c r="M17" s="8">
        <f t="shared" ref="M17:W17" si="7">M16/M15*100</f>
        <v>20.469874217307318</v>
      </c>
      <c r="N17" s="8">
        <f t="shared" si="7"/>
        <v>16.104006018989871</v>
      </c>
      <c r="O17" s="8">
        <f t="shared" si="7"/>
        <v>15.458880427920562</v>
      </c>
      <c r="P17" s="8">
        <f t="shared" si="7"/>
        <v>20.064910072200465</v>
      </c>
      <c r="Q17" s="8">
        <f t="shared" si="7"/>
        <v>18.278276869897418</v>
      </c>
      <c r="R17" s="8">
        <f t="shared" si="7"/>
        <v>18.675834746695728</v>
      </c>
      <c r="S17" s="8">
        <f t="shared" si="7"/>
        <v>18.952312659188717</v>
      </c>
      <c r="T17" s="8">
        <f t="shared" si="7"/>
        <v>15.13777442087512</v>
      </c>
      <c r="U17" s="8">
        <f t="shared" si="7"/>
        <v>21.639897854245081</v>
      </c>
      <c r="V17" s="8">
        <f t="shared" si="7"/>
        <v>15.962066838365546</v>
      </c>
      <c r="W17" s="8">
        <f t="shared" si="7"/>
        <v>17.620639867820977</v>
      </c>
      <c r="X17" s="8">
        <f t="shared" ref="X17:AH17" si="8">X16/X15*100</f>
        <v>12.887338206074835</v>
      </c>
      <c r="Y17" s="8">
        <f t="shared" si="8"/>
        <v>18.477494668809658</v>
      </c>
      <c r="Z17" s="8">
        <f t="shared" si="8"/>
        <v>15.922612218461952</v>
      </c>
      <c r="AA17" s="8">
        <f t="shared" si="8"/>
        <v>15.539568064651549</v>
      </c>
      <c r="AB17" s="8">
        <f t="shared" si="8"/>
        <v>18.037759126510881</v>
      </c>
      <c r="AC17" s="8">
        <f t="shared" si="8"/>
        <v>16.883270525129678</v>
      </c>
      <c r="AD17" s="8">
        <f t="shared" si="8"/>
        <v>12.407506244796068</v>
      </c>
      <c r="AE17" s="8">
        <f t="shared" si="8"/>
        <v>17.626103339873342</v>
      </c>
      <c r="AF17" s="8">
        <f t="shared" si="8"/>
        <v>18.166510570560636</v>
      </c>
      <c r="AG17" s="8">
        <f t="shared" si="8"/>
        <v>15.189994685116842</v>
      </c>
      <c r="AH17" s="8">
        <f t="shared" si="8"/>
        <v>13.793422450038923</v>
      </c>
    </row>
    <row r="18" spans="1:34" x14ac:dyDescent="0.2">
      <c r="A18" s="9" t="s">
        <v>10</v>
      </c>
      <c r="B18" s="8">
        <f t="shared" ref="B18:L18" si="9">MIN(B5:B13)</f>
        <v>6.66382841451074</v>
      </c>
      <c r="C18" s="8">
        <f t="shared" si="9"/>
        <v>5.6629185528339177</v>
      </c>
      <c r="D18" s="8">
        <f t="shared" si="9"/>
        <v>6.5692176700353251</v>
      </c>
      <c r="E18" s="8">
        <f t="shared" si="9"/>
        <v>5.6431995906865593</v>
      </c>
      <c r="F18" s="8">
        <f t="shared" si="9"/>
        <v>7.3725581664309656</v>
      </c>
      <c r="G18" s="8">
        <f t="shared" si="9"/>
        <v>7.32634102446666</v>
      </c>
      <c r="H18" s="8">
        <f t="shared" si="9"/>
        <v>7.2718066179953196</v>
      </c>
      <c r="I18" s="8">
        <f t="shared" si="9"/>
        <v>7.1050200043411884</v>
      </c>
      <c r="J18" s="8">
        <f t="shared" si="9"/>
        <v>6.5387095217589506</v>
      </c>
      <c r="K18" s="8">
        <f t="shared" si="9"/>
        <v>6.657894397562873</v>
      </c>
      <c r="L18" s="8">
        <f t="shared" si="9"/>
        <v>7.1913674258695002</v>
      </c>
      <c r="M18" s="8">
        <f t="shared" ref="M18:W18" si="10">MIN(M5:M13)</f>
        <v>7.1111061852031563</v>
      </c>
      <c r="N18" s="8">
        <f t="shared" si="10"/>
        <v>8.0379659168100588</v>
      </c>
      <c r="O18" s="8">
        <f t="shared" si="10"/>
        <v>7.8523042406510113</v>
      </c>
      <c r="P18" s="8">
        <f t="shared" si="10"/>
        <v>7.0965273245359128</v>
      </c>
      <c r="Q18" s="8">
        <f t="shared" si="10"/>
        <v>7.0085214191925038</v>
      </c>
      <c r="R18" s="8">
        <f t="shared" si="10"/>
        <v>7.3397506901383407</v>
      </c>
      <c r="S18" s="8">
        <f t="shared" si="10"/>
        <v>6.7926276261905372</v>
      </c>
      <c r="T18" s="8">
        <f t="shared" si="10"/>
        <v>6.8486511474997895</v>
      </c>
      <c r="U18" s="8">
        <f t="shared" si="10"/>
        <v>7.3476059242493834</v>
      </c>
      <c r="V18" s="8">
        <f t="shared" si="10"/>
        <v>8.0388592389428908</v>
      </c>
      <c r="W18" s="8">
        <f t="shared" si="10"/>
        <v>6.2138576465832758</v>
      </c>
      <c r="X18" s="8">
        <f t="shared" ref="X18:AH18" si="11">MIN(X5:X13)</f>
        <v>8.140728201386203</v>
      </c>
      <c r="Y18" s="8">
        <f t="shared" si="11"/>
        <v>6.5153826118314457</v>
      </c>
      <c r="Z18" s="8">
        <f t="shared" si="11"/>
        <v>6.3375387741759424</v>
      </c>
      <c r="AA18" s="8">
        <f t="shared" si="11"/>
        <v>6.5385282333355015</v>
      </c>
      <c r="AB18" s="8">
        <f t="shared" si="11"/>
        <v>6.0913834105857916</v>
      </c>
      <c r="AC18" s="8">
        <f t="shared" si="11"/>
        <v>7.0416144017170303</v>
      </c>
      <c r="AD18" s="8">
        <f t="shared" si="11"/>
        <v>7.4058569065741651</v>
      </c>
      <c r="AE18" s="8">
        <f t="shared" si="11"/>
        <v>6.5177200297569975</v>
      </c>
      <c r="AF18" s="8">
        <f t="shared" si="11"/>
        <v>6.6954947851561597</v>
      </c>
      <c r="AG18" s="8">
        <f t="shared" si="11"/>
        <v>6.9878874470515493</v>
      </c>
      <c r="AH18" s="8">
        <f t="shared" si="11"/>
        <v>6.983876921390892</v>
      </c>
    </row>
    <row r="19" spans="1:34" x14ac:dyDescent="0.2">
      <c r="A19" s="9" t="s">
        <v>11</v>
      </c>
      <c r="B19" s="8">
        <f t="shared" ref="B19:L19" si="12">MAX(B5:B13)</f>
        <v>10.799863194412922</v>
      </c>
      <c r="C19" s="8">
        <f t="shared" si="12"/>
        <v>10.145976969051938</v>
      </c>
      <c r="D19" s="8">
        <f t="shared" si="12"/>
        <v>9.8919539494898263</v>
      </c>
      <c r="E19" s="8">
        <f t="shared" si="12"/>
        <v>10.223394818741424</v>
      </c>
      <c r="F19" s="8">
        <f t="shared" si="12"/>
        <v>11.001618719274466</v>
      </c>
      <c r="G19" s="8">
        <f t="shared" si="12"/>
        <v>10.694446764748621</v>
      </c>
      <c r="H19" s="8">
        <f t="shared" si="12"/>
        <v>10.912998542467662</v>
      </c>
      <c r="I19" s="8">
        <f t="shared" si="12"/>
        <v>10.827535083516944</v>
      </c>
      <c r="J19" s="8">
        <f t="shared" si="12"/>
        <v>10.891464308283993</v>
      </c>
      <c r="K19" s="8">
        <f t="shared" si="12"/>
        <v>10.701282950080307</v>
      </c>
      <c r="L19" s="8">
        <f t="shared" si="12"/>
        <v>10.922664377106486</v>
      </c>
      <c r="M19" s="8">
        <f t="shared" ref="M19:W19" si="13">MAX(M5:M13)</f>
        <v>13.301296286737747</v>
      </c>
      <c r="N19" s="8">
        <f t="shared" si="13"/>
        <v>12.649834385336966</v>
      </c>
      <c r="O19" s="8">
        <f t="shared" si="13"/>
        <v>11.88807479914272</v>
      </c>
      <c r="P19" s="8">
        <f t="shared" si="13"/>
        <v>12.29683040562913</v>
      </c>
      <c r="Q19" s="8">
        <f t="shared" si="13"/>
        <v>12.753668349119257</v>
      </c>
      <c r="R19" s="8">
        <f t="shared" si="13"/>
        <v>12.286363831178155</v>
      </c>
      <c r="S19" s="8">
        <f t="shared" si="13"/>
        <v>12.021120669158087</v>
      </c>
      <c r="T19" s="8">
        <f t="shared" si="13"/>
        <v>11.473758061932875</v>
      </c>
      <c r="U19" s="8">
        <f t="shared" si="13"/>
        <v>13.5581729516935</v>
      </c>
      <c r="V19" s="8">
        <f t="shared" si="13"/>
        <v>11.995157170210936</v>
      </c>
      <c r="W19" s="8">
        <f t="shared" si="13"/>
        <v>11.83237579466681</v>
      </c>
      <c r="X19" s="8">
        <f t="shared" ref="X19:AH19" si="14">MAX(X5:X13)</f>
        <v>11.493754009732138</v>
      </c>
      <c r="Y19" s="8">
        <f t="shared" si="14"/>
        <v>11.125108998112685</v>
      </c>
      <c r="Z19" s="8">
        <f t="shared" si="14"/>
        <v>10.723985572271348</v>
      </c>
      <c r="AA19" s="8">
        <f t="shared" si="14"/>
        <v>10.856708869463725</v>
      </c>
      <c r="AB19" s="8">
        <f t="shared" si="14"/>
        <v>10.995158298062215</v>
      </c>
      <c r="AC19" s="8">
        <f t="shared" si="14"/>
        <v>10.946399702855652</v>
      </c>
      <c r="AD19" s="8">
        <f t="shared" si="14"/>
        <v>10.882119907205206</v>
      </c>
      <c r="AE19" s="8">
        <f t="shared" si="14"/>
        <v>10.876091216639272</v>
      </c>
      <c r="AF19" s="8">
        <f t="shared" si="14"/>
        <v>10.836824380362815</v>
      </c>
      <c r="AG19" s="8">
        <f t="shared" si="14"/>
        <v>11.060637578634612</v>
      </c>
      <c r="AH19" s="8">
        <f t="shared" si="14"/>
        <v>11.210962384961272</v>
      </c>
    </row>
    <row r="21" spans="1:34" x14ac:dyDescent="0.2">
      <c r="B21" s="30" t="s">
        <v>47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</row>
    <row r="22" spans="1:34" x14ac:dyDescent="0.2">
      <c r="B22" s="23" t="s">
        <v>1</v>
      </c>
      <c r="M22" s="24" t="s">
        <v>2</v>
      </c>
      <c r="X22" s="2" t="s">
        <v>3</v>
      </c>
    </row>
    <row r="23" spans="1:34" x14ac:dyDescent="0.2">
      <c r="B23" s="11" t="s">
        <v>46</v>
      </c>
      <c r="M23" s="11" t="s">
        <v>46</v>
      </c>
      <c r="X23" s="11" t="s">
        <v>46</v>
      </c>
    </row>
    <row r="24" spans="1:34" x14ac:dyDescent="0.2">
      <c r="A24" s="2" t="s">
        <v>5</v>
      </c>
      <c r="B24" s="22">
        <v>9.09</v>
      </c>
      <c r="C24" s="22">
        <v>18.18</v>
      </c>
      <c r="D24" s="22">
        <v>27.27</v>
      </c>
      <c r="E24" s="22">
        <v>36.36</v>
      </c>
      <c r="F24" s="22">
        <v>45.45</v>
      </c>
      <c r="G24" s="22">
        <v>54.54</v>
      </c>
      <c r="H24" s="22">
        <v>63.629999999999995</v>
      </c>
      <c r="I24" s="22">
        <v>72.72</v>
      </c>
      <c r="J24" s="22">
        <v>81.81</v>
      </c>
      <c r="K24" s="22">
        <v>90.9</v>
      </c>
      <c r="L24" s="22">
        <v>99.99</v>
      </c>
      <c r="M24" s="25">
        <v>9.09</v>
      </c>
      <c r="N24" s="25">
        <v>18.18</v>
      </c>
      <c r="O24" s="25">
        <v>27.27</v>
      </c>
      <c r="P24" s="25">
        <v>36.36</v>
      </c>
      <c r="Q24" s="25">
        <v>45.45</v>
      </c>
      <c r="R24" s="25">
        <v>54.54</v>
      </c>
      <c r="S24" s="25">
        <v>63.629999999999995</v>
      </c>
      <c r="T24" s="25">
        <v>72.72</v>
      </c>
      <c r="U24" s="25">
        <v>81.81</v>
      </c>
      <c r="V24" s="25">
        <v>90.9</v>
      </c>
      <c r="W24" s="25">
        <v>99.99</v>
      </c>
      <c r="X24" s="29">
        <v>9.09</v>
      </c>
      <c r="Y24" s="29">
        <v>18.18</v>
      </c>
      <c r="Z24" s="29">
        <v>27.27</v>
      </c>
      <c r="AA24" s="29">
        <v>36.36</v>
      </c>
      <c r="AB24" s="29">
        <v>45.45</v>
      </c>
      <c r="AC24" s="29">
        <v>54.54</v>
      </c>
      <c r="AD24" s="29">
        <v>63.629999999999995</v>
      </c>
      <c r="AE24" s="29">
        <v>72.72</v>
      </c>
      <c r="AF24" s="29">
        <v>81.81</v>
      </c>
      <c r="AG24" s="29">
        <v>90.9</v>
      </c>
      <c r="AH24" s="29">
        <v>99.99</v>
      </c>
    </row>
    <row r="25" spans="1:34" x14ac:dyDescent="0.2">
      <c r="A25" s="21">
        <v>1</v>
      </c>
      <c r="B25" s="8">
        <v>50.057030405678425</v>
      </c>
      <c r="C25" s="8">
        <v>49.929779210524011</v>
      </c>
      <c r="D25" s="8">
        <v>50.750417938026978</v>
      </c>
      <c r="E25" s="8">
        <v>50.023273513512322</v>
      </c>
      <c r="F25" s="8">
        <v>49.851300705791481</v>
      </c>
      <c r="G25" s="8">
        <v>49.145457417084891</v>
      </c>
      <c r="H25" s="8">
        <v>48.833084371697538</v>
      </c>
      <c r="I25" s="8">
        <v>49.781763921887567</v>
      </c>
      <c r="J25" s="8">
        <v>49.8601666213549</v>
      </c>
      <c r="K25" s="8">
        <v>48.100560460781288</v>
      </c>
      <c r="L25" s="8">
        <v>48.531578978980484</v>
      </c>
      <c r="M25" s="8">
        <v>50.168580094576221</v>
      </c>
      <c r="N25" s="8">
        <v>51.404259584608639</v>
      </c>
      <c r="O25" s="8">
        <v>49.943905391158239</v>
      </c>
      <c r="P25" s="8">
        <v>49.780576480553833</v>
      </c>
      <c r="Q25" s="8">
        <v>49.878105492658754</v>
      </c>
      <c r="R25" s="8">
        <v>49.19398371804774</v>
      </c>
      <c r="S25" s="8">
        <v>48.061903250871751</v>
      </c>
      <c r="T25" s="8">
        <v>49.312649240179034</v>
      </c>
      <c r="U25" s="8">
        <v>49.385348493616981</v>
      </c>
      <c r="V25" s="8">
        <v>48.648741852701413</v>
      </c>
      <c r="W25" s="8">
        <v>48.54638605541367</v>
      </c>
      <c r="X25" s="8">
        <v>50.191542252501847</v>
      </c>
      <c r="Y25" s="8">
        <v>50.306589464888816</v>
      </c>
      <c r="Z25" s="8">
        <v>50.36576570485645</v>
      </c>
      <c r="AA25" s="8">
        <v>49.500010314001763</v>
      </c>
      <c r="AB25" s="8">
        <v>49.430169520076198</v>
      </c>
      <c r="AC25" s="8">
        <v>49.707542978768707</v>
      </c>
      <c r="AD25" s="8">
        <v>49.088949353792685</v>
      </c>
      <c r="AE25" s="8">
        <v>49.833268055093505</v>
      </c>
      <c r="AF25" s="8">
        <v>50.067438647409908</v>
      </c>
      <c r="AG25" s="8">
        <v>48.341497775884385</v>
      </c>
      <c r="AH25" s="8">
        <v>49.293333946505982</v>
      </c>
    </row>
    <row r="26" spans="1:34" x14ac:dyDescent="0.2">
      <c r="A26" s="21">
        <v>2</v>
      </c>
      <c r="B26" s="8">
        <v>49.670580019259006</v>
      </c>
      <c r="C26" s="8">
        <v>48.190761315985746</v>
      </c>
      <c r="D26" s="8">
        <v>48.190055717627928</v>
      </c>
      <c r="E26" s="8">
        <v>47.430739648650068</v>
      </c>
      <c r="F26" s="8">
        <v>46.21906169733294</v>
      </c>
      <c r="G26" s="8">
        <v>45.978768238720626</v>
      </c>
      <c r="H26" s="8">
        <v>46.349940231657193</v>
      </c>
      <c r="I26" s="8">
        <v>43.940517840905805</v>
      </c>
      <c r="J26" s="8">
        <v>44.147259584891678</v>
      </c>
      <c r="K26" s="8">
        <v>44.093157521639633</v>
      </c>
      <c r="L26" s="8">
        <v>44.016773751205371</v>
      </c>
      <c r="M26" s="8">
        <v>51.123483850494203</v>
      </c>
      <c r="N26" s="8">
        <v>47.564438578894389</v>
      </c>
      <c r="O26" s="8">
        <v>47.442699281720259</v>
      </c>
      <c r="P26" s="8">
        <v>48.176726990397384</v>
      </c>
      <c r="Q26" s="8">
        <v>47.075079897518435</v>
      </c>
      <c r="R26" s="8">
        <v>43.914057741045561</v>
      </c>
      <c r="S26" s="8">
        <v>45.596108331710958</v>
      </c>
      <c r="T26" s="8">
        <v>46.331263621269848</v>
      </c>
      <c r="U26" s="8">
        <v>44.063248400996081</v>
      </c>
      <c r="V26" s="8">
        <v>43.620311322395473</v>
      </c>
      <c r="W26" s="8">
        <v>44.674737516964449</v>
      </c>
      <c r="X26" s="8">
        <v>51.506137026810329</v>
      </c>
      <c r="Y26" s="8">
        <v>48.351446600038535</v>
      </c>
      <c r="Z26" s="8">
        <v>47.162395626402635</v>
      </c>
      <c r="AA26" s="8">
        <v>47.521018256435646</v>
      </c>
      <c r="AB26" s="8">
        <v>48.211315497824238</v>
      </c>
      <c r="AC26" s="8">
        <v>48.345533520457217</v>
      </c>
      <c r="AD26" s="8">
        <v>45.871911395123966</v>
      </c>
      <c r="AE26" s="8">
        <v>43.231724170873527</v>
      </c>
      <c r="AF26" s="8">
        <v>44.165336875354683</v>
      </c>
      <c r="AG26" s="8">
        <v>43.730582544879923</v>
      </c>
      <c r="AH26" s="8">
        <v>43.523837658092567</v>
      </c>
    </row>
    <row r="27" spans="1:34" x14ac:dyDescent="0.2">
      <c r="A27" s="21">
        <v>3</v>
      </c>
      <c r="B27" s="8">
        <v>49.102783222793427</v>
      </c>
      <c r="C27" s="8">
        <v>48.570994856971801</v>
      </c>
      <c r="D27" s="8">
        <v>49.175293793519266</v>
      </c>
      <c r="E27" s="8">
        <v>50.045871334602055</v>
      </c>
      <c r="F27" s="8">
        <v>50.288681897236692</v>
      </c>
      <c r="G27" s="8">
        <v>52.002980089864771</v>
      </c>
      <c r="H27" s="8">
        <v>50.956373814815315</v>
      </c>
      <c r="I27" s="8">
        <v>49.469691400916197</v>
      </c>
      <c r="J27" s="8">
        <v>49.285532993718014</v>
      </c>
      <c r="K27" s="8">
        <v>49.043524735858234</v>
      </c>
      <c r="L27" s="8">
        <v>49.086134642060195</v>
      </c>
      <c r="M27" s="8">
        <v>47.883216684204292</v>
      </c>
      <c r="N27" s="8">
        <v>48.581494980930621</v>
      </c>
      <c r="O27" s="8">
        <v>49.391937157569622</v>
      </c>
      <c r="P27" s="8">
        <v>49.464681675214614</v>
      </c>
      <c r="Q27" s="8">
        <v>50.539899736954709</v>
      </c>
      <c r="R27" s="8">
        <v>51.090450908275663</v>
      </c>
      <c r="S27" s="8">
        <v>52.614975459990603</v>
      </c>
      <c r="T27" s="8">
        <v>49.896813218306797</v>
      </c>
      <c r="U27" s="8">
        <v>49.10721830852885</v>
      </c>
      <c r="V27" s="8">
        <v>49.033193079414183</v>
      </c>
      <c r="W27" s="8">
        <v>48.39974874970509</v>
      </c>
      <c r="X27" s="8">
        <v>48.684611780804268</v>
      </c>
      <c r="Y27" s="8">
        <v>48.514214292266239</v>
      </c>
      <c r="Z27" s="8">
        <v>48.592525334456731</v>
      </c>
      <c r="AA27" s="8">
        <v>50.2642372624749</v>
      </c>
      <c r="AB27" s="8">
        <v>51.0454972852718</v>
      </c>
      <c r="AC27" s="8">
        <v>52.075624328472351</v>
      </c>
      <c r="AD27" s="8">
        <v>51.335493012225413</v>
      </c>
      <c r="AE27" s="8">
        <v>49.551603581076535</v>
      </c>
      <c r="AF27" s="8">
        <v>49.454624374666118</v>
      </c>
      <c r="AG27" s="8">
        <v>49.222838322136759</v>
      </c>
      <c r="AH27" s="8">
        <v>48.572043162976861</v>
      </c>
    </row>
    <row r="28" spans="1:34" x14ac:dyDescent="0.2">
      <c r="A28" s="21">
        <v>4</v>
      </c>
      <c r="B28" s="8">
        <v>49.257137525646669</v>
      </c>
      <c r="C28" s="8">
        <v>49.069777501609302</v>
      </c>
      <c r="D28" s="8">
        <v>48.324044639310216</v>
      </c>
      <c r="E28" s="8">
        <v>49.401660092409735</v>
      </c>
      <c r="F28" s="8">
        <v>48.755063470856889</v>
      </c>
      <c r="G28" s="8">
        <v>48.483946302765467</v>
      </c>
      <c r="H28" s="8">
        <v>47.518989313766753</v>
      </c>
      <c r="I28" s="8">
        <v>49.752838451143582</v>
      </c>
      <c r="J28" s="8">
        <v>48.987444034832151</v>
      </c>
      <c r="K28" s="8">
        <v>50.95544766912181</v>
      </c>
      <c r="L28" s="8">
        <v>50.584224384568095</v>
      </c>
      <c r="M28" s="8">
        <v>48.895699337413532</v>
      </c>
      <c r="N28" s="8">
        <v>48.817450984883699</v>
      </c>
      <c r="O28" s="8">
        <v>47.381457123247429</v>
      </c>
      <c r="P28" s="8">
        <v>48.818892497051998</v>
      </c>
      <c r="Q28" s="8">
        <v>48.70100809429217</v>
      </c>
      <c r="R28" s="8">
        <v>47.699878058810725</v>
      </c>
      <c r="S28" s="8">
        <v>45.820153219817996</v>
      </c>
      <c r="T28" s="8">
        <v>49.846565304894511</v>
      </c>
      <c r="U28" s="8">
        <v>49.983606055988979</v>
      </c>
      <c r="V28" s="8">
        <v>50.555686834405059</v>
      </c>
      <c r="W28" s="8">
        <v>50.193871821019492</v>
      </c>
      <c r="X28" s="8">
        <v>48.935312630119661</v>
      </c>
      <c r="Y28" s="8">
        <v>48.954897018326442</v>
      </c>
      <c r="Z28" s="8">
        <v>48.85904626396794</v>
      </c>
      <c r="AA28" s="8">
        <v>48.988232714186154</v>
      </c>
      <c r="AB28" s="8">
        <v>48.672042533563634</v>
      </c>
      <c r="AC28" s="8">
        <v>47.104762109924728</v>
      </c>
      <c r="AD28" s="8">
        <v>47.138188214165844</v>
      </c>
      <c r="AE28" s="8">
        <v>48.699396713036293</v>
      </c>
      <c r="AF28" s="8">
        <v>50.288717070823132</v>
      </c>
      <c r="AG28" s="8">
        <v>50.815109829611991</v>
      </c>
      <c r="AH28" s="8">
        <v>49.913486252997508</v>
      </c>
    </row>
    <row r="29" spans="1:34" x14ac:dyDescent="0.2">
      <c r="A29" s="21">
        <v>5</v>
      </c>
      <c r="B29" s="8">
        <v>50.785127396193239</v>
      </c>
      <c r="C29" s="8">
        <v>50.282113223626119</v>
      </c>
      <c r="D29" s="8">
        <v>50.4411185665601</v>
      </c>
      <c r="E29" s="8">
        <v>50.667937962476792</v>
      </c>
      <c r="F29" s="8">
        <v>50.999111389034304</v>
      </c>
      <c r="G29" s="8">
        <v>52.066793832146175</v>
      </c>
      <c r="H29" s="8">
        <v>51.027253624197151</v>
      </c>
      <c r="I29" s="8">
        <v>51.682808369761041</v>
      </c>
      <c r="J29" s="8">
        <v>52.118954826309192</v>
      </c>
      <c r="K29" s="8">
        <v>51.733303640823969</v>
      </c>
      <c r="L29" s="8">
        <v>50.970409091309733</v>
      </c>
      <c r="M29" s="8">
        <v>50.274196122014608</v>
      </c>
      <c r="N29" s="8">
        <v>50.547346218361703</v>
      </c>
      <c r="O29" s="8">
        <v>49.1065900637455</v>
      </c>
      <c r="P29" s="8">
        <v>50.64120694041636</v>
      </c>
      <c r="Q29" s="8">
        <v>50.04220812800488</v>
      </c>
      <c r="R29" s="8">
        <v>50.869655719844637</v>
      </c>
      <c r="S29" s="8">
        <v>51.389449347640785</v>
      </c>
      <c r="T29" s="8">
        <v>50.658664939972169</v>
      </c>
      <c r="U29" s="8">
        <v>51.948274226057187</v>
      </c>
      <c r="V29" s="8">
        <v>50.812579678466761</v>
      </c>
      <c r="W29" s="8">
        <v>51.105045476618336</v>
      </c>
      <c r="X29" s="8">
        <v>49.889891643454348</v>
      </c>
      <c r="Y29" s="8">
        <v>50.894147974625831</v>
      </c>
      <c r="Z29" s="8">
        <v>49.593256660274847</v>
      </c>
      <c r="AA29" s="8">
        <v>49.852954614633752</v>
      </c>
      <c r="AB29" s="8">
        <v>50.455923805054262</v>
      </c>
      <c r="AC29" s="8">
        <v>51.151534279137337</v>
      </c>
      <c r="AD29" s="8">
        <v>50.307114874227722</v>
      </c>
      <c r="AE29" s="8">
        <v>52.007100403752894</v>
      </c>
      <c r="AF29" s="8">
        <v>51.329648155184664</v>
      </c>
      <c r="AG29" s="8">
        <v>51.401612085739686</v>
      </c>
      <c r="AH29" s="8">
        <v>50.893892280911508</v>
      </c>
    </row>
    <row r="30" spans="1:34" x14ac:dyDescent="0.2">
      <c r="A30" s="21">
        <v>6</v>
      </c>
      <c r="B30" s="8">
        <v>50.643085841455481</v>
      </c>
      <c r="C30" s="8">
        <v>50.721050758163102</v>
      </c>
      <c r="D30" s="8">
        <v>50.256468192910916</v>
      </c>
      <c r="E30" s="8">
        <v>51.19913865068321</v>
      </c>
      <c r="F30" s="8">
        <v>49.454840190059883</v>
      </c>
      <c r="G30" s="8">
        <v>50.66865700680065</v>
      </c>
      <c r="H30" s="8">
        <v>50.574327251805443</v>
      </c>
      <c r="I30" s="8">
        <v>50.315315744208498</v>
      </c>
      <c r="J30" s="8">
        <v>49.979678983121659</v>
      </c>
      <c r="K30" s="8">
        <v>50.664083541291909</v>
      </c>
      <c r="L30" s="8">
        <v>50.886318924027286</v>
      </c>
      <c r="M30" s="8">
        <v>50.864293752793401</v>
      </c>
      <c r="N30" s="8">
        <v>50.330836582619817</v>
      </c>
      <c r="O30" s="8">
        <v>49.746964369354195</v>
      </c>
      <c r="P30" s="8">
        <v>50.687420261250175</v>
      </c>
      <c r="Q30" s="8">
        <v>50.736424827953016</v>
      </c>
      <c r="R30" s="8">
        <v>50.160475967480181</v>
      </c>
      <c r="S30" s="8">
        <v>50.307127564799572</v>
      </c>
      <c r="T30" s="8">
        <v>50.267528432552645</v>
      </c>
      <c r="U30" s="8">
        <v>50.533375598278546</v>
      </c>
      <c r="V30" s="8">
        <v>50.656361079065732</v>
      </c>
      <c r="W30" s="8">
        <v>51.173310573440581</v>
      </c>
      <c r="X30" s="8">
        <v>50.85335832716661</v>
      </c>
      <c r="Y30" s="8">
        <v>50.028587381786672</v>
      </c>
      <c r="Z30" s="8">
        <v>49.96071065952421</v>
      </c>
      <c r="AA30" s="8">
        <v>49.397775222545</v>
      </c>
      <c r="AB30" s="8">
        <v>50.5647684234875</v>
      </c>
      <c r="AC30" s="8">
        <v>49.661062299093288</v>
      </c>
      <c r="AD30" s="8">
        <v>50.139385603996004</v>
      </c>
      <c r="AE30" s="8">
        <v>50.11065896524358</v>
      </c>
      <c r="AF30" s="8">
        <v>49.791432741639149</v>
      </c>
      <c r="AG30" s="8">
        <v>50.575465489418974</v>
      </c>
      <c r="AH30" s="8">
        <v>50.434623790612164</v>
      </c>
    </row>
    <row r="31" spans="1:34" x14ac:dyDescent="0.2">
      <c r="A31" s="21">
        <v>7</v>
      </c>
      <c r="B31" s="8">
        <v>50.871612506863791</v>
      </c>
      <c r="C31" s="8">
        <v>50.368817845482191</v>
      </c>
      <c r="D31" s="8">
        <v>51.753749557907206</v>
      </c>
      <c r="E31" s="8">
        <v>53.089273153122697</v>
      </c>
      <c r="F31" s="8">
        <v>50.811760425376768</v>
      </c>
      <c r="G31" s="8">
        <v>51.661633197950096</v>
      </c>
      <c r="H31" s="8">
        <v>50.927157824857126</v>
      </c>
      <c r="I31" s="8">
        <v>51.068151831854742</v>
      </c>
      <c r="J31" s="8">
        <v>51.709253197843672</v>
      </c>
      <c r="K31" s="8">
        <v>48.665737443708814</v>
      </c>
      <c r="L31" s="8">
        <v>49.106772242691143</v>
      </c>
      <c r="M31" s="8">
        <v>49.571372459556436</v>
      </c>
      <c r="N31" s="8">
        <v>53.513473941796597</v>
      </c>
      <c r="O31" s="8">
        <v>51.364383812981366</v>
      </c>
      <c r="P31" s="8">
        <v>49.860591633992776</v>
      </c>
      <c r="Q31" s="8">
        <v>51.567256070811915</v>
      </c>
      <c r="R31" s="8">
        <v>50.911628207085521</v>
      </c>
      <c r="S31" s="8">
        <v>49.726782454953963</v>
      </c>
      <c r="T31" s="8">
        <v>51.24942946431986</v>
      </c>
      <c r="U31" s="8">
        <v>49.91130441625986</v>
      </c>
      <c r="V31" s="8">
        <v>49.110737410747042</v>
      </c>
      <c r="W31" s="8">
        <v>50.33508979687165</v>
      </c>
      <c r="X31" s="8">
        <v>51.743933573294932</v>
      </c>
      <c r="Y31" s="8">
        <v>50.16989640635834</v>
      </c>
      <c r="Z31" s="8">
        <v>51.047731328470746</v>
      </c>
      <c r="AA31" s="8">
        <v>52.206207302619838</v>
      </c>
      <c r="AB31" s="8">
        <v>52.252342051845595</v>
      </c>
      <c r="AC31" s="8">
        <v>51.492034458715814</v>
      </c>
      <c r="AD31" s="8">
        <v>50.693760056310971</v>
      </c>
      <c r="AE31" s="8">
        <v>51.444320603696347</v>
      </c>
      <c r="AF31" s="8">
        <v>50.891740122351422</v>
      </c>
      <c r="AG31" s="8">
        <v>49.792648869797006</v>
      </c>
      <c r="AH31" s="8">
        <v>48.68806073473155</v>
      </c>
    </row>
    <row r="32" spans="1:34" x14ac:dyDescent="0.2">
      <c r="A32" s="21">
        <v>8</v>
      </c>
      <c r="B32" s="8">
        <v>49.086593151851297</v>
      </c>
      <c r="C32" s="8">
        <v>49.135722483771907</v>
      </c>
      <c r="D32" s="8">
        <v>49.132284568020602</v>
      </c>
      <c r="E32" s="8">
        <v>49.710338759983379</v>
      </c>
      <c r="F32" s="8">
        <v>49.821862874955002</v>
      </c>
      <c r="G32" s="8">
        <v>49.85124276229751</v>
      </c>
      <c r="H32" s="8">
        <v>49.179374033444645</v>
      </c>
      <c r="I32" s="8">
        <v>49.087660562109981</v>
      </c>
      <c r="J32" s="8">
        <v>48.725952700280025</v>
      </c>
      <c r="K32" s="8">
        <v>49.24613787290042</v>
      </c>
      <c r="L32" s="8">
        <v>49.889521797373106</v>
      </c>
      <c r="M32" s="8">
        <v>48.96344640577454</v>
      </c>
      <c r="N32" s="8">
        <v>49.029792499981305</v>
      </c>
      <c r="O32" s="8">
        <v>48.849205080519859</v>
      </c>
      <c r="P32" s="8">
        <v>50.67518874735179</v>
      </c>
      <c r="Q32" s="8">
        <v>50.557652177390473</v>
      </c>
      <c r="R32" s="8">
        <v>49.335442995107535</v>
      </c>
      <c r="S32" s="8">
        <v>48.820779812920044</v>
      </c>
      <c r="T32" s="8">
        <v>49.156753358733958</v>
      </c>
      <c r="U32" s="8">
        <v>50.022717772553001</v>
      </c>
      <c r="V32" s="8">
        <v>49.393190755633235</v>
      </c>
      <c r="W32" s="8">
        <v>49.701120275528389</v>
      </c>
      <c r="X32" s="8">
        <v>48.999790324861657</v>
      </c>
      <c r="Y32" s="8">
        <v>49.471366296807055</v>
      </c>
      <c r="Z32" s="8">
        <v>49.756816124035964</v>
      </c>
      <c r="AA32" s="8">
        <v>50.550051662194583</v>
      </c>
      <c r="AB32" s="8">
        <v>49.800219369622802</v>
      </c>
      <c r="AC32" s="8">
        <v>49.229160428964498</v>
      </c>
      <c r="AD32" s="8">
        <v>49.293880843310887</v>
      </c>
      <c r="AE32" s="8">
        <v>49.139999646898836</v>
      </c>
      <c r="AF32" s="8">
        <v>48.921348300332788</v>
      </c>
      <c r="AG32" s="8">
        <v>49.434262830492798</v>
      </c>
      <c r="AH32" s="8">
        <v>49.330221872577567</v>
      </c>
    </row>
    <row r="33" spans="1:34" x14ac:dyDescent="0.2">
      <c r="A33" s="21">
        <v>9</v>
      </c>
      <c r="B33" s="8">
        <v>46.808961655545083</v>
      </c>
      <c r="C33" s="8">
        <v>46.871209073486177</v>
      </c>
      <c r="D33" s="8">
        <v>46.368715719916629</v>
      </c>
      <c r="E33" s="8">
        <v>45.380349756722012</v>
      </c>
      <c r="F33" s="8">
        <v>45.735928476583503</v>
      </c>
      <c r="G33" s="8">
        <v>45.949300083718036</v>
      </c>
      <c r="H33" s="8">
        <v>45.594653112508901</v>
      </c>
      <c r="I33" s="8">
        <v>44.545861713315325</v>
      </c>
      <c r="J33" s="8">
        <v>45.113190277357468</v>
      </c>
      <c r="K33" s="8">
        <v>45.169407857943156</v>
      </c>
      <c r="L33" s="8">
        <v>43.948556702505584</v>
      </c>
      <c r="M33" s="8">
        <v>47.950871961149197</v>
      </c>
      <c r="N33" s="8">
        <v>46.657722491781158</v>
      </c>
      <c r="O33" s="8">
        <v>47.333022660639266</v>
      </c>
      <c r="P33" s="8">
        <v>45.507506872724683</v>
      </c>
      <c r="Q33" s="8">
        <v>45.452946233414558</v>
      </c>
      <c r="R33" s="8">
        <v>46.937231079937696</v>
      </c>
      <c r="S33" s="8">
        <v>44.92625705122888</v>
      </c>
      <c r="T33" s="8">
        <v>46.507303541211293</v>
      </c>
      <c r="U33" s="8">
        <v>44.887516512802328</v>
      </c>
      <c r="V33" s="8">
        <v>44.228577261855683</v>
      </c>
      <c r="W33" s="8">
        <v>44.021135443793355</v>
      </c>
      <c r="X33" s="8">
        <v>47.609923053060264</v>
      </c>
      <c r="Y33" s="8">
        <v>46.765137698981</v>
      </c>
      <c r="Z33" s="8">
        <v>46.84242502244922</v>
      </c>
      <c r="AA33" s="8">
        <v>45.568950923306907</v>
      </c>
      <c r="AB33" s="8">
        <v>46.374980277884362</v>
      </c>
      <c r="AC33" s="8">
        <v>45.316383032049181</v>
      </c>
      <c r="AD33" s="8">
        <v>45.222910448026802</v>
      </c>
      <c r="AE33" s="8">
        <v>45.483966957128082</v>
      </c>
      <c r="AF33" s="8">
        <v>45.259005755458453</v>
      </c>
      <c r="AG33" s="8">
        <v>46.400814413004149</v>
      </c>
      <c r="AH33" s="8">
        <v>43.913214630313881</v>
      </c>
    </row>
    <row r="35" spans="1:34" x14ac:dyDescent="0.2">
      <c r="A35" s="9" t="s">
        <v>7</v>
      </c>
      <c r="B35" s="8">
        <f t="shared" ref="B35:AH35" si="15">AVERAGE(B25:B33)</f>
        <v>49.586990191698497</v>
      </c>
      <c r="C35" s="8">
        <f t="shared" si="15"/>
        <v>49.237802918846704</v>
      </c>
      <c r="D35" s="8">
        <f t="shared" si="15"/>
        <v>49.376905410422211</v>
      </c>
      <c r="E35" s="8">
        <f t="shared" si="15"/>
        <v>49.660953652462474</v>
      </c>
      <c r="F35" s="8">
        <f t="shared" si="15"/>
        <v>49.104179014136385</v>
      </c>
      <c r="G35" s="8">
        <f t="shared" si="15"/>
        <v>49.534308770149799</v>
      </c>
      <c r="H35" s="8">
        <f t="shared" si="15"/>
        <v>48.995683730972232</v>
      </c>
      <c r="I35" s="8">
        <f t="shared" si="15"/>
        <v>48.849401092900308</v>
      </c>
      <c r="J35" s="8">
        <f t="shared" si="15"/>
        <v>48.880825913300981</v>
      </c>
      <c r="K35" s="8">
        <f t="shared" si="15"/>
        <v>48.630151193785466</v>
      </c>
      <c r="L35" s="8">
        <f t="shared" si="15"/>
        <v>48.557810057191226</v>
      </c>
      <c r="M35" s="8">
        <f t="shared" si="15"/>
        <v>49.521684518664046</v>
      </c>
      <c r="N35" s="8">
        <f t="shared" si="15"/>
        <v>49.605201762650871</v>
      </c>
      <c r="O35" s="8">
        <f t="shared" si="15"/>
        <v>48.951129437881747</v>
      </c>
      <c r="P35" s="8">
        <f t="shared" si="15"/>
        <v>49.29031023321707</v>
      </c>
      <c r="Q35" s="8">
        <f t="shared" si="15"/>
        <v>49.394508962110997</v>
      </c>
      <c r="R35" s="8">
        <f t="shared" si="15"/>
        <v>48.901422710626143</v>
      </c>
      <c r="S35" s="8">
        <f t="shared" si="15"/>
        <v>48.584837388214943</v>
      </c>
      <c r="T35" s="8">
        <f t="shared" si="15"/>
        <v>49.24744123571557</v>
      </c>
      <c r="U35" s="8">
        <f t="shared" si="15"/>
        <v>48.871401087231305</v>
      </c>
      <c r="V35" s="8">
        <f t="shared" si="15"/>
        <v>48.451042141631618</v>
      </c>
      <c r="W35" s="8">
        <f t="shared" si="15"/>
        <v>48.683382856595003</v>
      </c>
      <c r="X35" s="8">
        <f t="shared" si="15"/>
        <v>49.823833401341545</v>
      </c>
      <c r="Y35" s="8">
        <f t="shared" si="15"/>
        <v>49.272920348230997</v>
      </c>
      <c r="Z35" s="8">
        <f t="shared" si="15"/>
        <v>49.131185858270975</v>
      </c>
      <c r="AA35" s="8">
        <f t="shared" si="15"/>
        <v>49.316604252488716</v>
      </c>
      <c r="AB35" s="8">
        <f t="shared" si="15"/>
        <v>49.645250973847823</v>
      </c>
      <c r="AC35" s="8">
        <f t="shared" si="15"/>
        <v>49.342626381731463</v>
      </c>
      <c r="AD35" s="8">
        <f t="shared" si="15"/>
        <v>48.787954866797811</v>
      </c>
      <c r="AE35" s="8">
        <f t="shared" si="15"/>
        <v>48.833559899644399</v>
      </c>
      <c r="AF35" s="8">
        <f t="shared" si="15"/>
        <v>48.907699115913367</v>
      </c>
      <c r="AG35" s="8">
        <f t="shared" si="15"/>
        <v>48.857203573440628</v>
      </c>
      <c r="AH35" s="8">
        <f t="shared" si="15"/>
        <v>48.284746036635504</v>
      </c>
    </row>
    <row r="36" spans="1:34" x14ac:dyDescent="0.2">
      <c r="A36" s="9" t="s">
        <v>8</v>
      </c>
      <c r="B36" s="8">
        <f t="shared" ref="B36:AH36" si="16">_xlfn.STDEV.S(B25:B33)</f>
        <v>1.2619503383695854</v>
      </c>
      <c r="C36" s="8">
        <f t="shared" si="16"/>
        <v>1.2363748729898421</v>
      </c>
      <c r="D36" s="8">
        <f t="shared" si="16"/>
        <v>1.6243816095002559</v>
      </c>
      <c r="E36" s="8">
        <f t="shared" si="16"/>
        <v>2.2017021439634905</v>
      </c>
      <c r="F36" s="8">
        <f t="shared" si="16"/>
        <v>1.9005515497496961</v>
      </c>
      <c r="G36" s="8">
        <f t="shared" si="16"/>
        <v>2.37616138479172</v>
      </c>
      <c r="H36" s="8">
        <f t="shared" si="16"/>
        <v>2.0917117508667777</v>
      </c>
      <c r="I36" s="8">
        <f t="shared" si="16"/>
        <v>2.7350633110241311</v>
      </c>
      <c r="J36" s="8">
        <f t="shared" si="16"/>
        <v>2.679853901807963</v>
      </c>
      <c r="K36" s="8">
        <f t="shared" si="16"/>
        <v>2.5633607242123184</v>
      </c>
      <c r="L36" s="8">
        <f t="shared" si="16"/>
        <v>2.7287772093240918</v>
      </c>
      <c r="M36" s="8">
        <f t="shared" si="16"/>
        <v>1.1838017844552939</v>
      </c>
      <c r="N36" s="8">
        <f t="shared" si="16"/>
        <v>2.0849866200761111</v>
      </c>
      <c r="O36" s="8">
        <f t="shared" si="16"/>
        <v>1.370635085049634</v>
      </c>
      <c r="P36" s="8">
        <f t="shared" si="16"/>
        <v>1.660670711520255</v>
      </c>
      <c r="Q36" s="8">
        <f t="shared" si="16"/>
        <v>1.9759928375744136</v>
      </c>
      <c r="R36" s="8">
        <f t="shared" si="16"/>
        <v>2.3648853056979684</v>
      </c>
      <c r="S36" s="8">
        <f t="shared" si="16"/>
        <v>2.7080551613305244</v>
      </c>
      <c r="T36" s="8">
        <f t="shared" si="16"/>
        <v>1.7264719647606457</v>
      </c>
      <c r="U36" s="8">
        <f t="shared" si="16"/>
        <v>2.6263724216794788</v>
      </c>
      <c r="V36" s="8">
        <f t="shared" si="16"/>
        <v>2.6864432130244742</v>
      </c>
      <c r="W36" s="8">
        <f t="shared" si="16"/>
        <v>2.646098469673797</v>
      </c>
      <c r="X36" s="8">
        <f t="shared" si="16"/>
        <v>1.3867302507058783</v>
      </c>
      <c r="Y36" s="8">
        <f t="shared" si="16"/>
        <v>1.2711555653464051</v>
      </c>
      <c r="Z36" s="8">
        <f t="shared" si="16"/>
        <v>1.4128492598174229</v>
      </c>
      <c r="AA36" s="8">
        <f t="shared" si="16"/>
        <v>1.8865963815268612</v>
      </c>
      <c r="AB36" s="8">
        <f t="shared" si="16"/>
        <v>1.7330813483158565</v>
      </c>
      <c r="AC36" s="8">
        <f t="shared" si="16"/>
        <v>2.174329980194571</v>
      </c>
      <c r="AD36" s="8">
        <f t="shared" si="16"/>
        <v>2.1948062616080994</v>
      </c>
      <c r="AE36" s="8">
        <f t="shared" si="16"/>
        <v>2.8005726518191016</v>
      </c>
      <c r="AF36" s="8">
        <f t="shared" si="16"/>
        <v>2.4984426088113851</v>
      </c>
      <c r="AG36" s="8">
        <f t="shared" si="16"/>
        <v>2.428570129804243</v>
      </c>
      <c r="AH36" s="8">
        <f t="shared" si="16"/>
        <v>2.697554917855586</v>
      </c>
    </row>
    <row r="37" spans="1:34" x14ac:dyDescent="0.2">
      <c r="A37" s="9" t="s">
        <v>9</v>
      </c>
      <c r="B37" s="8">
        <f t="shared" ref="B37:AH37" si="17">B36/B35*100</f>
        <v>2.5449222336161315</v>
      </c>
      <c r="C37" s="8">
        <f t="shared" si="17"/>
        <v>2.5110277057398838</v>
      </c>
      <c r="D37" s="8">
        <f t="shared" si="17"/>
        <v>3.2897598502748417</v>
      </c>
      <c r="E37" s="8">
        <f t="shared" si="17"/>
        <v>4.4334673058666025</v>
      </c>
      <c r="F37" s="8">
        <f t="shared" si="17"/>
        <v>3.8704476643475796</v>
      </c>
      <c r="G37" s="8">
        <f t="shared" si="17"/>
        <v>4.7970011973269617</v>
      </c>
      <c r="H37" s="8">
        <f t="shared" si="17"/>
        <v>4.2691755509567848</v>
      </c>
      <c r="I37" s="8">
        <f t="shared" si="17"/>
        <v>5.5989699972424862</v>
      </c>
      <c r="J37" s="8">
        <f t="shared" si="17"/>
        <v>5.4824235305703928</v>
      </c>
      <c r="K37" s="8">
        <f t="shared" si="17"/>
        <v>5.2711345971301338</v>
      </c>
      <c r="L37" s="8">
        <f t="shared" si="17"/>
        <v>5.6196463681334619</v>
      </c>
      <c r="M37" s="8">
        <f t="shared" si="17"/>
        <v>2.390471560007486</v>
      </c>
      <c r="N37" s="8">
        <f t="shared" si="17"/>
        <v>4.2031612532336382</v>
      </c>
      <c r="O37" s="8">
        <f t="shared" si="17"/>
        <v>2.8000070698857922</v>
      </c>
      <c r="P37" s="8">
        <f t="shared" si="17"/>
        <v>3.3691626278325142</v>
      </c>
      <c r="Q37" s="8">
        <f t="shared" si="17"/>
        <v>4.0004301674304257</v>
      </c>
      <c r="R37" s="8">
        <f t="shared" si="17"/>
        <v>4.8360255686059723</v>
      </c>
      <c r="S37" s="8">
        <f t="shared" si="17"/>
        <v>5.5738689412335214</v>
      </c>
      <c r="T37" s="8">
        <f t="shared" si="17"/>
        <v>3.5057089697252368</v>
      </c>
      <c r="U37" s="8">
        <f t="shared" si="17"/>
        <v>5.3740477319069013</v>
      </c>
      <c r="V37" s="8">
        <f t="shared" si="17"/>
        <v>5.5446551699992117</v>
      </c>
      <c r="W37" s="8">
        <f t="shared" si="17"/>
        <v>5.4353216937868094</v>
      </c>
      <c r="X37" s="8">
        <f t="shared" si="17"/>
        <v>2.7832668745808293</v>
      </c>
      <c r="Y37" s="8">
        <f t="shared" si="17"/>
        <v>2.5798259091660318</v>
      </c>
      <c r="Z37" s="8">
        <f t="shared" si="17"/>
        <v>2.8756669213991244</v>
      </c>
      <c r="AA37" s="8">
        <f t="shared" si="17"/>
        <v>3.8254790858428902</v>
      </c>
      <c r="AB37" s="8">
        <f t="shared" si="17"/>
        <v>3.490930782541136</v>
      </c>
      <c r="AC37" s="8">
        <f t="shared" si="17"/>
        <v>4.4065955536562029</v>
      </c>
      <c r="AD37" s="8">
        <f t="shared" si="17"/>
        <v>4.4986642043111233</v>
      </c>
      <c r="AE37" s="8">
        <f t="shared" si="17"/>
        <v>5.7349344540402738</v>
      </c>
      <c r="AF37" s="8">
        <f t="shared" si="17"/>
        <v>5.1084852773179286</v>
      </c>
      <c r="AG37" s="8">
        <f t="shared" si="17"/>
        <v>4.9707513983146665</v>
      </c>
      <c r="AH37" s="8">
        <f t="shared" si="17"/>
        <v>5.5867642253080234</v>
      </c>
    </row>
    <row r="38" spans="1:34" x14ac:dyDescent="0.2">
      <c r="A38" s="9" t="s">
        <v>10</v>
      </c>
      <c r="B38" s="8">
        <f t="shared" ref="B38:AH38" si="18">MIN(B25:B33)</f>
        <v>46.808961655545083</v>
      </c>
      <c r="C38" s="8">
        <f t="shared" si="18"/>
        <v>46.871209073486177</v>
      </c>
      <c r="D38" s="8">
        <f t="shared" si="18"/>
        <v>46.368715719916629</v>
      </c>
      <c r="E38" s="8">
        <f t="shared" si="18"/>
        <v>45.380349756722012</v>
      </c>
      <c r="F38" s="8">
        <f t="shared" si="18"/>
        <v>45.735928476583503</v>
      </c>
      <c r="G38" s="8">
        <f t="shared" si="18"/>
        <v>45.949300083718036</v>
      </c>
      <c r="H38" s="8">
        <f t="shared" si="18"/>
        <v>45.594653112508901</v>
      </c>
      <c r="I38" s="8">
        <f t="shared" si="18"/>
        <v>43.940517840905805</v>
      </c>
      <c r="J38" s="8">
        <f t="shared" si="18"/>
        <v>44.147259584891678</v>
      </c>
      <c r="K38" s="8">
        <f t="shared" si="18"/>
        <v>44.093157521639633</v>
      </c>
      <c r="L38" s="8">
        <f t="shared" si="18"/>
        <v>43.948556702505584</v>
      </c>
      <c r="M38" s="8">
        <f t="shared" si="18"/>
        <v>47.883216684204292</v>
      </c>
      <c r="N38" s="8">
        <f t="shared" si="18"/>
        <v>46.657722491781158</v>
      </c>
      <c r="O38" s="8">
        <f t="shared" si="18"/>
        <v>47.333022660639266</v>
      </c>
      <c r="P38" s="8">
        <f t="shared" si="18"/>
        <v>45.507506872724683</v>
      </c>
      <c r="Q38" s="8">
        <f t="shared" si="18"/>
        <v>45.452946233414558</v>
      </c>
      <c r="R38" s="8">
        <f t="shared" si="18"/>
        <v>43.914057741045561</v>
      </c>
      <c r="S38" s="8">
        <f t="shared" si="18"/>
        <v>44.92625705122888</v>
      </c>
      <c r="T38" s="8">
        <f t="shared" si="18"/>
        <v>46.331263621269848</v>
      </c>
      <c r="U38" s="8">
        <f t="shared" si="18"/>
        <v>44.063248400996081</v>
      </c>
      <c r="V38" s="8">
        <f t="shared" si="18"/>
        <v>43.620311322395473</v>
      </c>
      <c r="W38" s="8">
        <f t="shared" si="18"/>
        <v>44.021135443793355</v>
      </c>
      <c r="X38" s="8">
        <f t="shared" si="18"/>
        <v>47.609923053060264</v>
      </c>
      <c r="Y38" s="8">
        <f t="shared" si="18"/>
        <v>46.765137698981</v>
      </c>
      <c r="Z38" s="8">
        <f t="shared" si="18"/>
        <v>46.84242502244922</v>
      </c>
      <c r="AA38" s="8">
        <f t="shared" si="18"/>
        <v>45.568950923306907</v>
      </c>
      <c r="AB38" s="8">
        <f t="shared" si="18"/>
        <v>46.374980277884362</v>
      </c>
      <c r="AC38" s="8">
        <f t="shared" si="18"/>
        <v>45.316383032049181</v>
      </c>
      <c r="AD38" s="8">
        <f t="shared" si="18"/>
        <v>45.222910448026802</v>
      </c>
      <c r="AE38" s="8">
        <f t="shared" si="18"/>
        <v>43.231724170873527</v>
      </c>
      <c r="AF38" s="8">
        <f t="shared" si="18"/>
        <v>44.165336875354683</v>
      </c>
      <c r="AG38" s="8">
        <f t="shared" si="18"/>
        <v>43.730582544879923</v>
      </c>
      <c r="AH38" s="8">
        <f t="shared" si="18"/>
        <v>43.523837658092567</v>
      </c>
    </row>
    <row r="39" spans="1:34" x14ac:dyDescent="0.2">
      <c r="A39" s="9" t="s">
        <v>11</v>
      </c>
      <c r="B39" s="8">
        <f t="shared" ref="B39:AH39" si="19">MAX(B25:B33)</f>
        <v>50.871612506863791</v>
      </c>
      <c r="C39" s="8">
        <f t="shared" si="19"/>
        <v>50.721050758163102</v>
      </c>
      <c r="D39" s="8">
        <f t="shared" si="19"/>
        <v>51.753749557907206</v>
      </c>
      <c r="E39" s="8">
        <f t="shared" si="19"/>
        <v>53.089273153122697</v>
      </c>
      <c r="F39" s="8">
        <f t="shared" si="19"/>
        <v>50.999111389034304</v>
      </c>
      <c r="G39" s="8">
        <f t="shared" si="19"/>
        <v>52.066793832146175</v>
      </c>
      <c r="H39" s="8">
        <f t="shared" si="19"/>
        <v>51.027253624197151</v>
      </c>
      <c r="I39" s="8">
        <f t="shared" si="19"/>
        <v>51.682808369761041</v>
      </c>
      <c r="J39" s="8">
        <f t="shared" si="19"/>
        <v>52.118954826309192</v>
      </c>
      <c r="K39" s="8">
        <f t="shared" si="19"/>
        <v>51.733303640823969</v>
      </c>
      <c r="L39" s="8">
        <f t="shared" si="19"/>
        <v>50.970409091309733</v>
      </c>
      <c r="M39" s="8">
        <f t="shared" si="19"/>
        <v>51.123483850494203</v>
      </c>
      <c r="N39" s="8">
        <f t="shared" si="19"/>
        <v>53.513473941796597</v>
      </c>
      <c r="O39" s="8">
        <f t="shared" si="19"/>
        <v>51.364383812981366</v>
      </c>
      <c r="P39" s="8">
        <f t="shared" si="19"/>
        <v>50.687420261250175</v>
      </c>
      <c r="Q39" s="8">
        <f t="shared" si="19"/>
        <v>51.567256070811915</v>
      </c>
      <c r="R39" s="8">
        <f t="shared" si="19"/>
        <v>51.090450908275663</v>
      </c>
      <c r="S39" s="8">
        <f t="shared" si="19"/>
        <v>52.614975459990603</v>
      </c>
      <c r="T39" s="8">
        <f t="shared" si="19"/>
        <v>51.24942946431986</v>
      </c>
      <c r="U39" s="8">
        <f t="shared" si="19"/>
        <v>51.948274226057187</v>
      </c>
      <c r="V39" s="8">
        <f t="shared" si="19"/>
        <v>50.812579678466761</v>
      </c>
      <c r="W39" s="8">
        <f t="shared" si="19"/>
        <v>51.173310573440581</v>
      </c>
      <c r="X39" s="8">
        <f t="shared" si="19"/>
        <v>51.743933573294932</v>
      </c>
      <c r="Y39" s="8">
        <f t="shared" si="19"/>
        <v>50.894147974625831</v>
      </c>
      <c r="Z39" s="8">
        <f t="shared" si="19"/>
        <v>51.047731328470746</v>
      </c>
      <c r="AA39" s="8">
        <f t="shared" si="19"/>
        <v>52.206207302619838</v>
      </c>
      <c r="AB39" s="8">
        <f t="shared" si="19"/>
        <v>52.252342051845595</v>
      </c>
      <c r="AC39" s="8">
        <f t="shared" si="19"/>
        <v>52.075624328472351</v>
      </c>
      <c r="AD39" s="8">
        <f t="shared" si="19"/>
        <v>51.335493012225413</v>
      </c>
      <c r="AE39" s="8">
        <f t="shared" si="19"/>
        <v>52.007100403752894</v>
      </c>
      <c r="AF39" s="8">
        <f t="shared" si="19"/>
        <v>51.329648155184664</v>
      </c>
      <c r="AG39" s="8">
        <f t="shared" si="19"/>
        <v>51.401612085739686</v>
      </c>
      <c r="AH39" s="8">
        <f t="shared" si="19"/>
        <v>50.893892280911508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67485-81FD-5B41-93AC-A1EFA735E563}">
  <dimension ref="A1:AH39"/>
  <sheetViews>
    <sheetView zoomScale="70" workbookViewId="0">
      <selection activeCell="L45" sqref="L45"/>
    </sheetView>
  </sheetViews>
  <sheetFormatPr baseColWidth="10" defaultRowHeight="16" x14ac:dyDescent="0.2"/>
  <sheetData>
    <row r="1" spans="1:34" x14ac:dyDescent="0.2">
      <c r="B1" s="26" t="s">
        <v>44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x14ac:dyDescent="0.2">
      <c r="B2" s="23" t="s">
        <v>1</v>
      </c>
      <c r="M2" s="24" t="s">
        <v>2</v>
      </c>
      <c r="X2" s="28" t="s">
        <v>3</v>
      </c>
    </row>
    <row r="3" spans="1:34" x14ac:dyDescent="0.2">
      <c r="B3" s="11" t="s">
        <v>46</v>
      </c>
      <c r="M3" s="11" t="s">
        <v>46</v>
      </c>
      <c r="X3" s="11" t="s">
        <v>46</v>
      </c>
    </row>
    <row r="4" spans="1:34" x14ac:dyDescent="0.2">
      <c r="A4" s="2" t="s">
        <v>5</v>
      </c>
      <c r="B4" s="22">
        <v>9.09</v>
      </c>
      <c r="C4" s="22">
        <v>18.18</v>
      </c>
      <c r="D4" s="22">
        <v>27.27</v>
      </c>
      <c r="E4" s="22">
        <v>36.36</v>
      </c>
      <c r="F4" s="22">
        <v>45.45</v>
      </c>
      <c r="G4" s="22">
        <v>54.54</v>
      </c>
      <c r="H4" s="22">
        <v>63.629999999999995</v>
      </c>
      <c r="I4" s="22">
        <v>72.72</v>
      </c>
      <c r="J4" s="22">
        <v>81.81</v>
      </c>
      <c r="K4" s="22">
        <v>90.9</v>
      </c>
      <c r="L4" s="22">
        <v>99.99</v>
      </c>
      <c r="M4" s="25">
        <v>9.09</v>
      </c>
      <c r="N4" s="25">
        <v>18.18</v>
      </c>
      <c r="O4" s="25">
        <v>27.27</v>
      </c>
      <c r="P4" s="25">
        <v>36.36</v>
      </c>
      <c r="Q4" s="25">
        <v>45.45</v>
      </c>
      <c r="R4" s="25">
        <v>54.54</v>
      </c>
      <c r="S4" s="25">
        <v>63.629999999999995</v>
      </c>
      <c r="T4" s="25">
        <v>72.72</v>
      </c>
      <c r="U4" s="25">
        <v>81.81</v>
      </c>
      <c r="V4" s="25">
        <v>90.9</v>
      </c>
      <c r="W4" s="25">
        <v>99.99</v>
      </c>
      <c r="X4" s="29">
        <v>9.09</v>
      </c>
      <c r="Y4" s="29">
        <v>18.18</v>
      </c>
      <c r="Z4" s="29">
        <v>27.27</v>
      </c>
      <c r="AA4" s="29">
        <v>36.36</v>
      </c>
      <c r="AB4" s="29">
        <v>45.45</v>
      </c>
      <c r="AC4" s="29">
        <v>54.54</v>
      </c>
      <c r="AD4" s="29">
        <v>63.629999999999995</v>
      </c>
      <c r="AE4" s="29">
        <v>72.72</v>
      </c>
      <c r="AF4" s="29">
        <v>81.81</v>
      </c>
      <c r="AG4" s="29">
        <v>90.9</v>
      </c>
      <c r="AH4" s="29">
        <v>99.99</v>
      </c>
    </row>
    <row r="5" spans="1:34" x14ac:dyDescent="0.2">
      <c r="A5" s="21">
        <v>1</v>
      </c>
      <c r="B5" s="8">
        <v>9.2199346183180086</v>
      </c>
      <c r="C5" s="8">
        <v>9.161597912274317</v>
      </c>
      <c r="D5" s="8">
        <v>9.1563296041446538</v>
      </c>
      <c r="E5" s="8">
        <v>9.0672974442377505</v>
      </c>
      <c r="F5" s="8">
        <v>9.4140017024968383</v>
      </c>
      <c r="G5" s="8">
        <v>9.6321873368550612</v>
      </c>
      <c r="H5" s="8">
        <v>9.2902935576823982</v>
      </c>
      <c r="I5" s="8">
        <v>8.8482233555362981</v>
      </c>
      <c r="J5" s="8">
        <v>9.0504670204823228</v>
      </c>
      <c r="K5" s="8">
        <v>9.5221014529647459</v>
      </c>
      <c r="L5" s="8">
        <v>9.7577957609718453</v>
      </c>
      <c r="M5" s="8">
        <v>9.108698469184672</v>
      </c>
      <c r="N5" s="8">
        <v>8.546335814088021</v>
      </c>
      <c r="O5" s="8">
        <v>9.5032107324786299</v>
      </c>
      <c r="P5" s="8">
        <v>8.8708757103376517</v>
      </c>
      <c r="Q5" s="8">
        <v>9.1663076473555591</v>
      </c>
      <c r="R5" s="8">
        <v>8.8631523826902647</v>
      </c>
      <c r="S5" s="8">
        <v>9.3245367478840091</v>
      </c>
      <c r="T5" s="8">
        <v>8.4750901345449119</v>
      </c>
      <c r="U5" s="8">
        <v>8.1944982042601087</v>
      </c>
      <c r="V5" s="8">
        <v>7.7602551965346764</v>
      </c>
      <c r="W5" s="8">
        <v>7.9097473480941147</v>
      </c>
      <c r="X5" s="8">
        <v>9.1287649389287999</v>
      </c>
      <c r="Y5" s="8">
        <v>8.7228662215311736</v>
      </c>
      <c r="Z5" s="8">
        <v>7.8209028703613335</v>
      </c>
      <c r="AA5" s="8">
        <v>8.1190579912170762</v>
      </c>
      <c r="AB5" s="8">
        <v>8.2231569009014009</v>
      </c>
      <c r="AC5" s="8">
        <v>8.038374693260403</v>
      </c>
      <c r="AD5" s="8">
        <v>7.789333415159617</v>
      </c>
      <c r="AE5" s="8">
        <v>7.7730135500113819</v>
      </c>
      <c r="AF5" s="8">
        <v>7.4067402957381452</v>
      </c>
      <c r="AG5" s="8">
        <v>7.6676943781605926</v>
      </c>
      <c r="AH5" s="8">
        <v>7.943725650523743</v>
      </c>
    </row>
    <row r="6" spans="1:34" x14ac:dyDescent="0.2">
      <c r="A6" s="21">
        <v>2</v>
      </c>
      <c r="B6" s="8">
        <v>10.137676067973976</v>
      </c>
      <c r="C6" s="8">
        <v>9.5663551667996263</v>
      </c>
      <c r="D6" s="8">
        <v>9.8889678353895007</v>
      </c>
      <c r="E6" s="8">
        <v>9.9457591200803765</v>
      </c>
      <c r="F6" s="8">
        <v>10.366012413261105</v>
      </c>
      <c r="G6" s="8">
        <v>10.26610503523964</v>
      </c>
      <c r="H6" s="8">
        <v>9.8113345795714082</v>
      </c>
      <c r="I6" s="8">
        <v>9.7898283247279991</v>
      </c>
      <c r="J6" s="8">
        <v>10.663610608367891</v>
      </c>
      <c r="K6" s="8">
        <v>9.7148051429306346</v>
      </c>
      <c r="L6" s="8">
        <v>10.46508552152061</v>
      </c>
      <c r="M6" s="8">
        <v>8.0564836713626793</v>
      </c>
      <c r="N6" s="8">
        <v>8.2558000690290498</v>
      </c>
      <c r="O6" s="8">
        <v>8.0812410171484821</v>
      </c>
      <c r="P6" s="8">
        <v>7.7619789141535973</v>
      </c>
      <c r="Q6" s="8">
        <v>7.2596023796967115</v>
      </c>
      <c r="R6" s="8">
        <v>7.880798323979529</v>
      </c>
      <c r="S6" s="8">
        <v>7.6945102626642141</v>
      </c>
      <c r="T6" s="8">
        <v>8.2231478040606252</v>
      </c>
      <c r="U6" s="8">
        <v>7.7033301343290193</v>
      </c>
      <c r="V6" s="8">
        <v>7.9873710325389018</v>
      </c>
      <c r="W6" s="8">
        <v>8.3126018136690139</v>
      </c>
      <c r="X6" s="8">
        <v>7.3343191006237234</v>
      </c>
      <c r="Y6" s="8">
        <v>9.1304057767282689</v>
      </c>
      <c r="Z6" s="8">
        <v>8.680734881361543</v>
      </c>
      <c r="AA6" s="8">
        <v>7.9719790796058563</v>
      </c>
      <c r="AB6" s="8">
        <v>8.3885550342560915</v>
      </c>
      <c r="AC6" s="8">
        <v>8.083428692934751</v>
      </c>
      <c r="AD6" s="8">
        <v>8.1896601293769944</v>
      </c>
      <c r="AE6" s="8">
        <v>8.0386744474473115</v>
      </c>
      <c r="AF6" s="8">
        <v>7.8578473968722689</v>
      </c>
      <c r="AG6" s="8">
        <v>8.3494420998706413</v>
      </c>
      <c r="AH6" s="8">
        <v>8.4078240589242395</v>
      </c>
    </row>
    <row r="7" spans="1:34" x14ac:dyDescent="0.2">
      <c r="A7" s="21">
        <v>3</v>
      </c>
      <c r="B7" s="8">
        <v>8.6199557647229597</v>
      </c>
      <c r="C7" s="8">
        <v>9.3614624857274773</v>
      </c>
      <c r="D7" s="8">
        <v>9.3849799312723228</v>
      </c>
      <c r="E7" s="8">
        <v>9.1517771613489529</v>
      </c>
      <c r="F7" s="8">
        <v>8.852975058245212</v>
      </c>
      <c r="G7" s="8">
        <v>8.3574377170564933</v>
      </c>
      <c r="H7" s="8">
        <v>8.3722815919905536</v>
      </c>
      <c r="I7" s="8">
        <v>8.0837677116349997</v>
      </c>
      <c r="J7" s="8">
        <v>7.9615678111616033</v>
      </c>
      <c r="K7" s="8">
        <v>7.9744884120980286</v>
      </c>
      <c r="L7" s="8">
        <v>7.7410174139271861</v>
      </c>
      <c r="M7" s="8">
        <v>6.8795015901745913</v>
      </c>
      <c r="N7" s="8">
        <v>8.386991856383089</v>
      </c>
      <c r="O7" s="8">
        <v>8.9186729268036782</v>
      </c>
      <c r="P7" s="8">
        <v>9.6471873859866459</v>
      </c>
      <c r="Q7" s="8">
        <v>9.2442447527814764</v>
      </c>
      <c r="R7" s="8">
        <v>9.2756451890250542</v>
      </c>
      <c r="S7" s="8">
        <v>8.3381138180577441</v>
      </c>
      <c r="T7" s="8">
        <v>8.2751202122700196</v>
      </c>
      <c r="U7" s="8">
        <v>9.1722074998409422</v>
      </c>
      <c r="V7" s="8">
        <v>8.9922689432653904</v>
      </c>
      <c r="W7" s="8">
        <v>8.3753693972698056</v>
      </c>
      <c r="X7" s="8">
        <v>8.266187624912126</v>
      </c>
      <c r="Y7" s="8">
        <v>8.8638747206385187</v>
      </c>
      <c r="Z7" s="8">
        <v>9.3147636480249307</v>
      </c>
      <c r="AA7" s="8">
        <v>8.6651109161325</v>
      </c>
      <c r="AB7" s="8">
        <v>8.8022531667789732</v>
      </c>
      <c r="AC7" s="8">
        <v>8.2895781505043242</v>
      </c>
      <c r="AD7" s="8">
        <v>8.1699613530404616</v>
      </c>
      <c r="AE7" s="8">
        <v>7.8817190378078736</v>
      </c>
      <c r="AF7" s="8">
        <v>7.6882979596026813</v>
      </c>
      <c r="AG7" s="8">
        <v>7.6799374128034188</v>
      </c>
      <c r="AH7" s="8">
        <v>7.9939915542930535</v>
      </c>
    </row>
    <row r="8" spans="1:34" x14ac:dyDescent="0.2">
      <c r="A8" s="21">
        <v>4</v>
      </c>
      <c r="B8" s="8">
        <v>7.4943078469631388</v>
      </c>
      <c r="C8" s="8">
        <v>8.5191730236784888</v>
      </c>
      <c r="D8" s="8">
        <v>7.7977956486766331</v>
      </c>
      <c r="E8" s="8">
        <v>7.4676234507628649</v>
      </c>
      <c r="F8" s="8">
        <v>7.0984806071610125</v>
      </c>
      <c r="G8" s="8">
        <v>7.121614391524731</v>
      </c>
      <c r="H8" s="8">
        <v>6.0223285716841177</v>
      </c>
      <c r="I8" s="8">
        <v>7.785248794290883</v>
      </c>
      <c r="J8" s="8">
        <v>7.8918874836646564</v>
      </c>
      <c r="K8" s="8">
        <v>6.0218331570604491</v>
      </c>
      <c r="L8" s="8">
        <v>7.6290770197800457</v>
      </c>
      <c r="M8" s="8">
        <v>10.170265420833132</v>
      </c>
      <c r="N8" s="8">
        <v>9.4682339362621732</v>
      </c>
      <c r="O8" s="8">
        <v>7.8846143615472855</v>
      </c>
      <c r="P8" s="8">
        <v>7.7886816413724516</v>
      </c>
      <c r="Q8" s="8">
        <v>8.5581593950151991</v>
      </c>
      <c r="R8" s="8">
        <v>7.6061758094924556</v>
      </c>
      <c r="S8" s="8">
        <v>9.2939232793031632</v>
      </c>
      <c r="T8" s="8">
        <v>8.7376485333114378</v>
      </c>
      <c r="U8" s="8">
        <v>7.9323503176235874</v>
      </c>
      <c r="V8" s="8">
        <v>9.6691764315740709</v>
      </c>
      <c r="W8" s="8">
        <v>9.7118218292552658</v>
      </c>
      <c r="X8" s="8">
        <v>9.3019923370941235</v>
      </c>
      <c r="Y8" s="8">
        <v>9.0364726786895719</v>
      </c>
      <c r="Z8" s="8">
        <v>8.7012220605525012</v>
      </c>
      <c r="AA8" s="8">
        <v>8.7235155912056612</v>
      </c>
      <c r="AB8" s="8">
        <v>8.1561981077699368</v>
      </c>
      <c r="AC8" s="8">
        <v>8.2755385379921762</v>
      </c>
      <c r="AD8" s="8">
        <v>8.3111176728580745</v>
      </c>
      <c r="AE8" s="8">
        <v>7.6472463352334623</v>
      </c>
      <c r="AF8" s="8">
        <v>8.6581719538513724</v>
      </c>
      <c r="AG8" s="8">
        <v>9.1551930348339621</v>
      </c>
      <c r="AH8" s="8">
        <v>9.2914684836602994</v>
      </c>
    </row>
    <row r="9" spans="1:34" x14ac:dyDescent="0.2">
      <c r="A9" s="21">
        <v>5</v>
      </c>
      <c r="B9" s="8">
        <v>7.9812026691266054</v>
      </c>
      <c r="C9" s="8">
        <v>8.0279095030965468</v>
      </c>
      <c r="D9" s="8">
        <v>7.4419951150460442</v>
      </c>
      <c r="E9" s="8">
        <v>7.4172677342508351</v>
      </c>
      <c r="F9" s="8">
        <v>8.3281136690180659</v>
      </c>
      <c r="G9" s="8">
        <v>7.8924624225673492</v>
      </c>
      <c r="H9" s="8">
        <v>7.5128901075685164</v>
      </c>
      <c r="I9" s="8">
        <v>7.8974011058911948</v>
      </c>
      <c r="J9" s="8">
        <v>7.3640970795878227</v>
      </c>
      <c r="K9" s="8">
        <v>7.4581054896091423</v>
      </c>
      <c r="L9" s="8">
        <v>8.3605488282407929</v>
      </c>
      <c r="M9" s="8">
        <v>11.7498121670072</v>
      </c>
      <c r="N9" s="8">
        <v>11.827958508358309</v>
      </c>
      <c r="O9" s="8">
        <v>11.258802685531359</v>
      </c>
      <c r="P9" s="8">
        <v>12.393411740425398</v>
      </c>
      <c r="Q9" s="8">
        <v>12.162076884823463</v>
      </c>
      <c r="R9" s="8">
        <v>11.975695677780541</v>
      </c>
      <c r="S9" s="8">
        <v>11.775654033334499</v>
      </c>
      <c r="T9" s="8">
        <v>11.503217325205119</v>
      </c>
      <c r="U9" s="8">
        <v>11.640699916141415</v>
      </c>
      <c r="V9" s="8">
        <v>12.378734435838929</v>
      </c>
      <c r="W9" s="8">
        <v>12.140417361925723</v>
      </c>
      <c r="X9" s="8">
        <v>10.668409658170958</v>
      </c>
      <c r="Y9" s="8">
        <v>10.563322974086001</v>
      </c>
      <c r="Z9" s="8">
        <v>10.359391070734231</v>
      </c>
      <c r="AA9" s="8">
        <v>10.368428149615227</v>
      </c>
      <c r="AB9" s="8">
        <v>10.368734204151231</v>
      </c>
      <c r="AC9" s="8">
        <v>10.515181157088449</v>
      </c>
      <c r="AD9" s="8">
        <v>10.023494213005836</v>
      </c>
      <c r="AE9" s="8">
        <v>10.752069439201605</v>
      </c>
      <c r="AF9" s="8">
        <v>10.056030929836846</v>
      </c>
      <c r="AG9" s="8">
        <v>10.668368255552437</v>
      </c>
      <c r="AH9" s="8">
        <v>10.562593720636029</v>
      </c>
    </row>
    <row r="10" spans="1:34" x14ac:dyDescent="0.2">
      <c r="A10" s="21">
        <v>6</v>
      </c>
      <c r="B10" s="8">
        <v>8.3671987216558623</v>
      </c>
      <c r="C10" s="8">
        <v>8.0190792007137937</v>
      </c>
      <c r="D10" s="8">
        <v>8.973359158020175</v>
      </c>
      <c r="E10" s="8">
        <v>8.2006998434558014</v>
      </c>
      <c r="F10" s="8">
        <v>8.5127826872381558</v>
      </c>
      <c r="G10" s="8">
        <v>7.6463954039597253</v>
      </c>
      <c r="H10" s="8">
        <v>7.6327576932861403</v>
      </c>
      <c r="I10" s="8">
        <v>7.9613474728131637</v>
      </c>
      <c r="J10" s="8">
        <v>7.9101669373410504</v>
      </c>
      <c r="K10" s="8">
        <v>8.6905016461024314</v>
      </c>
      <c r="L10" s="8">
        <v>8.3120341798450053</v>
      </c>
      <c r="M10" s="8">
        <v>12.410129931417009</v>
      </c>
      <c r="N10" s="8">
        <v>12.351803695450426</v>
      </c>
      <c r="O10" s="8">
        <v>12.362576060468486</v>
      </c>
      <c r="P10" s="8">
        <v>11.816516999681689</v>
      </c>
      <c r="Q10" s="8">
        <v>11.559313916931991</v>
      </c>
      <c r="R10" s="8">
        <v>11.5390501820553</v>
      </c>
      <c r="S10" s="8">
        <v>10.486738116814234</v>
      </c>
      <c r="T10" s="8">
        <v>10.569906731155585</v>
      </c>
      <c r="U10" s="8">
        <v>10.223088928108195</v>
      </c>
      <c r="V10" s="8">
        <v>10.103746717251093</v>
      </c>
      <c r="W10" s="8">
        <v>9.3166693410723784</v>
      </c>
      <c r="X10" s="8">
        <v>10.140575547670567</v>
      </c>
      <c r="Y10" s="8">
        <v>8.520019583057735</v>
      </c>
      <c r="Z10" s="8">
        <v>9.6296912880853185</v>
      </c>
      <c r="AA10" s="8">
        <v>8.9446225781043438</v>
      </c>
      <c r="AB10" s="8">
        <v>8.582288843077313</v>
      </c>
      <c r="AC10" s="8">
        <v>8.3903456413310078</v>
      </c>
      <c r="AD10" s="8">
        <v>8.4501872807417033</v>
      </c>
      <c r="AE10" s="8">
        <v>8.7285562019018297</v>
      </c>
      <c r="AF10" s="8">
        <v>8.6901945516479824</v>
      </c>
      <c r="AG10" s="8">
        <v>8.4753144198694912</v>
      </c>
      <c r="AH10" s="8">
        <v>8.2286658904912446</v>
      </c>
    </row>
    <row r="11" spans="1:34" x14ac:dyDescent="0.2">
      <c r="A11" s="21">
        <v>7</v>
      </c>
      <c r="B11" s="8">
        <v>8.9237045414892417</v>
      </c>
      <c r="C11" s="8">
        <v>9.6597100933055575</v>
      </c>
      <c r="D11" s="8">
        <v>8.8204860358599237</v>
      </c>
      <c r="E11" s="8">
        <v>10.051108095394158</v>
      </c>
      <c r="F11" s="8">
        <v>9.1617550472179801</v>
      </c>
      <c r="G11" s="8">
        <v>8.2864734988796744</v>
      </c>
      <c r="H11" s="8">
        <v>8.7015322229255982</v>
      </c>
      <c r="I11" s="8">
        <v>8.6421892834550018</v>
      </c>
      <c r="J11" s="8">
        <v>8.5331051579766442</v>
      </c>
      <c r="K11" s="8">
        <v>8.6852004521110331</v>
      </c>
      <c r="L11" s="8">
        <v>8.204133484205423</v>
      </c>
      <c r="M11" s="8">
        <v>11.513536247527858</v>
      </c>
      <c r="N11" s="8">
        <v>11.490384712722602</v>
      </c>
      <c r="O11" s="8">
        <v>10.667731400717699</v>
      </c>
      <c r="P11" s="8">
        <v>10.077124071496014</v>
      </c>
      <c r="Q11" s="8">
        <v>10.983957450039554</v>
      </c>
      <c r="R11" s="8">
        <v>10.743391664962891</v>
      </c>
      <c r="S11" s="8">
        <v>10.506879355272302</v>
      </c>
      <c r="T11" s="8">
        <v>10.195872811236541</v>
      </c>
      <c r="U11" s="8">
        <v>10.372891948367027</v>
      </c>
      <c r="V11" s="8">
        <v>9.2403342104178083</v>
      </c>
      <c r="W11" s="8">
        <v>9.0162856325535419</v>
      </c>
      <c r="X11" s="8">
        <v>9.3929130874308147</v>
      </c>
      <c r="Y11" s="8">
        <v>9.8748618342200931</v>
      </c>
      <c r="Z11" s="8">
        <v>9.2008510302454933</v>
      </c>
      <c r="AA11" s="8">
        <v>8.8411214293045468</v>
      </c>
      <c r="AB11" s="8">
        <v>8.1168017514469692</v>
      </c>
      <c r="AC11" s="8">
        <v>8.0260063806690187</v>
      </c>
      <c r="AD11" s="8">
        <v>8.5836409653844168</v>
      </c>
      <c r="AE11" s="8">
        <v>9.4260149100757857</v>
      </c>
      <c r="AF11" s="8">
        <v>8.5531484579722914</v>
      </c>
      <c r="AG11" s="8">
        <v>7.6073650813722224</v>
      </c>
      <c r="AH11" s="8">
        <v>9.4387472832345747</v>
      </c>
    </row>
    <row r="12" spans="1:34" x14ac:dyDescent="0.2">
      <c r="A12" s="21">
        <v>8</v>
      </c>
      <c r="B12" s="8">
        <v>8.6758416366597064</v>
      </c>
      <c r="C12" s="8">
        <v>9.4945323327762949</v>
      </c>
      <c r="D12" s="8">
        <v>10.119192625569278</v>
      </c>
      <c r="E12" s="8">
        <v>9.1705097564767382</v>
      </c>
      <c r="F12" s="8">
        <v>8.4731768628933519</v>
      </c>
      <c r="G12" s="8">
        <v>8.3379936349638442</v>
      </c>
      <c r="H12" s="8">
        <v>8.7786742919186551</v>
      </c>
      <c r="I12" s="8">
        <v>9.0213396385794073</v>
      </c>
      <c r="J12" s="8">
        <v>8.4415101198791529</v>
      </c>
      <c r="K12" s="8">
        <v>8.3134404800905024</v>
      </c>
      <c r="L12" s="8">
        <v>8.1497180308146344</v>
      </c>
      <c r="M12" s="8">
        <v>12.544887786514067</v>
      </c>
      <c r="N12" s="8">
        <v>12.814208157049558</v>
      </c>
      <c r="O12" s="8">
        <v>12.642952134045411</v>
      </c>
      <c r="P12" s="8">
        <v>12.868385494304471</v>
      </c>
      <c r="Q12" s="8">
        <v>13.075293002462685</v>
      </c>
      <c r="R12" s="8">
        <v>12.775640361146875</v>
      </c>
      <c r="S12" s="8">
        <v>13.049298930563381</v>
      </c>
      <c r="T12" s="8">
        <v>12.956627269076478</v>
      </c>
      <c r="U12" s="8">
        <v>12.35544101085206</v>
      </c>
      <c r="V12" s="8">
        <v>12.204869879727353</v>
      </c>
      <c r="W12" s="8">
        <v>11.892448756416755</v>
      </c>
      <c r="X12" s="8">
        <v>10.32304720485463</v>
      </c>
      <c r="Y12" s="8">
        <v>11.301782272089129</v>
      </c>
      <c r="Z12" s="8">
        <v>10.876207125023873</v>
      </c>
      <c r="AA12" s="8">
        <v>10.738406466018722</v>
      </c>
      <c r="AB12" s="8">
        <v>10.324753798757472</v>
      </c>
      <c r="AC12" s="8">
        <v>11.113782130454148</v>
      </c>
      <c r="AD12" s="8">
        <v>10.2723162777153</v>
      </c>
      <c r="AE12" s="8">
        <v>10.903570456614391</v>
      </c>
      <c r="AF12" s="8">
        <v>10.149228536992025</v>
      </c>
      <c r="AG12" s="8">
        <v>9.8910881095491821</v>
      </c>
      <c r="AH12" s="8">
        <v>9.5471654020380026</v>
      </c>
    </row>
    <row r="13" spans="1:34" x14ac:dyDescent="0.2">
      <c r="A13" s="21">
        <v>9</v>
      </c>
      <c r="B13" s="8">
        <v>10.546187250750833</v>
      </c>
      <c r="C13" s="8">
        <v>10.050182574079203</v>
      </c>
      <c r="D13" s="8">
        <v>9.8199614310981787</v>
      </c>
      <c r="E13" s="8">
        <v>9.8946025701841815</v>
      </c>
      <c r="F13" s="8">
        <v>10.334644701280853</v>
      </c>
      <c r="G13" s="8">
        <v>11.298415285536953</v>
      </c>
      <c r="H13" s="8">
        <v>11.253138233116184</v>
      </c>
      <c r="I13" s="8">
        <v>10.786298635016024</v>
      </c>
      <c r="J13" s="8">
        <v>9.3573496761857431</v>
      </c>
      <c r="K13" s="8">
        <v>10.725051723853369</v>
      </c>
      <c r="L13" s="8">
        <v>9.9371525487314134</v>
      </c>
      <c r="M13" s="8">
        <v>12.679638396185522</v>
      </c>
      <c r="N13" s="8">
        <v>12.714697463527306</v>
      </c>
      <c r="O13" s="8">
        <v>12.409762382043448</v>
      </c>
      <c r="P13" s="8">
        <v>11.384950796562611</v>
      </c>
      <c r="Q13" s="8">
        <v>11.717988093477237</v>
      </c>
      <c r="R13" s="8">
        <v>10.717518592196205</v>
      </c>
      <c r="S13" s="8">
        <v>10.259810008103953</v>
      </c>
      <c r="T13" s="8">
        <v>10.215977041047715</v>
      </c>
      <c r="U13" s="8">
        <v>9.9095671481410559</v>
      </c>
      <c r="V13" s="8">
        <v>9.6110073510587668</v>
      </c>
      <c r="W13" s="8">
        <v>9.906787980956322</v>
      </c>
      <c r="X13" s="8">
        <v>11.378950056013695</v>
      </c>
      <c r="Y13" s="8">
        <v>11.321153759398277</v>
      </c>
      <c r="Z13" s="8">
        <v>11.42868807107685</v>
      </c>
      <c r="AA13" s="8">
        <v>10.920474920490726</v>
      </c>
      <c r="AB13" s="8">
        <v>11.368034001832642</v>
      </c>
      <c r="AC13" s="8">
        <v>11.14262222261015</v>
      </c>
      <c r="AD13" s="8">
        <v>11.143139516893172</v>
      </c>
      <c r="AE13" s="8">
        <v>10.479477921406131</v>
      </c>
      <c r="AF13" s="8">
        <v>10.490815974490104</v>
      </c>
      <c r="AG13" s="8">
        <v>10.897305525299677</v>
      </c>
      <c r="AH13" s="8">
        <v>10.714473784602875</v>
      </c>
    </row>
    <row r="15" spans="1:34" x14ac:dyDescent="0.2">
      <c r="A15" s="9" t="s">
        <v>7</v>
      </c>
      <c r="B15" s="8">
        <f t="shared" ref="B15:AH15" si="0">AVERAGE(B5:B13)</f>
        <v>8.8851121241844808</v>
      </c>
      <c r="C15" s="8">
        <f t="shared" si="0"/>
        <v>9.0955558102723657</v>
      </c>
      <c r="D15" s="8">
        <f t="shared" si="0"/>
        <v>9.044785265008521</v>
      </c>
      <c r="E15" s="8">
        <f t="shared" si="0"/>
        <v>8.9296272417990732</v>
      </c>
      <c r="F15" s="8">
        <f t="shared" si="0"/>
        <v>8.9491047498680629</v>
      </c>
      <c r="G15" s="8">
        <f t="shared" si="0"/>
        <v>8.759898302953717</v>
      </c>
      <c r="H15" s="8">
        <f t="shared" si="0"/>
        <v>8.59724787219373</v>
      </c>
      <c r="I15" s="8">
        <f t="shared" si="0"/>
        <v>8.7572938135494418</v>
      </c>
      <c r="J15" s="8">
        <f t="shared" si="0"/>
        <v>8.5748624327385432</v>
      </c>
      <c r="K15" s="8">
        <f t="shared" si="0"/>
        <v>8.567280884091149</v>
      </c>
      <c r="L15" s="8">
        <f t="shared" si="0"/>
        <v>8.7285069764485517</v>
      </c>
      <c r="M15" s="8">
        <f t="shared" si="0"/>
        <v>10.568105964467414</v>
      </c>
      <c r="N15" s="8">
        <f t="shared" si="0"/>
        <v>10.650712690318947</v>
      </c>
      <c r="O15" s="8">
        <f t="shared" si="0"/>
        <v>10.414395966753832</v>
      </c>
      <c r="P15" s="8">
        <f t="shared" si="0"/>
        <v>10.289901417146725</v>
      </c>
      <c r="Q15" s="8">
        <f t="shared" si="0"/>
        <v>10.414104835842654</v>
      </c>
      <c r="R15" s="8">
        <f t="shared" si="0"/>
        <v>10.153007575925455</v>
      </c>
      <c r="S15" s="8">
        <f t="shared" si="0"/>
        <v>10.081051616888612</v>
      </c>
      <c r="T15" s="8">
        <f t="shared" si="0"/>
        <v>9.905845317989824</v>
      </c>
      <c r="U15" s="8">
        <f t="shared" si="0"/>
        <v>9.7226750119626004</v>
      </c>
      <c r="V15" s="8">
        <f t="shared" si="0"/>
        <v>9.7719737998007759</v>
      </c>
      <c r="W15" s="8">
        <f t="shared" si="0"/>
        <v>9.6202388290236573</v>
      </c>
      <c r="X15" s="8">
        <f t="shared" si="0"/>
        <v>9.5483510617443805</v>
      </c>
      <c r="Y15" s="8">
        <f t="shared" si="0"/>
        <v>9.7038622022709742</v>
      </c>
      <c r="Z15" s="8">
        <f t="shared" si="0"/>
        <v>9.5569391161628978</v>
      </c>
      <c r="AA15" s="8">
        <f t="shared" si="0"/>
        <v>9.2547463468549633</v>
      </c>
      <c r="AB15" s="8">
        <f t="shared" si="0"/>
        <v>9.1478639787746712</v>
      </c>
      <c r="AC15" s="8">
        <f t="shared" si="0"/>
        <v>9.0972064007604931</v>
      </c>
      <c r="AD15" s="8">
        <f t="shared" si="0"/>
        <v>8.9925389804639533</v>
      </c>
      <c r="AE15" s="8">
        <f t="shared" si="0"/>
        <v>9.0700380332999746</v>
      </c>
      <c r="AF15" s="8">
        <f t="shared" si="0"/>
        <v>8.8389417841115243</v>
      </c>
      <c r="AG15" s="8">
        <f t="shared" si="0"/>
        <v>8.9324120352568475</v>
      </c>
      <c r="AH15" s="8">
        <f t="shared" si="0"/>
        <v>9.1254062031560075</v>
      </c>
    </row>
    <row r="16" spans="1:34" x14ac:dyDescent="0.2">
      <c r="A16" s="9" t="s">
        <v>8</v>
      </c>
      <c r="B16" s="8">
        <f t="shared" ref="B16:AH16" si="1">_xlfn.STDEV.S(B5:B13)</f>
        <v>0.97310120565263536</v>
      </c>
      <c r="C16" s="8">
        <f t="shared" si="1"/>
        <v>0.73453830541536869</v>
      </c>
      <c r="D16" s="8">
        <f t="shared" si="1"/>
        <v>0.92028522946664071</v>
      </c>
      <c r="E16" s="8">
        <f t="shared" si="1"/>
        <v>1.0188087564550672</v>
      </c>
      <c r="F16" s="8">
        <f t="shared" si="1"/>
        <v>1.0262347722794949</v>
      </c>
      <c r="G16" s="8">
        <f t="shared" si="1"/>
        <v>1.3561910058226307</v>
      </c>
      <c r="H16" s="8">
        <f t="shared" si="1"/>
        <v>1.4932663666567383</v>
      </c>
      <c r="I16" s="8">
        <f t="shared" si="1"/>
        <v>1.0028509666146785</v>
      </c>
      <c r="J16" s="8">
        <f t="shared" si="1"/>
        <v>0.99820084254656727</v>
      </c>
      <c r="K16" s="8">
        <f t="shared" si="1"/>
        <v>1.3710839540913842</v>
      </c>
      <c r="L16" s="8">
        <f t="shared" si="1"/>
        <v>1.0391494973267812</v>
      </c>
      <c r="M16" s="8">
        <f t="shared" si="1"/>
        <v>2.1287247342880171</v>
      </c>
      <c r="N16" s="8">
        <f t="shared" si="1"/>
        <v>1.9561476722840294</v>
      </c>
      <c r="O16" s="8">
        <f t="shared" si="1"/>
        <v>1.8851859948262233</v>
      </c>
      <c r="P16" s="8">
        <f t="shared" si="1"/>
        <v>1.9274823645631101</v>
      </c>
      <c r="Q16" s="8">
        <f t="shared" si="1"/>
        <v>1.9298531613742</v>
      </c>
      <c r="R16" s="8">
        <f t="shared" si="1"/>
        <v>1.8327408749416045</v>
      </c>
      <c r="S16" s="8">
        <f t="shared" si="1"/>
        <v>1.6577594970042442</v>
      </c>
      <c r="T16" s="8">
        <f t="shared" si="1"/>
        <v>1.6348785295836465</v>
      </c>
      <c r="U16" s="8">
        <f t="shared" si="1"/>
        <v>1.6294077238320932</v>
      </c>
      <c r="V16" s="8">
        <f t="shared" si="1"/>
        <v>1.6195344318105198</v>
      </c>
      <c r="W16" s="8">
        <f t="shared" si="1"/>
        <v>1.5102584681174493</v>
      </c>
      <c r="X16" s="8">
        <f t="shared" si="1"/>
        <v>1.2431459385502686</v>
      </c>
      <c r="Y16" s="8">
        <f t="shared" si="1"/>
        <v>1.1056994789201091</v>
      </c>
      <c r="Z16" s="8">
        <f t="shared" si="1"/>
        <v>1.1506731354257105</v>
      </c>
      <c r="AA16" s="8">
        <f t="shared" si="1"/>
        <v>1.1207477678069315</v>
      </c>
      <c r="AB16" s="8">
        <f t="shared" si="1"/>
        <v>1.2104851570648865</v>
      </c>
      <c r="AC16" s="8">
        <f t="shared" si="1"/>
        <v>1.386738479162557</v>
      </c>
      <c r="AD16" s="8">
        <f t="shared" si="1"/>
        <v>1.173691360397912</v>
      </c>
      <c r="AE16" s="8">
        <f t="shared" si="1"/>
        <v>1.3510802428774675</v>
      </c>
      <c r="AF16" s="8">
        <f t="shared" si="1"/>
        <v>1.1402332826592145</v>
      </c>
      <c r="AG16" s="8">
        <f t="shared" si="1"/>
        <v>1.2901446940559487</v>
      </c>
      <c r="AH16" s="8">
        <f t="shared" si="1"/>
        <v>1.0541477145262776</v>
      </c>
    </row>
    <row r="17" spans="1:34" x14ac:dyDescent="0.2">
      <c r="A17" s="9" t="s">
        <v>9</v>
      </c>
      <c r="B17" s="8">
        <f t="shared" ref="B17:AH17" si="2">B16/B15*100</f>
        <v>10.952041933201279</v>
      </c>
      <c r="C17" s="8">
        <f t="shared" si="2"/>
        <v>8.0757935055029133</v>
      </c>
      <c r="D17" s="8">
        <f t="shared" si="2"/>
        <v>10.174760400635932</v>
      </c>
      <c r="E17" s="8">
        <f t="shared" si="2"/>
        <v>11.409308909179119</v>
      </c>
      <c r="F17" s="8">
        <f t="shared" si="2"/>
        <v>11.467457371025015</v>
      </c>
      <c r="G17" s="8">
        <f t="shared" si="2"/>
        <v>15.481812218816989</v>
      </c>
      <c r="H17" s="8">
        <f t="shared" si="2"/>
        <v>17.369120779760731</v>
      </c>
      <c r="I17" s="8">
        <f t="shared" si="2"/>
        <v>11.451608087684001</v>
      </c>
      <c r="J17" s="8">
        <f t="shared" si="2"/>
        <v>11.641012906929786</v>
      </c>
      <c r="K17" s="8">
        <f t="shared" si="2"/>
        <v>16.00372361594205</v>
      </c>
      <c r="L17" s="8">
        <f t="shared" si="2"/>
        <v>11.905237632628777</v>
      </c>
      <c r="M17" s="8">
        <f t="shared" si="2"/>
        <v>20.142916256189295</v>
      </c>
      <c r="N17" s="8">
        <f t="shared" si="2"/>
        <v>18.366354714103647</v>
      </c>
      <c r="O17" s="8">
        <f t="shared" si="2"/>
        <v>18.101731495944222</v>
      </c>
      <c r="P17" s="8">
        <f t="shared" si="2"/>
        <v>18.73178650041508</v>
      </c>
      <c r="Q17" s="8">
        <f t="shared" si="2"/>
        <v>18.531147821098791</v>
      </c>
      <c r="R17" s="8">
        <f t="shared" si="2"/>
        <v>18.051211537430067</v>
      </c>
      <c r="S17" s="8">
        <f t="shared" si="2"/>
        <v>16.444311169154499</v>
      </c>
      <c r="T17" s="8">
        <f t="shared" si="2"/>
        <v>16.504179876648926</v>
      </c>
      <c r="U17" s="8">
        <f t="shared" si="2"/>
        <v>16.758841798448472</v>
      </c>
      <c r="V17" s="8">
        <f t="shared" si="2"/>
        <v>16.573258023302699</v>
      </c>
      <c r="W17" s="8">
        <f t="shared" si="2"/>
        <v>15.698762733011307</v>
      </c>
      <c r="X17" s="8">
        <f t="shared" si="2"/>
        <v>13.01948295063168</v>
      </c>
      <c r="Y17" s="8">
        <f t="shared" si="2"/>
        <v>11.394426836165755</v>
      </c>
      <c r="Z17" s="8">
        <f t="shared" si="2"/>
        <v>12.040184848302191</v>
      </c>
      <c r="AA17" s="8">
        <f t="shared" si="2"/>
        <v>12.109978229579408</v>
      </c>
      <c r="AB17" s="8">
        <f t="shared" si="2"/>
        <v>13.232435023886607</v>
      </c>
      <c r="AC17" s="8">
        <f t="shared" si="2"/>
        <v>15.243563991761588</v>
      </c>
      <c r="AD17" s="8">
        <f t="shared" si="2"/>
        <v>13.051835115174084</v>
      </c>
      <c r="AE17" s="8">
        <f t="shared" si="2"/>
        <v>14.8960813385465</v>
      </c>
      <c r="AF17" s="8">
        <f t="shared" si="2"/>
        <v>12.900110788248945</v>
      </c>
      <c r="AG17" s="8">
        <f t="shared" si="2"/>
        <v>14.44340777120064</v>
      </c>
      <c r="AH17" s="8">
        <f t="shared" si="2"/>
        <v>11.55178948814029</v>
      </c>
    </row>
    <row r="18" spans="1:34" x14ac:dyDescent="0.2">
      <c r="A18" s="9" t="s">
        <v>10</v>
      </c>
      <c r="B18" s="8">
        <f t="shared" ref="B18:AH18" si="3">MIN(B5:B13)</f>
        <v>7.4943078469631388</v>
      </c>
      <c r="C18" s="8">
        <f t="shared" si="3"/>
        <v>8.0190792007137937</v>
      </c>
      <c r="D18" s="8">
        <f t="shared" si="3"/>
        <v>7.4419951150460442</v>
      </c>
      <c r="E18" s="8">
        <f t="shared" si="3"/>
        <v>7.4172677342508351</v>
      </c>
      <c r="F18" s="8">
        <f t="shared" si="3"/>
        <v>7.0984806071610125</v>
      </c>
      <c r="G18" s="8">
        <f t="shared" si="3"/>
        <v>7.121614391524731</v>
      </c>
      <c r="H18" s="8">
        <f t="shared" si="3"/>
        <v>6.0223285716841177</v>
      </c>
      <c r="I18" s="8">
        <f t="shared" si="3"/>
        <v>7.785248794290883</v>
      </c>
      <c r="J18" s="8">
        <f t="shared" si="3"/>
        <v>7.3640970795878227</v>
      </c>
      <c r="K18" s="8">
        <f t="shared" si="3"/>
        <v>6.0218331570604491</v>
      </c>
      <c r="L18" s="8">
        <f t="shared" si="3"/>
        <v>7.6290770197800457</v>
      </c>
      <c r="M18" s="8">
        <f t="shared" si="3"/>
        <v>6.8795015901745913</v>
      </c>
      <c r="N18" s="8">
        <f t="shared" si="3"/>
        <v>8.2558000690290498</v>
      </c>
      <c r="O18" s="8">
        <f t="shared" si="3"/>
        <v>7.8846143615472855</v>
      </c>
      <c r="P18" s="8">
        <f t="shared" si="3"/>
        <v>7.7619789141535973</v>
      </c>
      <c r="Q18" s="8">
        <f t="shared" si="3"/>
        <v>7.2596023796967115</v>
      </c>
      <c r="R18" s="8">
        <f t="shared" si="3"/>
        <v>7.6061758094924556</v>
      </c>
      <c r="S18" s="8">
        <f t="shared" si="3"/>
        <v>7.6945102626642141</v>
      </c>
      <c r="T18" s="8">
        <f t="shared" si="3"/>
        <v>8.2231478040606252</v>
      </c>
      <c r="U18" s="8">
        <f t="shared" si="3"/>
        <v>7.7033301343290193</v>
      </c>
      <c r="V18" s="8">
        <f t="shared" si="3"/>
        <v>7.7602551965346764</v>
      </c>
      <c r="W18" s="8">
        <f t="shared" si="3"/>
        <v>7.9097473480941147</v>
      </c>
      <c r="X18" s="8">
        <f t="shared" si="3"/>
        <v>7.3343191006237234</v>
      </c>
      <c r="Y18" s="8">
        <f t="shared" si="3"/>
        <v>8.520019583057735</v>
      </c>
      <c r="Z18" s="8">
        <f t="shared" si="3"/>
        <v>7.8209028703613335</v>
      </c>
      <c r="AA18" s="8">
        <f t="shared" si="3"/>
        <v>7.9719790796058563</v>
      </c>
      <c r="AB18" s="8">
        <f t="shared" si="3"/>
        <v>8.1168017514469692</v>
      </c>
      <c r="AC18" s="8">
        <f t="shared" si="3"/>
        <v>8.0260063806690187</v>
      </c>
      <c r="AD18" s="8">
        <f t="shared" si="3"/>
        <v>7.789333415159617</v>
      </c>
      <c r="AE18" s="8">
        <f t="shared" si="3"/>
        <v>7.6472463352334623</v>
      </c>
      <c r="AF18" s="8">
        <f t="shared" si="3"/>
        <v>7.4067402957381452</v>
      </c>
      <c r="AG18" s="8">
        <f t="shared" si="3"/>
        <v>7.6073650813722224</v>
      </c>
      <c r="AH18" s="8">
        <f t="shared" si="3"/>
        <v>7.943725650523743</v>
      </c>
    </row>
    <row r="19" spans="1:34" x14ac:dyDescent="0.2">
      <c r="A19" s="9" t="s">
        <v>11</v>
      </c>
      <c r="B19" s="8">
        <f t="shared" ref="B19:AH19" si="4">MAX(B5:B13)</f>
        <v>10.546187250750833</v>
      </c>
      <c r="C19" s="8">
        <f t="shared" si="4"/>
        <v>10.050182574079203</v>
      </c>
      <c r="D19" s="8">
        <f t="shared" si="4"/>
        <v>10.119192625569278</v>
      </c>
      <c r="E19" s="8">
        <f t="shared" si="4"/>
        <v>10.051108095394158</v>
      </c>
      <c r="F19" s="8">
        <f t="shared" si="4"/>
        <v>10.366012413261105</v>
      </c>
      <c r="G19" s="8">
        <f t="shared" si="4"/>
        <v>11.298415285536953</v>
      </c>
      <c r="H19" s="8">
        <f t="shared" si="4"/>
        <v>11.253138233116184</v>
      </c>
      <c r="I19" s="8">
        <f t="shared" si="4"/>
        <v>10.786298635016024</v>
      </c>
      <c r="J19" s="8">
        <f t="shared" si="4"/>
        <v>10.663610608367891</v>
      </c>
      <c r="K19" s="8">
        <f t="shared" si="4"/>
        <v>10.725051723853369</v>
      </c>
      <c r="L19" s="8">
        <f t="shared" si="4"/>
        <v>10.46508552152061</v>
      </c>
      <c r="M19" s="8">
        <f t="shared" si="4"/>
        <v>12.679638396185522</v>
      </c>
      <c r="N19" s="8">
        <f t="shared" si="4"/>
        <v>12.814208157049558</v>
      </c>
      <c r="O19" s="8">
        <f t="shared" si="4"/>
        <v>12.642952134045411</v>
      </c>
      <c r="P19" s="8">
        <f t="shared" si="4"/>
        <v>12.868385494304471</v>
      </c>
      <c r="Q19" s="8">
        <f t="shared" si="4"/>
        <v>13.075293002462685</v>
      </c>
      <c r="R19" s="8">
        <f t="shared" si="4"/>
        <v>12.775640361146875</v>
      </c>
      <c r="S19" s="8">
        <f t="shared" si="4"/>
        <v>13.049298930563381</v>
      </c>
      <c r="T19" s="8">
        <f t="shared" si="4"/>
        <v>12.956627269076478</v>
      </c>
      <c r="U19" s="8">
        <f t="shared" si="4"/>
        <v>12.35544101085206</v>
      </c>
      <c r="V19" s="8">
        <f t="shared" si="4"/>
        <v>12.378734435838929</v>
      </c>
      <c r="W19" s="8">
        <f t="shared" si="4"/>
        <v>12.140417361925723</v>
      </c>
      <c r="X19" s="8">
        <f t="shared" si="4"/>
        <v>11.378950056013695</v>
      </c>
      <c r="Y19" s="8">
        <f t="shared" si="4"/>
        <v>11.321153759398277</v>
      </c>
      <c r="Z19" s="8">
        <f t="shared" si="4"/>
        <v>11.42868807107685</v>
      </c>
      <c r="AA19" s="8">
        <f t="shared" si="4"/>
        <v>10.920474920490726</v>
      </c>
      <c r="AB19" s="8">
        <f t="shared" si="4"/>
        <v>11.368034001832642</v>
      </c>
      <c r="AC19" s="8">
        <f t="shared" si="4"/>
        <v>11.14262222261015</v>
      </c>
      <c r="AD19" s="8">
        <f t="shared" si="4"/>
        <v>11.143139516893172</v>
      </c>
      <c r="AE19" s="8">
        <f t="shared" si="4"/>
        <v>10.903570456614391</v>
      </c>
      <c r="AF19" s="8">
        <f t="shared" si="4"/>
        <v>10.490815974490104</v>
      </c>
      <c r="AG19" s="8">
        <f t="shared" si="4"/>
        <v>10.897305525299677</v>
      </c>
      <c r="AH19" s="8">
        <f t="shared" si="4"/>
        <v>10.714473784602875</v>
      </c>
    </row>
    <row r="21" spans="1:34" x14ac:dyDescent="0.2">
      <c r="B21" s="30" t="s">
        <v>47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</row>
    <row r="22" spans="1:34" x14ac:dyDescent="0.2">
      <c r="B22" s="23" t="s">
        <v>1</v>
      </c>
      <c r="M22" s="24" t="s">
        <v>2</v>
      </c>
      <c r="X22" s="2" t="s">
        <v>3</v>
      </c>
    </row>
    <row r="23" spans="1:34" x14ac:dyDescent="0.2">
      <c r="B23" s="11" t="s">
        <v>46</v>
      </c>
      <c r="M23" s="11" t="s">
        <v>46</v>
      </c>
      <c r="X23" s="11" t="s">
        <v>46</v>
      </c>
    </row>
    <row r="24" spans="1:34" x14ac:dyDescent="0.2">
      <c r="A24" s="2" t="s">
        <v>5</v>
      </c>
      <c r="B24" s="22">
        <v>9.09</v>
      </c>
      <c r="C24" s="22">
        <v>18.18</v>
      </c>
      <c r="D24" s="22">
        <v>27.27</v>
      </c>
      <c r="E24" s="22">
        <v>36.36</v>
      </c>
      <c r="F24" s="22">
        <v>45.45</v>
      </c>
      <c r="G24" s="22">
        <v>54.54</v>
      </c>
      <c r="H24" s="22">
        <v>63.629999999999995</v>
      </c>
      <c r="I24" s="22">
        <v>72.72</v>
      </c>
      <c r="J24" s="22">
        <v>81.81</v>
      </c>
      <c r="K24" s="22">
        <v>90.9</v>
      </c>
      <c r="L24" s="22">
        <v>99.99</v>
      </c>
      <c r="M24" s="25">
        <v>9.09</v>
      </c>
      <c r="N24" s="25">
        <v>18.18</v>
      </c>
      <c r="O24" s="25">
        <v>27.27</v>
      </c>
      <c r="P24" s="25">
        <v>36.36</v>
      </c>
      <c r="Q24" s="25">
        <v>45.45</v>
      </c>
      <c r="R24" s="25">
        <v>54.54</v>
      </c>
      <c r="S24" s="25">
        <v>63.629999999999995</v>
      </c>
      <c r="T24" s="25">
        <v>72.72</v>
      </c>
      <c r="U24" s="25">
        <v>81.81</v>
      </c>
      <c r="V24" s="25">
        <v>90.9</v>
      </c>
      <c r="W24" s="25">
        <v>99.99</v>
      </c>
      <c r="X24" s="29">
        <v>9.09</v>
      </c>
      <c r="Y24" s="29">
        <v>18.18</v>
      </c>
      <c r="Z24" s="29">
        <v>27.27</v>
      </c>
      <c r="AA24" s="29">
        <v>36.36</v>
      </c>
      <c r="AB24" s="29">
        <v>45.45</v>
      </c>
      <c r="AC24" s="29">
        <v>54.54</v>
      </c>
      <c r="AD24" s="29">
        <v>63.629999999999995</v>
      </c>
      <c r="AE24" s="29">
        <v>72.72</v>
      </c>
      <c r="AF24" s="29">
        <v>81.81</v>
      </c>
      <c r="AG24" s="29">
        <v>90.9</v>
      </c>
      <c r="AH24" s="29">
        <v>99.99</v>
      </c>
    </row>
    <row r="25" spans="1:34" x14ac:dyDescent="0.2">
      <c r="A25" s="21">
        <v>1</v>
      </c>
      <c r="B25" s="8">
        <v>45.509292782331123</v>
      </c>
      <c r="C25" s="8">
        <v>45.949599428740989</v>
      </c>
      <c r="D25" s="8">
        <v>46.025993960546451</v>
      </c>
      <c r="E25" s="8">
        <v>45.791966901377094</v>
      </c>
      <c r="F25" s="8">
        <v>45.568867790120116</v>
      </c>
      <c r="G25" s="8">
        <v>46.603122870059984</v>
      </c>
      <c r="H25" s="8">
        <v>46.115729240386848</v>
      </c>
      <c r="I25" s="8">
        <v>46.270198023998894</v>
      </c>
      <c r="J25" s="8">
        <v>44.941865718858004</v>
      </c>
      <c r="K25" s="8">
        <v>46.350239016973866</v>
      </c>
      <c r="L25" s="8">
        <v>44.982069755126794</v>
      </c>
      <c r="M25" s="8">
        <v>45.787222361679063</v>
      </c>
      <c r="N25" s="8">
        <v>45.814268644044155</v>
      </c>
      <c r="O25" s="8">
        <v>46.508372374264191</v>
      </c>
      <c r="P25" s="8">
        <v>46.174342825021427</v>
      </c>
      <c r="Q25" s="8">
        <v>45.442597354482253</v>
      </c>
      <c r="R25" s="8">
        <v>45.855453380106105</v>
      </c>
      <c r="S25" s="8">
        <v>46.270355294186935</v>
      </c>
      <c r="T25" s="8">
        <v>45.584010492997599</v>
      </c>
      <c r="U25" s="8">
        <v>46.318079922603147</v>
      </c>
      <c r="V25" s="8">
        <v>46.036159437010831</v>
      </c>
      <c r="W25" s="8">
        <v>45.309844697272773</v>
      </c>
      <c r="X25" s="8">
        <v>46.876817390111476</v>
      </c>
      <c r="Y25" s="8">
        <v>45.24057468003366</v>
      </c>
      <c r="Z25" s="8">
        <v>46.178343436152112</v>
      </c>
      <c r="AA25" s="8">
        <v>45.284839029412439</v>
      </c>
      <c r="AB25" s="8">
        <v>46.820176153776309</v>
      </c>
      <c r="AC25" s="8">
        <v>45.556354404393225</v>
      </c>
      <c r="AD25" s="8">
        <v>45.658958504889199</v>
      </c>
      <c r="AE25" s="8">
        <v>45.943228713454175</v>
      </c>
      <c r="AF25" s="8">
        <v>45.939811001755977</v>
      </c>
      <c r="AG25" s="8">
        <v>45.079658150887866</v>
      </c>
      <c r="AH25" s="8">
        <v>45.571257712902174</v>
      </c>
    </row>
    <row r="26" spans="1:34" x14ac:dyDescent="0.2">
      <c r="A26" s="21">
        <v>2</v>
      </c>
      <c r="B26" s="8">
        <v>45.857145293932241</v>
      </c>
      <c r="C26" s="8">
        <v>42.397025148686836</v>
      </c>
      <c r="D26" s="8">
        <v>39.459664220974986</v>
      </c>
      <c r="E26" s="8">
        <v>38.721028645140606</v>
      </c>
      <c r="F26" s="8">
        <v>38.42726886937691</v>
      </c>
      <c r="G26" s="8">
        <v>38.692316547586046</v>
      </c>
      <c r="H26" s="8">
        <v>37.82910801225011</v>
      </c>
      <c r="I26" s="8">
        <v>37.841024084340184</v>
      </c>
      <c r="J26" s="8">
        <v>35.989214575141098</v>
      </c>
      <c r="K26" s="8">
        <v>36.515778459690495</v>
      </c>
      <c r="L26" s="8">
        <v>37.700004590625554</v>
      </c>
      <c r="M26" s="8">
        <v>45.619433147465685</v>
      </c>
      <c r="N26" s="8">
        <v>45.250004480591606</v>
      </c>
      <c r="O26" s="8">
        <v>39.393830874813368</v>
      </c>
      <c r="P26" s="8">
        <v>38.631393547983386</v>
      </c>
      <c r="Q26" s="8">
        <v>37.356876242604962</v>
      </c>
      <c r="R26" s="8">
        <v>38.347625787507546</v>
      </c>
      <c r="S26" s="8">
        <v>38.669888201345096</v>
      </c>
      <c r="T26" s="8">
        <v>37.078282940003973</v>
      </c>
      <c r="U26" s="8">
        <v>36.494967473035722</v>
      </c>
      <c r="V26" s="8">
        <v>35.453171763012882</v>
      </c>
      <c r="W26" s="8">
        <v>34.628891878865083</v>
      </c>
      <c r="X26" s="8">
        <v>46.073326343401419</v>
      </c>
      <c r="Y26" s="8">
        <v>43.098911047461797</v>
      </c>
      <c r="Z26" s="8">
        <v>38.929045249220515</v>
      </c>
      <c r="AA26" s="8">
        <v>38.572172133265298</v>
      </c>
      <c r="AB26" s="8">
        <v>38.37795523644067</v>
      </c>
      <c r="AC26" s="8">
        <v>37.38980602370475</v>
      </c>
      <c r="AD26" s="8">
        <v>36.887596603558883</v>
      </c>
      <c r="AE26" s="8">
        <v>37.652869997266123</v>
      </c>
      <c r="AF26" s="8">
        <v>38.559613039102366</v>
      </c>
      <c r="AG26" s="8">
        <v>35.825763024779405</v>
      </c>
      <c r="AH26" s="8">
        <v>34.810201896266072</v>
      </c>
    </row>
    <row r="27" spans="1:34" x14ac:dyDescent="0.2">
      <c r="A27" s="21">
        <v>3</v>
      </c>
      <c r="B27" s="8">
        <v>49.477264675244122</v>
      </c>
      <c r="C27" s="8">
        <v>46.45417328738327</v>
      </c>
      <c r="D27" s="8">
        <v>37.587475460338119</v>
      </c>
      <c r="E27" s="8">
        <v>35.314039921631426</v>
      </c>
      <c r="F27" s="8">
        <v>32.478809842420766</v>
      </c>
      <c r="G27" s="8">
        <v>31.100528569501616</v>
      </c>
      <c r="H27" s="8">
        <v>32.360530902499583</v>
      </c>
      <c r="I27" s="8">
        <v>29.313903260894079</v>
      </c>
      <c r="J27" s="8">
        <v>29.380810449520009</v>
      </c>
      <c r="K27" s="8">
        <v>28.03575169435744</v>
      </c>
      <c r="L27" s="8">
        <v>29.98235232889532</v>
      </c>
      <c r="M27" s="8">
        <v>49.46513501474567</v>
      </c>
      <c r="N27" s="8">
        <v>46.590343696335403</v>
      </c>
      <c r="O27" s="8">
        <v>37.777863948536925</v>
      </c>
      <c r="P27" s="8">
        <v>35.155644741324124</v>
      </c>
      <c r="Q27" s="8">
        <v>32.394810362760943</v>
      </c>
      <c r="R27" s="8">
        <v>31.559749121525801</v>
      </c>
      <c r="S27" s="8">
        <v>31.509306372335619</v>
      </c>
      <c r="T27" s="8">
        <v>29.95781655807518</v>
      </c>
      <c r="U27" s="8">
        <v>29.211406611586909</v>
      </c>
      <c r="V27" s="8">
        <v>29.223491163073316</v>
      </c>
      <c r="W27" s="8">
        <v>30.277924621890062</v>
      </c>
      <c r="X27" s="8">
        <v>48.359972834814435</v>
      </c>
      <c r="Y27" s="8">
        <v>44.762788635306229</v>
      </c>
      <c r="Z27" s="8">
        <v>36.494277083509935</v>
      </c>
      <c r="AA27" s="8">
        <v>33.873736715739085</v>
      </c>
      <c r="AB27" s="8">
        <v>31.546383328757276</v>
      </c>
      <c r="AC27" s="8">
        <v>31.596391394837497</v>
      </c>
      <c r="AD27" s="8">
        <v>31.31064626902463</v>
      </c>
      <c r="AE27" s="8">
        <v>29.611440131353842</v>
      </c>
      <c r="AF27" s="8">
        <v>29.19682467528288</v>
      </c>
      <c r="AG27" s="8">
        <v>29.3194876562393</v>
      </c>
      <c r="AH27" s="8">
        <v>29.282755466653956</v>
      </c>
    </row>
    <row r="28" spans="1:34" x14ac:dyDescent="0.2">
      <c r="A28" s="21">
        <v>4</v>
      </c>
      <c r="B28" s="8">
        <v>44.845661497507365</v>
      </c>
      <c r="C28" s="8">
        <v>43.736688594138748</v>
      </c>
      <c r="D28" s="8">
        <v>42.514884598265773</v>
      </c>
      <c r="E28" s="8">
        <v>39.657101120107789</v>
      </c>
      <c r="F28" s="8">
        <v>36.653879371666505</v>
      </c>
      <c r="G28" s="8">
        <v>36.458033712926657</v>
      </c>
      <c r="H28" s="8">
        <v>36.657695895968992</v>
      </c>
      <c r="I28" s="8">
        <v>41.408096301764679</v>
      </c>
      <c r="J28" s="8">
        <v>39.258524827010106</v>
      </c>
      <c r="K28" s="8">
        <v>35.976827500597288</v>
      </c>
      <c r="L28" s="8">
        <v>44.291799431864668</v>
      </c>
      <c r="M28" s="8">
        <v>43.710067100303114</v>
      </c>
      <c r="N28" s="8">
        <v>43.342758968270346</v>
      </c>
      <c r="O28" s="8">
        <v>41.128495247236295</v>
      </c>
      <c r="P28" s="8">
        <v>37.864363879604518</v>
      </c>
      <c r="Q28" s="8">
        <v>40.078953814171143</v>
      </c>
      <c r="R28" s="8">
        <v>37.960991215432813</v>
      </c>
      <c r="S28" s="8">
        <v>36.763529467527832</v>
      </c>
      <c r="T28" s="8">
        <v>41.338943674592819</v>
      </c>
      <c r="U28" s="8">
        <v>36.896476766309718</v>
      </c>
      <c r="V28" s="8">
        <v>36.560248079006051</v>
      </c>
      <c r="W28" s="8">
        <v>43.117701492132262</v>
      </c>
      <c r="X28" s="8">
        <v>44.899365437058911</v>
      </c>
      <c r="Y28" s="8">
        <v>42.686021885319064</v>
      </c>
      <c r="Z28" s="8">
        <v>41.697629515643129</v>
      </c>
      <c r="AA28" s="8">
        <v>38.711034227284046</v>
      </c>
      <c r="AB28" s="8">
        <v>36.097107107297099</v>
      </c>
      <c r="AC28" s="8">
        <v>37.784796375978409</v>
      </c>
      <c r="AD28" s="8">
        <v>36.326187334616641</v>
      </c>
      <c r="AE28" s="8">
        <v>39.469312773234641</v>
      </c>
      <c r="AF28" s="8">
        <v>41.269138533050445</v>
      </c>
      <c r="AG28" s="8">
        <v>39.616496821681089</v>
      </c>
      <c r="AH28" s="8">
        <v>44.490419369451132</v>
      </c>
    </row>
    <row r="29" spans="1:34" x14ac:dyDescent="0.2">
      <c r="A29" s="21">
        <v>5</v>
      </c>
      <c r="B29" s="8">
        <v>50.555031342635949</v>
      </c>
      <c r="C29" s="8">
        <v>50.076035361085076</v>
      </c>
      <c r="D29" s="8">
        <v>49.084291334731667</v>
      </c>
      <c r="E29" s="8">
        <v>48.477169919416077</v>
      </c>
      <c r="F29" s="8">
        <v>49.556894505041804</v>
      </c>
      <c r="G29" s="8">
        <v>49.596006535281056</v>
      </c>
      <c r="H29" s="8">
        <v>49.818026545421183</v>
      </c>
      <c r="I29" s="8">
        <v>49.593977195841227</v>
      </c>
      <c r="J29" s="8">
        <v>49.34352057277075</v>
      </c>
      <c r="K29" s="8">
        <v>49.076019749627783</v>
      </c>
      <c r="L29" s="8">
        <v>50.003133368575334</v>
      </c>
      <c r="M29" s="8">
        <v>49.559638389488576</v>
      </c>
      <c r="N29" s="8">
        <v>49.474882665747202</v>
      </c>
      <c r="O29" s="8">
        <v>49.455720784613419</v>
      </c>
      <c r="P29" s="8">
        <v>50.063036291239122</v>
      </c>
      <c r="Q29" s="8">
        <v>49.80638813335446</v>
      </c>
      <c r="R29" s="8">
        <v>49.965674482583694</v>
      </c>
      <c r="S29" s="8">
        <v>50.444395690601539</v>
      </c>
      <c r="T29" s="8">
        <v>49.305150582960387</v>
      </c>
      <c r="U29" s="8">
        <v>49.312909218488443</v>
      </c>
      <c r="V29" s="8">
        <v>49.522632900723181</v>
      </c>
      <c r="W29" s="8">
        <v>50.256526609429812</v>
      </c>
      <c r="X29" s="8">
        <v>50.664576401279099</v>
      </c>
      <c r="Y29" s="8">
        <v>49.779447902088293</v>
      </c>
      <c r="Z29" s="8">
        <v>49.092700459036138</v>
      </c>
      <c r="AA29" s="8">
        <v>49.19375822947169</v>
      </c>
      <c r="AB29" s="8">
        <v>49.67304923839658</v>
      </c>
      <c r="AC29" s="8">
        <v>49.608628342754429</v>
      </c>
      <c r="AD29" s="8">
        <v>50.17458783246451</v>
      </c>
      <c r="AE29" s="8">
        <v>49.693581743306062</v>
      </c>
      <c r="AF29" s="8">
        <v>48.396485003143852</v>
      </c>
      <c r="AG29" s="8">
        <v>49.206288132389027</v>
      </c>
      <c r="AH29" s="8">
        <v>50.542959829726925</v>
      </c>
    </row>
    <row r="30" spans="1:34" x14ac:dyDescent="0.2">
      <c r="A30" s="21">
        <v>6</v>
      </c>
      <c r="B30" s="8">
        <v>49.188942750791881</v>
      </c>
      <c r="C30" s="8">
        <v>47.869526878232648</v>
      </c>
      <c r="D30" s="8">
        <v>46.456975745051693</v>
      </c>
      <c r="E30" s="8">
        <v>44.054336258929197</v>
      </c>
      <c r="F30" s="8">
        <v>43.063026526086105</v>
      </c>
      <c r="G30" s="8">
        <v>41.178801906849948</v>
      </c>
      <c r="H30" s="8">
        <v>39.992185979293261</v>
      </c>
      <c r="I30" s="8">
        <v>39.157649872329472</v>
      </c>
      <c r="J30" s="8">
        <v>39.664575630767246</v>
      </c>
      <c r="K30" s="8">
        <v>36.482626228075645</v>
      </c>
      <c r="L30" s="8">
        <v>36.612040855899188</v>
      </c>
      <c r="M30" s="8">
        <v>49.797642230460333</v>
      </c>
      <c r="N30" s="8">
        <v>47.929638768484033</v>
      </c>
      <c r="O30" s="8">
        <v>47.061126471931594</v>
      </c>
      <c r="P30" s="8">
        <v>44.385209233150988</v>
      </c>
      <c r="Q30" s="8">
        <v>42.804812216474971</v>
      </c>
      <c r="R30" s="8">
        <v>40.452709094041097</v>
      </c>
      <c r="S30" s="8">
        <v>40.653788162494187</v>
      </c>
      <c r="T30" s="8">
        <v>37.519477324629946</v>
      </c>
      <c r="U30" s="8">
        <v>38.596666213436635</v>
      </c>
      <c r="V30" s="8">
        <v>37.116846785578531</v>
      </c>
      <c r="W30" s="8">
        <v>37.842666857759205</v>
      </c>
      <c r="X30" s="8">
        <v>50.199164925615577</v>
      </c>
      <c r="Y30" s="8">
        <v>48.267371367935482</v>
      </c>
      <c r="Z30" s="8">
        <v>46.346728461261641</v>
      </c>
      <c r="AA30" s="8">
        <v>45.048021229149434</v>
      </c>
      <c r="AB30" s="8">
        <v>42.270988195574127</v>
      </c>
      <c r="AC30" s="8">
        <v>39.731540582647064</v>
      </c>
      <c r="AD30" s="8">
        <v>39.701686110865857</v>
      </c>
      <c r="AE30" s="8">
        <v>38.701492030989279</v>
      </c>
      <c r="AF30" s="8">
        <v>38.61943974045176</v>
      </c>
      <c r="AG30" s="8">
        <v>36.197761298313594</v>
      </c>
      <c r="AH30" s="8">
        <v>37.294341778205535</v>
      </c>
    </row>
    <row r="31" spans="1:34" x14ac:dyDescent="0.2">
      <c r="A31" s="21">
        <v>7</v>
      </c>
      <c r="B31" s="8">
        <v>50.627142143746006</v>
      </c>
      <c r="C31" s="8">
        <v>40.982421104965816</v>
      </c>
      <c r="D31" s="8">
        <v>36.483759997742872</v>
      </c>
      <c r="E31" s="8">
        <v>38.301990809936456</v>
      </c>
      <c r="F31" s="8">
        <v>36.405321410257599</v>
      </c>
      <c r="G31" s="8">
        <v>35.769490810756309</v>
      </c>
      <c r="H31" s="8">
        <v>35.723255582912259</v>
      </c>
      <c r="I31" s="8">
        <v>36.486435618928759</v>
      </c>
      <c r="J31" s="8">
        <v>33.019459392821517</v>
      </c>
      <c r="K31" s="8">
        <v>35.250657278102437</v>
      </c>
      <c r="L31" s="8">
        <v>35.278800611104508</v>
      </c>
      <c r="M31" s="8">
        <v>47.994286452921621</v>
      </c>
      <c r="N31" s="8">
        <v>42.835492446690687</v>
      </c>
      <c r="O31" s="8">
        <v>36.541300845052682</v>
      </c>
      <c r="P31" s="8">
        <v>36.536031157969923</v>
      </c>
      <c r="Q31" s="8">
        <v>37.050116817943469</v>
      </c>
      <c r="R31" s="8">
        <v>36.274587320420018</v>
      </c>
      <c r="S31" s="8">
        <v>34.159544482580735</v>
      </c>
      <c r="T31" s="8">
        <v>34.566454290015699</v>
      </c>
      <c r="U31" s="8">
        <v>35.696015071133012</v>
      </c>
      <c r="V31" s="8">
        <v>33.322679713091986</v>
      </c>
      <c r="W31" s="8">
        <v>35.959133233389601</v>
      </c>
      <c r="X31" s="8">
        <v>49.493253613243553</v>
      </c>
      <c r="Y31" s="8">
        <v>41.437195556253549</v>
      </c>
      <c r="Z31" s="8">
        <v>36.287157599233275</v>
      </c>
      <c r="AA31" s="8">
        <v>36.193277147565112</v>
      </c>
      <c r="AB31" s="8">
        <v>36.391240439071304</v>
      </c>
      <c r="AC31" s="8">
        <v>37.803615881158272</v>
      </c>
      <c r="AD31" s="8">
        <v>36.003127380013296</v>
      </c>
      <c r="AE31" s="8">
        <v>36.329865089761782</v>
      </c>
      <c r="AF31" s="8">
        <v>34.54913960156793</v>
      </c>
      <c r="AG31" s="8">
        <v>33.587078172176206</v>
      </c>
      <c r="AH31" s="8">
        <v>34.370908623884056</v>
      </c>
    </row>
    <row r="32" spans="1:34" x14ac:dyDescent="0.2">
      <c r="A32" s="21">
        <v>8</v>
      </c>
      <c r="B32" s="8">
        <v>45.171753482797989</v>
      </c>
      <c r="C32" s="8">
        <v>43.864022115928861</v>
      </c>
      <c r="D32" s="8">
        <v>42.736203938779681</v>
      </c>
      <c r="E32" s="8">
        <v>43.742693327142234</v>
      </c>
      <c r="F32" s="8">
        <v>44.072168855306224</v>
      </c>
      <c r="G32" s="8">
        <v>43.869118727329294</v>
      </c>
      <c r="H32" s="8">
        <v>43.701873917450655</v>
      </c>
      <c r="I32" s="8">
        <v>42.250433856738951</v>
      </c>
      <c r="J32" s="8">
        <v>41.31814529766806</v>
      </c>
      <c r="K32" s="8">
        <v>41.511197988482046</v>
      </c>
      <c r="L32" s="8">
        <v>40.864581082731746</v>
      </c>
      <c r="M32" s="8">
        <v>44.307156184639972</v>
      </c>
      <c r="N32" s="8">
        <v>44.305262578961326</v>
      </c>
      <c r="O32" s="8">
        <v>42.798811447300984</v>
      </c>
      <c r="P32" s="8">
        <v>43.431618925939212</v>
      </c>
      <c r="Q32" s="8">
        <v>45.516826091392993</v>
      </c>
      <c r="R32" s="8">
        <v>43.413714488526701</v>
      </c>
      <c r="S32" s="8">
        <v>43.175428031292107</v>
      </c>
      <c r="T32" s="8">
        <v>43.204383608964832</v>
      </c>
      <c r="U32" s="8">
        <v>42.37146699691047</v>
      </c>
      <c r="V32" s="8">
        <v>40.852911693434187</v>
      </c>
      <c r="W32" s="8">
        <v>41.851100340511543</v>
      </c>
      <c r="X32" s="8">
        <v>44.312962689340999</v>
      </c>
      <c r="Y32" s="8">
        <v>43.171642977703186</v>
      </c>
      <c r="Z32" s="8">
        <v>42.998592578067267</v>
      </c>
      <c r="AA32" s="8">
        <v>43.255830299515075</v>
      </c>
      <c r="AB32" s="8">
        <v>44.218567433806754</v>
      </c>
      <c r="AC32" s="8">
        <v>44.05939945693158</v>
      </c>
      <c r="AD32" s="8">
        <v>43.974291223939389</v>
      </c>
      <c r="AE32" s="8">
        <v>43.622810742786555</v>
      </c>
      <c r="AF32" s="8">
        <v>41.409667149106326</v>
      </c>
      <c r="AG32" s="8">
        <v>40.820202073457068</v>
      </c>
      <c r="AH32" s="8">
        <v>41.287287052480515</v>
      </c>
    </row>
    <row r="33" spans="1:34" x14ac:dyDescent="0.2">
      <c r="A33" s="21">
        <v>9</v>
      </c>
      <c r="B33" s="8">
        <v>49.154979574748019</v>
      </c>
      <c r="C33" s="8">
        <v>48.791272790746312</v>
      </c>
      <c r="D33" s="8">
        <v>47.760412646662211</v>
      </c>
      <c r="E33" s="8">
        <v>45.731982195385719</v>
      </c>
      <c r="F33" s="8">
        <v>45.643308633576261</v>
      </c>
      <c r="G33" s="8">
        <v>47.232024131535191</v>
      </c>
      <c r="H33" s="8">
        <v>42.798684122650251</v>
      </c>
      <c r="I33" s="8">
        <v>42.987871281080309</v>
      </c>
      <c r="J33" s="8">
        <v>44.465072974750427</v>
      </c>
      <c r="K33" s="8">
        <v>43.487488699067832</v>
      </c>
      <c r="L33" s="8">
        <v>42.996965177408988</v>
      </c>
      <c r="M33" s="8">
        <v>49.684398293773846</v>
      </c>
      <c r="N33" s="8">
        <v>48.229642235720554</v>
      </c>
      <c r="O33" s="8">
        <v>47.684034760461799</v>
      </c>
      <c r="P33" s="8">
        <v>45.194630841305205</v>
      </c>
      <c r="Q33" s="8">
        <v>45.748922226106146</v>
      </c>
      <c r="R33" s="8">
        <v>47.432719589055417</v>
      </c>
      <c r="S33" s="8">
        <v>45.263346487601758</v>
      </c>
      <c r="T33" s="8">
        <v>41.2767907762913</v>
      </c>
      <c r="U33" s="8">
        <v>44.998594259973594</v>
      </c>
      <c r="V33" s="8">
        <v>46.500608888152499</v>
      </c>
      <c r="W33" s="8">
        <v>43.431909416076557</v>
      </c>
      <c r="X33" s="8">
        <v>48.615373393174366</v>
      </c>
      <c r="Y33" s="8">
        <v>49.182393527657418</v>
      </c>
      <c r="Z33" s="8">
        <v>47.5109846820624</v>
      </c>
      <c r="AA33" s="8">
        <v>45.534630570654485</v>
      </c>
      <c r="AB33" s="8">
        <v>46.046589569592726</v>
      </c>
      <c r="AC33" s="8">
        <v>47.864349230546736</v>
      </c>
      <c r="AD33" s="8">
        <v>43.22721870098659</v>
      </c>
      <c r="AE33" s="8">
        <v>41.897453941635064</v>
      </c>
      <c r="AF33" s="8">
        <v>44.408285788697917</v>
      </c>
      <c r="AG33" s="8">
        <v>43.446980252642469</v>
      </c>
      <c r="AH33" s="8">
        <v>42.704370926123858</v>
      </c>
    </row>
    <row r="35" spans="1:34" x14ac:dyDescent="0.2">
      <c r="A35" s="9" t="s">
        <v>7</v>
      </c>
      <c r="B35" s="8">
        <f t="shared" ref="B35:AH35" si="5">AVERAGE(B25:B33)</f>
        <v>47.820801504859418</v>
      </c>
      <c r="C35" s="8">
        <f t="shared" si="5"/>
        <v>45.568973856656505</v>
      </c>
      <c r="D35" s="8">
        <f t="shared" si="5"/>
        <v>43.123295767010383</v>
      </c>
      <c r="E35" s="8">
        <f t="shared" si="5"/>
        <v>42.199145455451848</v>
      </c>
      <c r="F35" s="8">
        <f t="shared" si="5"/>
        <v>41.318838422650259</v>
      </c>
      <c r="G35" s="8">
        <f t="shared" si="5"/>
        <v>41.166604867980681</v>
      </c>
      <c r="H35" s="8">
        <f t="shared" si="5"/>
        <v>40.555232244314794</v>
      </c>
      <c r="I35" s="8">
        <f t="shared" si="5"/>
        <v>40.589954388435167</v>
      </c>
      <c r="J35" s="8">
        <f t="shared" si="5"/>
        <v>39.70902104881192</v>
      </c>
      <c r="K35" s="8">
        <f t="shared" si="5"/>
        <v>39.187398512774983</v>
      </c>
      <c r="L35" s="8">
        <f t="shared" si="5"/>
        <v>40.30130524469245</v>
      </c>
      <c r="M35" s="8">
        <f t="shared" si="5"/>
        <v>47.32499768616421</v>
      </c>
      <c r="N35" s="8">
        <f t="shared" si="5"/>
        <v>45.974699387205042</v>
      </c>
      <c r="O35" s="8">
        <f t="shared" si="5"/>
        <v>43.149950750467916</v>
      </c>
      <c r="P35" s="8">
        <f t="shared" si="5"/>
        <v>41.937363493726437</v>
      </c>
      <c r="Q35" s="8">
        <f t="shared" si="5"/>
        <v>41.800033695476813</v>
      </c>
      <c r="R35" s="8">
        <f t="shared" si="5"/>
        <v>41.251469386577682</v>
      </c>
      <c r="S35" s="8">
        <f t="shared" si="5"/>
        <v>40.767731354440649</v>
      </c>
      <c r="T35" s="8">
        <f t="shared" si="5"/>
        <v>39.981256694281299</v>
      </c>
      <c r="U35" s="8">
        <f t="shared" si="5"/>
        <v>39.988509170386408</v>
      </c>
      <c r="V35" s="8">
        <f t="shared" si="5"/>
        <v>39.398750047009273</v>
      </c>
      <c r="W35" s="8">
        <f t="shared" si="5"/>
        <v>40.297299905258548</v>
      </c>
      <c r="X35" s="8">
        <f t="shared" si="5"/>
        <v>47.721645892004432</v>
      </c>
      <c r="Y35" s="8">
        <f t="shared" si="5"/>
        <v>45.291816397750971</v>
      </c>
      <c r="Z35" s="8">
        <f t="shared" si="5"/>
        <v>42.837273229354047</v>
      </c>
      <c r="AA35" s="8">
        <f t="shared" si="5"/>
        <v>41.740811064672961</v>
      </c>
      <c r="AB35" s="8">
        <f t="shared" si="5"/>
        <v>41.271339633634767</v>
      </c>
      <c r="AC35" s="8">
        <f t="shared" si="5"/>
        <v>41.266097965883553</v>
      </c>
      <c r="AD35" s="8">
        <f t="shared" si="5"/>
        <v>40.362699995595442</v>
      </c>
      <c r="AE35" s="8">
        <f t="shared" si="5"/>
        <v>40.32467279597639</v>
      </c>
      <c r="AF35" s="8">
        <f t="shared" si="5"/>
        <v>40.260933836906609</v>
      </c>
      <c r="AG35" s="8">
        <f t="shared" si="5"/>
        <v>39.233301731396217</v>
      </c>
      <c r="AH35" s="8">
        <f t="shared" si="5"/>
        <v>40.039389183966023</v>
      </c>
    </row>
    <row r="36" spans="1:34" x14ac:dyDescent="0.2">
      <c r="A36" s="9" t="s">
        <v>8</v>
      </c>
      <c r="B36" s="8">
        <f t="shared" ref="B36:AH36" si="6">_xlfn.STDEV.S(B25:B33)</f>
        <v>2.4190701774819319</v>
      </c>
      <c r="C36" s="8">
        <f t="shared" si="6"/>
        <v>3.0471229537095081</v>
      </c>
      <c r="D36" s="8">
        <f t="shared" si="6"/>
        <v>4.5448644389943764</v>
      </c>
      <c r="E36" s="8">
        <f t="shared" si="6"/>
        <v>4.3557281823034257</v>
      </c>
      <c r="F36" s="8">
        <f t="shared" si="6"/>
        <v>5.5639930919354121</v>
      </c>
      <c r="G36" s="8">
        <f t="shared" si="6"/>
        <v>6.1588458581355372</v>
      </c>
      <c r="H36" s="8">
        <f t="shared" si="6"/>
        <v>5.5350429967528978</v>
      </c>
      <c r="I36" s="8">
        <f t="shared" si="6"/>
        <v>5.874845290738854</v>
      </c>
      <c r="J36" s="8">
        <f t="shared" si="6"/>
        <v>6.233775009611926</v>
      </c>
      <c r="K36" s="8">
        <f t="shared" si="6"/>
        <v>6.4961546801158416</v>
      </c>
      <c r="L36" s="8">
        <f t="shared" si="6"/>
        <v>6.0376600418131181</v>
      </c>
      <c r="M36" s="8">
        <f t="shared" si="6"/>
        <v>2.4786914489870706</v>
      </c>
      <c r="N36" s="8">
        <f t="shared" si="6"/>
        <v>2.2818996117608545</v>
      </c>
      <c r="O36" s="8">
        <f t="shared" si="6"/>
        <v>4.7136574536453306</v>
      </c>
      <c r="P36" s="8">
        <f t="shared" si="6"/>
        <v>5.0682585060988092</v>
      </c>
      <c r="Q36" s="8">
        <f t="shared" si="6"/>
        <v>5.4944463779728467</v>
      </c>
      <c r="R36" s="8">
        <f t="shared" si="6"/>
        <v>5.901414725073292</v>
      </c>
      <c r="S36" s="8">
        <f t="shared" si="6"/>
        <v>6.1212579404691452</v>
      </c>
      <c r="T36" s="8">
        <f t="shared" si="6"/>
        <v>5.8791280019117886</v>
      </c>
      <c r="U36" s="8">
        <f t="shared" si="6"/>
        <v>6.2855142264084396</v>
      </c>
      <c r="V36" s="8">
        <f t="shared" si="6"/>
        <v>6.7858813033893943</v>
      </c>
      <c r="W36" s="8">
        <f t="shared" si="6"/>
        <v>6.1427821833800458</v>
      </c>
      <c r="X36" s="8">
        <f t="shared" si="6"/>
        <v>2.2956160738718028</v>
      </c>
      <c r="Y36" s="8">
        <f t="shared" si="6"/>
        <v>3.0692850647435823</v>
      </c>
      <c r="Z36" s="8">
        <f t="shared" si="6"/>
        <v>4.7983023985814386</v>
      </c>
      <c r="AA36" s="8">
        <f t="shared" si="6"/>
        <v>5.0943394590121853</v>
      </c>
      <c r="AB36" s="8">
        <f t="shared" si="6"/>
        <v>5.9937599916647866</v>
      </c>
      <c r="AC36" s="8">
        <f t="shared" si="6"/>
        <v>5.8559322493221257</v>
      </c>
      <c r="AD36" s="8">
        <f t="shared" si="6"/>
        <v>5.8664813048091595</v>
      </c>
      <c r="AE36" s="8">
        <f t="shared" si="6"/>
        <v>5.8516312832940249</v>
      </c>
      <c r="AF36" s="8">
        <f t="shared" si="6"/>
        <v>5.9012872751283396</v>
      </c>
      <c r="AG36" s="8">
        <f t="shared" si="6"/>
        <v>6.1750495417732045</v>
      </c>
      <c r="AH36" s="8">
        <f t="shared" si="6"/>
        <v>6.6343249275873832</v>
      </c>
    </row>
    <row r="37" spans="1:34" x14ac:dyDescent="0.2">
      <c r="A37" s="9" t="s">
        <v>9</v>
      </c>
      <c r="B37" s="8">
        <f t="shared" ref="B37:AH37" si="7">B36/B35*100</f>
        <v>5.058614873354041</v>
      </c>
      <c r="C37" s="8">
        <f t="shared" si="7"/>
        <v>6.6868368888328575</v>
      </c>
      <c r="D37" s="8">
        <f t="shared" si="7"/>
        <v>10.539232584516949</v>
      </c>
      <c r="E37" s="8">
        <f t="shared" si="7"/>
        <v>10.321839779674246</v>
      </c>
      <c r="F37" s="8">
        <f t="shared" si="7"/>
        <v>13.465995909713978</v>
      </c>
      <c r="G37" s="8">
        <f t="shared" si="7"/>
        <v>14.960781628425904</v>
      </c>
      <c r="H37" s="8">
        <f t="shared" si="7"/>
        <v>13.648160028793384</v>
      </c>
      <c r="I37" s="8">
        <f t="shared" si="7"/>
        <v>14.473643489514998</v>
      </c>
      <c r="J37" s="8">
        <f t="shared" si="7"/>
        <v>15.698636846144154</v>
      </c>
      <c r="K37" s="8">
        <f t="shared" si="7"/>
        <v>16.577152162826305</v>
      </c>
      <c r="L37" s="8">
        <f t="shared" si="7"/>
        <v>14.981301486775687</v>
      </c>
      <c r="M37" s="8">
        <f t="shared" si="7"/>
        <v>5.2375944430563237</v>
      </c>
      <c r="N37" s="8">
        <f t="shared" si="7"/>
        <v>4.963381255725877</v>
      </c>
      <c r="O37" s="8">
        <f t="shared" si="7"/>
        <v>10.923899962027688</v>
      </c>
      <c r="P37" s="8">
        <f t="shared" si="7"/>
        <v>12.085305522024504</v>
      </c>
      <c r="Q37" s="8">
        <f t="shared" si="7"/>
        <v>13.144597963727003</v>
      </c>
      <c r="R37" s="8">
        <f t="shared" si="7"/>
        <v>14.305950340264683</v>
      </c>
      <c r="S37" s="8">
        <f t="shared" si="7"/>
        <v>15.014958490699492</v>
      </c>
      <c r="T37" s="8">
        <f t="shared" si="7"/>
        <v>14.704710376831919</v>
      </c>
      <c r="U37" s="8">
        <f t="shared" si="7"/>
        <v>15.718300973978778</v>
      </c>
      <c r="V37" s="8">
        <f t="shared" si="7"/>
        <v>17.223595406688556</v>
      </c>
      <c r="W37" s="8">
        <f t="shared" si="7"/>
        <v>15.243657013800199</v>
      </c>
      <c r="X37" s="8">
        <f t="shared" si="7"/>
        <v>4.8104293784561696</v>
      </c>
      <c r="Y37" s="8">
        <f t="shared" si="7"/>
        <v>6.776687951282943</v>
      </c>
      <c r="Z37" s="8">
        <f t="shared" si="7"/>
        <v>11.201232097316185</v>
      </c>
      <c r="AA37" s="8">
        <f t="shared" si="7"/>
        <v>12.204696863985337</v>
      </c>
      <c r="AB37" s="8">
        <f t="shared" si="7"/>
        <v>14.522814245603193</v>
      </c>
      <c r="AC37" s="8">
        <f t="shared" si="7"/>
        <v>14.190661433905079</v>
      </c>
      <c r="AD37" s="8">
        <f t="shared" si="7"/>
        <v>14.534412478474771</v>
      </c>
      <c r="AE37" s="8">
        <f t="shared" si="7"/>
        <v>14.511292659212607</v>
      </c>
      <c r="AF37" s="8">
        <f t="shared" si="7"/>
        <v>14.657601582302881</v>
      </c>
      <c r="AG37" s="8">
        <f t="shared" si="7"/>
        <v>15.739306327184943</v>
      </c>
      <c r="AH37" s="8">
        <f t="shared" si="7"/>
        <v>16.569495845965935</v>
      </c>
    </row>
    <row r="38" spans="1:34" x14ac:dyDescent="0.2">
      <c r="A38" s="9" t="s">
        <v>10</v>
      </c>
      <c r="B38" s="8">
        <f t="shared" ref="B38:AH38" si="8">MIN(B25:B33)</f>
        <v>44.845661497507365</v>
      </c>
      <c r="C38" s="8">
        <f t="shared" si="8"/>
        <v>40.982421104965816</v>
      </c>
      <c r="D38" s="8">
        <f t="shared" si="8"/>
        <v>36.483759997742872</v>
      </c>
      <c r="E38" s="8">
        <f t="shared" si="8"/>
        <v>35.314039921631426</v>
      </c>
      <c r="F38" s="8">
        <f t="shared" si="8"/>
        <v>32.478809842420766</v>
      </c>
      <c r="G38" s="8">
        <f t="shared" si="8"/>
        <v>31.100528569501616</v>
      </c>
      <c r="H38" s="8">
        <f t="shared" si="8"/>
        <v>32.360530902499583</v>
      </c>
      <c r="I38" s="8">
        <f t="shared" si="8"/>
        <v>29.313903260894079</v>
      </c>
      <c r="J38" s="8">
        <f t="shared" si="8"/>
        <v>29.380810449520009</v>
      </c>
      <c r="K38" s="8">
        <f t="shared" si="8"/>
        <v>28.03575169435744</v>
      </c>
      <c r="L38" s="8">
        <f t="shared" si="8"/>
        <v>29.98235232889532</v>
      </c>
      <c r="M38" s="8">
        <f t="shared" si="8"/>
        <v>43.710067100303114</v>
      </c>
      <c r="N38" s="8">
        <f t="shared" si="8"/>
        <v>42.835492446690687</v>
      </c>
      <c r="O38" s="8">
        <f t="shared" si="8"/>
        <v>36.541300845052682</v>
      </c>
      <c r="P38" s="8">
        <f t="shared" si="8"/>
        <v>35.155644741324124</v>
      </c>
      <c r="Q38" s="8">
        <f t="shared" si="8"/>
        <v>32.394810362760943</v>
      </c>
      <c r="R38" s="8">
        <f t="shared" si="8"/>
        <v>31.559749121525801</v>
      </c>
      <c r="S38" s="8">
        <f t="shared" si="8"/>
        <v>31.509306372335619</v>
      </c>
      <c r="T38" s="8">
        <f t="shared" si="8"/>
        <v>29.95781655807518</v>
      </c>
      <c r="U38" s="8">
        <f t="shared" si="8"/>
        <v>29.211406611586909</v>
      </c>
      <c r="V38" s="8">
        <f t="shared" si="8"/>
        <v>29.223491163073316</v>
      </c>
      <c r="W38" s="8">
        <f t="shared" si="8"/>
        <v>30.277924621890062</v>
      </c>
      <c r="X38" s="8">
        <f t="shared" si="8"/>
        <v>44.312962689340999</v>
      </c>
      <c r="Y38" s="8">
        <f t="shared" si="8"/>
        <v>41.437195556253549</v>
      </c>
      <c r="Z38" s="8">
        <f t="shared" si="8"/>
        <v>36.287157599233275</v>
      </c>
      <c r="AA38" s="8">
        <f t="shared" si="8"/>
        <v>33.873736715739085</v>
      </c>
      <c r="AB38" s="8">
        <f t="shared" si="8"/>
        <v>31.546383328757276</v>
      </c>
      <c r="AC38" s="8">
        <f t="shared" si="8"/>
        <v>31.596391394837497</v>
      </c>
      <c r="AD38" s="8">
        <f t="shared" si="8"/>
        <v>31.31064626902463</v>
      </c>
      <c r="AE38" s="8">
        <f t="shared" si="8"/>
        <v>29.611440131353842</v>
      </c>
      <c r="AF38" s="8">
        <f t="shared" si="8"/>
        <v>29.19682467528288</v>
      </c>
      <c r="AG38" s="8">
        <f t="shared" si="8"/>
        <v>29.3194876562393</v>
      </c>
      <c r="AH38" s="8">
        <f t="shared" si="8"/>
        <v>29.282755466653956</v>
      </c>
    </row>
    <row r="39" spans="1:34" x14ac:dyDescent="0.2">
      <c r="A39" s="9" t="s">
        <v>11</v>
      </c>
      <c r="B39" s="8">
        <f t="shared" ref="B39:AH39" si="9">MAX(B25:B33)</f>
        <v>50.627142143746006</v>
      </c>
      <c r="C39" s="8">
        <f t="shared" si="9"/>
        <v>50.076035361085076</v>
      </c>
      <c r="D39" s="8">
        <f t="shared" si="9"/>
        <v>49.084291334731667</v>
      </c>
      <c r="E39" s="8">
        <f t="shared" si="9"/>
        <v>48.477169919416077</v>
      </c>
      <c r="F39" s="8">
        <f t="shared" si="9"/>
        <v>49.556894505041804</v>
      </c>
      <c r="G39" s="8">
        <f t="shared" si="9"/>
        <v>49.596006535281056</v>
      </c>
      <c r="H39" s="8">
        <f t="shared" si="9"/>
        <v>49.818026545421183</v>
      </c>
      <c r="I39" s="8">
        <f t="shared" si="9"/>
        <v>49.593977195841227</v>
      </c>
      <c r="J39" s="8">
        <f t="shared" si="9"/>
        <v>49.34352057277075</v>
      </c>
      <c r="K39" s="8">
        <f t="shared" si="9"/>
        <v>49.076019749627783</v>
      </c>
      <c r="L39" s="8">
        <f t="shared" si="9"/>
        <v>50.003133368575334</v>
      </c>
      <c r="M39" s="8">
        <f t="shared" si="9"/>
        <v>49.797642230460333</v>
      </c>
      <c r="N39" s="8">
        <f t="shared" si="9"/>
        <v>49.474882665747202</v>
      </c>
      <c r="O39" s="8">
        <f t="shared" si="9"/>
        <v>49.455720784613419</v>
      </c>
      <c r="P39" s="8">
        <f t="shared" si="9"/>
        <v>50.063036291239122</v>
      </c>
      <c r="Q39" s="8">
        <f t="shared" si="9"/>
        <v>49.80638813335446</v>
      </c>
      <c r="R39" s="8">
        <f t="shared" si="9"/>
        <v>49.965674482583694</v>
      </c>
      <c r="S39" s="8">
        <f t="shared" si="9"/>
        <v>50.444395690601539</v>
      </c>
      <c r="T39" s="8">
        <f t="shared" si="9"/>
        <v>49.305150582960387</v>
      </c>
      <c r="U39" s="8">
        <f t="shared" si="9"/>
        <v>49.312909218488443</v>
      </c>
      <c r="V39" s="8">
        <f t="shared" si="9"/>
        <v>49.522632900723181</v>
      </c>
      <c r="W39" s="8">
        <f t="shared" si="9"/>
        <v>50.256526609429812</v>
      </c>
      <c r="X39" s="8">
        <f t="shared" si="9"/>
        <v>50.664576401279099</v>
      </c>
      <c r="Y39" s="8">
        <f t="shared" si="9"/>
        <v>49.779447902088293</v>
      </c>
      <c r="Z39" s="8">
        <f t="shared" si="9"/>
        <v>49.092700459036138</v>
      </c>
      <c r="AA39" s="8">
        <f t="shared" si="9"/>
        <v>49.19375822947169</v>
      </c>
      <c r="AB39" s="8">
        <f t="shared" si="9"/>
        <v>49.67304923839658</v>
      </c>
      <c r="AC39" s="8">
        <f t="shared" si="9"/>
        <v>49.608628342754429</v>
      </c>
      <c r="AD39" s="8">
        <f t="shared" si="9"/>
        <v>50.17458783246451</v>
      </c>
      <c r="AE39" s="8">
        <f t="shared" si="9"/>
        <v>49.693581743306062</v>
      </c>
      <c r="AF39" s="8">
        <f t="shared" si="9"/>
        <v>48.396485003143852</v>
      </c>
      <c r="AG39" s="8">
        <f t="shared" si="9"/>
        <v>49.206288132389027</v>
      </c>
      <c r="AH39" s="8">
        <f t="shared" si="9"/>
        <v>50.542959829726925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B4458-A0D8-304F-BB09-9B0C727EBADC}">
  <dimension ref="A1:AH39"/>
  <sheetViews>
    <sheetView zoomScale="70" workbookViewId="0">
      <selection activeCell="J51" sqref="J51"/>
    </sheetView>
  </sheetViews>
  <sheetFormatPr baseColWidth="10" defaultRowHeight="16" x14ac:dyDescent="0.2"/>
  <sheetData>
    <row r="1" spans="1:34" x14ac:dyDescent="0.2">
      <c r="B1" s="26" t="s">
        <v>44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x14ac:dyDescent="0.2">
      <c r="B2" s="23" t="s">
        <v>1</v>
      </c>
      <c r="M2" s="24" t="s">
        <v>2</v>
      </c>
      <c r="X2" s="28" t="s">
        <v>3</v>
      </c>
    </row>
    <row r="3" spans="1:34" x14ac:dyDescent="0.2">
      <c r="B3" s="11" t="s">
        <v>46</v>
      </c>
      <c r="M3" s="11" t="s">
        <v>46</v>
      </c>
      <c r="X3" s="11" t="s">
        <v>46</v>
      </c>
    </row>
    <row r="4" spans="1:34" x14ac:dyDescent="0.2">
      <c r="A4" s="2" t="s">
        <v>5</v>
      </c>
      <c r="B4" s="22">
        <v>9.09</v>
      </c>
      <c r="C4" s="22">
        <v>18.18</v>
      </c>
      <c r="D4" s="22">
        <v>27.27</v>
      </c>
      <c r="E4" s="22">
        <v>36.36</v>
      </c>
      <c r="F4" s="22">
        <v>45.45</v>
      </c>
      <c r="G4" s="22">
        <v>54.54</v>
      </c>
      <c r="H4" s="22">
        <v>63.629999999999995</v>
      </c>
      <c r="I4" s="22">
        <v>72.72</v>
      </c>
      <c r="J4" s="22">
        <v>81.81</v>
      </c>
      <c r="K4" s="22">
        <v>90.9</v>
      </c>
      <c r="L4" s="22">
        <v>99.99</v>
      </c>
      <c r="M4" s="25">
        <v>9.09</v>
      </c>
      <c r="N4" s="25">
        <v>18.18</v>
      </c>
      <c r="O4" s="25">
        <v>27.27</v>
      </c>
      <c r="P4" s="25">
        <v>36.36</v>
      </c>
      <c r="Q4" s="25">
        <v>45.45</v>
      </c>
      <c r="R4" s="25">
        <v>54.54</v>
      </c>
      <c r="S4" s="25">
        <v>63.629999999999995</v>
      </c>
      <c r="T4" s="25">
        <v>72.72</v>
      </c>
      <c r="U4" s="25">
        <v>81.81</v>
      </c>
      <c r="V4" s="25">
        <v>90.9</v>
      </c>
      <c r="W4" s="25">
        <v>99.99</v>
      </c>
      <c r="X4" s="29">
        <v>9.09</v>
      </c>
      <c r="Y4" s="29">
        <v>18.18</v>
      </c>
      <c r="Z4" s="29">
        <v>27.27</v>
      </c>
      <c r="AA4" s="29">
        <v>36.36</v>
      </c>
      <c r="AB4" s="29">
        <v>45.45</v>
      </c>
      <c r="AC4" s="29">
        <v>54.54</v>
      </c>
      <c r="AD4" s="29">
        <v>63.629999999999995</v>
      </c>
      <c r="AE4" s="29">
        <v>72.72</v>
      </c>
      <c r="AF4" s="29">
        <v>81.81</v>
      </c>
      <c r="AG4" s="29">
        <v>90.9</v>
      </c>
      <c r="AH4" s="29">
        <v>99.99</v>
      </c>
    </row>
    <row r="5" spans="1:34" x14ac:dyDescent="0.2">
      <c r="A5" s="21">
        <v>1</v>
      </c>
      <c r="B5" s="8">
        <v>10.025962075817292</v>
      </c>
      <c r="C5" s="8">
        <v>10.509378851024239</v>
      </c>
      <c r="D5" s="8">
        <v>10.529771452900123</v>
      </c>
      <c r="E5" s="8">
        <v>10.579413324583108</v>
      </c>
      <c r="F5" s="8">
        <v>10.796622049060788</v>
      </c>
      <c r="G5" s="8">
        <v>10.88672180304634</v>
      </c>
      <c r="H5" s="8">
        <v>10.836323800213753</v>
      </c>
      <c r="I5" s="8">
        <v>10.009117985480186</v>
      </c>
      <c r="J5" s="8">
        <v>10.113752218969339</v>
      </c>
      <c r="K5" s="8">
        <v>10.342270728837219</v>
      </c>
      <c r="L5" s="8">
        <v>10.191582822530391</v>
      </c>
      <c r="M5" s="8">
        <v>7.9036968640605778</v>
      </c>
      <c r="N5" s="8">
        <v>7.8487063274262736</v>
      </c>
      <c r="O5" s="8">
        <v>7.4325653350762435</v>
      </c>
      <c r="P5" s="8">
        <v>8.0783932898824347</v>
      </c>
      <c r="Q5" s="8">
        <v>8.0970341755880462</v>
      </c>
      <c r="R5" s="8">
        <v>8.7153770827639381</v>
      </c>
      <c r="S5" s="8">
        <v>8.0813238986561231</v>
      </c>
      <c r="T5" s="8">
        <v>8.3469758964145715</v>
      </c>
      <c r="U5" s="8">
        <v>8.9657625314723912</v>
      </c>
      <c r="V5" s="8">
        <v>8.3150926129963452</v>
      </c>
      <c r="W5" s="8">
        <v>7.1256625304460366</v>
      </c>
      <c r="X5" s="8">
        <v>7.7053682647382304</v>
      </c>
      <c r="Y5" s="8">
        <v>7.8757169361271364</v>
      </c>
      <c r="Z5" s="8">
        <v>7.757784462644616</v>
      </c>
      <c r="AA5" s="8">
        <v>9.1155441136702908</v>
      </c>
      <c r="AB5" s="8">
        <v>9.6375601684667824</v>
      </c>
      <c r="AC5" s="8">
        <v>9.3479683354958691</v>
      </c>
      <c r="AD5" s="8">
        <v>8.604827913854411</v>
      </c>
      <c r="AE5" s="8">
        <v>9.2887984000429142</v>
      </c>
      <c r="AF5" s="8">
        <v>9.2762950769382311</v>
      </c>
      <c r="AG5" s="8">
        <v>9.2823481264881664</v>
      </c>
      <c r="AH5" s="8">
        <v>8.4862625529422342</v>
      </c>
    </row>
    <row r="6" spans="1:34" x14ac:dyDescent="0.2">
      <c r="A6" s="21">
        <v>2</v>
      </c>
      <c r="B6" s="8">
        <v>10.337560140248891</v>
      </c>
      <c r="C6" s="8">
        <v>10.079335895175879</v>
      </c>
      <c r="D6" s="8">
        <v>9.8215948436243057</v>
      </c>
      <c r="E6" s="8">
        <v>10.356060098812044</v>
      </c>
      <c r="F6" s="8">
        <v>9.8614923840520579</v>
      </c>
      <c r="G6" s="8">
        <v>10.127581293507648</v>
      </c>
      <c r="H6" s="8">
        <v>10.358384765937927</v>
      </c>
      <c r="I6" s="8">
        <v>10.012643732415727</v>
      </c>
      <c r="J6" s="8">
        <v>10.239971575278664</v>
      </c>
      <c r="K6" s="8">
        <v>10.343829202029264</v>
      </c>
      <c r="L6" s="8">
        <v>10.102786878925206</v>
      </c>
      <c r="M6" s="8">
        <v>7.1653687219727997</v>
      </c>
      <c r="N6" s="8">
        <v>7.4169175896239539</v>
      </c>
      <c r="O6" s="8">
        <v>7.7613828545381454</v>
      </c>
      <c r="P6" s="8">
        <v>8.1899753211302624</v>
      </c>
      <c r="Q6" s="8">
        <v>8.2075839836997719</v>
      </c>
      <c r="R6" s="8">
        <v>8.1011344469321358</v>
      </c>
      <c r="S6" s="8">
        <v>8.3600815936615565</v>
      </c>
      <c r="T6" s="8">
        <v>7.321982672949094</v>
      </c>
      <c r="U6" s="8">
        <v>7.3122373209229208</v>
      </c>
      <c r="V6" s="8">
        <v>7.7586553073121651</v>
      </c>
      <c r="W6" s="8">
        <v>7.1405684249661903</v>
      </c>
      <c r="X6" s="8">
        <v>8.6807772947366324</v>
      </c>
      <c r="Y6" s="8">
        <v>8.9608510634662952</v>
      </c>
      <c r="Z6" s="8">
        <v>8.5235240244217465</v>
      </c>
      <c r="AA6" s="8">
        <v>6.9717831838852033</v>
      </c>
      <c r="AB6" s="8">
        <v>9.3228209336024381</v>
      </c>
      <c r="AC6" s="8">
        <v>9.3972344312538141</v>
      </c>
      <c r="AD6" s="8">
        <v>9.2119732830461007</v>
      </c>
      <c r="AE6" s="8">
        <v>9.8328767405294659</v>
      </c>
      <c r="AF6" s="8">
        <v>8.7550760167883315</v>
      </c>
      <c r="AG6" s="8">
        <v>9.3612077471898054</v>
      </c>
      <c r="AH6" s="8">
        <v>8.6820270857160864</v>
      </c>
    </row>
    <row r="7" spans="1:34" x14ac:dyDescent="0.2">
      <c r="A7" s="21">
        <v>3</v>
      </c>
      <c r="B7" s="8">
        <v>9.1865955414062359</v>
      </c>
      <c r="C7" s="8">
        <v>8.4420039233596853</v>
      </c>
      <c r="D7" s="8">
        <v>8.898586326526555</v>
      </c>
      <c r="E7" s="8">
        <v>9.2509366727970601</v>
      </c>
      <c r="F7" s="8">
        <v>8.1388389643528019</v>
      </c>
      <c r="G7" s="8">
        <v>7.9253621311264935</v>
      </c>
      <c r="H7" s="8">
        <v>7.7083658537234685</v>
      </c>
      <c r="I7" s="8">
        <v>7.8370040252686026</v>
      </c>
      <c r="J7" s="8">
        <v>8.5753298104633728</v>
      </c>
      <c r="K7" s="8">
        <v>8.5300606576863878</v>
      </c>
      <c r="L7" s="8">
        <v>7.784552313719427</v>
      </c>
      <c r="M7" s="8">
        <v>10.293410138832142</v>
      </c>
      <c r="N7" s="8">
        <v>9.1078757272436963</v>
      </c>
      <c r="O7" s="8">
        <v>10.158136783857097</v>
      </c>
      <c r="P7" s="8">
        <v>9.846547677105475</v>
      </c>
      <c r="Q7" s="8">
        <v>9.9211958551945347</v>
      </c>
      <c r="R7" s="8">
        <v>9.350785955073091</v>
      </c>
      <c r="S7" s="8">
        <v>9.5890429588086494</v>
      </c>
      <c r="T7" s="8">
        <v>8.9830581857207452</v>
      </c>
      <c r="U7" s="8">
        <v>9.7751856890728686</v>
      </c>
      <c r="V7" s="8">
        <v>9.692924226866408</v>
      </c>
      <c r="W7" s="8">
        <v>9.7304878175830272</v>
      </c>
      <c r="X7" s="8">
        <v>7.6858008586067763</v>
      </c>
      <c r="Y7" s="8">
        <v>9.799821536230958</v>
      </c>
      <c r="Z7" s="8">
        <v>9.2574745388361865</v>
      </c>
      <c r="AA7" s="8">
        <v>8.5787155482529034</v>
      </c>
      <c r="AB7" s="8">
        <v>7.7680085091037112</v>
      </c>
      <c r="AC7" s="8">
        <v>8.3940533515902391</v>
      </c>
      <c r="AD7" s="8">
        <v>8.9344077509063258</v>
      </c>
      <c r="AE7" s="8">
        <v>9.068278087812411</v>
      </c>
      <c r="AF7" s="8">
        <v>8.8109265579853879</v>
      </c>
      <c r="AG7" s="8">
        <v>9.0466984830301787</v>
      </c>
      <c r="AH7" s="8">
        <v>9.829246659446417</v>
      </c>
    </row>
    <row r="8" spans="1:34" x14ac:dyDescent="0.2">
      <c r="A8" s="21">
        <v>4</v>
      </c>
      <c r="B8" s="8">
        <v>10.351545922763151</v>
      </c>
      <c r="C8" s="8">
        <v>9.7619005422174059</v>
      </c>
      <c r="D8" s="8">
        <v>8.4398621456204115</v>
      </c>
      <c r="E8" s="8">
        <v>9.538588326966055</v>
      </c>
      <c r="F8" s="8">
        <v>8.9427689099145589</v>
      </c>
      <c r="G8" s="8">
        <v>9.3707643655519295</v>
      </c>
      <c r="H8" s="8">
        <v>8.7330850594143516</v>
      </c>
      <c r="I8" s="8">
        <v>8.3867076088993588</v>
      </c>
      <c r="J8" s="8">
        <v>8.5348511914511711</v>
      </c>
      <c r="K8" s="8">
        <v>8.7025815823803416</v>
      </c>
      <c r="L8" s="8">
        <v>9.4440854944569406</v>
      </c>
      <c r="M8" s="8">
        <v>9.6409516841501386</v>
      </c>
      <c r="N8" s="8">
        <v>10.538393165995762</v>
      </c>
      <c r="O8" s="8">
        <v>11.537050369707279</v>
      </c>
      <c r="P8" s="8">
        <v>11.069219846813494</v>
      </c>
      <c r="Q8" s="8">
        <v>11.131163387284905</v>
      </c>
      <c r="R8" s="8">
        <v>10.289439332068852</v>
      </c>
      <c r="S8" s="8">
        <v>10.019407128733093</v>
      </c>
      <c r="T8" s="8">
        <v>10.406728880478965</v>
      </c>
      <c r="U8" s="8">
        <v>10.556217341799201</v>
      </c>
      <c r="V8" s="8">
        <v>11.463683198324064</v>
      </c>
      <c r="W8" s="8">
        <v>9.9972835943290992</v>
      </c>
      <c r="X8" s="8">
        <v>9.998257348599191</v>
      </c>
      <c r="Y8" s="8">
        <v>10.632696550124782</v>
      </c>
      <c r="Z8" s="8">
        <v>11.097229150951788</v>
      </c>
      <c r="AA8" s="8">
        <v>10.651323355231177</v>
      </c>
      <c r="AB8" s="8">
        <v>9.5982319370649005</v>
      </c>
      <c r="AC8" s="8">
        <v>9.0294111488066502</v>
      </c>
      <c r="AD8" s="8">
        <v>9.4124701253149166</v>
      </c>
      <c r="AE8" s="8">
        <v>9.0518213788725941</v>
      </c>
      <c r="AF8" s="8">
        <v>9.5938430058414905</v>
      </c>
      <c r="AG8" s="8">
        <v>9.0833765417660164</v>
      </c>
      <c r="AH8" s="8">
        <v>9.0905248257846498</v>
      </c>
    </row>
    <row r="9" spans="1:34" x14ac:dyDescent="0.2">
      <c r="A9" s="21">
        <v>5</v>
      </c>
      <c r="B9" s="8">
        <v>10.440775263389112</v>
      </c>
      <c r="C9" s="8">
        <v>10.100272714198518</v>
      </c>
      <c r="D9" s="8">
        <v>10.916237699735914</v>
      </c>
      <c r="E9" s="8">
        <v>10.186552879436235</v>
      </c>
      <c r="F9" s="8">
        <v>9.6390865986900796</v>
      </c>
      <c r="G9" s="8">
        <v>9.8318682020118757</v>
      </c>
      <c r="H9" s="8">
        <v>9.5125379958430312</v>
      </c>
      <c r="I9" s="8">
        <v>9.7576178598492138</v>
      </c>
      <c r="J9" s="8">
        <v>10.302690964034113</v>
      </c>
      <c r="K9" s="8">
        <v>9.1757178125922767</v>
      </c>
      <c r="L9" s="8">
        <v>11.095928260663392</v>
      </c>
      <c r="M9" s="8">
        <v>13.090030204664524</v>
      </c>
      <c r="N9" s="8">
        <v>13.72207572662982</v>
      </c>
      <c r="O9" s="8">
        <v>12.876736061280852</v>
      </c>
      <c r="P9" s="8">
        <v>13.130006529270773</v>
      </c>
      <c r="Q9" s="8">
        <v>11.599008127753288</v>
      </c>
      <c r="R9" s="8">
        <v>12.635317117357696</v>
      </c>
      <c r="S9" s="8">
        <v>12.14202130046626</v>
      </c>
      <c r="T9" s="8">
        <v>11.710886591804773</v>
      </c>
      <c r="U9" s="8">
        <v>11.604535681578328</v>
      </c>
      <c r="V9" s="8">
        <v>13.346856317128514</v>
      </c>
      <c r="W9" s="8">
        <v>10.752806352640093</v>
      </c>
      <c r="X9" s="8">
        <v>11.531025081917562</v>
      </c>
      <c r="Y9" s="8">
        <v>11.653338749210556</v>
      </c>
      <c r="Z9" s="8">
        <v>11.045475973436568</v>
      </c>
      <c r="AA9" s="8">
        <v>11.14992563588762</v>
      </c>
      <c r="AB9" s="8">
        <v>11.309939936382236</v>
      </c>
      <c r="AC9" s="8">
        <v>10.669921562460774</v>
      </c>
      <c r="AD9" s="8">
        <v>11.142003373545663</v>
      </c>
      <c r="AE9" s="8">
        <v>11.369540148111346</v>
      </c>
      <c r="AF9" s="8">
        <v>11.298675078624639</v>
      </c>
      <c r="AG9" s="8">
        <v>11.220227090020787</v>
      </c>
      <c r="AH9" s="8">
        <v>10.867938080515204</v>
      </c>
    </row>
    <row r="10" spans="1:34" x14ac:dyDescent="0.2">
      <c r="A10" s="21">
        <v>6</v>
      </c>
      <c r="B10" s="8">
        <v>9.2966708118883457</v>
      </c>
      <c r="C10" s="8">
        <v>9.7584939643099347</v>
      </c>
      <c r="D10" s="8">
        <v>9.4531183242118644</v>
      </c>
      <c r="E10" s="8">
        <v>9.0990585729359541</v>
      </c>
      <c r="F10" s="8">
        <v>9.0581919526410228</v>
      </c>
      <c r="G10" s="8">
        <v>9.0664961531536061</v>
      </c>
      <c r="H10" s="8">
        <v>8.0389272563845413</v>
      </c>
      <c r="I10" s="8">
        <v>8.0336908799302673</v>
      </c>
      <c r="J10" s="8">
        <v>8.2873944277379668</v>
      </c>
      <c r="K10" s="8">
        <v>7.9667316410831859</v>
      </c>
      <c r="L10" s="8">
        <v>8.1869192744646178</v>
      </c>
      <c r="M10" s="8">
        <v>12.258474639059562</v>
      </c>
      <c r="N10" s="8">
        <v>11.582584324889696</v>
      </c>
      <c r="O10" s="8">
        <v>11.796572780031008</v>
      </c>
      <c r="P10" s="8">
        <v>11.150105045802377</v>
      </c>
      <c r="Q10" s="8">
        <v>10.705172513156024</v>
      </c>
      <c r="R10" s="8">
        <v>11.409588204757389</v>
      </c>
      <c r="S10" s="8">
        <v>12.028132468535228</v>
      </c>
      <c r="T10" s="8">
        <v>11.293398031563703</v>
      </c>
      <c r="U10" s="8">
        <v>11.570412627948647</v>
      </c>
      <c r="V10" s="8">
        <v>11.383755443187681</v>
      </c>
      <c r="W10" s="8">
        <v>11.341862683741818</v>
      </c>
      <c r="X10" s="8">
        <v>10.385085714394494</v>
      </c>
      <c r="Y10" s="8">
        <v>8.6548453766698206</v>
      </c>
      <c r="Z10" s="8">
        <v>9.7815280858732709</v>
      </c>
      <c r="AA10" s="8">
        <v>10.20549460009522</v>
      </c>
      <c r="AB10" s="8">
        <v>9.7109417890193068</v>
      </c>
      <c r="AC10" s="8">
        <v>9.7813509105106409</v>
      </c>
      <c r="AD10" s="8">
        <v>10.418552988889701</v>
      </c>
      <c r="AE10" s="8">
        <v>10.157796392366741</v>
      </c>
      <c r="AF10" s="8">
        <v>9.986571741902285</v>
      </c>
      <c r="AG10" s="8">
        <v>9.3781683228378281</v>
      </c>
      <c r="AH10" s="8">
        <v>10.106819371584622</v>
      </c>
    </row>
    <row r="11" spans="1:34" x14ac:dyDescent="0.2">
      <c r="A11" s="21">
        <v>7</v>
      </c>
      <c r="B11" s="8">
        <v>11.711853698626241</v>
      </c>
      <c r="C11" s="8">
        <v>11.663652042294318</v>
      </c>
      <c r="D11" s="8">
        <v>11.162159051194232</v>
      </c>
      <c r="E11" s="8">
        <v>11.850773076367412</v>
      </c>
      <c r="F11" s="8">
        <v>11.780532890415863</v>
      </c>
      <c r="G11" s="8">
        <v>11.221184321912228</v>
      </c>
      <c r="H11" s="8">
        <v>10.250690279042695</v>
      </c>
      <c r="I11" s="8">
        <v>10.693891702940212</v>
      </c>
      <c r="J11" s="8">
        <v>11.892827447051976</v>
      </c>
      <c r="K11" s="8">
        <v>11.034036480862786</v>
      </c>
      <c r="L11" s="8">
        <v>11.582505534331801</v>
      </c>
      <c r="M11" s="8">
        <v>11.785750812528073</v>
      </c>
      <c r="N11" s="8">
        <v>12.080514558644543</v>
      </c>
      <c r="O11" s="8">
        <v>11.735223816885172</v>
      </c>
      <c r="P11" s="8">
        <v>11.118734698421916</v>
      </c>
      <c r="Q11" s="8">
        <v>11.814650876398298</v>
      </c>
      <c r="R11" s="8">
        <v>12.315375591324175</v>
      </c>
      <c r="S11" s="8">
        <v>11.470064253362388</v>
      </c>
      <c r="T11" s="8">
        <v>12.286244464560388</v>
      </c>
      <c r="U11" s="8">
        <v>12.358026985830053</v>
      </c>
      <c r="V11" s="8">
        <v>12.097120190470767</v>
      </c>
      <c r="W11" s="8">
        <v>12.285019905882706</v>
      </c>
      <c r="X11" s="8">
        <v>11.700882824716908</v>
      </c>
      <c r="Y11" s="8">
        <v>11.214456293208167</v>
      </c>
      <c r="Z11" s="8">
        <v>11.385019599842275</v>
      </c>
      <c r="AA11" s="8">
        <v>11.038415758626678</v>
      </c>
      <c r="AB11" s="8">
        <v>11.325680979508062</v>
      </c>
      <c r="AC11" s="8">
        <v>11.602212646875186</v>
      </c>
      <c r="AD11" s="8">
        <v>11.032726711839809</v>
      </c>
      <c r="AE11" s="8">
        <v>12.153643583941184</v>
      </c>
      <c r="AF11" s="8">
        <v>11.504973063388737</v>
      </c>
      <c r="AG11" s="8">
        <v>10.513011336706564</v>
      </c>
      <c r="AH11" s="8">
        <v>12.018906574477386</v>
      </c>
    </row>
    <row r="12" spans="1:34" x14ac:dyDescent="0.2">
      <c r="A12" s="21">
        <v>8</v>
      </c>
      <c r="B12" s="8">
        <v>11.180869349270788</v>
      </c>
      <c r="C12" s="8">
        <v>9.6367443319310677</v>
      </c>
      <c r="D12" s="8">
        <v>11.548860792416653</v>
      </c>
      <c r="E12" s="8">
        <v>10.637469701863223</v>
      </c>
      <c r="F12" s="8">
        <v>12.293175006932598</v>
      </c>
      <c r="G12" s="8">
        <v>9.1699543303431099</v>
      </c>
      <c r="H12" s="8">
        <v>9.1575442011238852</v>
      </c>
      <c r="I12" s="8">
        <v>10.457843892097062</v>
      </c>
      <c r="J12" s="8">
        <v>11.444113884835994</v>
      </c>
      <c r="K12" s="8">
        <v>10.301457923720886</v>
      </c>
      <c r="L12" s="8">
        <v>10.747727805371099</v>
      </c>
      <c r="M12" s="8">
        <v>14.465360271116188</v>
      </c>
      <c r="N12" s="8">
        <v>13.568998597007157</v>
      </c>
      <c r="O12" s="8">
        <v>14.102208328079186</v>
      </c>
      <c r="P12" s="8">
        <v>13.78780314866782</v>
      </c>
      <c r="Q12" s="8">
        <v>14.598831013496239</v>
      </c>
      <c r="R12" s="8">
        <v>14.537380222809821</v>
      </c>
      <c r="S12" s="8">
        <v>14.128022874449456</v>
      </c>
      <c r="T12" s="8">
        <v>13.944914234977432</v>
      </c>
      <c r="U12" s="8">
        <v>12.421974862466316</v>
      </c>
      <c r="V12" s="8">
        <v>13.239139171450654</v>
      </c>
      <c r="W12" s="8">
        <v>12.908302393390516</v>
      </c>
      <c r="X12" s="8">
        <v>12.946810709039319</v>
      </c>
      <c r="Y12" s="8">
        <v>12.81813417484827</v>
      </c>
      <c r="Z12" s="8">
        <v>13.005338811287785</v>
      </c>
      <c r="AA12" s="8">
        <v>12.46137937151623</v>
      </c>
      <c r="AB12" s="8">
        <v>12.513217051337264</v>
      </c>
      <c r="AC12" s="8">
        <v>12.485342529634737</v>
      </c>
      <c r="AD12" s="8">
        <v>12.46110859874983</v>
      </c>
      <c r="AE12" s="8">
        <v>12.20316553958191</v>
      </c>
      <c r="AF12" s="8">
        <v>11.472643689799227</v>
      </c>
      <c r="AG12" s="8">
        <v>10.988061525745053</v>
      </c>
      <c r="AH12" s="8">
        <v>11.037800660282606</v>
      </c>
    </row>
    <row r="13" spans="1:34" x14ac:dyDescent="0.2">
      <c r="A13" s="21">
        <v>9</v>
      </c>
      <c r="B13" s="8">
        <v>10.212943886417245</v>
      </c>
      <c r="C13" s="8">
        <v>9.3726213203309623</v>
      </c>
      <c r="D13" s="8">
        <v>9.5152615057397245</v>
      </c>
      <c r="E13" s="8">
        <v>9.1744885202156663</v>
      </c>
      <c r="F13" s="8">
        <v>8.5436571424147285</v>
      </c>
      <c r="G13" s="8">
        <v>8.5024428875985087</v>
      </c>
      <c r="H13" s="8">
        <v>8.8294534482022602</v>
      </c>
      <c r="I13" s="8">
        <v>8.165514845465502</v>
      </c>
      <c r="J13" s="8">
        <v>8.5550491637571966</v>
      </c>
      <c r="K13" s="8">
        <v>9.0671512267885017</v>
      </c>
      <c r="L13" s="8">
        <v>8.5014913602133486</v>
      </c>
      <c r="M13" s="8">
        <v>9.9451766237788686</v>
      </c>
      <c r="N13" s="8">
        <v>9.9059076849487528</v>
      </c>
      <c r="O13" s="8">
        <v>10.170451871099781</v>
      </c>
      <c r="P13" s="8">
        <v>9.9770069281598435</v>
      </c>
      <c r="Q13" s="8">
        <v>10.196848136119005</v>
      </c>
      <c r="R13" s="8">
        <v>10.475724574552975</v>
      </c>
      <c r="S13" s="8">
        <v>10.576674494442294</v>
      </c>
      <c r="T13" s="8">
        <v>10.651298677001455</v>
      </c>
      <c r="U13" s="8">
        <v>9.8870364244754789</v>
      </c>
      <c r="V13" s="8">
        <v>10.608689755602674</v>
      </c>
      <c r="W13" s="8">
        <v>10.720750867529011</v>
      </c>
      <c r="X13" s="8">
        <v>12.337535705965621</v>
      </c>
      <c r="Y13" s="8">
        <v>11.925214218112863</v>
      </c>
      <c r="Z13" s="8">
        <v>11.900749148757649</v>
      </c>
      <c r="AA13" s="8">
        <v>11.566028681232778</v>
      </c>
      <c r="AB13" s="8">
        <v>11.728168702754472</v>
      </c>
      <c r="AC13" s="8">
        <v>11.468605743843694</v>
      </c>
      <c r="AD13" s="8">
        <v>11.542276409723357</v>
      </c>
      <c r="AE13" s="8">
        <v>11.140929742324323</v>
      </c>
      <c r="AF13" s="8">
        <v>11.049731225614686</v>
      </c>
      <c r="AG13" s="8">
        <v>11.657652462520637</v>
      </c>
      <c r="AH13" s="8">
        <v>11.391817935913215</v>
      </c>
    </row>
    <row r="15" spans="1:34" x14ac:dyDescent="0.2">
      <c r="A15" s="9" t="s">
        <v>7</v>
      </c>
      <c r="B15" s="8">
        <f t="shared" ref="B15:AH15" si="0">AVERAGE(B5:B13)</f>
        <v>10.304975187758592</v>
      </c>
      <c r="C15" s="8">
        <f t="shared" si="0"/>
        <v>9.9249337316491122</v>
      </c>
      <c r="D15" s="8">
        <f t="shared" si="0"/>
        <v>10.031716904663309</v>
      </c>
      <c r="E15" s="8">
        <f t="shared" si="0"/>
        <v>10.074815685997416</v>
      </c>
      <c r="F15" s="8">
        <f t="shared" si="0"/>
        <v>9.8949295442749445</v>
      </c>
      <c r="G15" s="8">
        <f t="shared" si="0"/>
        <v>9.5669306098057483</v>
      </c>
      <c r="H15" s="8">
        <f t="shared" si="0"/>
        <v>9.2694791844317681</v>
      </c>
      <c r="I15" s="8">
        <f t="shared" si="0"/>
        <v>9.2615591702606821</v>
      </c>
      <c r="J15" s="8">
        <f t="shared" si="0"/>
        <v>9.7717756315088664</v>
      </c>
      <c r="K15" s="8">
        <f t="shared" si="0"/>
        <v>9.4959819173312052</v>
      </c>
      <c r="L15" s="8">
        <f t="shared" si="0"/>
        <v>9.737508860519581</v>
      </c>
      <c r="M15" s="8">
        <f t="shared" si="0"/>
        <v>10.727579995573652</v>
      </c>
      <c r="N15" s="8">
        <f t="shared" si="0"/>
        <v>10.641330411378851</v>
      </c>
      <c r="O15" s="8">
        <f t="shared" si="0"/>
        <v>10.841147577839418</v>
      </c>
      <c r="P15" s="8">
        <f t="shared" si="0"/>
        <v>10.705310276139377</v>
      </c>
      <c r="Q15" s="8">
        <f t="shared" si="0"/>
        <v>10.696832007632233</v>
      </c>
      <c r="R15" s="8">
        <f t="shared" si="0"/>
        <v>10.870013614182229</v>
      </c>
      <c r="S15" s="8">
        <f t="shared" si="0"/>
        <v>10.71053010790167</v>
      </c>
      <c r="T15" s="8">
        <f t="shared" si="0"/>
        <v>10.549498626163459</v>
      </c>
      <c r="U15" s="8">
        <f t="shared" si="0"/>
        <v>10.494598829507357</v>
      </c>
      <c r="V15" s="8">
        <f t="shared" si="0"/>
        <v>10.878435135926585</v>
      </c>
      <c r="W15" s="8">
        <f t="shared" si="0"/>
        <v>10.222527174500943</v>
      </c>
      <c r="X15" s="8">
        <f t="shared" si="0"/>
        <v>10.330171533634971</v>
      </c>
      <c r="Y15" s="8">
        <f t="shared" si="0"/>
        <v>10.392786099777648</v>
      </c>
      <c r="Z15" s="8">
        <f t="shared" si="0"/>
        <v>10.417124866227987</v>
      </c>
      <c r="AA15" s="8">
        <f t="shared" si="0"/>
        <v>10.193178916488678</v>
      </c>
      <c r="AB15" s="8">
        <f t="shared" si="0"/>
        <v>10.323841111915463</v>
      </c>
      <c r="AC15" s="8">
        <f t="shared" si="0"/>
        <v>10.241788962274622</v>
      </c>
      <c r="AD15" s="8">
        <f t="shared" si="0"/>
        <v>10.306705239541124</v>
      </c>
      <c r="AE15" s="8">
        <f t="shared" si="0"/>
        <v>10.474094445953654</v>
      </c>
      <c r="AF15" s="8">
        <f t="shared" si="0"/>
        <v>10.19430393965367</v>
      </c>
      <c r="AG15" s="8">
        <f t="shared" si="0"/>
        <v>10.058972404033893</v>
      </c>
      <c r="AH15" s="8">
        <f t="shared" si="0"/>
        <v>10.167927082962489</v>
      </c>
    </row>
    <row r="16" spans="1:34" x14ac:dyDescent="0.2">
      <c r="A16" s="9" t="s">
        <v>8</v>
      </c>
      <c r="B16" s="8">
        <f t="shared" ref="B16:AH16" si="1">_xlfn.STDEV.S(B5:B13)</f>
        <v>0.80015145631759144</v>
      </c>
      <c r="C16" s="8">
        <f t="shared" si="1"/>
        <v>0.87039977965336135</v>
      </c>
      <c r="D16" s="8">
        <f t="shared" si="1"/>
        <v>1.0649941696228378</v>
      </c>
      <c r="E16" s="8">
        <f t="shared" si="1"/>
        <v>0.90455886687126319</v>
      </c>
      <c r="F16" s="8">
        <f t="shared" si="1"/>
        <v>1.4449582696228345</v>
      </c>
      <c r="G16" s="8">
        <f t="shared" si="1"/>
        <v>1.0687207564912273</v>
      </c>
      <c r="H16" s="8">
        <f t="shared" si="1"/>
        <v>1.0669919071128144</v>
      </c>
      <c r="I16" s="8">
        <f t="shared" si="1"/>
        <v>1.1377288979015237</v>
      </c>
      <c r="J16" s="8">
        <f t="shared" si="1"/>
        <v>1.3490217791398493</v>
      </c>
      <c r="K16" s="8">
        <f t="shared" si="1"/>
        <v>1.039050795473573</v>
      </c>
      <c r="L16" s="8">
        <f t="shared" si="1"/>
        <v>1.3435807276730318</v>
      </c>
      <c r="M16" s="8">
        <f t="shared" si="1"/>
        <v>2.3890537078536793</v>
      </c>
      <c r="N16" s="8">
        <f t="shared" si="1"/>
        <v>2.2945031023274862</v>
      </c>
      <c r="O16" s="8">
        <f t="shared" si="1"/>
        <v>2.2077802244822435</v>
      </c>
      <c r="P16" s="8">
        <f t="shared" si="1"/>
        <v>1.9486408180312296</v>
      </c>
      <c r="Q16" s="8">
        <f t="shared" si="1"/>
        <v>1.9775189674541835</v>
      </c>
      <c r="R16" s="8">
        <f t="shared" si="1"/>
        <v>2.0632444030440791</v>
      </c>
      <c r="S16" s="8">
        <f t="shared" si="1"/>
        <v>1.9439658939479783</v>
      </c>
      <c r="T16" s="8">
        <f t="shared" si="1"/>
        <v>2.0676009438253411</v>
      </c>
      <c r="U16" s="8">
        <f t="shared" si="1"/>
        <v>1.6930640637578791</v>
      </c>
      <c r="V16" s="8">
        <f t="shared" si="1"/>
        <v>1.9852907090456722</v>
      </c>
      <c r="W16" s="8">
        <f t="shared" si="1"/>
        <v>2.0196372628305732</v>
      </c>
      <c r="X16" s="8">
        <f t="shared" si="1"/>
        <v>1.9657435806421764</v>
      </c>
      <c r="Y16" s="8">
        <f t="shared" si="1"/>
        <v>1.6699723496789738</v>
      </c>
      <c r="Z16" s="8">
        <f t="shared" si="1"/>
        <v>1.6992927677323366</v>
      </c>
      <c r="AA16" s="8">
        <f t="shared" si="1"/>
        <v>1.6961156575246787</v>
      </c>
      <c r="AB16" s="8">
        <f t="shared" si="1"/>
        <v>1.4853044501626411</v>
      </c>
      <c r="AC16" s="8">
        <f t="shared" si="1"/>
        <v>1.3775358374618594</v>
      </c>
      <c r="AD16" s="8">
        <f t="shared" si="1"/>
        <v>1.3314987488628269</v>
      </c>
      <c r="AE16" s="8">
        <f t="shared" si="1"/>
        <v>1.2733997851617429</v>
      </c>
      <c r="AF16" s="8">
        <f t="shared" si="1"/>
        <v>1.1475492248690831</v>
      </c>
      <c r="AG16" s="8">
        <f t="shared" si="1"/>
        <v>1.0309976408193229</v>
      </c>
      <c r="AH16" s="8">
        <f t="shared" si="1"/>
        <v>1.2492926965857405</v>
      </c>
    </row>
    <row r="17" spans="1:34" x14ac:dyDescent="0.2">
      <c r="A17" s="9" t="s">
        <v>9</v>
      </c>
      <c r="B17" s="8">
        <f t="shared" ref="B17:AH17" si="2">B16/B15*100</f>
        <v>7.7647101690075031</v>
      </c>
      <c r="C17" s="8">
        <f t="shared" si="2"/>
        <v>8.769829635010943</v>
      </c>
      <c r="D17" s="8">
        <f t="shared" si="2"/>
        <v>10.616270173331628</v>
      </c>
      <c r="E17" s="8">
        <f t="shared" si="2"/>
        <v>8.9784160332429046</v>
      </c>
      <c r="F17" s="8">
        <f t="shared" si="2"/>
        <v>14.603017264118524</v>
      </c>
      <c r="G17" s="8">
        <f t="shared" si="2"/>
        <v>11.170988899990853</v>
      </c>
      <c r="H17" s="8">
        <f t="shared" si="2"/>
        <v>11.510807520932175</v>
      </c>
      <c r="I17" s="8">
        <f t="shared" si="2"/>
        <v>12.284420765294321</v>
      </c>
      <c r="J17" s="8">
        <f t="shared" si="2"/>
        <v>13.805288107413761</v>
      </c>
      <c r="K17" s="8">
        <f t="shared" si="2"/>
        <v>10.942004781803467</v>
      </c>
      <c r="L17" s="8">
        <f t="shared" si="2"/>
        <v>13.797992350184524</v>
      </c>
      <c r="M17" s="8">
        <f t="shared" si="2"/>
        <v>22.270201749503951</v>
      </c>
      <c r="N17" s="8">
        <f t="shared" si="2"/>
        <v>21.562182674771169</v>
      </c>
      <c r="O17" s="8">
        <f t="shared" si="2"/>
        <v>20.364820316579827</v>
      </c>
      <c r="P17" s="8">
        <f t="shared" si="2"/>
        <v>18.202562726037698</v>
      </c>
      <c r="Q17" s="8">
        <f t="shared" si="2"/>
        <v>18.48695918607692</v>
      </c>
      <c r="R17" s="8">
        <f t="shared" si="2"/>
        <v>18.981065491510893</v>
      </c>
      <c r="S17" s="8">
        <f t="shared" si="2"/>
        <v>18.15004368937651</v>
      </c>
      <c r="T17" s="8">
        <f t="shared" si="2"/>
        <v>19.599044628505407</v>
      </c>
      <c r="U17" s="8">
        <f t="shared" si="2"/>
        <v>16.132718279783507</v>
      </c>
      <c r="V17" s="8">
        <f t="shared" si="2"/>
        <v>18.24978210780656</v>
      </c>
      <c r="W17" s="8">
        <f t="shared" si="2"/>
        <v>19.756731660917993</v>
      </c>
      <c r="X17" s="8">
        <f t="shared" si="2"/>
        <v>19.029147524237406</v>
      </c>
      <c r="Y17" s="8">
        <f t="shared" si="2"/>
        <v>16.068572312045397</v>
      </c>
      <c r="Z17" s="8">
        <f t="shared" si="2"/>
        <v>16.312493030023994</v>
      </c>
      <c r="AA17" s="8">
        <f t="shared" si="2"/>
        <v>16.639712413769274</v>
      </c>
      <c r="AB17" s="8">
        <f t="shared" si="2"/>
        <v>14.387130081344898</v>
      </c>
      <c r="AC17" s="8">
        <f t="shared" si="2"/>
        <v>13.45014862672897</v>
      </c>
      <c r="AD17" s="8">
        <f t="shared" si="2"/>
        <v>12.918762280642346</v>
      </c>
      <c r="AE17" s="8">
        <f t="shared" si="2"/>
        <v>12.157612209174626</v>
      </c>
      <c r="AF17" s="8">
        <f t="shared" si="2"/>
        <v>11.256768796203545</v>
      </c>
      <c r="AG17" s="8">
        <f t="shared" si="2"/>
        <v>10.249532451305541</v>
      </c>
      <c r="AH17" s="8">
        <f t="shared" si="2"/>
        <v>12.286601648423224</v>
      </c>
    </row>
    <row r="18" spans="1:34" x14ac:dyDescent="0.2">
      <c r="A18" s="9" t="s">
        <v>10</v>
      </c>
      <c r="B18" s="8">
        <f t="shared" ref="B18:AH18" si="3">MIN(B5:B13)</f>
        <v>9.1865955414062359</v>
      </c>
      <c r="C18" s="8">
        <f t="shared" si="3"/>
        <v>8.4420039233596853</v>
      </c>
      <c r="D18" s="8">
        <f t="shared" si="3"/>
        <v>8.4398621456204115</v>
      </c>
      <c r="E18" s="8">
        <f t="shared" si="3"/>
        <v>9.0990585729359541</v>
      </c>
      <c r="F18" s="8">
        <f t="shared" si="3"/>
        <v>8.1388389643528019</v>
      </c>
      <c r="G18" s="8">
        <f t="shared" si="3"/>
        <v>7.9253621311264935</v>
      </c>
      <c r="H18" s="8">
        <f t="shared" si="3"/>
        <v>7.7083658537234685</v>
      </c>
      <c r="I18" s="8">
        <f t="shared" si="3"/>
        <v>7.8370040252686026</v>
      </c>
      <c r="J18" s="8">
        <f t="shared" si="3"/>
        <v>8.2873944277379668</v>
      </c>
      <c r="K18" s="8">
        <f t="shared" si="3"/>
        <v>7.9667316410831859</v>
      </c>
      <c r="L18" s="8">
        <f t="shared" si="3"/>
        <v>7.784552313719427</v>
      </c>
      <c r="M18" s="8">
        <f t="shared" si="3"/>
        <v>7.1653687219727997</v>
      </c>
      <c r="N18" s="8">
        <f t="shared" si="3"/>
        <v>7.4169175896239539</v>
      </c>
      <c r="O18" s="8">
        <f t="shared" si="3"/>
        <v>7.4325653350762435</v>
      </c>
      <c r="P18" s="8">
        <f t="shared" si="3"/>
        <v>8.0783932898824347</v>
      </c>
      <c r="Q18" s="8">
        <f t="shared" si="3"/>
        <v>8.0970341755880462</v>
      </c>
      <c r="R18" s="8">
        <f t="shared" si="3"/>
        <v>8.1011344469321358</v>
      </c>
      <c r="S18" s="8">
        <f t="shared" si="3"/>
        <v>8.0813238986561231</v>
      </c>
      <c r="T18" s="8">
        <f t="shared" si="3"/>
        <v>7.321982672949094</v>
      </c>
      <c r="U18" s="8">
        <f t="shared" si="3"/>
        <v>7.3122373209229208</v>
      </c>
      <c r="V18" s="8">
        <f t="shared" si="3"/>
        <v>7.7586553073121651</v>
      </c>
      <c r="W18" s="8">
        <f t="shared" si="3"/>
        <v>7.1256625304460366</v>
      </c>
      <c r="X18" s="8">
        <f t="shared" si="3"/>
        <v>7.6858008586067763</v>
      </c>
      <c r="Y18" s="8">
        <f t="shared" si="3"/>
        <v>7.8757169361271364</v>
      </c>
      <c r="Z18" s="8">
        <f t="shared" si="3"/>
        <v>7.757784462644616</v>
      </c>
      <c r="AA18" s="8">
        <f t="shared" si="3"/>
        <v>6.9717831838852033</v>
      </c>
      <c r="AB18" s="8">
        <f t="shared" si="3"/>
        <v>7.7680085091037112</v>
      </c>
      <c r="AC18" s="8">
        <f t="shared" si="3"/>
        <v>8.3940533515902391</v>
      </c>
      <c r="AD18" s="8">
        <f t="shared" si="3"/>
        <v>8.604827913854411</v>
      </c>
      <c r="AE18" s="8">
        <f t="shared" si="3"/>
        <v>9.0518213788725941</v>
      </c>
      <c r="AF18" s="8">
        <f t="shared" si="3"/>
        <v>8.7550760167883315</v>
      </c>
      <c r="AG18" s="8">
        <f t="shared" si="3"/>
        <v>9.0466984830301787</v>
      </c>
      <c r="AH18" s="8">
        <f t="shared" si="3"/>
        <v>8.4862625529422342</v>
      </c>
    </row>
    <row r="19" spans="1:34" x14ac:dyDescent="0.2">
      <c r="A19" s="9" t="s">
        <v>11</v>
      </c>
      <c r="B19" s="8">
        <f t="shared" ref="B19:AH19" si="4">MAX(B5:B13)</f>
        <v>11.711853698626241</v>
      </c>
      <c r="C19" s="8">
        <f t="shared" si="4"/>
        <v>11.663652042294318</v>
      </c>
      <c r="D19" s="8">
        <f t="shared" si="4"/>
        <v>11.548860792416653</v>
      </c>
      <c r="E19" s="8">
        <f t="shared" si="4"/>
        <v>11.850773076367412</v>
      </c>
      <c r="F19" s="8">
        <f t="shared" si="4"/>
        <v>12.293175006932598</v>
      </c>
      <c r="G19" s="8">
        <f t="shared" si="4"/>
        <v>11.221184321912228</v>
      </c>
      <c r="H19" s="8">
        <f t="shared" si="4"/>
        <v>10.836323800213753</v>
      </c>
      <c r="I19" s="8">
        <f t="shared" si="4"/>
        <v>10.693891702940212</v>
      </c>
      <c r="J19" s="8">
        <f t="shared" si="4"/>
        <v>11.892827447051976</v>
      </c>
      <c r="K19" s="8">
        <f t="shared" si="4"/>
        <v>11.034036480862786</v>
      </c>
      <c r="L19" s="8">
        <f t="shared" si="4"/>
        <v>11.582505534331801</v>
      </c>
      <c r="M19" s="8">
        <f t="shared" si="4"/>
        <v>14.465360271116188</v>
      </c>
      <c r="N19" s="8">
        <f t="shared" si="4"/>
        <v>13.72207572662982</v>
      </c>
      <c r="O19" s="8">
        <f t="shared" si="4"/>
        <v>14.102208328079186</v>
      </c>
      <c r="P19" s="8">
        <f t="shared" si="4"/>
        <v>13.78780314866782</v>
      </c>
      <c r="Q19" s="8">
        <f t="shared" si="4"/>
        <v>14.598831013496239</v>
      </c>
      <c r="R19" s="8">
        <f t="shared" si="4"/>
        <v>14.537380222809821</v>
      </c>
      <c r="S19" s="8">
        <f t="shared" si="4"/>
        <v>14.128022874449456</v>
      </c>
      <c r="T19" s="8">
        <f t="shared" si="4"/>
        <v>13.944914234977432</v>
      </c>
      <c r="U19" s="8">
        <f t="shared" si="4"/>
        <v>12.421974862466316</v>
      </c>
      <c r="V19" s="8">
        <f t="shared" si="4"/>
        <v>13.346856317128514</v>
      </c>
      <c r="W19" s="8">
        <f t="shared" si="4"/>
        <v>12.908302393390516</v>
      </c>
      <c r="X19" s="8">
        <f t="shared" si="4"/>
        <v>12.946810709039319</v>
      </c>
      <c r="Y19" s="8">
        <f t="shared" si="4"/>
        <v>12.81813417484827</v>
      </c>
      <c r="Z19" s="8">
        <f t="shared" si="4"/>
        <v>13.005338811287785</v>
      </c>
      <c r="AA19" s="8">
        <f t="shared" si="4"/>
        <v>12.46137937151623</v>
      </c>
      <c r="AB19" s="8">
        <f t="shared" si="4"/>
        <v>12.513217051337264</v>
      </c>
      <c r="AC19" s="8">
        <f t="shared" si="4"/>
        <v>12.485342529634737</v>
      </c>
      <c r="AD19" s="8">
        <f t="shared" si="4"/>
        <v>12.46110859874983</v>
      </c>
      <c r="AE19" s="8">
        <f t="shared" si="4"/>
        <v>12.20316553958191</v>
      </c>
      <c r="AF19" s="8">
        <f t="shared" si="4"/>
        <v>11.504973063388737</v>
      </c>
      <c r="AG19" s="8">
        <f t="shared" si="4"/>
        <v>11.657652462520637</v>
      </c>
      <c r="AH19" s="8">
        <f t="shared" si="4"/>
        <v>12.018906574477386</v>
      </c>
    </row>
    <row r="21" spans="1:34" x14ac:dyDescent="0.2">
      <c r="B21" s="30" t="s">
        <v>47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</row>
    <row r="22" spans="1:34" x14ac:dyDescent="0.2">
      <c r="B22" s="23" t="s">
        <v>1</v>
      </c>
      <c r="M22" s="24" t="s">
        <v>2</v>
      </c>
      <c r="X22" s="2" t="s">
        <v>3</v>
      </c>
    </row>
    <row r="23" spans="1:34" x14ac:dyDescent="0.2">
      <c r="B23" s="11" t="s">
        <v>46</v>
      </c>
      <c r="M23" s="11" t="s">
        <v>46</v>
      </c>
      <c r="X23" s="11" t="s">
        <v>46</v>
      </c>
    </row>
    <row r="24" spans="1:34" x14ac:dyDescent="0.2">
      <c r="A24" s="2" t="s">
        <v>5</v>
      </c>
      <c r="B24" s="22">
        <v>9.09</v>
      </c>
      <c r="C24" s="22">
        <v>18.18</v>
      </c>
      <c r="D24" s="22">
        <v>27.27</v>
      </c>
      <c r="E24" s="22">
        <v>36.36</v>
      </c>
      <c r="F24" s="22">
        <v>45.45</v>
      </c>
      <c r="G24" s="22">
        <v>54.54</v>
      </c>
      <c r="H24" s="22">
        <v>63.629999999999995</v>
      </c>
      <c r="I24" s="22">
        <v>72.72</v>
      </c>
      <c r="J24" s="22">
        <v>81.81</v>
      </c>
      <c r="K24" s="22">
        <v>90.9</v>
      </c>
      <c r="L24" s="22">
        <v>99.99</v>
      </c>
      <c r="M24" s="25">
        <v>9.09</v>
      </c>
      <c r="N24" s="25">
        <v>18.18</v>
      </c>
      <c r="O24" s="25">
        <v>27.27</v>
      </c>
      <c r="P24" s="25">
        <v>36.36</v>
      </c>
      <c r="Q24" s="25">
        <v>45.45</v>
      </c>
      <c r="R24" s="25">
        <v>54.54</v>
      </c>
      <c r="S24" s="25">
        <v>63.629999999999995</v>
      </c>
      <c r="T24" s="25">
        <v>72.72</v>
      </c>
      <c r="U24" s="25">
        <v>81.81</v>
      </c>
      <c r="V24" s="25">
        <v>90.9</v>
      </c>
      <c r="W24" s="25">
        <v>99.99</v>
      </c>
      <c r="X24" s="29">
        <v>9.09</v>
      </c>
      <c r="Y24" s="29">
        <v>18.18</v>
      </c>
      <c r="Z24" s="29">
        <v>27.27</v>
      </c>
      <c r="AA24" s="29">
        <v>36.36</v>
      </c>
      <c r="AB24" s="29">
        <v>45.45</v>
      </c>
      <c r="AC24" s="29">
        <v>54.54</v>
      </c>
      <c r="AD24" s="29">
        <v>63.629999999999995</v>
      </c>
      <c r="AE24" s="29">
        <v>72.72</v>
      </c>
      <c r="AF24" s="29">
        <v>81.81</v>
      </c>
      <c r="AG24" s="29">
        <v>90.9</v>
      </c>
      <c r="AH24" s="29">
        <v>99.99</v>
      </c>
    </row>
    <row r="25" spans="1:34" x14ac:dyDescent="0.2">
      <c r="A25" s="21">
        <v>1</v>
      </c>
      <c r="B25" s="8">
        <v>47.989282455698522</v>
      </c>
      <c r="C25" s="8">
        <v>47.953098795049122</v>
      </c>
      <c r="D25" s="8">
        <v>47.693312979207484</v>
      </c>
      <c r="E25" s="8">
        <v>49.129424762228268</v>
      </c>
      <c r="F25" s="8">
        <v>48.937704741189954</v>
      </c>
      <c r="G25" s="8">
        <v>48.198605990186017</v>
      </c>
      <c r="H25" s="8">
        <v>48.739046714744326</v>
      </c>
      <c r="I25" s="8">
        <v>48.056445869223694</v>
      </c>
      <c r="J25" s="8">
        <v>47.622026615592432</v>
      </c>
      <c r="K25" s="8">
        <v>48.25034725376122</v>
      </c>
      <c r="L25" s="8">
        <v>46.649593683177926</v>
      </c>
      <c r="M25" s="8">
        <v>48.668472712571734</v>
      </c>
      <c r="N25" s="8">
        <v>48.565201173268797</v>
      </c>
      <c r="O25" s="8">
        <v>47.45701903406745</v>
      </c>
      <c r="P25" s="8">
        <v>49.104444552162768</v>
      </c>
      <c r="Q25" s="8">
        <v>48.53219355844513</v>
      </c>
      <c r="R25" s="8">
        <v>47.888465126859948</v>
      </c>
      <c r="S25" s="8">
        <v>48.69359485410174</v>
      </c>
      <c r="T25" s="8">
        <v>48.163908911539188</v>
      </c>
      <c r="U25" s="8">
        <v>49.574234146969239</v>
      </c>
      <c r="V25" s="8">
        <v>47.233506744949047</v>
      </c>
      <c r="W25" s="8">
        <v>44.485343007296329</v>
      </c>
      <c r="X25" s="8">
        <v>47.052826546742573</v>
      </c>
      <c r="Y25" s="8">
        <v>47.752338600353646</v>
      </c>
      <c r="Z25" s="8">
        <v>48.636931053711919</v>
      </c>
      <c r="AA25" s="8">
        <v>49.845499217793183</v>
      </c>
      <c r="AB25" s="8">
        <v>48.334693563433426</v>
      </c>
      <c r="AC25" s="8">
        <v>48.040859084601095</v>
      </c>
      <c r="AD25" s="8">
        <v>47.86349649004768</v>
      </c>
      <c r="AE25" s="8">
        <v>47.36156485843383</v>
      </c>
      <c r="AF25" s="8">
        <v>47.273056730906092</v>
      </c>
      <c r="AG25" s="8">
        <v>46.406933786980282</v>
      </c>
      <c r="AH25" s="8">
        <v>45.025179766356871</v>
      </c>
    </row>
    <row r="26" spans="1:34" x14ac:dyDescent="0.2">
      <c r="A26" s="21">
        <v>2</v>
      </c>
      <c r="B26" s="8">
        <v>42.678543609596211</v>
      </c>
      <c r="C26" s="8">
        <v>44.553691725030262</v>
      </c>
      <c r="D26" s="8">
        <v>45.201113116648308</v>
      </c>
      <c r="E26" s="8">
        <v>45.659481412009455</v>
      </c>
      <c r="F26" s="8">
        <v>45.331445392240518</v>
      </c>
      <c r="G26" s="8">
        <v>44.441828426028444</v>
      </c>
      <c r="H26" s="8">
        <v>44.290813269603809</v>
      </c>
      <c r="I26" s="8">
        <v>44.367033040767296</v>
      </c>
      <c r="J26" s="8">
        <v>44.800047566140904</v>
      </c>
      <c r="K26" s="8">
        <v>44.163661161920935</v>
      </c>
      <c r="L26" s="8">
        <v>44.171428854887388</v>
      </c>
      <c r="M26" s="8">
        <v>45.012307099792132</v>
      </c>
      <c r="N26" s="8">
        <v>44.8140114439353</v>
      </c>
      <c r="O26" s="8">
        <v>44.500221779164967</v>
      </c>
      <c r="P26" s="8">
        <v>46.545498107393179</v>
      </c>
      <c r="Q26" s="8">
        <v>46.294685019320617</v>
      </c>
      <c r="R26" s="8">
        <v>44.492205459736191</v>
      </c>
      <c r="S26" s="8">
        <v>44.144796990472706</v>
      </c>
      <c r="T26" s="8">
        <v>44.408550997848863</v>
      </c>
      <c r="U26" s="8">
        <v>44.363701028206982</v>
      </c>
      <c r="V26" s="8">
        <v>44.985626176170683</v>
      </c>
      <c r="W26" s="8">
        <v>43.937977619593596</v>
      </c>
      <c r="X26" s="8">
        <v>42.585058346546397</v>
      </c>
      <c r="Y26" s="8">
        <v>43.661182798517906</v>
      </c>
      <c r="Z26" s="8">
        <v>43.939164226926231</v>
      </c>
      <c r="AA26" s="8">
        <v>44.096940504125875</v>
      </c>
      <c r="AB26" s="8">
        <v>46.736970268938478</v>
      </c>
      <c r="AC26" s="8">
        <v>45.296698909062258</v>
      </c>
      <c r="AD26" s="8">
        <v>44.104035350828646</v>
      </c>
      <c r="AE26" s="8">
        <v>44.880686886177877</v>
      </c>
      <c r="AF26" s="8">
        <v>45.214807185420774</v>
      </c>
      <c r="AG26" s="8">
        <v>44.576507505367971</v>
      </c>
      <c r="AH26" s="8">
        <v>44.21748205077435</v>
      </c>
    </row>
    <row r="27" spans="1:34" x14ac:dyDescent="0.2">
      <c r="A27" s="21">
        <v>3</v>
      </c>
      <c r="B27" s="8">
        <v>45.625764549231668</v>
      </c>
      <c r="C27" s="8">
        <v>44.638430628274136</v>
      </c>
      <c r="D27" s="8">
        <v>45.575247588905775</v>
      </c>
      <c r="E27" s="8">
        <v>45.197868204436951</v>
      </c>
      <c r="F27" s="8">
        <v>45.981348944809348</v>
      </c>
      <c r="G27" s="8">
        <v>43.577244086821445</v>
      </c>
      <c r="H27" s="8">
        <v>43.612835488988161</v>
      </c>
      <c r="I27" s="8">
        <v>44.175164536326974</v>
      </c>
      <c r="J27" s="8">
        <v>44.366995224016229</v>
      </c>
      <c r="K27" s="8">
        <v>42.67500841852911</v>
      </c>
      <c r="L27" s="8">
        <v>43.709773042964997</v>
      </c>
      <c r="M27" s="8">
        <v>46.034503650995873</v>
      </c>
      <c r="N27" s="8">
        <v>45.566060896910869</v>
      </c>
      <c r="O27" s="8">
        <v>45.815766840712023</v>
      </c>
      <c r="P27" s="8">
        <v>45.426889340981425</v>
      </c>
      <c r="Q27" s="8">
        <v>44.740240815841581</v>
      </c>
      <c r="R27" s="8">
        <v>43.58487675704685</v>
      </c>
      <c r="S27" s="8">
        <v>44.499761035350126</v>
      </c>
      <c r="T27" s="8">
        <v>43.688127478106402</v>
      </c>
      <c r="U27" s="8">
        <v>43.816422731333994</v>
      </c>
      <c r="V27" s="8">
        <v>44.079374849318555</v>
      </c>
      <c r="W27" s="8">
        <v>43.017839946040624</v>
      </c>
      <c r="X27" s="8">
        <v>45.622708330989774</v>
      </c>
      <c r="Y27" s="8">
        <v>45.938369711055778</v>
      </c>
      <c r="Z27" s="8">
        <v>45.378970254777641</v>
      </c>
      <c r="AA27" s="8">
        <v>44.826501118665931</v>
      </c>
      <c r="AB27" s="8">
        <v>44.942045396739552</v>
      </c>
      <c r="AC27" s="8">
        <v>43.834747036114493</v>
      </c>
      <c r="AD27" s="8">
        <v>43.907760013537178</v>
      </c>
      <c r="AE27" s="8">
        <v>44.05283918238387</v>
      </c>
      <c r="AF27" s="8">
        <v>43.32611669108428</v>
      </c>
      <c r="AG27" s="8">
        <v>43.339265052669553</v>
      </c>
      <c r="AH27" s="8">
        <v>42.280527939614394</v>
      </c>
    </row>
    <row r="28" spans="1:34" x14ac:dyDescent="0.2">
      <c r="A28" s="21">
        <v>4</v>
      </c>
      <c r="B28" s="8">
        <v>48.95362687604419</v>
      </c>
      <c r="C28" s="8">
        <v>47.609055524513813</v>
      </c>
      <c r="D28" s="8">
        <v>45.789325595980422</v>
      </c>
      <c r="E28" s="8">
        <v>45.565152876945859</v>
      </c>
      <c r="F28" s="8">
        <v>47.687997727728089</v>
      </c>
      <c r="G28" s="8">
        <v>45.283290566015239</v>
      </c>
      <c r="H28" s="8">
        <v>46.238977682300778</v>
      </c>
      <c r="I28" s="8">
        <v>37.273698244148697</v>
      </c>
      <c r="J28" s="8">
        <v>43.077228492751658</v>
      </c>
      <c r="K28" s="8">
        <v>40.528811986425865</v>
      </c>
      <c r="L28" s="8">
        <v>41.80019845307914</v>
      </c>
      <c r="M28" s="8">
        <v>48.138567982526268</v>
      </c>
      <c r="N28" s="8">
        <v>46.463112074200239</v>
      </c>
      <c r="O28" s="8">
        <v>47.182522086274695</v>
      </c>
      <c r="P28" s="8">
        <v>46.887477746759139</v>
      </c>
      <c r="Q28" s="8">
        <v>47.925428376728185</v>
      </c>
      <c r="R28" s="8">
        <v>42.90758982007344</v>
      </c>
      <c r="S28" s="8">
        <v>42.146248531611974</v>
      </c>
      <c r="T28" s="8">
        <v>47.505909326738418</v>
      </c>
      <c r="U28" s="8">
        <v>44.128697195692688</v>
      </c>
      <c r="V28" s="8">
        <v>42.28023826028722</v>
      </c>
      <c r="W28" s="8">
        <v>44.49063871633998</v>
      </c>
      <c r="X28" s="8">
        <v>49.517928764734876</v>
      </c>
      <c r="Y28" s="8">
        <v>47.822228473767609</v>
      </c>
      <c r="Z28" s="8">
        <v>46.389707654594815</v>
      </c>
      <c r="AA28" s="8">
        <v>46.79867786788958</v>
      </c>
      <c r="AB28" s="8">
        <v>47.443602959902904</v>
      </c>
      <c r="AC28" s="8">
        <v>45.472474403253038</v>
      </c>
      <c r="AD28" s="8">
        <v>46.403813220209571</v>
      </c>
      <c r="AE28" s="8">
        <v>43.934867088786177</v>
      </c>
      <c r="AF28" s="8">
        <v>41.958833147661103</v>
      </c>
      <c r="AG28" s="8">
        <v>36.335165432644509</v>
      </c>
      <c r="AH28" s="8">
        <v>39.908794975553839</v>
      </c>
    </row>
    <row r="29" spans="1:34" x14ac:dyDescent="0.2">
      <c r="A29" s="21">
        <v>5</v>
      </c>
      <c r="B29" s="8">
        <v>52.687573408596101</v>
      </c>
      <c r="C29" s="8">
        <v>48.667708999658799</v>
      </c>
      <c r="D29" s="8">
        <v>49.265748087204649</v>
      </c>
      <c r="E29" s="8">
        <v>48.896365795168428</v>
      </c>
      <c r="F29" s="8">
        <v>49.013849176891689</v>
      </c>
      <c r="G29" s="8">
        <v>49.935180001721108</v>
      </c>
      <c r="H29" s="8">
        <v>48.694755085397595</v>
      </c>
      <c r="I29" s="8">
        <v>48.68268991766746</v>
      </c>
      <c r="J29" s="8">
        <v>49.696032124685182</v>
      </c>
      <c r="K29" s="8">
        <v>50.155020842103795</v>
      </c>
      <c r="L29" s="8">
        <v>49.219937949667504</v>
      </c>
      <c r="M29" s="8">
        <v>52.341723469588523</v>
      </c>
      <c r="N29" s="8">
        <v>49.387775476573289</v>
      </c>
      <c r="O29" s="8">
        <v>49.181479416204979</v>
      </c>
      <c r="P29" s="8">
        <v>48.672900188974552</v>
      </c>
      <c r="Q29" s="8">
        <v>49.478025433787245</v>
      </c>
      <c r="R29" s="8">
        <v>50.053889631177441</v>
      </c>
      <c r="S29" s="8">
        <v>48.860225068994616</v>
      </c>
      <c r="T29" s="8">
        <v>49.587288431664966</v>
      </c>
      <c r="U29" s="8">
        <v>49.992465350473914</v>
      </c>
      <c r="V29" s="8">
        <v>49.999065017009436</v>
      </c>
      <c r="W29" s="8">
        <v>49.969275819739075</v>
      </c>
      <c r="X29" s="8">
        <v>52.775125570759229</v>
      </c>
      <c r="Y29" s="8">
        <v>50.779799114962081</v>
      </c>
      <c r="Z29" s="8">
        <v>49.74335743365009</v>
      </c>
      <c r="AA29" s="8">
        <v>49.177864716884756</v>
      </c>
      <c r="AB29" s="8">
        <v>49.950178567975996</v>
      </c>
      <c r="AC29" s="8">
        <v>49.45078945831532</v>
      </c>
      <c r="AD29" s="8">
        <v>48.474040160124872</v>
      </c>
      <c r="AE29" s="8">
        <v>49.618289610799046</v>
      </c>
      <c r="AF29" s="8">
        <v>50.205656483755234</v>
      </c>
      <c r="AG29" s="8">
        <v>49.128195011947746</v>
      </c>
      <c r="AH29" s="8">
        <v>49.272814888959182</v>
      </c>
    </row>
    <row r="30" spans="1:34" x14ac:dyDescent="0.2">
      <c r="A30" s="21">
        <v>6</v>
      </c>
      <c r="B30" s="8">
        <v>47.20889527358591</v>
      </c>
      <c r="C30" s="8">
        <v>45.495500393929781</v>
      </c>
      <c r="D30" s="8">
        <v>45.124347091441393</v>
      </c>
      <c r="E30" s="8">
        <v>44.47079906341213</v>
      </c>
      <c r="F30" s="8">
        <v>43.77634020725381</v>
      </c>
      <c r="G30" s="8">
        <v>43.99449249884848</v>
      </c>
      <c r="H30" s="8">
        <v>46.026613778815033</v>
      </c>
      <c r="I30" s="8">
        <v>42.811415888915235</v>
      </c>
      <c r="J30" s="8">
        <v>45.420244583171488</v>
      </c>
      <c r="K30" s="8">
        <v>45.643014274513007</v>
      </c>
      <c r="L30" s="8">
        <v>45.991050188939461</v>
      </c>
      <c r="M30" s="8">
        <v>47.518019446535476</v>
      </c>
      <c r="N30" s="8">
        <v>45.72782544984485</v>
      </c>
      <c r="O30" s="8">
        <v>44.775714905638218</v>
      </c>
      <c r="P30" s="8">
        <v>44.901784608834383</v>
      </c>
      <c r="Q30" s="8">
        <v>43.92283548167601</v>
      </c>
      <c r="R30" s="8">
        <v>42.33874831722796</v>
      </c>
      <c r="S30" s="8">
        <v>45.582576095406786</v>
      </c>
      <c r="T30" s="8">
        <v>44.179130018547795</v>
      </c>
      <c r="U30" s="8">
        <v>45.763640080530394</v>
      </c>
      <c r="V30" s="8">
        <v>45.260039912836682</v>
      </c>
      <c r="W30" s="8">
        <v>44.273738763993926</v>
      </c>
      <c r="X30" s="8">
        <v>46.416537267972195</v>
      </c>
      <c r="Y30" s="8">
        <v>46.449207038239841</v>
      </c>
      <c r="Z30" s="8">
        <v>45.073898860444785</v>
      </c>
      <c r="AA30" s="8">
        <v>43.388319202475266</v>
      </c>
      <c r="AB30" s="8">
        <v>45.490485766814224</v>
      </c>
      <c r="AC30" s="8">
        <v>43.581167795636439</v>
      </c>
      <c r="AD30" s="8">
        <v>43.920811181085675</v>
      </c>
      <c r="AE30" s="8">
        <v>45.335069642323482</v>
      </c>
      <c r="AF30" s="8">
        <v>44.074089129820358</v>
      </c>
      <c r="AG30" s="8">
        <v>45.797607779799272</v>
      </c>
      <c r="AH30" s="8">
        <v>46.55361158557244</v>
      </c>
    </row>
    <row r="31" spans="1:34" x14ac:dyDescent="0.2">
      <c r="A31" s="21">
        <v>7</v>
      </c>
      <c r="B31" s="8">
        <v>48.17194092988634</v>
      </c>
      <c r="C31" s="8">
        <v>49.321287632896265</v>
      </c>
      <c r="D31" s="8">
        <v>48.923201891517685</v>
      </c>
      <c r="E31" s="8">
        <v>49.087177078301757</v>
      </c>
      <c r="F31" s="8">
        <v>48.720074965547703</v>
      </c>
      <c r="G31" s="8">
        <v>48.474356041805542</v>
      </c>
      <c r="H31" s="8">
        <v>48.530442672532189</v>
      </c>
      <c r="I31" s="8">
        <v>49.356582631782466</v>
      </c>
      <c r="J31" s="8">
        <v>47.445581018452494</v>
      </c>
      <c r="K31" s="8">
        <v>47.597425276717665</v>
      </c>
      <c r="L31" s="8">
        <v>47.621132546000503</v>
      </c>
      <c r="M31" s="8">
        <v>47.605423805568769</v>
      </c>
      <c r="N31" s="8">
        <v>48.45792268828199</v>
      </c>
      <c r="O31" s="8">
        <v>48.22672514573329</v>
      </c>
      <c r="P31" s="8">
        <v>48.770830761249215</v>
      </c>
      <c r="Q31" s="8">
        <v>48.192182493872004</v>
      </c>
      <c r="R31" s="8">
        <v>49.327498990298118</v>
      </c>
      <c r="S31" s="8">
        <v>48.727108832061695</v>
      </c>
      <c r="T31" s="8">
        <v>48.66445732810228</v>
      </c>
      <c r="U31" s="8">
        <v>47.952259576702424</v>
      </c>
      <c r="V31" s="8">
        <v>48.118435096722443</v>
      </c>
      <c r="W31" s="8">
        <v>47.979967408563958</v>
      </c>
      <c r="X31" s="8">
        <v>49.134161091827757</v>
      </c>
      <c r="Y31" s="8">
        <v>49.25111295322656</v>
      </c>
      <c r="Z31" s="8">
        <v>47.535703955856654</v>
      </c>
      <c r="AA31" s="8">
        <v>47.779951399361074</v>
      </c>
      <c r="AB31" s="8">
        <v>49.091151019650063</v>
      </c>
      <c r="AC31" s="8">
        <v>48.237539826950645</v>
      </c>
      <c r="AD31" s="8">
        <v>49.561844466978378</v>
      </c>
      <c r="AE31" s="8">
        <v>48.49179564220259</v>
      </c>
      <c r="AF31" s="8">
        <v>47.842643491515226</v>
      </c>
      <c r="AG31" s="8">
        <v>48.831115913820099</v>
      </c>
      <c r="AH31" s="8">
        <v>47.976639827489805</v>
      </c>
    </row>
    <row r="32" spans="1:34" x14ac:dyDescent="0.2">
      <c r="A32" s="21">
        <v>8</v>
      </c>
      <c r="B32" s="8">
        <v>46.162423440359362</v>
      </c>
      <c r="C32" s="8">
        <v>47.306948658712734</v>
      </c>
      <c r="D32" s="8">
        <v>47.191190477943373</v>
      </c>
      <c r="E32" s="8">
        <v>46.969474155754575</v>
      </c>
      <c r="F32" s="8">
        <v>46.278681060599091</v>
      </c>
      <c r="G32" s="8">
        <v>45.664994591398312</v>
      </c>
      <c r="H32" s="8">
        <v>45.288466498990942</v>
      </c>
      <c r="I32" s="8">
        <v>45.253496004711735</v>
      </c>
      <c r="J32" s="8">
        <v>43.722205427167431</v>
      </c>
      <c r="K32" s="8">
        <v>43.570004420874106</v>
      </c>
      <c r="L32" s="8">
        <v>43.454224447630047</v>
      </c>
      <c r="M32" s="8">
        <v>46.165291209391285</v>
      </c>
      <c r="N32" s="8">
        <v>47.690638478820269</v>
      </c>
      <c r="O32" s="8">
        <v>47.29885326347911</v>
      </c>
      <c r="P32" s="8">
        <v>46.676438938596483</v>
      </c>
      <c r="Q32" s="8">
        <v>46.341041383543455</v>
      </c>
      <c r="R32" s="8">
        <v>45.331801269347068</v>
      </c>
      <c r="S32" s="8">
        <v>45.205651846726568</v>
      </c>
      <c r="T32" s="8">
        <v>44.310388292717271</v>
      </c>
      <c r="U32" s="8">
        <v>43.306073147757083</v>
      </c>
      <c r="V32" s="8">
        <v>44.155900980239757</v>
      </c>
      <c r="W32" s="8">
        <v>42.732982603009781</v>
      </c>
      <c r="X32" s="8">
        <v>47.031638877680443</v>
      </c>
      <c r="Y32" s="8">
        <v>47.062462946906329</v>
      </c>
      <c r="Z32" s="8">
        <v>47.176595067621641</v>
      </c>
      <c r="AA32" s="8">
        <v>46.086494742486842</v>
      </c>
      <c r="AB32" s="8">
        <v>46.305287264966637</v>
      </c>
      <c r="AC32" s="8">
        <v>45.997199330318644</v>
      </c>
      <c r="AD32" s="8">
        <v>45.025933643663024</v>
      </c>
      <c r="AE32" s="8">
        <v>44.949484925768225</v>
      </c>
      <c r="AF32" s="8">
        <v>44.174606643316473</v>
      </c>
      <c r="AG32" s="8">
        <v>42.819900064941656</v>
      </c>
      <c r="AH32" s="8">
        <v>43.238271310839679</v>
      </c>
    </row>
    <row r="33" spans="1:34" x14ac:dyDescent="0.2">
      <c r="A33" s="21">
        <v>9</v>
      </c>
      <c r="B33" s="8">
        <v>48.267656156012528</v>
      </c>
      <c r="C33" s="8">
        <v>48.72306245645666</v>
      </c>
      <c r="D33" s="8">
        <v>48.686973132937943</v>
      </c>
      <c r="E33" s="8">
        <v>48.186842390699432</v>
      </c>
      <c r="F33" s="8">
        <v>48.179461155172454</v>
      </c>
      <c r="G33" s="8">
        <v>47.478529285842505</v>
      </c>
      <c r="H33" s="8">
        <v>47.871726350660218</v>
      </c>
      <c r="I33" s="8">
        <v>47.698293447546781</v>
      </c>
      <c r="J33" s="8">
        <v>48.037843616944485</v>
      </c>
      <c r="K33" s="8">
        <v>48.05885380313498</v>
      </c>
      <c r="L33" s="8">
        <v>47.394513806190965</v>
      </c>
      <c r="M33" s="8">
        <v>48.174392262153162</v>
      </c>
      <c r="N33" s="8">
        <v>48.461871384977933</v>
      </c>
      <c r="O33" s="8">
        <v>48.423401124390786</v>
      </c>
      <c r="P33" s="8">
        <v>48.425543180625063</v>
      </c>
      <c r="Q33" s="8">
        <v>48.211742619259972</v>
      </c>
      <c r="R33" s="8">
        <v>47.966761063410409</v>
      </c>
      <c r="S33" s="8">
        <v>47.890356052728208</v>
      </c>
      <c r="T33" s="8">
        <v>47.880608930777328</v>
      </c>
      <c r="U33" s="8">
        <v>47.751234535501794</v>
      </c>
      <c r="V33" s="8">
        <v>47.588333649018104</v>
      </c>
      <c r="W33" s="8">
        <v>47.927382856642602</v>
      </c>
      <c r="X33" s="8">
        <v>48.20859014050157</v>
      </c>
      <c r="Y33" s="8">
        <v>48.645587344948211</v>
      </c>
      <c r="Z33" s="8">
        <v>48.470713349753829</v>
      </c>
      <c r="AA33" s="8">
        <v>48.021698366140868</v>
      </c>
      <c r="AB33" s="8">
        <v>47.810632289330563</v>
      </c>
      <c r="AC33" s="8">
        <v>47.689327867761527</v>
      </c>
      <c r="AD33" s="8">
        <v>47.710206635433117</v>
      </c>
      <c r="AE33" s="8">
        <v>46.839052190433989</v>
      </c>
      <c r="AF33" s="8">
        <v>47.669506842981754</v>
      </c>
      <c r="AG33" s="8">
        <v>47.510491858157614</v>
      </c>
      <c r="AH33" s="8">
        <v>47.734478834835748</v>
      </c>
    </row>
    <row r="35" spans="1:34" x14ac:dyDescent="0.2">
      <c r="A35" s="9" t="s">
        <v>7</v>
      </c>
      <c r="B35" s="8">
        <f t="shared" ref="B35:AH35" si="5">AVERAGE(B25:B33)</f>
        <v>47.527300744334539</v>
      </c>
      <c r="C35" s="8">
        <f t="shared" si="5"/>
        <v>47.140976090502392</v>
      </c>
      <c r="D35" s="8">
        <f t="shared" si="5"/>
        <v>47.050051106865233</v>
      </c>
      <c r="E35" s="8">
        <f t="shared" si="5"/>
        <v>47.018065082106325</v>
      </c>
      <c r="F35" s="8">
        <f t="shared" si="5"/>
        <v>47.100767041270302</v>
      </c>
      <c r="G35" s="8">
        <f t="shared" si="5"/>
        <v>46.338724609851894</v>
      </c>
      <c r="H35" s="8">
        <f t="shared" si="5"/>
        <v>46.588186393559226</v>
      </c>
      <c r="I35" s="8">
        <f t="shared" si="5"/>
        <v>45.297202175676709</v>
      </c>
      <c r="J35" s="8">
        <f t="shared" si="5"/>
        <v>46.02091162988026</v>
      </c>
      <c r="K35" s="8">
        <f t="shared" si="5"/>
        <v>45.626905270886738</v>
      </c>
      <c r="L35" s="8">
        <f t="shared" si="5"/>
        <v>45.556872552504217</v>
      </c>
      <c r="M35" s="8">
        <f t="shared" si="5"/>
        <v>47.739855737680358</v>
      </c>
      <c r="N35" s="8">
        <f t="shared" si="5"/>
        <v>47.237157674090398</v>
      </c>
      <c r="O35" s="8">
        <f t="shared" si="5"/>
        <v>46.984633732851727</v>
      </c>
      <c r="P35" s="8">
        <f t="shared" si="5"/>
        <v>47.267978602841801</v>
      </c>
      <c r="Q35" s="8">
        <f t="shared" si="5"/>
        <v>47.070930575830459</v>
      </c>
      <c r="R35" s="8">
        <f t="shared" si="5"/>
        <v>45.987981826130827</v>
      </c>
      <c r="S35" s="8">
        <f t="shared" si="5"/>
        <v>46.19447992305048</v>
      </c>
      <c r="T35" s="8">
        <f t="shared" si="5"/>
        <v>46.487596635115835</v>
      </c>
      <c r="U35" s="8">
        <f t="shared" si="5"/>
        <v>46.294303088129844</v>
      </c>
      <c r="V35" s="8">
        <f t="shared" si="5"/>
        <v>45.966724520727993</v>
      </c>
      <c r="W35" s="8">
        <f t="shared" si="5"/>
        <v>45.423905193468869</v>
      </c>
      <c r="X35" s="8">
        <f t="shared" si="5"/>
        <v>47.593841659750538</v>
      </c>
      <c r="Y35" s="8">
        <f t="shared" si="5"/>
        <v>47.484698775775328</v>
      </c>
      <c r="Z35" s="8">
        <f t="shared" si="5"/>
        <v>46.927226873037512</v>
      </c>
      <c r="AA35" s="8">
        <f t="shared" si="5"/>
        <v>46.669105237313708</v>
      </c>
      <c r="AB35" s="8">
        <f t="shared" si="5"/>
        <v>47.345005233083533</v>
      </c>
      <c r="AC35" s="8">
        <f t="shared" si="5"/>
        <v>46.400089301334823</v>
      </c>
      <c r="AD35" s="8">
        <f t="shared" si="5"/>
        <v>46.330215684656459</v>
      </c>
      <c r="AE35" s="8">
        <f t="shared" si="5"/>
        <v>46.162627780812123</v>
      </c>
      <c r="AF35" s="8">
        <f t="shared" si="5"/>
        <v>45.748812927384591</v>
      </c>
      <c r="AG35" s="8">
        <f t="shared" si="5"/>
        <v>44.971686934036519</v>
      </c>
      <c r="AH35" s="8">
        <f t="shared" si="5"/>
        <v>45.134200131110703</v>
      </c>
    </row>
    <row r="36" spans="1:34" x14ac:dyDescent="0.2">
      <c r="A36" s="9" t="s">
        <v>8</v>
      </c>
      <c r="B36" s="8">
        <f t="shared" ref="B36:AH36" si="6">_xlfn.STDEV.S(B25:B33)</f>
        <v>2.7140949725750714</v>
      </c>
      <c r="C36" s="8">
        <f t="shared" si="6"/>
        <v>1.8082526804440757</v>
      </c>
      <c r="D36" s="8">
        <f t="shared" si="6"/>
        <v>1.6741642962130818</v>
      </c>
      <c r="E36" s="8">
        <f t="shared" si="6"/>
        <v>1.850468302334898</v>
      </c>
      <c r="F36" s="8">
        <f t="shared" si="6"/>
        <v>1.8464844130768818</v>
      </c>
      <c r="G36" s="8">
        <f t="shared" si="6"/>
        <v>2.2511384233141913</v>
      </c>
      <c r="H36" s="8">
        <f t="shared" si="6"/>
        <v>1.9602577845578544</v>
      </c>
      <c r="I36" s="8">
        <f t="shared" si="6"/>
        <v>3.7749272196716812</v>
      </c>
      <c r="J36" s="8">
        <f t="shared" si="6"/>
        <v>2.2556553209352717</v>
      </c>
      <c r="K36" s="8">
        <f t="shared" si="6"/>
        <v>3.127699540275541</v>
      </c>
      <c r="L36" s="8">
        <f t="shared" si="6"/>
        <v>2.4058172382510015</v>
      </c>
      <c r="M36" s="8">
        <f t="shared" si="6"/>
        <v>2.1000474281286001</v>
      </c>
      <c r="N36" s="8">
        <f t="shared" si="6"/>
        <v>1.6250432550821881</v>
      </c>
      <c r="O36" s="8">
        <f t="shared" si="6"/>
        <v>1.6285687804177615</v>
      </c>
      <c r="P36" s="8">
        <f t="shared" si="6"/>
        <v>1.5390782159111762</v>
      </c>
      <c r="Q36" s="8">
        <f t="shared" si="6"/>
        <v>1.860649500497797</v>
      </c>
      <c r="R36" s="8">
        <f t="shared" si="6"/>
        <v>2.8822720890612197</v>
      </c>
      <c r="S36" s="8">
        <f t="shared" si="6"/>
        <v>2.4355603705709763</v>
      </c>
      <c r="T36" s="8">
        <f t="shared" si="6"/>
        <v>2.3011679415309878</v>
      </c>
      <c r="U36" s="8">
        <f t="shared" si="6"/>
        <v>2.5757015183152707</v>
      </c>
      <c r="V36" s="8">
        <f t="shared" si="6"/>
        <v>2.4242857291234192</v>
      </c>
      <c r="W36" s="8">
        <f t="shared" si="6"/>
        <v>2.5439686469980116</v>
      </c>
      <c r="X36" s="8">
        <f t="shared" si="6"/>
        <v>2.8343077997859463</v>
      </c>
      <c r="Y36" s="8">
        <f t="shared" si="6"/>
        <v>2.0546307202511138</v>
      </c>
      <c r="Z36" s="8">
        <f t="shared" si="6"/>
        <v>1.8946578730060755</v>
      </c>
      <c r="AA36" s="8">
        <f t="shared" si="6"/>
        <v>2.2521612572102363</v>
      </c>
      <c r="AB36" s="8">
        <f t="shared" si="6"/>
        <v>1.6472000739115924</v>
      </c>
      <c r="AC36" s="8">
        <f t="shared" si="6"/>
        <v>2.0556269397494966</v>
      </c>
      <c r="AD36" s="8">
        <f t="shared" si="6"/>
        <v>2.1688332600599982</v>
      </c>
      <c r="AE36" s="8">
        <f t="shared" si="6"/>
        <v>2.0148104084331186</v>
      </c>
      <c r="AF36" s="8">
        <f t="shared" si="6"/>
        <v>2.6472003217245912</v>
      </c>
      <c r="AG36" s="8">
        <f t="shared" si="6"/>
        <v>3.9274676800142259</v>
      </c>
      <c r="AH36" s="8">
        <f t="shared" si="6"/>
        <v>3.0388912727764841</v>
      </c>
    </row>
    <row r="37" spans="1:34" x14ac:dyDescent="0.2">
      <c r="A37" s="9" t="s">
        <v>9</v>
      </c>
      <c r="B37" s="8">
        <f t="shared" ref="B37:AH37" si="7">B36/B35*100</f>
        <v>5.7106019699606092</v>
      </c>
      <c r="C37" s="8">
        <f t="shared" si="7"/>
        <v>3.83584055827047</v>
      </c>
      <c r="D37" s="8">
        <f t="shared" si="7"/>
        <v>3.5582624393128426</v>
      </c>
      <c r="E37" s="8">
        <f t="shared" si="7"/>
        <v>3.9356538792131857</v>
      </c>
      <c r="F37" s="8">
        <f t="shared" si="7"/>
        <v>3.9202852290260335</v>
      </c>
      <c r="G37" s="8">
        <f t="shared" si="7"/>
        <v>4.858006866325332</v>
      </c>
      <c r="H37" s="8">
        <f t="shared" si="7"/>
        <v>4.2076284489770526</v>
      </c>
      <c r="I37" s="8">
        <f t="shared" si="7"/>
        <v>8.3336873766095607</v>
      </c>
      <c r="J37" s="8">
        <f t="shared" si="7"/>
        <v>4.9013703576239669</v>
      </c>
      <c r="K37" s="8">
        <f t="shared" si="7"/>
        <v>6.8549456109424964</v>
      </c>
      <c r="L37" s="8">
        <f t="shared" si="7"/>
        <v>5.2809095608534173</v>
      </c>
      <c r="M37" s="8">
        <f t="shared" si="7"/>
        <v>4.3989396190635404</v>
      </c>
      <c r="N37" s="8">
        <f t="shared" si="7"/>
        <v>3.4401800089117662</v>
      </c>
      <c r="O37" s="8">
        <f t="shared" si="7"/>
        <v>3.4661731954272184</v>
      </c>
      <c r="P37" s="8">
        <f t="shared" si="7"/>
        <v>3.2560694605600191</v>
      </c>
      <c r="Q37" s="8">
        <f t="shared" si="7"/>
        <v>3.9528632167157234</v>
      </c>
      <c r="R37" s="8">
        <f t="shared" si="7"/>
        <v>6.2674463514367229</v>
      </c>
      <c r="S37" s="8">
        <f t="shared" si="7"/>
        <v>5.2724056524244176</v>
      </c>
      <c r="T37" s="8">
        <f t="shared" si="7"/>
        <v>4.9500686378627066</v>
      </c>
      <c r="U37" s="8">
        <f t="shared" si="7"/>
        <v>5.5637548175462159</v>
      </c>
      <c r="V37" s="8">
        <f t="shared" si="7"/>
        <v>5.2740014747629553</v>
      </c>
      <c r="W37" s="8">
        <f t="shared" si="7"/>
        <v>5.6005062448126717</v>
      </c>
      <c r="X37" s="8">
        <f t="shared" si="7"/>
        <v>5.9551986159227859</v>
      </c>
      <c r="Y37" s="8">
        <f t="shared" si="7"/>
        <v>4.3269321975762409</v>
      </c>
      <c r="Z37" s="8">
        <f t="shared" si="7"/>
        <v>4.0374383897265176</v>
      </c>
      <c r="AA37" s="8">
        <f t="shared" si="7"/>
        <v>4.8258076638879901</v>
      </c>
      <c r="AB37" s="8">
        <f t="shared" si="7"/>
        <v>3.4791422364456079</v>
      </c>
      <c r="AC37" s="8">
        <f t="shared" si="7"/>
        <v>4.4302219472029361</v>
      </c>
      <c r="AD37" s="8">
        <f t="shared" si="7"/>
        <v>4.6812500827149561</v>
      </c>
      <c r="AE37" s="8">
        <f t="shared" si="7"/>
        <v>4.3645921068440368</v>
      </c>
      <c r="AF37" s="8">
        <f t="shared" si="7"/>
        <v>5.7863803502976019</v>
      </c>
      <c r="AG37" s="8">
        <f t="shared" si="7"/>
        <v>8.7332007042007316</v>
      </c>
      <c r="AH37" s="8">
        <f t="shared" si="7"/>
        <v>6.733012358585694</v>
      </c>
    </row>
    <row r="38" spans="1:34" x14ac:dyDescent="0.2">
      <c r="A38" s="9" t="s">
        <v>10</v>
      </c>
      <c r="B38" s="8">
        <f t="shared" ref="B38:AH38" si="8">MIN(B25:B33)</f>
        <v>42.678543609596211</v>
      </c>
      <c r="C38" s="8">
        <f t="shared" si="8"/>
        <v>44.553691725030262</v>
      </c>
      <c r="D38" s="8">
        <f t="shared" si="8"/>
        <v>45.124347091441393</v>
      </c>
      <c r="E38" s="8">
        <f t="shared" si="8"/>
        <v>44.47079906341213</v>
      </c>
      <c r="F38" s="8">
        <f t="shared" si="8"/>
        <v>43.77634020725381</v>
      </c>
      <c r="G38" s="8">
        <f t="shared" si="8"/>
        <v>43.577244086821445</v>
      </c>
      <c r="H38" s="8">
        <f t="shared" si="8"/>
        <v>43.612835488988161</v>
      </c>
      <c r="I38" s="8">
        <f t="shared" si="8"/>
        <v>37.273698244148697</v>
      </c>
      <c r="J38" s="8">
        <f t="shared" si="8"/>
        <v>43.077228492751658</v>
      </c>
      <c r="K38" s="8">
        <f t="shared" si="8"/>
        <v>40.528811986425865</v>
      </c>
      <c r="L38" s="8">
        <f t="shared" si="8"/>
        <v>41.80019845307914</v>
      </c>
      <c r="M38" s="8">
        <f t="shared" si="8"/>
        <v>45.012307099792132</v>
      </c>
      <c r="N38" s="8">
        <f t="shared" si="8"/>
        <v>44.8140114439353</v>
      </c>
      <c r="O38" s="8">
        <f t="shared" si="8"/>
        <v>44.500221779164967</v>
      </c>
      <c r="P38" s="8">
        <f t="shared" si="8"/>
        <v>44.901784608834383</v>
      </c>
      <c r="Q38" s="8">
        <f t="shared" si="8"/>
        <v>43.92283548167601</v>
      </c>
      <c r="R38" s="8">
        <f t="shared" si="8"/>
        <v>42.33874831722796</v>
      </c>
      <c r="S38" s="8">
        <f t="shared" si="8"/>
        <v>42.146248531611974</v>
      </c>
      <c r="T38" s="8">
        <f t="shared" si="8"/>
        <v>43.688127478106402</v>
      </c>
      <c r="U38" s="8">
        <f t="shared" si="8"/>
        <v>43.306073147757083</v>
      </c>
      <c r="V38" s="8">
        <f t="shared" si="8"/>
        <v>42.28023826028722</v>
      </c>
      <c r="W38" s="8">
        <f t="shared" si="8"/>
        <v>42.732982603009781</v>
      </c>
      <c r="X38" s="8">
        <f t="shared" si="8"/>
        <v>42.585058346546397</v>
      </c>
      <c r="Y38" s="8">
        <f t="shared" si="8"/>
        <v>43.661182798517906</v>
      </c>
      <c r="Z38" s="8">
        <f t="shared" si="8"/>
        <v>43.939164226926231</v>
      </c>
      <c r="AA38" s="8">
        <f t="shared" si="8"/>
        <v>43.388319202475266</v>
      </c>
      <c r="AB38" s="8">
        <f t="shared" si="8"/>
        <v>44.942045396739552</v>
      </c>
      <c r="AC38" s="8">
        <f t="shared" si="8"/>
        <v>43.581167795636439</v>
      </c>
      <c r="AD38" s="8">
        <f t="shared" si="8"/>
        <v>43.907760013537178</v>
      </c>
      <c r="AE38" s="8">
        <f t="shared" si="8"/>
        <v>43.934867088786177</v>
      </c>
      <c r="AF38" s="8">
        <f t="shared" si="8"/>
        <v>41.958833147661103</v>
      </c>
      <c r="AG38" s="8">
        <f t="shared" si="8"/>
        <v>36.335165432644509</v>
      </c>
      <c r="AH38" s="8">
        <f t="shared" si="8"/>
        <v>39.908794975553839</v>
      </c>
    </row>
    <row r="39" spans="1:34" x14ac:dyDescent="0.2">
      <c r="A39" s="9" t="s">
        <v>11</v>
      </c>
      <c r="B39" s="8">
        <f t="shared" ref="B39:AH39" si="9">MAX(B25:B33)</f>
        <v>52.687573408596101</v>
      </c>
      <c r="C39" s="8">
        <f t="shared" si="9"/>
        <v>49.321287632896265</v>
      </c>
      <c r="D39" s="8">
        <f t="shared" si="9"/>
        <v>49.265748087204649</v>
      </c>
      <c r="E39" s="8">
        <f t="shared" si="9"/>
        <v>49.129424762228268</v>
      </c>
      <c r="F39" s="8">
        <f t="shared" si="9"/>
        <v>49.013849176891689</v>
      </c>
      <c r="G39" s="8">
        <f t="shared" si="9"/>
        <v>49.935180001721108</v>
      </c>
      <c r="H39" s="8">
        <f t="shared" si="9"/>
        <v>48.739046714744326</v>
      </c>
      <c r="I39" s="8">
        <f t="shared" si="9"/>
        <v>49.356582631782466</v>
      </c>
      <c r="J39" s="8">
        <f t="shared" si="9"/>
        <v>49.696032124685182</v>
      </c>
      <c r="K39" s="8">
        <f t="shared" si="9"/>
        <v>50.155020842103795</v>
      </c>
      <c r="L39" s="8">
        <f t="shared" si="9"/>
        <v>49.219937949667504</v>
      </c>
      <c r="M39" s="8">
        <f t="shared" si="9"/>
        <v>52.341723469588523</v>
      </c>
      <c r="N39" s="8">
        <f t="shared" si="9"/>
        <v>49.387775476573289</v>
      </c>
      <c r="O39" s="8">
        <f t="shared" si="9"/>
        <v>49.181479416204979</v>
      </c>
      <c r="P39" s="8">
        <f t="shared" si="9"/>
        <v>49.104444552162768</v>
      </c>
      <c r="Q39" s="8">
        <f t="shared" si="9"/>
        <v>49.478025433787245</v>
      </c>
      <c r="R39" s="8">
        <f t="shared" si="9"/>
        <v>50.053889631177441</v>
      </c>
      <c r="S39" s="8">
        <f t="shared" si="9"/>
        <v>48.860225068994616</v>
      </c>
      <c r="T39" s="8">
        <f t="shared" si="9"/>
        <v>49.587288431664966</v>
      </c>
      <c r="U39" s="8">
        <f t="shared" si="9"/>
        <v>49.992465350473914</v>
      </c>
      <c r="V39" s="8">
        <f t="shared" si="9"/>
        <v>49.999065017009436</v>
      </c>
      <c r="W39" s="8">
        <f t="shared" si="9"/>
        <v>49.969275819739075</v>
      </c>
      <c r="X39" s="8">
        <f t="shared" si="9"/>
        <v>52.775125570759229</v>
      </c>
      <c r="Y39" s="8">
        <f t="shared" si="9"/>
        <v>50.779799114962081</v>
      </c>
      <c r="Z39" s="8">
        <f t="shared" si="9"/>
        <v>49.74335743365009</v>
      </c>
      <c r="AA39" s="8">
        <f t="shared" si="9"/>
        <v>49.845499217793183</v>
      </c>
      <c r="AB39" s="8">
        <f t="shared" si="9"/>
        <v>49.950178567975996</v>
      </c>
      <c r="AC39" s="8">
        <f t="shared" si="9"/>
        <v>49.45078945831532</v>
      </c>
      <c r="AD39" s="8">
        <f t="shared" si="9"/>
        <v>49.561844466978378</v>
      </c>
      <c r="AE39" s="8">
        <f t="shared" si="9"/>
        <v>49.618289610799046</v>
      </c>
      <c r="AF39" s="8">
        <f t="shared" si="9"/>
        <v>50.205656483755234</v>
      </c>
      <c r="AG39" s="8">
        <f t="shared" si="9"/>
        <v>49.128195011947746</v>
      </c>
      <c r="AH39" s="8">
        <f t="shared" si="9"/>
        <v>49.272814888959182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D753E-C545-A44F-A311-06A3459EB224}">
  <dimension ref="A1:AW75"/>
  <sheetViews>
    <sheetView topLeftCell="Q1" zoomScale="57" zoomScaleNormal="50" workbookViewId="0">
      <selection activeCell="D92" sqref="D92"/>
    </sheetView>
  </sheetViews>
  <sheetFormatPr baseColWidth="10" defaultRowHeight="16" x14ac:dyDescent="0.2"/>
  <sheetData>
    <row r="1" spans="1:49" x14ac:dyDescent="0.2">
      <c r="A1" s="3" t="s">
        <v>16</v>
      </c>
      <c r="B1" t="s">
        <v>17</v>
      </c>
      <c r="C1" s="14" t="s">
        <v>18</v>
      </c>
      <c r="S1" s="15" t="s">
        <v>19</v>
      </c>
      <c r="AI1" s="16" t="s">
        <v>20</v>
      </c>
    </row>
    <row r="2" spans="1:49" x14ac:dyDescent="0.2">
      <c r="C2" t="s">
        <v>1</v>
      </c>
      <c r="F2" t="s">
        <v>2</v>
      </c>
      <c r="I2" t="s">
        <v>3</v>
      </c>
      <c r="L2" t="s">
        <v>1</v>
      </c>
      <c r="N2" t="s">
        <v>2</v>
      </c>
      <c r="P2" t="s">
        <v>3</v>
      </c>
      <c r="S2" t="s">
        <v>1</v>
      </c>
      <c r="V2" t="s">
        <v>2</v>
      </c>
      <c r="Y2" t="s">
        <v>3</v>
      </c>
      <c r="AB2" t="s">
        <v>1</v>
      </c>
      <c r="AD2" t="s">
        <v>2</v>
      </c>
      <c r="AF2" t="s">
        <v>3</v>
      </c>
      <c r="AI2" t="s">
        <v>1</v>
      </c>
      <c r="AL2" t="s">
        <v>2</v>
      </c>
      <c r="AO2" t="s">
        <v>3</v>
      </c>
      <c r="AR2" t="s">
        <v>1</v>
      </c>
      <c r="AT2" t="s">
        <v>2</v>
      </c>
      <c r="AV2" t="s">
        <v>3</v>
      </c>
    </row>
    <row r="3" spans="1:49" x14ac:dyDescent="0.2">
      <c r="B3" s="2" t="s">
        <v>5</v>
      </c>
      <c r="C3" t="s">
        <v>21</v>
      </c>
      <c r="D3" t="s">
        <v>22</v>
      </c>
      <c r="E3" t="s">
        <v>23</v>
      </c>
      <c r="F3" t="s">
        <v>21</v>
      </c>
      <c r="G3" t="s">
        <v>22</v>
      </c>
      <c r="H3" t="s">
        <v>23</v>
      </c>
      <c r="I3" t="s">
        <v>21</v>
      </c>
      <c r="J3" t="s">
        <v>22</v>
      </c>
      <c r="K3" t="s">
        <v>23</v>
      </c>
      <c r="L3" s="17" t="s">
        <v>24</v>
      </c>
      <c r="M3" s="17" t="s">
        <v>25</v>
      </c>
      <c r="N3" s="17" t="s">
        <v>24</v>
      </c>
      <c r="O3" s="17" t="s">
        <v>25</v>
      </c>
      <c r="P3" s="17" t="s">
        <v>24</v>
      </c>
      <c r="Q3" s="17" t="s">
        <v>25</v>
      </c>
      <c r="S3" t="s">
        <v>21</v>
      </c>
      <c r="T3" t="s">
        <v>22</v>
      </c>
      <c r="U3" t="s">
        <v>23</v>
      </c>
      <c r="V3" t="s">
        <v>21</v>
      </c>
      <c r="W3" t="s">
        <v>22</v>
      </c>
      <c r="X3" t="s">
        <v>23</v>
      </c>
      <c r="Y3" t="s">
        <v>21</v>
      </c>
      <c r="Z3" t="s">
        <v>22</v>
      </c>
      <c r="AA3" t="s">
        <v>23</v>
      </c>
      <c r="AB3" s="18" t="s">
        <v>24</v>
      </c>
      <c r="AC3" s="18" t="s">
        <v>25</v>
      </c>
      <c r="AD3" s="18" t="s">
        <v>24</v>
      </c>
      <c r="AE3" s="18" t="s">
        <v>25</v>
      </c>
      <c r="AF3" s="18" t="s">
        <v>24</v>
      </c>
      <c r="AG3" s="18" t="s">
        <v>25</v>
      </c>
      <c r="AI3" t="s">
        <v>21</v>
      </c>
      <c r="AJ3" t="s">
        <v>22</v>
      </c>
      <c r="AK3" t="s">
        <v>23</v>
      </c>
      <c r="AL3" t="s">
        <v>21</v>
      </c>
      <c r="AM3" t="s">
        <v>22</v>
      </c>
      <c r="AN3" t="s">
        <v>23</v>
      </c>
      <c r="AO3" t="s">
        <v>21</v>
      </c>
      <c r="AP3" t="s">
        <v>22</v>
      </c>
      <c r="AQ3" t="s">
        <v>23</v>
      </c>
      <c r="AR3" s="19" t="s">
        <v>24</v>
      </c>
      <c r="AS3" s="19" t="s">
        <v>25</v>
      </c>
      <c r="AT3" s="19" t="s">
        <v>24</v>
      </c>
      <c r="AU3" s="19" t="s">
        <v>25</v>
      </c>
      <c r="AV3" s="19" t="s">
        <v>24</v>
      </c>
      <c r="AW3" s="19" t="s">
        <v>25</v>
      </c>
    </row>
    <row r="4" spans="1:49" x14ac:dyDescent="0.2">
      <c r="B4">
        <v>1</v>
      </c>
      <c r="C4">
        <v>39.020000000000003</v>
      </c>
      <c r="D4">
        <v>43.16</v>
      </c>
      <c r="E4">
        <v>36.97</v>
      </c>
      <c r="F4">
        <v>35.42</v>
      </c>
      <c r="G4">
        <v>37.39</v>
      </c>
      <c r="H4">
        <v>34.479999999999997</v>
      </c>
      <c r="I4">
        <v>36.369999999999997</v>
      </c>
      <c r="J4">
        <v>40.69</v>
      </c>
      <c r="K4">
        <v>35.200000000000003</v>
      </c>
      <c r="L4" s="7">
        <f t="shared" ref="L4:L12" si="0">(D4-C4)/C4*100</f>
        <v>10.609943618657082</v>
      </c>
      <c r="M4" s="7">
        <f t="shared" ref="M4:M12" si="1">(E4-C4)/C4*100</f>
        <v>-5.2537160430548537</v>
      </c>
      <c r="N4" s="7">
        <f t="shared" ref="N4:N12" si="2">(G4-F4)/F4*100</f>
        <v>5.5618294748729493</v>
      </c>
      <c r="O4" s="7">
        <f t="shared" ref="O4:O12" si="3">(H4-F4)/F4*100</f>
        <v>-2.6538678712591892</v>
      </c>
      <c r="P4" s="7">
        <f t="shared" ref="P4:P12" si="4">(J4-I4)/I4*100</f>
        <v>11.877921363761343</v>
      </c>
      <c r="Q4" s="7">
        <f t="shared" ref="Q4:Q12" si="5">(K4-I4)/I4*100</f>
        <v>-3.216937036018682</v>
      </c>
      <c r="S4">
        <v>41.86</v>
      </c>
      <c r="T4">
        <v>44.78</v>
      </c>
      <c r="U4">
        <v>39.54</v>
      </c>
      <c r="V4">
        <v>38.54</v>
      </c>
      <c r="W4">
        <v>39.86</v>
      </c>
      <c r="X4">
        <v>38.32</v>
      </c>
      <c r="Y4">
        <v>37.25</v>
      </c>
      <c r="Z4">
        <v>41.33</v>
      </c>
      <c r="AA4">
        <v>43.54</v>
      </c>
      <c r="AB4" s="7">
        <f t="shared" ref="AB4:AB12" si="6">(T4-S4)/S4*100</f>
        <v>6.9756330625895879</v>
      </c>
      <c r="AC4" s="7">
        <f t="shared" ref="AC4:AC12" si="7">(U4-S4)/S4*100</f>
        <v>-5.542283803153369</v>
      </c>
      <c r="AD4" s="7">
        <f t="shared" ref="AD4:AD12" si="8">(W4-V4)/V4*100</f>
        <v>3.4250129735339918</v>
      </c>
      <c r="AE4" s="7">
        <f t="shared" ref="AE4:AE12" si="9">(X4-V4)/V4*100</f>
        <v>-0.57083549558899549</v>
      </c>
      <c r="AF4" s="7">
        <f t="shared" ref="AF4:AF12" si="10">(Z4-Y4)/Y4*100</f>
        <v>10.953020134228183</v>
      </c>
      <c r="AG4" s="7">
        <f t="shared" ref="AG4:AG12" si="11">(AA4-Y4)/Y4*100</f>
        <v>16.885906040268452</v>
      </c>
      <c r="AI4">
        <v>38.14</v>
      </c>
      <c r="AJ4">
        <v>42.46</v>
      </c>
      <c r="AK4">
        <v>43.5</v>
      </c>
      <c r="AL4">
        <v>36.31</v>
      </c>
      <c r="AM4">
        <v>37.520000000000003</v>
      </c>
      <c r="AN4">
        <v>40.15</v>
      </c>
      <c r="AO4">
        <v>36.479999999999997</v>
      </c>
      <c r="AP4">
        <v>40.08</v>
      </c>
      <c r="AQ4">
        <v>42.33</v>
      </c>
      <c r="AR4" s="7">
        <f t="shared" ref="AR4:AR9" si="12">(AJ4-AI4)/AI4*100</f>
        <v>11.326691137912952</v>
      </c>
      <c r="AS4" s="7">
        <f t="shared" ref="AS4:AS9" si="13">(AK4-AI4)/AI4*100</f>
        <v>14.053487152595698</v>
      </c>
      <c r="AT4" s="7">
        <f t="shared" ref="AT4:AT10" si="14">(AM4-AL4)/AL4*100</f>
        <v>3.3324153125860665</v>
      </c>
      <c r="AU4" s="7">
        <f t="shared" ref="AU4:AU10" si="15">(AN4-AL4)/AL4*100</f>
        <v>10.575599008537582</v>
      </c>
      <c r="AV4" s="7">
        <f t="shared" ref="AV4:AV10" si="16">(AP4-AO4)/AO4*100</f>
        <v>9.8684210526315841</v>
      </c>
      <c r="AW4" s="7">
        <f t="shared" ref="AW4:AW10" si="17">(AQ4-AO4)/AO4*100</f>
        <v>16.036184210526322</v>
      </c>
    </row>
    <row r="5" spans="1:49" x14ac:dyDescent="0.2">
      <c r="B5">
        <v>2</v>
      </c>
      <c r="C5">
        <v>39.22</v>
      </c>
      <c r="D5">
        <v>41.43</v>
      </c>
      <c r="E5">
        <v>39.729999999999997</v>
      </c>
      <c r="F5">
        <v>38.1</v>
      </c>
      <c r="G5">
        <v>40.14</v>
      </c>
      <c r="H5">
        <v>38.72</v>
      </c>
      <c r="I5">
        <v>37.22</v>
      </c>
      <c r="J5">
        <v>39.6</v>
      </c>
      <c r="K5">
        <v>37.619999999999997</v>
      </c>
      <c r="L5" s="7">
        <f t="shared" si="0"/>
        <v>5.6348801631820526</v>
      </c>
      <c r="M5" s="7">
        <f t="shared" si="1"/>
        <v>1.3003569607343142</v>
      </c>
      <c r="N5" s="7">
        <f t="shared" si="2"/>
        <v>5.3543307086614149</v>
      </c>
      <c r="O5" s="7">
        <f t="shared" si="3"/>
        <v>1.6272965879265027</v>
      </c>
      <c r="P5" s="7">
        <f t="shared" si="4"/>
        <v>6.3944116066630921</v>
      </c>
      <c r="Q5" s="7">
        <f t="shared" si="5"/>
        <v>1.0746910263299263</v>
      </c>
      <c r="S5">
        <v>40.03</v>
      </c>
      <c r="T5">
        <v>39.659999999999997</v>
      </c>
      <c r="U5">
        <v>38.92</v>
      </c>
      <c r="V5">
        <v>39.380000000000003</v>
      </c>
      <c r="W5">
        <v>39.71</v>
      </c>
      <c r="X5">
        <v>36.47</v>
      </c>
      <c r="Y5">
        <v>39.479999999999997</v>
      </c>
      <c r="Z5">
        <v>42.94</v>
      </c>
      <c r="AA5">
        <v>36.380000000000003</v>
      </c>
      <c r="AB5" s="7">
        <f t="shared" si="6"/>
        <v>-0.92430676992256933</v>
      </c>
      <c r="AC5" s="7">
        <f t="shared" si="7"/>
        <v>-2.7729203097676729</v>
      </c>
      <c r="AD5" s="7">
        <f t="shared" si="8"/>
        <v>0.83798882681563813</v>
      </c>
      <c r="AE5" s="7">
        <f t="shared" si="9"/>
        <v>-7.3895378364652196</v>
      </c>
      <c r="AF5" s="7">
        <f t="shared" si="10"/>
        <v>8.7639311043566401</v>
      </c>
      <c r="AG5" s="7">
        <f t="shared" si="11"/>
        <v>-7.852077001013158</v>
      </c>
      <c r="AI5">
        <v>40.99</v>
      </c>
      <c r="AJ5">
        <v>41.23</v>
      </c>
      <c r="AK5">
        <v>41.01</v>
      </c>
      <c r="AL5">
        <v>38.770000000000003</v>
      </c>
      <c r="AM5">
        <v>40.44</v>
      </c>
      <c r="AN5">
        <v>38.83</v>
      </c>
      <c r="AO5">
        <v>37.86</v>
      </c>
      <c r="AP5">
        <v>40.86</v>
      </c>
      <c r="AQ5">
        <v>36.950000000000003</v>
      </c>
      <c r="AR5" s="7">
        <f t="shared" si="12"/>
        <v>0.58550866064892626</v>
      </c>
      <c r="AS5" s="7">
        <f t="shared" si="13"/>
        <v>4.8792388387401853E-2</v>
      </c>
      <c r="AT5" s="7">
        <f t="shared" si="14"/>
        <v>4.3074542171782166</v>
      </c>
      <c r="AU5" s="7">
        <f t="shared" si="15"/>
        <v>0.15475883415010358</v>
      </c>
      <c r="AV5" s="7">
        <f t="shared" si="16"/>
        <v>7.9239302694136287</v>
      </c>
      <c r="AW5" s="7">
        <f t="shared" si="17"/>
        <v>-2.4035921817221251</v>
      </c>
    </row>
    <row r="6" spans="1:49" x14ac:dyDescent="0.2">
      <c r="B6">
        <v>3</v>
      </c>
      <c r="C6">
        <v>37.81</v>
      </c>
      <c r="D6">
        <v>40.96</v>
      </c>
      <c r="E6">
        <v>40.270000000000003</v>
      </c>
      <c r="F6">
        <v>39.590000000000003</v>
      </c>
      <c r="G6">
        <v>43.27</v>
      </c>
      <c r="H6">
        <v>40.14</v>
      </c>
      <c r="I6">
        <v>39.43</v>
      </c>
      <c r="J6">
        <v>41.28</v>
      </c>
      <c r="K6">
        <v>42.76</v>
      </c>
      <c r="L6" s="7">
        <f t="shared" si="0"/>
        <v>8.3311293308648455</v>
      </c>
      <c r="M6" s="7">
        <f t="shared" si="1"/>
        <v>6.5062152869611225</v>
      </c>
      <c r="N6" s="7">
        <f t="shared" si="2"/>
        <v>9.2952765849962091</v>
      </c>
      <c r="O6" s="7">
        <f t="shared" si="3"/>
        <v>1.3892397069967091</v>
      </c>
      <c r="P6" s="7">
        <f t="shared" si="4"/>
        <v>4.6918589906162858</v>
      </c>
      <c r="Q6" s="7">
        <f t="shared" si="5"/>
        <v>8.4453461831093044</v>
      </c>
      <c r="S6">
        <v>36.26</v>
      </c>
      <c r="T6">
        <v>44.34</v>
      </c>
      <c r="U6">
        <v>36.75</v>
      </c>
      <c r="V6">
        <v>34.71</v>
      </c>
      <c r="W6">
        <v>43.15</v>
      </c>
      <c r="X6">
        <v>36.04</v>
      </c>
      <c r="Y6">
        <v>36.56</v>
      </c>
      <c r="Z6">
        <v>43.36</v>
      </c>
      <c r="AA6">
        <v>40.549999999999997</v>
      </c>
      <c r="AB6" s="7">
        <f t="shared" si="6"/>
        <v>22.283507997793727</v>
      </c>
      <c r="AC6" s="7">
        <f t="shared" si="7"/>
        <v>1.3513513513513571</v>
      </c>
      <c r="AD6" s="7">
        <f t="shared" si="8"/>
        <v>24.315759147219815</v>
      </c>
      <c r="AE6" s="7">
        <f t="shared" si="9"/>
        <v>3.8317487755689954</v>
      </c>
      <c r="AF6" s="7">
        <f t="shared" si="10"/>
        <v>18.599562363238505</v>
      </c>
      <c r="AG6" s="7">
        <f t="shared" si="11"/>
        <v>10.913566739606113</v>
      </c>
      <c r="AI6">
        <v>40.35</v>
      </c>
      <c r="AJ6">
        <v>42.78</v>
      </c>
      <c r="AK6">
        <v>42.99</v>
      </c>
      <c r="AL6">
        <v>40.58</v>
      </c>
      <c r="AM6">
        <v>42.47</v>
      </c>
      <c r="AN6">
        <v>41.5</v>
      </c>
      <c r="AO6" s="7">
        <v>38.950000000000003</v>
      </c>
      <c r="AP6">
        <v>41.79</v>
      </c>
      <c r="AQ6">
        <v>46.44</v>
      </c>
      <c r="AR6" s="7">
        <f t="shared" si="12"/>
        <v>6.0223048327137541</v>
      </c>
      <c r="AS6" s="7">
        <f t="shared" si="13"/>
        <v>6.5427509293680313</v>
      </c>
      <c r="AT6" s="7">
        <f t="shared" si="14"/>
        <v>4.6574667323804846</v>
      </c>
      <c r="AU6" s="7">
        <f t="shared" si="15"/>
        <v>2.2671266633809801</v>
      </c>
      <c r="AV6" s="7">
        <f t="shared" si="16"/>
        <v>7.2913992297817618</v>
      </c>
      <c r="AW6" s="7">
        <f t="shared" si="17"/>
        <v>19.229781771501912</v>
      </c>
    </row>
    <row r="7" spans="1:49" x14ac:dyDescent="0.2">
      <c r="B7">
        <v>4</v>
      </c>
      <c r="C7">
        <v>40.450000000000003</v>
      </c>
      <c r="D7">
        <v>39.19</v>
      </c>
      <c r="E7">
        <v>38.17</v>
      </c>
      <c r="F7">
        <v>40.19</v>
      </c>
      <c r="G7">
        <v>40.82</v>
      </c>
      <c r="H7">
        <v>37.869999999999997</v>
      </c>
      <c r="I7">
        <v>38.42</v>
      </c>
      <c r="J7">
        <v>39.96</v>
      </c>
      <c r="K7">
        <v>36.54</v>
      </c>
      <c r="L7" s="7">
        <f t="shared" si="0"/>
        <v>-3.1149567367120023</v>
      </c>
      <c r="M7" s="7">
        <f t="shared" si="1"/>
        <v>-5.6365883807169368</v>
      </c>
      <c r="N7" s="7">
        <f t="shared" si="2"/>
        <v>1.5675541179397925</v>
      </c>
      <c r="O7" s="7">
        <f t="shared" si="3"/>
        <v>-5.7725802438417526</v>
      </c>
      <c r="P7" s="7">
        <f t="shared" si="4"/>
        <v>4.0083289953149377</v>
      </c>
      <c r="Q7" s="7">
        <f t="shared" si="5"/>
        <v>-4.8932847475273356</v>
      </c>
      <c r="S7">
        <v>39.049999999999997</v>
      </c>
      <c r="T7">
        <v>37.11</v>
      </c>
      <c r="U7">
        <v>35.299999999999997</v>
      </c>
      <c r="V7">
        <v>39.33</v>
      </c>
      <c r="W7">
        <v>39.119999999999997</v>
      </c>
      <c r="X7">
        <v>35.630000000000003</v>
      </c>
      <c r="Y7">
        <v>37.92</v>
      </c>
      <c r="Z7">
        <v>37.729999999999997</v>
      </c>
      <c r="AA7">
        <v>35.01</v>
      </c>
      <c r="AB7" s="7">
        <f t="shared" si="6"/>
        <v>-4.9679897567221456</v>
      </c>
      <c r="AC7" s="7">
        <f t="shared" si="7"/>
        <v>-9.6030729833546733</v>
      </c>
      <c r="AD7" s="7">
        <f t="shared" si="8"/>
        <v>-0.53394355453852238</v>
      </c>
      <c r="AE7" s="7">
        <f t="shared" si="9"/>
        <v>-9.4075769132977278</v>
      </c>
      <c r="AF7" s="7">
        <f t="shared" si="10"/>
        <v>-0.5010548523206878</v>
      </c>
      <c r="AG7" s="7">
        <f t="shared" si="11"/>
        <v>-7.6740506329114018</v>
      </c>
      <c r="AI7">
        <v>38.33</v>
      </c>
      <c r="AJ7">
        <v>40.54</v>
      </c>
      <c r="AK7">
        <v>37.950000000000003</v>
      </c>
      <c r="AL7">
        <v>38.56</v>
      </c>
      <c r="AM7">
        <v>40.49</v>
      </c>
      <c r="AN7">
        <v>37.19</v>
      </c>
      <c r="AO7">
        <v>38.1</v>
      </c>
      <c r="AP7">
        <v>41.47</v>
      </c>
      <c r="AQ7">
        <v>36.630000000000003</v>
      </c>
      <c r="AR7" s="7">
        <f t="shared" si="12"/>
        <v>5.765718758152885</v>
      </c>
      <c r="AS7" s="7">
        <f t="shared" si="13"/>
        <v>-0.99139055570048384</v>
      </c>
      <c r="AT7" s="7">
        <f t="shared" si="14"/>
        <v>5.0051867219917003</v>
      </c>
      <c r="AU7" s="7">
        <f t="shared" si="15"/>
        <v>-3.5529045643153645</v>
      </c>
      <c r="AV7" s="7">
        <f t="shared" si="16"/>
        <v>8.8451443569553749</v>
      </c>
      <c r="AW7" s="7">
        <f t="shared" si="17"/>
        <v>-3.8582677165354302</v>
      </c>
    </row>
    <row r="8" spans="1:49" x14ac:dyDescent="0.2">
      <c r="B8">
        <v>5</v>
      </c>
      <c r="C8">
        <v>38.06</v>
      </c>
      <c r="D8">
        <v>45.26</v>
      </c>
      <c r="E8">
        <v>36.93</v>
      </c>
      <c r="F8">
        <v>37.72</v>
      </c>
      <c r="G8">
        <v>42.11</v>
      </c>
      <c r="H8">
        <v>36.21</v>
      </c>
      <c r="I8">
        <v>35.01</v>
      </c>
      <c r="J8">
        <v>39.630000000000003</v>
      </c>
      <c r="K8">
        <v>35.29</v>
      </c>
      <c r="L8" s="7">
        <f t="shared" si="0"/>
        <v>18.917498686284802</v>
      </c>
      <c r="M8" s="7">
        <f t="shared" si="1"/>
        <v>-2.9689963215974844</v>
      </c>
      <c r="N8" s="7">
        <f t="shared" si="2"/>
        <v>11.638388123011667</v>
      </c>
      <c r="O8" s="7">
        <f t="shared" si="3"/>
        <v>-4.0031813361611821</v>
      </c>
      <c r="P8" s="7">
        <f t="shared" si="4"/>
        <v>13.196229648671823</v>
      </c>
      <c r="Q8" s="7">
        <f t="shared" si="5"/>
        <v>0.79977149385890078</v>
      </c>
      <c r="S8">
        <v>37.950000000000003</v>
      </c>
      <c r="T8">
        <v>40.94</v>
      </c>
      <c r="U8">
        <v>40.26</v>
      </c>
      <c r="V8">
        <v>38.1</v>
      </c>
      <c r="W8">
        <v>40.299999999999997</v>
      </c>
      <c r="X8">
        <v>37.36</v>
      </c>
      <c r="Y8">
        <v>36.869999999999997</v>
      </c>
      <c r="Z8">
        <v>40.659999999999997</v>
      </c>
      <c r="AA8">
        <v>40.96</v>
      </c>
      <c r="AB8" s="7">
        <f t="shared" si="6"/>
        <v>7.8787878787878647</v>
      </c>
      <c r="AC8" s="7">
        <f t="shared" si="7"/>
        <v>6.0869565217391175</v>
      </c>
      <c r="AD8" s="7">
        <f t="shared" si="8"/>
        <v>5.7742782152230863</v>
      </c>
      <c r="AE8" s="7">
        <f t="shared" si="9"/>
        <v>-1.9422572178477742</v>
      </c>
      <c r="AF8" s="7">
        <f t="shared" si="10"/>
        <v>10.27935991320857</v>
      </c>
      <c r="AG8" s="7">
        <f t="shared" si="11"/>
        <v>11.093029563330632</v>
      </c>
      <c r="AI8">
        <v>39.869999999999997</v>
      </c>
      <c r="AJ8">
        <v>38.380000000000003</v>
      </c>
      <c r="AK8">
        <v>37.229999999999997</v>
      </c>
      <c r="AL8">
        <v>37.909999999999997</v>
      </c>
      <c r="AM8">
        <v>38.340000000000003</v>
      </c>
      <c r="AN8">
        <v>35.96</v>
      </c>
      <c r="AO8">
        <v>36.04</v>
      </c>
      <c r="AP8">
        <v>35.71</v>
      </c>
      <c r="AQ8">
        <v>37.840000000000003</v>
      </c>
      <c r="AR8" s="7">
        <f t="shared" si="12"/>
        <v>-3.7371457236016932</v>
      </c>
      <c r="AS8" s="7">
        <f t="shared" si="13"/>
        <v>-6.6215199398043652</v>
      </c>
      <c r="AT8" s="7">
        <f t="shared" si="14"/>
        <v>1.1342653653389787</v>
      </c>
      <c r="AU8" s="7">
        <f t="shared" si="15"/>
        <v>-5.1437615404906243</v>
      </c>
      <c r="AV8" s="7">
        <f t="shared" si="16"/>
        <v>-0.91564927857935152</v>
      </c>
      <c r="AW8" s="7">
        <f t="shared" si="17"/>
        <v>4.9944506104328639</v>
      </c>
    </row>
    <row r="9" spans="1:49" x14ac:dyDescent="0.2">
      <c r="B9">
        <v>6</v>
      </c>
      <c r="C9">
        <v>36.28</v>
      </c>
      <c r="D9">
        <v>39.630000000000003</v>
      </c>
      <c r="E9">
        <v>39.43</v>
      </c>
      <c r="F9">
        <v>35.32</v>
      </c>
      <c r="G9">
        <v>39.770000000000003</v>
      </c>
      <c r="H9">
        <v>38.46</v>
      </c>
      <c r="I9">
        <v>35.270000000000003</v>
      </c>
      <c r="J9">
        <v>40.28</v>
      </c>
      <c r="K9">
        <v>38.42</v>
      </c>
      <c r="L9" s="7">
        <f t="shared" si="0"/>
        <v>9.2337375964718884</v>
      </c>
      <c r="M9" s="7">
        <f t="shared" si="1"/>
        <v>8.6824696802646031</v>
      </c>
      <c r="N9" s="7">
        <f t="shared" si="2"/>
        <v>12.599093997735004</v>
      </c>
      <c r="O9" s="7">
        <f t="shared" si="3"/>
        <v>8.8901472253680662</v>
      </c>
      <c r="P9" s="7">
        <f t="shared" si="4"/>
        <v>14.204706549475468</v>
      </c>
      <c r="Q9" s="7">
        <f t="shared" si="5"/>
        <v>8.9311029203288879</v>
      </c>
      <c r="S9">
        <v>44.33</v>
      </c>
      <c r="T9">
        <v>49.13</v>
      </c>
      <c r="U9">
        <v>44.1</v>
      </c>
      <c r="V9">
        <v>44.34</v>
      </c>
      <c r="W9">
        <v>47.12</v>
      </c>
      <c r="X9">
        <v>41.24</v>
      </c>
      <c r="Y9">
        <v>40.119999999999997</v>
      </c>
      <c r="Z9">
        <v>46.31</v>
      </c>
      <c r="AA9">
        <v>39.81</v>
      </c>
      <c r="AB9" s="7">
        <f t="shared" si="6"/>
        <v>10.827881795623741</v>
      </c>
      <c r="AC9" s="7">
        <f t="shared" si="7"/>
        <v>-0.5188360027069634</v>
      </c>
      <c r="AD9" s="7">
        <f t="shared" si="8"/>
        <v>6.2697338746053086</v>
      </c>
      <c r="AE9" s="7">
        <f t="shared" si="9"/>
        <v>-6.9914298601714053</v>
      </c>
      <c r="AF9" s="7">
        <f t="shared" si="10"/>
        <v>15.428713858424739</v>
      </c>
      <c r="AG9" s="7">
        <f t="shared" si="11"/>
        <v>-0.77268195413757523</v>
      </c>
      <c r="AI9">
        <v>40.89</v>
      </c>
      <c r="AJ9">
        <v>42.92</v>
      </c>
      <c r="AK9">
        <v>37.630000000000003</v>
      </c>
      <c r="AL9">
        <v>40.29</v>
      </c>
      <c r="AM9">
        <v>41.99</v>
      </c>
      <c r="AN9">
        <v>36.92</v>
      </c>
      <c r="AO9">
        <v>39.119999999999997</v>
      </c>
      <c r="AP9">
        <v>42.42</v>
      </c>
      <c r="AQ9">
        <v>34.979999999999997</v>
      </c>
      <c r="AR9" s="7">
        <f t="shared" si="12"/>
        <v>4.9645390070922018</v>
      </c>
      <c r="AS9" s="7">
        <f t="shared" si="13"/>
        <v>-7.9726094399608662</v>
      </c>
      <c r="AT9" s="7">
        <f t="shared" si="14"/>
        <v>4.219409282700429</v>
      </c>
      <c r="AU9" s="7">
        <f t="shared" si="15"/>
        <v>-8.3643584015884773</v>
      </c>
      <c r="AV9" s="7">
        <f t="shared" si="16"/>
        <v>8.4355828220858999</v>
      </c>
      <c r="AW9" s="7">
        <f t="shared" si="17"/>
        <v>-10.582822085889573</v>
      </c>
    </row>
    <row r="10" spans="1:49" x14ac:dyDescent="0.2">
      <c r="B10">
        <v>7</v>
      </c>
      <c r="C10">
        <v>34.83</v>
      </c>
      <c r="D10">
        <v>37.950000000000003</v>
      </c>
      <c r="E10">
        <v>36.049999999999997</v>
      </c>
      <c r="F10">
        <v>34.44</v>
      </c>
      <c r="G10">
        <v>41.16</v>
      </c>
      <c r="H10">
        <v>36.26</v>
      </c>
      <c r="I10">
        <v>33.69</v>
      </c>
      <c r="J10">
        <v>36.11</v>
      </c>
      <c r="K10">
        <v>34.25</v>
      </c>
      <c r="L10" s="7">
        <f t="shared" si="0"/>
        <v>8.9577950043066465</v>
      </c>
      <c r="M10" s="7">
        <f t="shared" si="1"/>
        <v>3.5027275337352823</v>
      </c>
      <c r="N10" s="7">
        <f t="shared" si="2"/>
        <v>19.512195121951219</v>
      </c>
      <c r="O10" s="7">
        <f t="shared" si="3"/>
        <v>5.2845528455284558</v>
      </c>
      <c r="P10" s="7">
        <f t="shared" si="4"/>
        <v>7.1831403977441433</v>
      </c>
      <c r="Q10" s="7">
        <f t="shared" si="5"/>
        <v>1.6622143069160056</v>
      </c>
      <c r="S10">
        <v>34.61</v>
      </c>
      <c r="T10">
        <v>37.299999999999997</v>
      </c>
      <c r="U10">
        <v>34.54</v>
      </c>
      <c r="V10">
        <v>33.67</v>
      </c>
      <c r="W10">
        <v>40.53</v>
      </c>
      <c r="X10">
        <v>33.68</v>
      </c>
      <c r="Y10">
        <v>32.43</v>
      </c>
      <c r="Z10">
        <v>35.51</v>
      </c>
      <c r="AA10">
        <v>33</v>
      </c>
      <c r="AB10" s="7">
        <f t="shared" si="6"/>
        <v>7.7723201386882339</v>
      </c>
      <c r="AC10" s="7">
        <f t="shared" si="7"/>
        <v>-0.20225368390638629</v>
      </c>
      <c r="AD10" s="7">
        <f t="shared" si="8"/>
        <v>20.374220374220371</v>
      </c>
      <c r="AE10" s="7">
        <f t="shared" si="9"/>
        <v>2.9700029700023788E-2</v>
      </c>
      <c r="AF10" s="7">
        <f t="shared" si="10"/>
        <v>9.497378970089418</v>
      </c>
      <c r="AG10" s="7">
        <f t="shared" si="11"/>
        <v>1.75763182238668</v>
      </c>
      <c r="AI10">
        <v>39.5</v>
      </c>
      <c r="AJ10">
        <v>42.29</v>
      </c>
      <c r="AK10">
        <v>42.62</v>
      </c>
      <c r="AL10">
        <v>40.56</v>
      </c>
      <c r="AM10">
        <v>42.09</v>
      </c>
      <c r="AN10">
        <v>41.09</v>
      </c>
      <c r="AO10">
        <v>39.75</v>
      </c>
      <c r="AP10">
        <v>43.21</v>
      </c>
      <c r="AQ10">
        <v>39.83</v>
      </c>
      <c r="AR10" s="7">
        <f>(AJ10-AI10)/AI10*100</f>
        <v>7.0632911392405049</v>
      </c>
      <c r="AS10" s="7">
        <f>(AK10-AI10)/AI10*100</f>
        <v>7.8987341772151831</v>
      </c>
      <c r="AT10" s="7">
        <f t="shared" si="14"/>
        <v>3.7721893491124288</v>
      </c>
      <c r="AU10" s="7">
        <f t="shared" si="15"/>
        <v>1.3067061143984249</v>
      </c>
      <c r="AV10" s="7">
        <f t="shared" si="16"/>
        <v>8.7044025157232721</v>
      </c>
      <c r="AW10" s="7">
        <f t="shared" si="17"/>
        <v>0.20125786163521583</v>
      </c>
    </row>
    <row r="11" spans="1:49" x14ac:dyDescent="0.2">
      <c r="B11">
        <v>8</v>
      </c>
      <c r="C11">
        <v>35.75</v>
      </c>
      <c r="D11">
        <v>35.090000000000003</v>
      </c>
      <c r="E11">
        <v>33.450000000000003</v>
      </c>
      <c r="F11">
        <v>35.979999999999997</v>
      </c>
      <c r="G11">
        <v>36.450000000000003</v>
      </c>
      <c r="H11">
        <v>33.840000000000003</v>
      </c>
      <c r="I11">
        <v>34.72</v>
      </c>
      <c r="J11">
        <v>34.97</v>
      </c>
      <c r="K11">
        <v>34.200000000000003</v>
      </c>
      <c r="L11" s="7">
        <f t="shared" si="0"/>
        <v>-1.8461538461538367</v>
      </c>
      <c r="M11" s="7">
        <f t="shared" si="1"/>
        <v>-6.4335664335664262</v>
      </c>
      <c r="N11" s="7">
        <f t="shared" si="2"/>
        <v>1.3062812673707782</v>
      </c>
      <c r="O11" s="7">
        <f t="shared" si="3"/>
        <v>-5.947748749305152</v>
      </c>
      <c r="P11" s="7">
        <f t="shared" si="4"/>
        <v>0.72004608294930872</v>
      </c>
      <c r="Q11" s="7">
        <f t="shared" si="5"/>
        <v>-1.497695852534551</v>
      </c>
      <c r="S11">
        <v>34.130000000000003</v>
      </c>
      <c r="T11">
        <v>37.56</v>
      </c>
      <c r="U11">
        <v>34.32</v>
      </c>
      <c r="V11">
        <v>34.090000000000003</v>
      </c>
      <c r="W11">
        <v>39.909999999999997</v>
      </c>
      <c r="X11">
        <v>33.770000000000003</v>
      </c>
      <c r="Y11">
        <v>33.090000000000003</v>
      </c>
      <c r="Z11">
        <v>39.520000000000003</v>
      </c>
      <c r="AA11">
        <v>33.68</v>
      </c>
      <c r="AB11" s="7">
        <f t="shared" si="6"/>
        <v>10.049809551714032</v>
      </c>
      <c r="AC11" s="7">
        <f t="shared" si="7"/>
        <v>0.55669498974508558</v>
      </c>
      <c r="AD11" s="7">
        <f t="shared" si="8"/>
        <v>17.072455265473724</v>
      </c>
      <c r="AE11" s="7">
        <f t="shared" si="9"/>
        <v>-0.93869169844529254</v>
      </c>
      <c r="AF11" s="7">
        <f t="shared" si="10"/>
        <v>19.431852523420972</v>
      </c>
      <c r="AG11" s="7">
        <f t="shared" si="11"/>
        <v>1.7830160169235305</v>
      </c>
      <c r="AI11">
        <v>36.729999999999997</v>
      </c>
      <c r="AJ11">
        <v>38.36</v>
      </c>
      <c r="AK11">
        <v>35.6</v>
      </c>
      <c r="AL11">
        <v>36.57</v>
      </c>
      <c r="AM11">
        <v>40.090000000000003</v>
      </c>
      <c r="AN11">
        <v>36.130000000000003</v>
      </c>
      <c r="AO11">
        <v>35.51</v>
      </c>
      <c r="AP11">
        <v>37.369999999999997</v>
      </c>
      <c r="AQ11">
        <v>35.700000000000003</v>
      </c>
      <c r="AR11" s="7">
        <f>(AJ11-AI11)/AI11*100</f>
        <v>4.4377892730737889</v>
      </c>
      <c r="AS11" s="7">
        <f>(AK11-AI11)/AI11*100</f>
        <v>-3.0765042199836525</v>
      </c>
      <c r="AT11" s="7">
        <f>(AM11-AL11)/AL11*100</f>
        <v>9.6253759912496673</v>
      </c>
      <c r="AU11" s="7">
        <f>(AN11-AL11)/AL11*100</f>
        <v>-1.2031719989062011</v>
      </c>
      <c r="AV11" s="7">
        <f>(AP11-AO11)/AO11*100</f>
        <v>5.2379611377076873</v>
      </c>
      <c r="AW11" s="7">
        <f>(AQ11-AO11)/AO11*100</f>
        <v>0.53506054632499245</v>
      </c>
    </row>
    <row r="12" spans="1:49" x14ac:dyDescent="0.2">
      <c r="B12">
        <v>9</v>
      </c>
      <c r="C12">
        <v>36.42</v>
      </c>
      <c r="D12">
        <v>37.020000000000003</v>
      </c>
      <c r="E12">
        <v>37.08</v>
      </c>
      <c r="F12">
        <v>34.97</v>
      </c>
      <c r="G12">
        <v>38.950000000000003</v>
      </c>
      <c r="H12">
        <v>35.479999999999997</v>
      </c>
      <c r="I12">
        <v>36.25</v>
      </c>
      <c r="J12">
        <v>35.35</v>
      </c>
      <c r="K12">
        <v>36.94</v>
      </c>
      <c r="L12" s="7">
        <f t="shared" si="0"/>
        <v>1.6474464579901191</v>
      </c>
      <c r="M12" s="7">
        <f t="shared" si="1"/>
        <v>1.8121911037891174</v>
      </c>
      <c r="N12" s="7">
        <f t="shared" si="2"/>
        <v>11.381183871890203</v>
      </c>
      <c r="O12" s="7">
        <f t="shared" si="3"/>
        <v>1.4583929082070288</v>
      </c>
      <c r="P12" s="7">
        <f t="shared" si="4"/>
        <v>-2.4827586206896513</v>
      </c>
      <c r="Q12" s="7">
        <f t="shared" si="5"/>
        <v>1.9034482758620626</v>
      </c>
      <c r="S12">
        <v>37.78</v>
      </c>
      <c r="T12">
        <v>38.799999999999997</v>
      </c>
      <c r="U12">
        <v>35.74</v>
      </c>
      <c r="V12">
        <v>35.590000000000003</v>
      </c>
      <c r="W12">
        <v>40.06</v>
      </c>
      <c r="X12">
        <v>34.21</v>
      </c>
      <c r="Y12">
        <v>37.76</v>
      </c>
      <c r="Z12">
        <v>38.07</v>
      </c>
      <c r="AA12">
        <v>35.5</v>
      </c>
      <c r="AB12" s="7">
        <f t="shared" si="6"/>
        <v>2.6998411858125886</v>
      </c>
      <c r="AC12" s="7">
        <f t="shared" si="7"/>
        <v>-5.3996823716251958</v>
      </c>
      <c r="AD12" s="7">
        <f t="shared" si="8"/>
        <v>12.55970778308513</v>
      </c>
      <c r="AE12" s="7">
        <f t="shared" si="9"/>
        <v>-3.8774936779994449</v>
      </c>
      <c r="AF12" s="7">
        <f t="shared" si="10"/>
        <v>0.82097457627119264</v>
      </c>
      <c r="AG12" s="7">
        <f t="shared" si="11"/>
        <v>-5.9851694915254186</v>
      </c>
      <c r="AI12">
        <v>39.57</v>
      </c>
      <c r="AJ12">
        <v>40.75</v>
      </c>
      <c r="AK12">
        <v>39.770000000000003</v>
      </c>
      <c r="AL12">
        <v>38.590000000000003</v>
      </c>
      <c r="AM12">
        <v>38.21</v>
      </c>
      <c r="AN12">
        <v>37.1</v>
      </c>
      <c r="AO12">
        <v>38.119999999999997</v>
      </c>
      <c r="AP12">
        <v>41.28</v>
      </c>
      <c r="AQ12">
        <v>41.18</v>
      </c>
      <c r="AR12" s="7">
        <f>(AJ12-AI12)/AI12*100</f>
        <v>2.982057113975233</v>
      </c>
      <c r="AS12" s="7">
        <f>(AK12-AI12)/AI12*100</f>
        <v>0.50543340914835189</v>
      </c>
      <c r="AT12" s="7">
        <f>(AM12-AL12)/AL12*100</f>
        <v>-0.98471106504276384</v>
      </c>
      <c r="AU12" s="7">
        <f>(AN12-AL12)/AL12*100</f>
        <v>-3.8611039129308162</v>
      </c>
      <c r="AV12" s="7">
        <f>(AP12-AO12)/AO12*100</f>
        <v>8.289611752360976</v>
      </c>
      <c r="AW12" s="7">
        <f>(AQ12-AO12)/AO12*100</f>
        <v>8.0272822665267647</v>
      </c>
    </row>
    <row r="14" spans="1:49" x14ac:dyDescent="0.2">
      <c r="B14" s="9" t="s">
        <v>7</v>
      </c>
      <c r="C14" s="8">
        <f>AVERAGE(C4:C12)</f>
        <v>37.537777777777784</v>
      </c>
      <c r="D14" s="8">
        <f t="shared" ref="D14:Q14" si="18">AVERAGE(D4:D12)</f>
        <v>39.965555555555547</v>
      </c>
      <c r="E14" s="8">
        <f t="shared" si="18"/>
        <v>37.56444444444444</v>
      </c>
      <c r="F14" s="8">
        <f t="shared" si="18"/>
        <v>36.858888888888892</v>
      </c>
      <c r="G14" s="8">
        <f t="shared" si="18"/>
        <v>40.006666666666668</v>
      </c>
      <c r="H14" s="8">
        <f t="shared" si="18"/>
        <v>36.828888888888891</v>
      </c>
      <c r="I14" s="8">
        <f t="shared" si="18"/>
        <v>36.264444444444443</v>
      </c>
      <c r="J14" s="8">
        <f t="shared" si="18"/>
        <v>38.652222222222221</v>
      </c>
      <c r="K14" s="8">
        <f t="shared" si="18"/>
        <v>36.80222222222222</v>
      </c>
      <c r="L14" s="8">
        <f t="shared" si="18"/>
        <v>6.4857022527657326</v>
      </c>
      <c r="M14" s="8">
        <f t="shared" si="18"/>
        <v>0.16789926517208198</v>
      </c>
      <c r="N14" s="8">
        <f t="shared" si="18"/>
        <v>8.6906814742699154</v>
      </c>
      <c r="O14" s="8">
        <f t="shared" si="18"/>
        <v>3.0250119273276182E-2</v>
      </c>
      <c r="P14" s="8">
        <f t="shared" si="18"/>
        <v>6.6437650016118619</v>
      </c>
      <c r="Q14" s="8">
        <f t="shared" si="18"/>
        <v>1.4676285078138356</v>
      </c>
      <c r="S14" s="8">
        <f>AVERAGE(S4:S12)</f>
        <v>38.444444444444443</v>
      </c>
      <c r="T14" s="8">
        <f t="shared" ref="T14:AG14" si="19">AVERAGE(T4:T12)</f>
        <v>41.068888888888893</v>
      </c>
      <c r="U14" s="8">
        <f t="shared" si="19"/>
        <v>37.718888888888884</v>
      </c>
      <c r="V14" s="8">
        <f t="shared" si="19"/>
        <v>37.527777777777779</v>
      </c>
      <c r="W14" s="8">
        <f t="shared" si="19"/>
        <v>41.084444444444436</v>
      </c>
      <c r="X14" s="8">
        <f t="shared" si="19"/>
        <v>36.30222222222222</v>
      </c>
      <c r="Y14" s="8">
        <f t="shared" si="19"/>
        <v>36.831111111111113</v>
      </c>
      <c r="Z14" s="8">
        <f t="shared" si="19"/>
        <v>40.603333333333325</v>
      </c>
      <c r="AA14" s="8">
        <f t="shared" si="19"/>
        <v>37.603333333333332</v>
      </c>
      <c r="AB14" s="8">
        <f t="shared" si="19"/>
        <v>6.9550538982627854</v>
      </c>
      <c r="AC14" s="8">
        <f t="shared" si="19"/>
        <v>-1.7826718101865222</v>
      </c>
      <c r="AD14" s="8">
        <f t="shared" si="19"/>
        <v>10.010579211737616</v>
      </c>
      <c r="AE14" s="8">
        <f t="shared" si="19"/>
        <v>-3.0284859882829824</v>
      </c>
      <c r="AF14" s="8">
        <f t="shared" si="19"/>
        <v>10.363748732324172</v>
      </c>
      <c r="AG14" s="8">
        <f t="shared" si="19"/>
        <v>2.2387967892142058</v>
      </c>
      <c r="AI14" s="8">
        <f>AVERAGE(AI4:AI12)</f>
        <v>39.374444444444443</v>
      </c>
      <c r="AJ14" s="8">
        <f t="shared" ref="AJ14:AW14" si="20">AVERAGE(AJ4:AJ12)</f>
        <v>41.078888888888891</v>
      </c>
      <c r="AK14" s="8">
        <f t="shared" si="20"/>
        <v>39.811111111111103</v>
      </c>
      <c r="AL14" s="8">
        <f t="shared" si="20"/>
        <v>38.682222222222222</v>
      </c>
      <c r="AM14" s="8">
        <f t="shared" si="20"/>
        <v>40.182222222222229</v>
      </c>
      <c r="AN14" s="8">
        <f t="shared" si="20"/>
        <v>38.318888888888893</v>
      </c>
      <c r="AO14" s="8">
        <f t="shared" si="20"/>
        <v>37.770000000000003</v>
      </c>
      <c r="AP14" s="8">
        <f t="shared" si="20"/>
        <v>40.465555555555547</v>
      </c>
      <c r="AQ14" s="8">
        <f t="shared" si="20"/>
        <v>39.097777777777779</v>
      </c>
      <c r="AR14" s="8">
        <f t="shared" si="20"/>
        <v>4.3789726888009506</v>
      </c>
      <c r="AS14" s="8">
        <f t="shared" si="20"/>
        <v>1.154130433473922</v>
      </c>
      <c r="AT14" s="8">
        <f t="shared" si="20"/>
        <v>3.8965613230550229</v>
      </c>
      <c r="AU14" s="8">
        <f t="shared" si="20"/>
        <v>-0.86901219975159927</v>
      </c>
      <c r="AV14" s="8">
        <f t="shared" si="20"/>
        <v>7.0756448731200923</v>
      </c>
      <c r="AW14" s="8">
        <f t="shared" si="20"/>
        <v>3.5754816980889936</v>
      </c>
    </row>
    <row r="15" spans="1:49" x14ac:dyDescent="0.2">
      <c r="B15" s="9" t="s">
        <v>8</v>
      </c>
      <c r="C15" s="8">
        <f>_xlfn.STDEV.S(C4:C12)</f>
        <v>1.8443954143416341</v>
      </c>
      <c r="D15" s="8">
        <f t="shared" ref="D15:Q15" si="21">_xlfn.STDEV.S(D4:D12)</f>
        <v>3.134346467411949</v>
      </c>
      <c r="E15" s="8">
        <f t="shared" si="21"/>
        <v>2.1233647302754601</v>
      </c>
      <c r="F15" s="8">
        <f t="shared" si="21"/>
        <v>2.105560759301691</v>
      </c>
      <c r="G15" s="8">
        <f t="shared" si="21"/>
        <v>2.1723316965877926</v>
      </c>
      <c r="H15" s="8">
        <f t="shared" si="21"/>
        <v>2.0994370938685232</v>
      </c>
      <c r="I15" s="8">
        <f t="shared" si="21"/>
        <v>1.8427975411796544</v>
      </c>
      <c r="J15" s="8">
        <f t="shared" si="21"/>
        <v>2.4545456696595496</v>
      </c>
      <c r="K15" s="8">
        <f t="shared" si="21"/>
        <v>2.6694605156181725</v>
      </c>
      <c r="L15" s="8">
        <f t="shared" si="21"/>
        <v>6.8406191951167123</v>
      </c>
      <c r="M15" s="8">
        <f t="shared" si="21"/>
        <v>5.5259031805309871</v>
      </c>
      <c r="N15" s="8">
        <f t="shared" si="21"/>
        <v>5.8615635710804579</v>
      </c>
      <c r="O15" s="8">
        <f t="shared" si="21"/>
        <v>5.0673568702836125</v>
      </c>
      <c r="P15" s="8">
        <f t="shared" si="21"/>
        <v>5.667797908722255</v>
      </c>
      <c r="Q15" s="8">
        <f t="shared" si="21"/>
        <v>4.6960056159435739</v>
      </c>
      <c r="S15" s="8">
        <f>_xlfn.STDEV.S(S4:S12)</f>
        <v>3.3159015030271588</v>
      </c>
      <c r="T15" s="8">
        <f t="shared" ref="T15:AG15" si="22">_xlfn.STDEV.S(T4:T12)</f>
        <v>4.1652294187848913</v>
      </c>
      <c r="U15" s="8">
        <f t="shared" si="22"/>
        <v>3.2461224732149452</v>
      </c>
      <c r="V15" s="8">
        <f t="shared" si="22"/>
        <v>3.4064783052948457</v>
      </c>
      <c r="W15" s="8">
        <f t="shared" si="22"/>
        <v>2.5321290997454642</v>
      </c>
      <c r="X15" s="8">
        <f t="shared" si="22"/>
        <v>2.444032414769584</v>
      </c>
      <c r="Y15" s="8">
        <f t="shared" si="22"/>
        <v>2.5859739192635147</v>
      </c>
      <c r="Z15" s="8">
        <f t="shared" si="22"/>
        <v>3.3156070334103234</v>
      </c>
      <c r="AA15" s="8">
        <f t="shared" si="22"/>
        <v>3.6961567877999979</v>
      </c>
      <c r="AB15" s="8">
        <f t="shared" si="22"/>
        <v>7.7734289039756561</v>
      </c>
      <c r="AC15" s="8">
        <f t="shared" si="22"/>
        <v>4.6189488120390916</v>
      </c>
      <c r="AD15" s="8">
        <f t="shared" si="22"/>
        <v>8.9375934148130849</v>
      </c>
      <c r="AE15" s="8">
        <f t="shared" si="22"/>
        <v>4.2446998456401959</v>
      </c>
      <c r="AF15" s="8">
        <f t="shared" si="22"/>
        <v>6.9685532487900756</v>
      </c>
      <c r="AG15" s="8">
        <f t="shared" si="22"/>
        <v>8.9820587870592927</v>
      </c>
      <c r="AI15" s="8">
        <f>_xlfn.STDEV.S(AI4:AI12)</f>
        <v>1.4038350251285872</v>
      </c>
      <c r="AJ15" s="8">
        <f t="shared" ref="AJ15:AW15" si="23">_xlfn.STDEV.S(AJ4:AJ12)</f>
        <v>1.7591009382952165</v>
      </c>
      <c r="AK15" s="8">
        <f t="shared" si="23"/>
        <v>2.8648448668490074</v>
      </c>
      <c r="AL15" s="8">
        <f t="shared" si="23"/>
        <v>1.5980048324221185</v>
      </c>
      <c r="AM15" s="8">
        <f t="shared" si="23"/>
        <v>1.826272007244387</v>
      </c>
      <c r="AN15" s="8">
        <f t="shared" si="23"/>
        <v>2.1355704416176748</v>
      </c>
      <c r="AO15" s="8">
        <f t="shared" si="23"/>
        <v>1.4637024970942702</v>
      </c>
      <c r="AP15" s="8">
        <f t="shared" si="23"/>
        <v>2.4310548693474154</v>
      </c>
      <c r="AQ15" s="8">
        <f t="shared" si="23"/>
        <v>3.7083209737621732</v>
      </c>
      <c r="AR15" s="8">
        <f t="shared" si="23"/>
        <v>4.2228460520053819</v>
      </c>
      <c r="AS15" s="8">
        <f t="shared" si="23"/>
        <v>7.1486235006304417</v>
      </c>
      <c r="AT15" s="8">
        <f t="shared" si="23"/>
        <v>2.8872832556957677</v>
      </c>
      <c r="AU15" s="8">
        <f t="shared" si="23"/>
        <v>5.4465310108554705</v>
      </c>
      <c r="AV15" s="8">
        <f t="shared" si="23"/>
        <v>3.2578890263823062</v>
      </c>
      <c r="AW15" s="8">
        <f t="shared" si="23"/>
        <v>9.5802876203231495</v>
      </c>
    </row>
    <row r="16" spans="1:49" x14ac:dyDescent="0.2">
      <c r="B16" s="9" t="s">
        <v>9</v>
      </c>
      <c r="C16" s="8">
        <f>C15/C14*100</f>
        <v>4.9134379378033106</v>
      </c>
      <c r="D16" s="8">
        <f t="shared" ref="D16:Q16" si="24">D15/D14*100</f>
        <v>7.8426195353519832</v>
      </c>
      <c r="E16" s="8">
        <f t="shared" si="24"/>
        <v>5.6525918636059931</v>
      </c>
      <c r="F16" s="8">
        <f t="shared" si="24"/>
        <v>5.7124911324617065</v>
      </c>
      <c r="G16" s="8">
        <f t="shared" si="24"/>
        <v>5.4299242540937982</v>
      </c>
      <c r="H16" s="8">
        <f t="shared" si="24"/>
        <v>5.7005170593183818</v>
      </c>
      <c r="I16" s="8">
        <f t="shared" si="24"/>
        <v>5.0815545899310282</v>
      </c>
      <c r="J16" s="8">
        <f t="shared" si="24"/>
        <v>6.3503351904262928</v>
      </c>
      <c r="K16" s="8">
        <f t="shared" si="24"/>
        <v>7.2535307772971302</v>
      </c>
      <c r="L16" s="8">
        <f t="shared" si="24"/>
        <v>105.47229781015048</v>
      </c>
      <c r="M16" s="8">
        <f t="shared" si="24"/>
        <v>3291.2015278133722</v>
      </c>
      <c r="N16" s="8">
        <f t="shared" si="24"/>
        <v>67.446535561503524</v>
      </c>
      <c r="O16" s="8">
        <f t="shared" si="24"/>
        <v>16751.526909714568</v>
      </c>
      <c r="P16" s="8">
        <f t="shared" si="24"/>
        <v>85.310029890388577</v>
      </c>
      <c r="Q16" s="8">
        <f t="shared" si="24"/>
        <v>319.97236296116216</v>
      </c>
      <c r="S16" s="8">
        <f>S15/S14*100</f>
        <v>8.6251773200128419</v>
      </c>
      <c r="T16" s="8">
        <f t="shared" ref="T16:AG16" si="25">T15/T14*100</f>
        <v>10.142055291668205</v>
      </c>
      <c r="U16" s="8">
        <f t="shared" si="25"/>
        <v>8.6060925144886191</v>
      </c>
      <c r="V16" s="8">
        <f t="shared" si="25"/>
        <v>9.0772182820588032</v>
      </c>
      <c r="W16" s="8">
        <f t="shared" si="25"/>
        <v>6.16323071660244</v>
      </c>
      <c r="X16" s="8">
        <f t="shared" si="25"/>
        <v>6.7324595166889862</v>
      </c>
      <c r="Y16" s="8">
        <f t="shared" si="25"/>
        <v>7.0211672720440541</v>
      </c>
      <c r="Z16" s="8">
        <f t="shared" si="25"/>
        <v>8.1658493557433491</v>
      </c>
      <c r="AA16" s="8">
        <f t="shared" si="25"/>
        <v>9.8293328281180692</v>
      </c>
      <c r="AB16" s="8">
        <f t="shared" si="25"/>
        <v>111.76662348967967</v>
      </c>
      <c r="AC16" s="8">
        <f t="shared" si="25"/>
        <v>-259.10258891432221</v>
      </c>
      <c r="AD16" s="8">
        <f t="shared" si="25"/>
        <v>89.281481378555668</v>
      </c>
      <c r="AE16" s="8">
        <f t="shared" si="25"/>
        <v>-140.15913767019782</v>
      </c>
      <c r="AF16" s="8">
        <f t="shared" si="25"/>
        <v>67.23969703216946</v>
      </c>
      <c r="AG16" s="8">
        <f t="shared" si="25"/>
        <v>401.2002710711364</v>
      </c>
      <c r="AI16" s="8">
        <f>AI15/AI14*100</f>
        <v>3.5653456066137892</v>
      </c>
      <c r="AJ16" s="8">
        <f t="shared" ref="AJ16:AW16" si="26">AJ15/AJ14*100</f>
        <v>4.2822505327572822</v>
      </c>
      <c r="AK16" s="8">
        <f t="shared" si="26"/>
        <v>7.1960937208040949</v>
      </c>
      <c r="AL16" s="8">
        <f t="shared" si="26"/>
        <v>4.1311091778592139</v>
      </c>
      <c r="AM16" s="8">
        <f t="shared" si="26"/>
        <v>4.5449751314012499</v>
      </c>
      <c r="AN16" s="8">
        <f t="shared" si="26"/>
        <v>5.5731533547594951</v>
      </c>
      <c r="AO16" s="8">
        <f t="shared" si="26"/>
        <v>3.8753044667574001</v>
      </c>
      <c r="AP16" s="8">
        <f t="shared" si="26"/>
        <v>6.0077140569830974</v>
      </c>
      <c r="AQ16" s="8">
        <f t="shared" si="26"/>
        <v>9.4847359224336589</v>
      </c>
      <c r="AR16" s="8">
        <f t="shared" si="26"/>
        <v>96.434628669987916</v>
      </c>
      <c r="AS16" s="8">
        <f t="shared" si="26"/>
        <v>619.39476624952613</v>
      </c>
      <c r="AT16" s="8">
        <f t="shared" si="26"/>
        <v>74.098237299959891</v>
      </c>
      <c r="AU16" s="8">
        <f t="shared" si="26"/>
        <v>-626.74966040894719</v>
      </c>
      <c r="AV16" s="8">
        <f t="shared" si="26"/>
        <v>46.043704634736713</v>
      </c>
      <c r="AW16" s="8">
        <f t="shared" si="26"/>
        <v>267.9439703311466</v>
      </c>
    </row>
    <row r="17" spans="1:49" x14ac:dyDescent="0.2">
      <c r="B17" s="9" t="s">
        <v>10</v>
      </c>
      <c r="C17" s="8">
        <f>MIN(C4:C12)</f>
        <v>34.83</v>
      </c>
      <c r="D17" s="8">
        <f t="shared" ref="D17:Q17" si="27">MIN(D4:D12)</f>
        <v>35.090000000000003</v>
      </c>
      <c r="E17" s="8">
        <f t="shared" si="27"/>
        <v>33.450000000000003</v>
      </c>
      <c r="F17" s="8">
        <f t="shared" si="27"/>
        <v>34.44</v>
      </c>
      <c r="G17" s="8">
        <f t="shared" si="27"/>
        <v>36.450000000000003</v>
      </c>
      <c r="H17" s="8">
        <f t="shared" si="27"/>
        <v>33.840000000000003</v>
      </c>
      <c r="I17" s="8">
        <f t="shared" si="27"/>
        <v>33.69</v>
      </c>
      <c r="J17" s="8">
        <f t="shared" si="27"/>
        <v>34.97</v>
      </c>
      <c r="K17" s="8">
        <f t="shared" si="27"/>
        <v>34.200000000000003</v>
      </c>
      <c r="L17" s="8">
        <f t="shared" si="27"/>
        <v>-3.1149567367120023</v>
      </c>
      <c r="M17" s="8">
        <f t="shared" si="27"/>
        <v>-6.4335664335664262</v>
      </c>
      <c r="N17" s="8">
        <f t="shared" si="27"/>
        <v>1.3062812673707782</v>
      </c>
      <c r="O17" s="8">
        <f t="shared" si="27"/>
        <v>-5.947748749305152</v>
      </c>
      <c r="P17" s="8">
        <f t="shared" si="27"/>
        <v>-2.4827586206896513</v>
      </c>
      <c r="Q17" s="8">
        <f t="shared" si="27"/>
        <v>-4.8932847475273356</v>
      </c>
      <c r="S17" s="8">
        <f>MIN(S4:S12)</f>
        <v>34.130000000000003</v>
      </c>
      <c r="T17" s="8">
        <f t="shared" ref="T17:AG17" si="28">MIN(T4:T12)</f>
        <v>37.11</v>
      </c>
      <c r="U17" s="8">
        <f t="shared" si="28"/>
        <v>34.32</v>
      </c>
      <c r="V17" s="8">
        <f t="shared" si="28"/>
        <v>33.67</v>
      </c>
      <c r="W17" s="8">
        <f t="shared" si="28"/>
        <v>39.119999999999997</v>
      </c>
      <c r="X17" s="8">
        <f t="shared" si="28"/>
        <v>33.68</v>
      </c>
      <c r="Y17" s="8">
        <f t="shared" si="28"/>
        <v>32.43</v>
      </c>
      <c r="Z17" s="8">
        <f t="shared" si="28"/>
        <v>35.51</v>
      </c>
      <c r="AA17" s="8">
        <f t="shared" si="28"/>
        <v>33</v>
      </c>
      <c r="AB17" s="8">
        <f t="shared" si="28"/>
        <v>-4.9679897567221456</v>
      </c>
      <c r="AC17" s="8">
        <f t="shared" si="28"/>
        <v>-9.6030729833546733</v>
      </c>
      <c r="AD17" s="8">
        <f t="shared" si="28"/>
        <v>-0.53394355453852238</v>
      </c>
      <c r="AE17" s="8">
        <f t="shared" si="28"/>
        <v>-9.4075769132977278</v>
      </c>
      <c r="AF17" s="8">
        <f t="shared" si="28"/>
        <v>-0.5010548523206878</v>
      </c>
      <c r="AG17" s="8">
        <f t="shared" si="28"/>
        <v>-7.852077001013158</v>
      </c>
      <c r="AI17" s="8">
        <f>MIN(AI4:AI12)</f>
        <v>36.729999999999997</v>
      </c>
      <c r="AJ17" s="8">
        <f t="shared" ref="AJ17:AW17" si="29">MIN(AJ4:AJ12)</f>
        <v>38.36</v>
      </c>
      <c r="AK17" s="8">
        <f t="shared" si="29"/>
        <v>35.6</v>
      </c>
      <c r="AL17" s="8">
        <f t="shared" si="29"/>
        <v>36.31</v>
      </c>
      <c r="AM17" s="8">
        <f t="shared" si="29"/>
        <v>37.520000000000003</v>
      </c>
      <c r="AN17" s="8">
        <f t="shared" si="29"/>
        <v>35.96</v>
      </c>
      <c r="AO17" s="8">
        <f t="shared" si="29"/>
        <v>35.51</v>
      </c>
      <c r="AP17" s="8">
        <f t="shared" si="29"/>
        <v>35.71</v>
      </c>
      <c r="AQ17" s="8">
        <f t="shared" si="29"/>
        <v>34.979999999999997</v>
      </c>
      <c r="AR17" s="8">
        <f t="shared" si="29"/>
        <v>-3.7371457236016932</v>
      </c>
      <c r="AS17" s="8">
        <f t="shared" si="29"/>
        <v>-7.9726094399608662</v>
      </c>
      <c r="AT17" s="8">
        <f t="shared" si="29"/>
        <v>-0.98471106504276384</v>
      </c>
      <c r="AU17" s="8">
        <f t="shared" si="29"/>
        <v>-8.3643584015884773</v>
      </c>
      <c r="AV17" s="8">
        <f t="shared" si="29"/>
        <v>-0.91564927857935152</v>
      </c>
      <c r="AW17" s="8">
        <f t="shared" si="29"/>
        <v>-10.582822085889573</v>
      </c>
    </row>
    <row r="18" spans="1:49" x14ac:dyDescent="0.2">
      <c r="B18" s="9" t="s">
        <v>11</v>
      </c>
      <c r="C18" s="8">
        <f>MAX(C4:C12)</f>
        <v>40.450000000000003</v>
      </c>
      <c r="D18" s="8">
        <f t="shared" ref="D18:Q18" si="30">MAX(D4:D12)</f>
        <v>45.26</v>
      </c>
      <c r="E18" s="8">
        <f t="shared" si="30"/>
        <v>40.270000000000003</v>
      </c>
      <c r="F18" s="8">
        <f t="shared" si="30"/>
        <v>40.19</v>
      </c>
      <c r="G18" s="8">
        <f t="shared" si="30"/>
        <v>43.27</v>
      </c>
      <c r="H18" s="8">
        <f t="shared" si="30"/>
        <v>40.14</v>
      </c>
      <c r="I18" s="8">
        <f t="shared" si="30"/>
        <v>39.43</v>
      </c>
      <c r="J18" s="8">
        <f t="shared" si="30"/>
        <v>41.28</v>
      </c>
      <c r="K18" s="8">
        <f t="shared" si="30"/>
        <v>42.76</v>
      </c>
      <c r="L18" s="8">
        <f t="shared" si="30"/>
        <v>18.917498686284802</v>
      </c>
      <c r="M18" s="8">
        <f t="shared" si="30"/>
        <v>8.6824696802646031</v>
      </c>
      <c r="N18" s="8">
        <f t="shared" si="30"/>
        <v>19.512195121951219</v>
      </c>
      <c r="O18" s="8">
        <f t="shared" si="30"/>
        <v>8.8901472253680662</v>
      </c>
      <c r="P18" s="8">
        <f t="shared" si="30"/>
        <v>14.204706549475468</v>
      </c>
      <c r="Q18" s="8">
        <f t="shared" si="30"/>
        <v>8.9311029203288879</v>
      </c>
      <c r="S18" s="8">
        <f>MAX(S4:S12)</f>
        <v>44.33</v>
      </c>
      <c r="T18" s="8">
        <f t="shared" ref="T18:AG18" si="31">MAX(T4:T12)</f>
        <v>49.13</v>
      </c>
      <c r="U18" s="8">
        <f t="shared" si="31"/>
        <v>44.1</v>
      </c>
      <c r="V18" s="8">
        <f t="shared" si="31"/>
        <v>44.34</v>
      </c>
      <c r="W18" s="8">
        <f t="shared" si="31"/>
        <v>47.12</v>
      </c>
      <c r="X18" s="8">
        <f t="shared" si="31"/>
        <v>41.24</v>
      </c>
      <c r="Y18" s="8">
        <f t="shared" si="31"/>
        <v>40.119999999999997</v>
      </c>
      <c r="Z18" s="8">
        <f t="shared" si="31"/>
        <v>46.31</v>
      </c>
      <c r="AA18" s="8">
        <f t="shared" si="31"/>
        <v>43.54</v>
      </c>
      <c r="AB18" s="8">
        <f t="shared" si="31"/>
        <v>22.283507997793727</v>
      </c>
      <c r="AC18" s="8">
        <f t="shared" si="31"/>
        <v>6.0869565217391175</v>
      </c>
      <c r="AD18" s="8">
        <f t="shared" si="31"/>
        <v>24.315759147219815</v>
      </c>
      <c r="AE18" s="8">
        <f t="shared" si="31"/>
        <v>3.8317487755689954</v>
      </c>
      <c r="AF18" s="8">
        <f t="shared" si="31"/>
        <v>19.431852523420972</v>
      </c>
      <c r="AG18" s="8">
        <f t="shared" si="31"/>
        <v>16.885906040268452</v>
      </c>
      <c r="AI18" s="8">
        <f>MAX(AI4:AI12)</f>
        <v>40.99</v>
      </c>
      <c r="AJ18" s="8">
        <f t="shared" ref="AJ18:AW18" si="32">MAX(AJ4:AJ12)</f>
        <v>42.92</v>
      </c>
      <c r="AK18" s="8">
        <f t="shared" si="32"/>
        <v>43.5</v>
      </c>
      <c r="AL18" s="8">
        <f t="shared" si="32"/>
        <v>40.58</v>
      </c>
      <c r="AM18" s="8">
        <f t="shared" si="32"/>
        <v>42.47</v>
      </c>
      <c r="AN18" s="8">
        <f t="shared" si="32"/>
        <v>41.5</v>
      </c>
      <c r="AO18" s="8">
        <f t="shared" si="32"/>
        <v>39.75</v>
      </c>
      <c r="AP18" s="8">
        <f t="shared" si="32"/>
        <v>43.21</v>
      </c>
      <c r="AQ18" s="8">
        <f t="shared" si="32"/>
        <v>46.44</v>
      </c>
      <c r="AR18" s="8">
        <f t="shared" si="32"/>
        <v>11.326691137912952</v>
      </c>
      <c r="AS18" s="8">
        <f t="shared" si="32"/>
        <v>14.053487152595698</v>
      </c>
      <c r="AT18" s="8">
        <f t="shared" si="32"/>
        <v>9.6253759912496673</v>
      </c>
      <c r="AU18" s="8">
        <f t="shared" si="32"/>
        <v>10.575599008537582</v>
      </c>
      <c r="AV18" s="8">
        <f t="shared" si="32"/>
        <v>9.8684210526315841</v>
      </c>
      <c r="AW18" s="8">
        <f t="shared" si="32"/>
        <v>19.229781771501912</v>
      </c>
    </row>
    <row r="20" spans="1:49" x14ac:dyDescent="0.2">
      <c r="A20" s="3" t="s">
        <v>26</v>
      </c>
      <c r="B20" t="s">
        <v>17</v>
      </c>
      <c r="C20" s="14" t="s">
        <v>18</v>
      </c>
      <c r="S20" s="15" t="s">
        <v>19</v>
      </c>
      <c r="AI20" s="16" t="s">
        <v>20</v>
      </c>
    </row>
    <row r="21" spans="1:49" x14ac:dyDescent="0.2">
      <c r="C21" t="s">
        <v>1</v>
      </c>
      <c r="F21" t="s">
        <v>2</v>
      </c>
      <c r="I21" t="s">
        <v>3</v>
      </c>
      <c r="L21" t="s">
        <v>1</v>
      </c>
      <c r="N21" t="s">
        <v>2</v>
      </c>
      <c r="P21" t="s">
        <v>3</v>
      </c>
      <c r="S21" t="s">
        <v>1</v>
      </c>
      <c r="V21" t="s">
        <v>2</v>
      </c>
      <c r="Y21" t="s">
        <v>3</v>
      </c>
      <c r="AB21" t="s">
        <v>1</v>
      </c>
      <c r="AD21" t="s">
        <v>2</v>
      </c>
      <c r="AF21" t="s">
        <v>3</v>
      </c>
      <c r="AI21" t="s">
        <v>1</v>
      </c>
      <c r="AL21" t="s">
        <v>2</v>
      </c>
      <c r="AO21" t="s">
        <v>3</v>
      </c>
      <c r="AR21" t="s">
        <v>1</v>
      </c>
      <c r="AT21" t="s">
        <v>2</v>
      </c>
      <c r="AV21" t="s">
        <v>3</v>
      </c>
    </row>
    <row r="22" spans="1:49" x14ac:dyDescent="0.2">
      <c r="B22" s="2" t="s">
        <v>5</v>
      </c>
      <c r="C22" t="s">
        <v>21</v>
      </c>
      <c r="D22" t="s">
        <v>22</v>
      </c>
      <c r="E22" t="s">
        <v>23</v>
      </c>
      <c r="F22" t="s">
        <v>21</v>
      </c>
      <c r="G22" t="s">
        <v>22</v>
      </c>
      <c r="H22" t="s">
        <v>23</v>
      </c>
      <c r="I22" t="s">
        <v>21</v>
      </c>
      <c r="J22" t="s">
        <v>22</v>
      </c>
      <c r="K22" t="s">
        <v>23</v>
      </c>
      <c r="L22" s="17" t="s">
        <v>24</v>
      </c>
      <c r="M22" s="17" t="s">
        <v>25</v>
      </c>
      <c r="N22" s="17" t="s">
        <v>24</v>
      </c>
      <c r="O22" s="17" t="s">
        <v>25</v>
      </c>
      <c r="P22" s="17" t="s">
        <v>24</v>
      </c>
      <c r="Q22" s="17" t="s">
        <v>25</v>
      </c>
      <c r="S22" t="s">
        <v>21</v>
      </c>
      <c r="T22" t="s">
        <v>22</v>
      </c>
      <c r="U22" t="s">
        <v>23</v>
      </c>
      <c r="V22" t="s">
        <v>21</v>
      </c>
      <c r="W22" t="s">
        <v>22</v>
      </c>
      <c r="X22" t="s">
        <v>23</v>
      </c>
      <c r="Y22" t="s">
        <v>21</v>
      </c>
      <c r="Z22" t="s">
        <v>22</v>
      </c>
      <c r="AA22" t="s">
        <v>23</v>
      </c>
      <c r="AB22" s="18" t="s">
        <v>24</v>
      </c>
      <c r="AC22" s="18" t="s">
        <v>25</v>
      </c>
      <c r="AD22" s="18" t="s">
        <v>24</v>
      </c>
      <c r="AE22" s="18" t="s">
        <v>25</v>
      </c>
      <c r="AF22" s="18" t="s">
        <v>24</v>
      </c>
      <c r="AG22" s="18" t="s">
        <v>25</v>
      </c>
      <c r="AI22" t="s">
        <v>21</v>
      </c>
      <c r="AJ22" t="s">
        <v>22</v>
      </c>
      <c r="AK22" t="s">
        <v>23</v>
      </c>
      <c r="AL22" t="s">
        <v>21</v>
      </c>
      <c r="AM22" t="s">
        <v>22</v>
      </c>
      <c r="AN22" t="s">
        <v>23</v>
      </c>
      <c r="AO22" t="s">
        <v>21</v>
      </c>
      <c r="AP22" t="s">
        <v>22</v>
      </c>
      <c r="AQ22" t="s">
        <v>23</v>
      </c>
      <c r="AR22" s="19" t="s">
        <v>24</v>
      </c>
      <c r="AS22" s="19" t="s">
        <v>25</v>
      </c>
      <c r="AT22" s="19" t="s">
        <v>24</v>
      </c>
      <c r="AU22" s="19" t="s">
        <v>25</v>
      </c>
      <c r="AV22" s="19" t="s">
        <v>24</v>
      </c>
      <c r="AW22" s="19" t="s">
        <v>25</v>
      </c>
    </row>
    <row r="23" spans="1:49" x14ac:dyDescent="0.2">
      <c r="B23">
        <v>1</v>
      </c>
      <c r="C23" s="7">
        <v>36.01</v>
      </c>
      <c r="D23" s="7">
        <v>39.24</v>
      </c>
      <c r="E23" s="7">
        <v>35.520000000000003</v>
      </c>
      <c r="F23" s="7">
        <v>35.04</v>
      </c>
      <c r="G23" s="7">
        <v>37.07</v>
      </c>
      <c r="H23" s="7">
        <v>33.36</v>
      </c>
      <c r="I23" s="7">
        <v>35.43</v>
      </c>
      <c r="J23" s="7">
        <v>39.15</v>
      </c>
      <c r="K23" s="7">
        <v>34.01</v>
      </c>
      <c r="L23" s="7">
        <f t="shared" ref="L23:L31" si="33">(D23-C23)/C23*100</f>
        <v>8.9697306303804609</v>
      </c>
      <c r="M23" s="7">
        <f t="shared" ref="M23:M31" si="34">(E23-C23)/C23*100</f>
        <v>-1.3607331296861842</v>
      </c>
      <c r="N23" s="7">
        <f t="shared" ref="N23:N31" si="35">(G23-F23)/F23*100</f>
        <v>5.7933789954337938</v>
      </c>
      <c r="O23" s="7">
        <f t="shared" ref="O23:O31" si="36">(H23-F23)/F23*100</f>
        <v>-4.7945205479452042</v>
      </c>
      <c r="P23" s="7">
        <f t="shared" ref="P23:P31" si="37">(J23-I23)/I23*100</f>
        <v>10.499576629974595</v>
      </c>
      <c r="Q23" s="7">
        <f t="shared" ref="Q23:Q31" si="38">(K23-I23)/I23*100</f>
        <v>-4.0079029071408456</v>
      </c>
      <c r="S23">
        <v>42.97</v>
      </c>
      <c r="T23">
        <v>43.69</v>
      </c>
      <c r="U23">
        <v>41.63</v>
      </c>
      <c r="V23">
        <v>41.9</v>
      </c>
      <c r="W23">
        <v>43.65</v>
      </c>
      <c r="X23">
        <v>42.95</v>
      </c>
      <c r="Y23">
        <v>40.92</v>
      </c>
      <c r="Z23">
        <v>45.04</v>
      </c>
      <c r="AA23">
        <v>42.83</v>
      </c>
      <c r="AB23" s="7">
        <f t="shared" ref="AB23:AB31" si="39">(T23-S23)/S23*100</f>
        <v>1.6755876192692549</v>
      </c>
      <c r="AC23" s="7">
        <f t="shared" ref="AC23:AC31" si="40">(U23-S23)/S23*100</f>
        <v>-3.1184547358622208</v>
      </c>
      <c r="AD23" s="7">
        <f t="shared" ref="AD23:AD31" si="41">(W23-V23)/V23*100</f>
        <v>4.1766109785202863</v>
      </c>
      <c r="AE23" s="7">
        <f t="shared" ref="AE23:AE31" si="42">(X23-V23)/V23*100</f>
        <v>2.5059665871121823</v>
      </c>
      <c r="AF23" s="7">
        <f t="shared" ref="AF23:AF31" si="43">(Z23-Y23)/Y23*100</f>
        <v>10.06842619745845</v>
      </c>
      <c r="AG23" s="7">
        <f t="shared" ref="AG23:AG31" si="44">(AA23-Y23)/Y23*100</f>
        <v>4.6676441837732074</v>
      </c>
      <c r="AI23">
        <v>39.07</v>
      </c>
      <c r="AJ23">
        <v>41.65</v>
      </c>
      <c r="AK23">
        <v>44.96</v>
      </c>
      <c r="AL23">
        <v>36.43</v>
      </c>
      <c r="AM23">
        <v>38.22</v>
      </c>
      <c r="AN23">
        <v>43.06</v>
      </c>
      <c r="AO23">
        <v>37.07</v>
      </c>
      <c r="AP23">
        <v>40.950000000000003</v>
      </c>
      <c r="AQ23">
        <v>42.6</v>
      </c>
      <c r="AR23" s="7">
        <f t="shared" ref="AR23:AR31" si="45">(AJ23-AI23)/AI23*100</f>
        <v>6.6035321218326031</v>
      </c>
      <c r="AS23" s="7">
        <f t="shared" ref="AS23:AS31" si="46">(AK23-AI23)/AI23*100</f>
        <v>15.075505502943438</v>
      </c>
      <c r="AT23" s="7">
        <f t="shared" ref="AT23:AT31" si="47">(AM23-AL23)/AL23*100</f>
        <v>4.9135328026351885</v>
      </c>
      <c r="AU23" s="7">
        <f t="shared" ref="AU23:AU31" si="48">(AN23-AL23)/AL23*100</f>
        <v>18.199286302497949</v>
      </c>
      <c r="AV23" s="7">
        <f t="shared" ref="AV23:AV31" si="49">(AP23-AO23)/AO23*100</f>
        <v>10.46668465066092</v>
      </c>
      <c r="AW23" s="7">
        <f t="shared" ref="AW23:AW31" si="50">(AQ23-AO23)/AO23*100</f>
        <v>14.917723226328569</v>
      </c>
    </row>
    <row r="24" spans="1:49" x14ac:dyDescent="0.2">
      <c r="B24">
        <v>2</v>
      </c>
      <c r="C24" s="7">
        <v>40.409999999999997</v>
      </c>
      <c r="D24" s="7">
        <v>40.89</v>
      </c>
      <c r="E24" s="7">
        <v>42.25</v>
      </c>
      <c r="F24" s="7">
        <v>39.11</v>
      </c>
      <c r="G24" s="7">
        <v>39.56</v>
      </c>
      <c r="H24" s="7">
        <v>41.12</v>
      </c>
      <c r="I24" s="7">
        <v>39.6</v>
      </c>
      <c r="J24" s="7">
        <v>41.15</v>
      </c>
      <c r="K24" s="7">
        <v>41.7</v>
      </c>
      <c r="L24" s="7">
        <f t="shared" si="33"/>
        <v>1.1878247958426231</v>
      </c>
      <c r="M24" s="7">
        <f t="shared" si="34"/>
        <v>4.5533283840633594</v>
      </c>
      <c r="N24" s="7">
        <f t="shared" si="35"/>
        <v>1.1506008693428862</v>
      </c>
      <c r="O24" s="7">
        <f t="shared" si="36"/>
        <v>5.1393505497315219</v>
      </c>
      <c r="P24" s="7">
        <f t="shared" si="37"/>
        <v>3.9141414141414068</v>
      </c>
      <c r="Q24" s="7">
        <f t="shared" si="38"/>
        <v>5.3030303030303063</v>
      </c>
      <c r="S24">
        <v>43.57</v>
      </c>
      <c r="T24">
        <v>42.83</v>
      </c>
      <c r="U24">
        <v>40.549999999999997</v>
      </c>
      <c r="V24">
        <v>41.73</v>
      </c>
      <c r="W24">
        <v>41.77</v>
      </c>
      <c r="X24">
        <v>38.22</v>
      </c>
      <c r="Y24">
        <v>41.31</v>
      </c>
      <c r="Z24">
        <v>43.56</v>
      </c>
      <c r="AA24">
        <v>37.71</v>
      </c>
      <c r="AB24" s="7">
        <f t="shared" si="39"/>
        <v>-1.6984163415193987</v>
      </c>
      <c r="AC24" s="7">
        <f t="shared" si="40"/>
        <v>-6.9313747991737511</v>
      </c>
      <c r="AD24" s="7">
        <f t="shared" si="41"/>
        <v>9.5854301461793079E-2</v>
      </c>
      <c r="AE24" s="7">
        <f t="shared" si="42"/>
        <v>-8.4112149532710241</v>
      </c>
      <c r="AF24" s="7">
        <f t="shared" si="43"/>
        <v>5.4466230936819171</v>
      </c>
      <c r="AG24" s="7">
        <f t="shared" si="44"/>
        <v>-8.7145969498910709</v>
      </c>
      <c r="AI24">
        <v>39.229999999999997</v>
      </c>
      <c r="AJ24">
        <v>41.75</v>
      </c>
      <c r="AK24">
        <v>44.12</v>
      </c>
      <c r="AL24">
        <v>37.380000000000003</v>
      </c>
      <c r="AM24">
        <v>39.72</v>
      </c>
      <c r="AN24">
        <v>42.56</v>
      </c>
      <c r="AO24">
        <v>37.44</v>
      </c>
      <c r="AP24">
        <v>41.33</v>
      </c>
      <c r="AQ24">
        <v>40.58</v>
      </c>
      <c r="AR24" s="7">
        <f t="shared" si="45"/>
        <v>6.423655365791495</v>
      </c>
      <c r="AS24" s="7">
        <f t="shared" si="46"/>
        <v>12.464950293143005</v>
      </c>
      <c r="AT24" s="7">
        <f t="shared" si="47"/>
        <v>6.2600321027287213</v>
      </c>
      <c r="AU24" s="7">
        <f t="shared" si="48"/>
        <v>13.85767790262172</v>
      </c>
      <c r="AV24" s="7">
        <f t="shared" si="49"/>
        <v>10.389957264957268</v>
      </c>
      <c r="AW24" s="7">
        <f t="shared" si="50"/>
        <v>8.386752136752138</v>
      </c>
    </row>
    <row r="25" spans="1:49" x14ac:dyDescent="0.2">
      <c r="B25">
        <v>3</v>
      </c>
      <c r="C25" s="7">
        <v>40.22</v>
      </c>
      <c r="D25" s="7">
        <v>43.89</v>
      </c>
      <c r="E25" s="7">
        <v>41.37</v>
      </c>
      <c r="F25" s="7">
        <v>41.6</v>
      </c>
      <c r="G25" s="7">
        <v>45.01</v>
      </c>
      <c r="H25" s="7">
        <v>42.64</v>
      </c>
      <c r="I25" s="7">
        <v>40.15</v>
      </c>
      <c r="J25" s="7">
        <v>41.46</v>
      </c>
      <c r="K25" s="7">
        <v>39.340000000000003</v>
      </c>
      <c r="L25" s="7">
        <f t="shared" si="33"/>
        <v>9.124813525609154</v>
      </c>
      <c r="M25" s="7">
        <f t="shared" si="34"/>
        <v>2.8592739930382862</v>
      </c>
      <c r="N25" s="7">
        <f t="shared" si="35"/>
        <v>8.1971153846153761</v>
      </c>
      <c r="O25" s="7">
        <f t="shared" si="36"/>
        <v>2.4999999999999978</v>
      </c>
      <c r="P25" s="7">
        <f t="shared" si="37"/>
        <v>3.2627646326276523</v>
      </c>
      <c r="Q25" s="7">
        <f t="shared" si="38"/>
        <v>-2.0174346201743343</v>
      </c>
      <c r="S25">
        <v>38.43</v>
      </c>
      <c r="T25">
        <v>44.49</v>
      </c>
      <c r="U25">
        <v>38.08</v>
      </c>
      <c r="V25">
        <v>35.43</v>
      </c>
      <c r="W25">
        <v>44.7</v>
      </c>
      <c r="X25">
        <v>35.479999999999997</v>
      </c>
      <c r="Y25">
        <v>36.69</v>
      </c>
      <c r="Z25">
        <v>43.43</v>
      </c>
      <c r="AA25">
        <v>36.85</v>
      </c>
      <c r="AB25" s="7">
        <f t="shared" si="39"/>
        <v>15.768930523028891</v>
      </c>
      <c r="AC25" s="7">
        <f t="shared" si="40"/>
        <v>-0.9107468123861604</v>
      </c>
      <c r="AD25" s="7">
        <f t="shared" si="41"/>
        <v>26.164267569856065</v>
      </c>
      <c r="AE25" s="7">
        <f t="shared" si="42"/>
        <v>0.1411233418007258</v>
      </c>
      <c r="AF25" s="7">
        <f t="shared" si="43"/>
        <v>18.370128100299816</v>
      </c>
      <c r="AG25" s="7">
        <f t="shared" si="44"/>
        <v>0.43608612701009458</v>
      </c>
      <c r="AI25">
        <v>46.09</v>
      </c>
      <c r="AJ25">
        <v>46.21</v>
      </c>
      <c r="AK25">
        <v>46.16</v>
      </c>
      <c r="AL25">
        <v>44.54</v>
      </c>
      <c r="AM25">
        <v>44.46</v>
      </c>
      <c r="AN25">
        <v>45.12</v>
      </c>
      <c r="AO25" s="7">
        <v>42.8</v>
      </c>
      <c r="AP25">
        <v>43.18</v>
      </c>
      <c r="AQ25">
        <v>42.75</v>
      </c>
      <c r="AR25" s="7">
        <f t="shared" si="45"/>
        <v>0.26036016489476554</v>
      </c>
      <c r="AS25" s="7">
        <f t="shared" si="46"/>
        <v>0.15187676285526833</v>
      </c>
      <c r="AT25" s="7">
        <f t="shared" si="47"/>
        <v>-0.17961383026492658</v>
      </c>
      <c r="AU25" s="7">
        <f t="shared" si="48"/>
        <v>1.3022002694207417</v>
      </c>
      <c r="AV25" s="7">
        <f t="shared" si="49"/>
        <v>0.88785046728972561</v>
      </c>
      <c r="AW25" s="7">
        <f t="shared" si="50"/>
        <v>-0.11682242990653544</v>
      </c>
    </row>
    <row r="26" spans="1:49" x14ac:dyDescent="0.2">
      <c r="B26">
        <v>4</v>
      </c>
      <c r="C26" s="7">
        <v>44.59</v>
      </c>
      <c r="D26" s="7">
        <v>41.89</v>
      </c>
      <c r="E26" s="7">
        <v>41.11</v>
      </c>
      <c r="F26" s="7">
        <v>43</v>
      </c>
      <c r="G26" s="7">
        <v>41.86</v>
      </c>
      <c r="H26" s="7">
        <v>39.86</v>
      </c>
      <c r="I26" s="7">
        <v>43.55</v>
      </c>
      <c r="J26" s="7">
        <v>41.5</v>
      </c>
      <c r="K26" s="7">
        <v>38.840000000000003</v>
      </c>
      <c r="L26" s="7">
        <f t="shared" si="33"/>
        <v>-6.0551693204754491</v>
      </c>
      <c r="M26" s="7">
        <f t="shared" si="34"/>
        <v>-7.8044404575016904</v>
      </c>
      <c r="N26" s="7">
        <f t="shared" si="35"/>
        <v>-2.6511627906976756</v>
      </c>
      <c r="O26" s="7">
        <f t="shared" si="36"/>
        <v>-7.3023255813953494</v>
      </c>
      <c r="P26" s="7">
        <f t="shared" si="37"/>
        <v>-4.7072330654420149</v>
      </c>
      <c r="Q26" s="7">
        <f t="shared" si="38"/>
        <v>-10.815154994259458</v>
      </c>
      <c r="S26">
        <v>40.24</v>
      </c>
      <c r="T26">
        <v>37.549999999999997</v>
      </c>
      <c r="U26">
        <v>37.99</v>
      </c>
      <c r="V26">
        <v>39.869999999999997</v>
      </c>
      <c r="W26">
        <v>39.08</v>
      </c>
      <c r="X26">
        <v>37.82</v>
      </c>
      <c r="Y26">
        <v>39.86</v>
      </c>
      <c r="Z26">
        <v>39.83</v>
      </c>
      <c r="AA26">
        <v>38.119999999999997</v>
      </c>
      <c r="AB26" s="7">
        <f t="shared" si="39"/>
        <v>-6.6848906560636303</v>
      </c>
      <c r="AC26" s="7">
        <f t="shared" si="40"/>
        <v>-5.5914512922465205</v>
      </c>
      <c r="AD26" s="7">
        <f t="shared" si="41"/>
        <v>-1.9814396789566071</v>
      </c>
      <c r="AE26" s="7">
        <f t="shared" si="42"/>
        <v>-5.1417105593177759</v>
      </c>
      <c r="AF26" s="7">
        <f t="shared" si="43"/>
        <v>-7.5263421976922068E-2</v>
      </c>
      <c r="AG26" s="7">
        <f t="shared" si="44"/>
        <v>-4.3652784746613191</v>
      </c>
      <c r="AI26">
        <v>40.11</v>
      </c>
      <c r="AJ26">
        <v>42.15</v>
      </c>
      <c r="AK26">
        <v>40.54</v>
      </c>
      <c r="AL26">
        <v>40.340000000000003</v>
      </c>
      <c r="AM26">
        <v>41.44</v>
      </c>
      <c r="AN26">
        <v>39.86</v>
      </c>
      <c r="AO26">
        <v>40.29</v>
      </c>
      <c r="AP26">
        <v>42.38</v>
      </c>
      <c r="AQ26">
        <v>38.81</v>
      </c>
      <c r="AR26" s="7">
        <f t="shared" si="45"/>
        <v>5.086013462976811</v>
      </c>
      <c r="AS26" s="7">
        <f t="shared" si="46"/>
        <v>1.0720518573921709</v>
      </c>
      <c r="AT26" s="7">
        <f t="shared" si="47"/>
        <v>2.726822012890417</v>
      </c>
      <c r="AU26" s="7">
        <f t="shared" si="48"/>
        <v>-1.1898859692612889</v>
      </c>
      <c r="AV26" s="7">
        <f t="shared" si="49"/>
        <v>5.1873914122611158</v>
      </c>
      <c r="AW26" s="7">
        <f t="shared" si="50"/>
        <v>-3.6733680814097718</v>
      </c>
    </row>
    <row r="27" spans="1:49" x14ac:dyDescent="0.2">
      <c r="B27">
        <v>5</v>
      </c>
      <c r="C27" s="7">
        <v>44.57</v>
      </c>
      <c r="D27" s="7">
        <v>46.52</v>
      </c>
      <c r="E27" s="7">
        <v>36.119999999999997</v>
      </c>
      <c r="F27" s="7">
        <v>43.94</v>
      </c>
      <c r="G27" s="7">
        <v>44.8</v>
      </c>
      <c r="H27" s="7">
        <v>35.76</v>
      </c>
      <c r="I27" s="7">
        <v>40.47</v>
      </c>
      <c r="J27" s="7">
        <v>43.28</v>
      </c>
      <c r="K27" s="7">
        <v>34.74</v>
      </c>
      <c r="L27" s="7">
        <f t="shared" si="33"/>
        <v>4.3751402288534953</v>
      </c>
      <c r="M27" s="7">
        <f t="shared" si="34"/>
        <v>-18.958940991698459</v>
      </c>
      <c r="N27" s="7">
        <f t="shared" si="35"/>
        <v>1.9572143832498852</v>
      </c>
      <c r="O27" s="7">
        <f t="shared" si="36"/>
        <v>-18.616294947655895</v>
      </c>
      <c r="P27" s="7">
        <f t="shared" si="37"/>
        <v>6.9434148752162157</v>
      </c>
      <c r="Q27" s="7">
        <f t="shared" si="38"/>
        <v>-14.158636026686427</v>
      </c>
      <c r="S27">
        <v>38.97</v>
      </c>
      <c r="T27">
        <v>44.59</v>
      </c>
      <c r="U27">
        <v>40.950000000000003</v>
      </c>
      <c r="V27">
        <v>38.69</v>
      </c>
      <c r="W27">
        <v>42.6</v>
      </c>
      <c r="X27">
        <v>38.9</v>
      </c>
      <c r="Y27">
        <v>38.76</v>
      </c>
      <c r="Z27">
        <v>41.5</v>
      </c>
      <c r="AA27">
        <v>42.19</v>
      </c>
      <c r="AB27" s="7">
        <f t="shared" si="39"/>
        <v>14.421349756222748</v>
      </c>
      <c r="AC27" s="7">
        <f t="shared" si="40"/>
        <v>5.0808314087759916</v>
      </c>
      <c r="AD27" s="7">
        <f t="shared" si="41"/>
        <v>10.10597053502198</v>
      </c>
      <c r="AE27" s="7">
        <f t="shared" si="42"/>
        <v>0.54277591108813872</v>
      </c>
      <c r="AF27" s="7">
        <f t="shared" si="43"/>
        <v>7.0691434468524301</v>
      </c>
      <c r="AG27" s="7">
        <f t="shared" si="44"/>
        <v>8.8493292053663577</v>
      </c>
      <c r="AI27">
        <v>37.630000000000003</v>
      </c>
      <c r="AJ27">
        <v>37.799999999999997</v>
      </c>
      <c r="AK27">
        <v>36.729999999999997</v>
      </c>
      <c r="AL27">
        <v>36.44</v>
      </c>
      <c r="AM27">
        <v>38.03</v>
      </c>
      <c r="AN27">
        <v>35.97</v>
      </c>
      <c r="AO27">
        <v>37.46</v>
      </c>
      <c r="AP27">
        <v>36.22</v>
      </c>
      <c r="AQ27">
        <v>38.729999999999997</v>
      </c>
      <c r="AR27" s="7">
        <f t="shared" si="45"/>
        <v>0.45176720701566458</v>
      </c>
      <c r="AS27" s="7">
        <f t="shared" si="46"/>
        <v>-2.3917087430241977</v>
      </c>
      <c r="AT27" s="7">
        <f t="shared" si="47"/>
        <v>4.3633369923161451</v>
      </c>
      <c r="AU27" s="7">
        <f t="shared" si="48"/>
        <v>-1.2897914379802384</v>
      </c>
      <c r="AV27" s="7">
        <f t="shared" si="49"/>
        <v>-3.3101975440469888</v>
      </c>
      <c r="AW27" s="7">
        <f t="shared" si="50"/>
        <v>3.3902829684997222</v>
      </c>
    </row>
    <row r="28" spans="1:49" x14ac:dyDescent="0.2">
      <c r="B28">
        <v>6</v>
      </c>
      <c r="C28" s="7">
        <v>34.03</v>
      </c>
      <c r="D28" s="7">
        <v>38.24</v>
      </c>
      <c r="E28" s="7">
        <v>40.270000000000003</v>
      </c>
      <c r="F28" s="7">
        <v>34.29</v>
      </c>
      <c r="G28" s="7">
        <v>39.340000000000003</v>
      </c>
      <c r="H28" s="7">
        <v>39.54</v>
      </c>
      <c r="I28" s="7">
        <v>36.86</v>
      </c>
      <c r="J28" s="7">
        <v>38.520000000000003</v>
      </c>
      <c r="K28" s="7">
        <v>40.49</v>
      </c>
      <c r="L28" s="7">
        <f t="shared" si="33"/>
        <v>12.371436967381724</v>
      </c>
      <c r="M28" s="7">
        <f t="shared" si="34"/>
        <v>18.336761680869827</v>
      </c>
      <c r="N28" s="7">
        <f t="shared" si="35"/>
        <v>14.727325750947811</v>
      </c>
      <c r="O28" s="7">
        <f t="shared" si="36"/>
        <v>15.310586176727908</v>
      </c>
      <c r="P28" s="7">
        <f t="shared" si="37"/>
        <v>4.503526858383081</v>
      </c>
      <c r="Q28" s="7">
        <f t="shared" si="38"/>
        <v>9.8480737927292541</v>
      </c>
      <c r="S28">
        <v>40.479999999999997</v>
      </c>
      <c r="T28">
        <v>46.51</v>
      </c>
      <c r="U28">
        <v>46.46</v>
      </c>
      <c r="V28">
        <v>42.15</v>
      </c>
      <c r="W28">
        <v>48.21</v>
      </c>
      <c r="X28">
        <v>44.1</v>
      </c>
      <c r="Y28">
        <v>43.38</v>
      </c>
      <c r="Z28">
        <v>47.98</v>
      </c>
      <c r="AA28">
        <v>43.43</v>
      </c>
      <c r="AB28" s="7">
        <f t="shared" si="39"/>
        <v>14.896245059288541</v>
      </c>
      <c r="AC28" s="7">
        <f t="shared" si="40"/>
        <v>14.772727272727284</v>
      </c>
      <c r="AD28" s="7">
        <f t="shared" si="41"/>
        <v>14.377224199288264</v>
      </c>
      <c r="AE28" s="7">
        <f t="shared" si="42"/>
        <v>4.6263345195729606</v>
      </c>
      <c r="AF28" s="7">
        <f t="shared" si="43"/>
        <v>10.603964960811419</v>
      </c>
      <c r="AG28" s="7">
        <f t="shared" si="44"/>
        <v>0.11526048870446554</v>
      </c>
      <c r="AI28">
        <v>41.69</v>
      </c>
      <c r="AJ28">
        <v>43</v>
      </c>
      <c r="AK28">
        <v>37.43</v>
      </c>
      <c r="AL28">
        <v>41.28</v>
      </c>
      <c r="AM28">
        <v>44.61</v>
      </c>
      <c r="AN28">
        <v>37.89</v>
      </c>
      <c r="AO28">
        <v>40.86</v>
      </c>
      <c r="AP28">
        <v>46.37</v>
      </c>
      <c r="AQ28">
        <v>38.68</v>
      </c>
      <c r="AR28" s="7">
        <f t="shared" si="45"/>
        <v>3.1422403454065782</v>
      </c>
      <c r="AS28" s="7">
        <f t="shared" si="46"/>
        <v>-10.218277764451903</v>
      </c>
      <c r="AT28" s="7">
        <f t="shared" si="47"/>
        <v>8.0668604651162745</v>
      </c>
      <c r="AU28" s="7">
        <f t="shared" si="48"/>
        <v>-8.2122093023255829</v>
      </c>
      <c r="AV28" s="7">
        <f t="shared" si="49"/>
        <v>13.485070974057752</v>
      </c>
      <c r="AW28" s="7">
        <f t="shared" si="50"/>
        <v>-5.3352912383749382</v>
      </c>
    </row>
    <row r="29" spans="1:49" x14ac:dyDescent="0.2">
      <c r="B29">
        <v>7</v>
      </c>
      <c r="C29" s="7">
        <v>33.270000000000003</v>
      </c>
      <c r="D29" s="7">
        <v>37.130000000000003</v>
      </c>
      <c r="E29" s="7">
        <v>35.76</v>
      </c>
      <c r="F29" s="7">
        <v>33.39</v>
      </c>
      <c r="G29" s="7">
        <v>42.5</v>
      </c>
      <c r="H29" s="7">
        <v>35.590000000000003</v>
      </c>
      <c r="I29" s="7">
        <v>32.71</v>
      </c>
      <c r="J29" s="7">
        <v>36.619999999999997</v>
      </c>
      <c r="K29" s="7">
        <v>35.28</v>
      </c>
      <c r="L29" s="7">
        <f t="shared" si="33"/>
        <v>11.602043883378416</v>
      </c>
      <c r="M29" s="7">
        <f t="shared" si="34"/>
        <v>7.4842200180342484</v>
      </c>
      <c r="N29" s="7">
        <f t="shared" si="35"/>
        <v>27.283617849655585</v>
      </c>
      <c r="O29" s="7">
        <f t="shared" si="36"/>
        <v>6.5887990416292386</v>
      </c>
      <c r="P29" s="7">
        <f t="shared" si="37"/>
        <v>11.953531030265962</v>
      </c>
      <c r="Q29" s="7">
        <f t="shared" si="38"/>
        <v>7.8569244879241831</v>
      </c>
      <c r="S29">
        <v>33.6</v>
      </c>
      <c r="T29">
        <v>36.92</v>
      </c>
      <c r="U29">
        <v>32.75</v>
      </c>
      <c r="V29">
        <v>33</v>
      </c>
      <c r="W29">
        <v>42.5</v>
      </c>
      <c r="X29">
        <v>32.42</v>
      </c>
      <c r="Y29">
        <v>32.409999999999997</v>
      </c>
      <c r="Z29">
        <v>36.68</v>
      </c>
      <c r="AA29">
        <v>32.07</v>
      </c>
      <c r="AB29" s="7">
        <f t="shared" si="39"/>
        <v>9.8809523809523814</v>
      </c>
      <c r="AC29" s="7">
        <f t="shared" si="40"/>
        <v>-2.5297619047619091</v>
      </c>
      <c r="AD29" s="7">
        <f t="shared" si="41"/>
        <v>28.787878787878789</v>
      </c>
      <c r="AE29" s="7">
        <f t="shared" si="42"/>
        <v>-1.7575757575757522</v>
      </c>
      <c r="AF29" s="7">
        <f t="shared" si="43"/>
        <v>13.174946004319665</v>
      </c>
      <c r="AG29" s="7">
        <f t="shared" si="44"/>
        <v>-1.0490589324282515</v>
      </c>
      <c r="AI29">
        <v>39.840000000000003</v>
      </c>
      <c r="AJ29">
        <v>42.62</v>
      </c>
      <c r="AK29">
        <v>42.42</v>
      </c>
      <c r="AL29">
        <v>41.46</v>
      </c>
      <c r="AM29">
        <v>44.6</v>
      </c>
      <c r="AN29">
        <v>43.01</v>
      </c>
      <c r="AO29">
        <v>41.66</v>
      </c>
      <c r="AP29">
        <v>42.4</v>
      </c>
      <c r="AQ29">
        <v>42.47</v>
      </c>
      <c r="AR29" s="7">
        <f t="shared" si="45"/>
        <v>6.9779116465863291</v>
      </c>
      <c r="AS29" s="7">
        <f t="shared" si="46"/>
        <v>6.4759036144578257</v>
      </c>
      <c r="AT29" s="7">
        <f t="shared" si="47"/>
        <v>7.5735648818137973</v>
      </c>
      <c r="AU29" s="7">
        <f t="shared" si="48"/>
        <v>3.7385431741437465</v>
      </c>
      <c r="AV29" s="7">
        <f t="shared" si="49"/>
        <v>1.7762842054728805</v>
      </c>
      <c r="AW29" s="7">
        <f t="shared" si="50"/>
        <v>1.9443110897743694</v>
      </c>
    </row>
    <row r="30" spans="1:49" x14ac:dyDescent="0.2">
      <c r="B30">
        <v>8</v>
      </c>
      <c r="C30" s="7">
        <v>39.520000000000003</v>
      </c>
      <c r="D30" s="7">
        <v>35.21</v>
      </c>
      <c r="E30" s="7">
        <v>33.68</v>
      </c>
      <c r="F30" s="7">
        <v>41.66</v>
      </c>
      <c r="G30" s="7">
        <v>35.869999999999997</v>
      </c>
      <c r="H30" s="7">
        <v>33.01</v>
      </c>
      <c r="I30" s="7">
        <v>37.54</v>
      </c>
      <c r="J30" s="7">
        <v>35.99</v>
      </c>
      <c r="K30" s="7">
        <v>34</v>
      </c>
      <c r="L30" s="7">
        <f t="shared" si="33"/>
        <v>-10.905870445344135</v>
      </c>
      <c r="M30" s="7">
        <f t="shared" si="34"/>
        <v>-14.777327935222678</v>
      </c>
      <c r="N30" s="7">
        <f t="shared" si="35"/>
        <v>-13.898223715794526</v>
      </c>
      <c r="O30" s="7">
        <f t="shared" si="36"/>
        <v>-20.763322131541045</v>
      </c>
      <c r="P30" s="7">
        <f t="shared" si="37"/>
        <v>-4.1289291422482606</v>
      </c>
      <c r="Q30" s="7">
        <f t="shared" si="38"/>
        <v>-9.4299413958444305</v>
      </c>
      <c r="S30">
        <v>35.700000000000003</v>
      </c>
      <c r="T30">
        <v>41.18</v>
      </c>
      <c r="U30">
        <v>35.14</v>
      </c>
      <c r="V30">
        <v>36.11</v>
      </c>
      <c r="W30">
        <v>40.36</v>
      </c>
      <c r="X30">
        <v>34.229999999999997</v>
      </c>
      <c r="Y30">
        <v>35.450000000000003</v>
      </c>
      <c r="Z30">
        <v>42.17</v>
      </c>
      <c r="AA30">
        <v>34.6</v>
      </c>
      <c r="AB30" s="7">
        <f t="shared" si="39"/>
        <v>15.350140056022399</v>
      </c>
      <c r="AC30" s="7">
        <f t="shared" si="40"/>
        <v>-1.5686274509803984</v>
      </c>
      <c r="AD30" s="7">
        <f t="shared" si="41"/>
        <v>11.769592910551093</v>
      </c>
      <c r="AE30" s="7">
        <f t="shared" si="42"/>
        <v>-5.2063140404320203</v>
      </c>
      <c r="AF30" s="7">
        <f t="shared" si="43"/>
        <v>18.956276445698162</v>
      </c>
      <c r="AG30" s="7">
        <f t="shared" si="44"/>
        <v>-2.397743300423135</v>
      </c>
      <c r="AI30">
        <v>37.49</v>
      </c>
      <c r="AJ30">
        <v>39.450000000000003</v>
      </c>
      <c r="AK30">
        <v>36.72</v>
      </c>
      <c r="AL30">
        <v>39.799999999999997</v>
      </c>
      <c r="AM30">
        <v>40.39</v>
      </c>
      <c r="AN30">
        <v>38.08</v>
      </c>
      <c r="AO30">
        <v>36.83</v>
      </c>
      <c r="AP30">
        <v>38.340000000000003</v>
      </c>
      <c r="AQ30">
        <v>37.299999999999997</v>
      </c>
      <c r="AR30" s="7">
        <f t="shared" si="45"/>
        <v>5.2280608162176598</v>
      </c>
      <c r="AS30" s="7">
        <f t="shared" si="46"/>
        <v>-2.0538810349426595</v>
      </c>
      <c r="AT30" s="7">
        <f t="shared" si="47"/>
        <v>1.4824120603015163</v>
      </c>
      <c r="AU30" s="7">
        <f t="shared" si="48"/>
        <v>-4.3216080402010029</v>
      </c>
      <c r="AV30" s="7">
        <f t="shared" si="49"/>
        <v>4.0999185446646891</v>
      </c>
      <c r="AW30" s="7">
        <f t="shared" si="50"/>
        <v>1.276133586749929</v>
      </c>
    </row>
    <row r="31" spans="1:49" x14ac:dyDescent="0.2">
      <c r="B31">
        <v>9</v>
      </c>
      <c r="C31" s="7">
        <v>34.51</v>
      </c>
      <c r="D31" s="7">
        <v>36.880000000000003</v>
      </c>
      <c r="E31" s="7">
        <v>36.07</v>
      </c>
      <c r="F31" s="7">
        <v>34.58</v>
      </c>
      <c r="G31" s="7">
        <v>39.14</v>
      </c>
      <c r="H31" s="7">
        <v>35.25</v>
      </c>
      <c r="I31" s="7">
        <v>34.99</v>
      </c>
      <c r="J31" s="7">
        <v>35.450000000000003</v>
      </c>
      <c r="K31" s="7">
        <v>34.94</v>
      </c>
      <c r="L31" s="7">
        <f t="shared" si="33"/>
        <v>6.8675746160533322</v>
      </c>
      <c r="M31" s="7">
        <f t="shared" si="34"/>
        <v>4.520428861199659</v>
      </c>
      <c r="N31" s="7">
        <f t="shared" si="35"/>
        <v>13.186813186813193</v>
      </c>
      <c r="O31" s="7">
        <f t="shared" si="36"/>
        <v>1.9375361480624691</v>
      </c>
      <c r="P31" s="7">
        <f t="shared" si="37"/>
        <v>1.3146613318090907</v>
      </c>
      <c r="Q31" s="7">
        <f t="shared" si="38"/>
        <v>-0.14289797084882613</v>
      </c>
      <c r="S31">
        <v>36.81</v>
      </c>
      <c r="T31">
        <v>38.44</v>
      </c>
      <c r="U31">
        <v>34.270000000000003</v>
      </c>
      <c r="V31">
        <v>34.22</v>
      </c>
      <c r="W31">
        <v>40.76</v>
      </c>
      <c r="X31">
        <v>34.03</v>
      </c>
      <c r="Y31">
        <v>35.53</v>
      </c>
      <c r="Z31">
        <v>39.729999999999997</v>
      </c>
      <c r="AA31">
        <v>35.15</v>
      </c>
      <c r="AB31" s="7">
        <f t="shared" si="39"/>
        <v>4.428144525944024</v>
      </c>
      <c r="AC31" s="7">
        <f t="shared" si="40"/>
        <v>-6.900298831839172</v>
      </c>
      <c r="AD31" s="7">
        <f t="shared" si="41"/>
        <v>19.111630625365279</v>
      </c>
      <c r="AE31" s="7">
        <f t="shared" si="42"/>
        <v>-0.55523085914669124</v>
      </c>
      <c r="AF31" s="7">
        <f t="shared" si="43"/>
        <v>11.820996341120168</v>
      </c>
      <c r="AG31" s="7">
        <f t="shared" si="44"/>
        <v>-1.0695187165775473</v>
      </c>
      <c r="AI31">
        <v>41.42</v>
      </c>
      <c r="AJ31">
        <v>42.71</v>
      </c>
      <c r="AK31">
        <v>40.68</v>
      </c>
      <c r="AL31">
        <v>42.17</v>
      </c>
      <c r="AM31">
        <v>43.55</v>
      </c>
      <c r="AN31">
        <v>38.69</v>
      </c>
      <c r="AO31">
        <v>41.1</v>
      </c>
      <c r="AP31">
        <v>43.65</v>
      </c>
      <c r="AQ31">
        <v>40.99</v>
      </c>
      <c r="AR31" s="7">
        <f t="shared" si="45"/>
        <v>3.1144374698213402</v>
      </c>
      <c r="AS31" s="7">
        <f t="shared" si="46"/>
        <v>-1.7865765330758134</v>
      </c>
      <c r="AT31" s="7">
        <f t="shared" si="47"/>
        <v>3.2724685795589172</v>
      </c>
      <c r="AU31" s="7">
        <f t="shared" si="48"/>
        <v>-8.2523120701920885</v>
      </c>
      <c r="AV31" s="7">
        <f t="shared" si="49"/>
        <v>6.2043795620437887</v>
      </c>
      <c r="AW31" s="7">
        <f t="shared" si="50"/>
        <v>-0.26763990267639765</v>
      </c>
    </row>
    <row r="33" spans="1:49" x14ac:dyDescent="0.2">
      <c r="B33" s="9" t="s">
        <v>7</v>
      </c>
      <c r="C33" s="8">
        <f>AVERAGE(C23:C31)</f>
        <v>38.569999999999993</v>
      </c>
      <c r="D33" s="8">
        <f t="shared" ref="D33:Q33" si="51">AVERAGE(D23:D31)</f>
        <v>39.987777777777779</v>
      </c>
      <c r="E33" s="8">
        <f t="shared" si="51"/>
        <v>38.016666666666673</v>
      </c>
      <c r="F33" s="8">
        <f t="shared" si="51"/>
        <v>38.512222222222221</v>
      </c>
      <c r="G33" s="8">
        <f t="shared" si="51"/>
        <v>40.572222222222223</v>
      </c>
      <c r="H33" s="8">
        <f t="shared" si="51"/>
        <v>37.347777777777779</v>
      </c>
      <c r="I33" s="8">
        <f t="shared" si="51"/>
        <v>37.922222222222224</v>
      </c>
      <c r="J33" s="8">
        <f t="shared" si="51"/>
        <v>39.235555555555557</v>
      </c>
      <c r="K33" s="8">
        <f t="shared" si="51"/>
        <v>37.037777777777784</v>
      </c>
      <c r="L33" s="8">
        <f t="shared" si="51"/>
        <v>4.1708360979644024</v>
      </c>
      <c r="M33" s="8">
        <f t="shared" si="51"/>
        <v>-0.57193661965595877</v>
      </c>
      <c r="N33" s="8">
        <f t="shared" si="51"/>
        <v>6.1940755459518142</v>
      </c>
      <c r="O33" s="8">
        <f t="shared" si="51"/>
        <v>-2.2222434769318173</v>
      </c>
      <c r="P33" s="8">
        <f t="shared" si="51"/>
        <v>3.7283838405253036</v>
      </c>
      <c r="Q33" s="8">
        <f t="shared" si="51"/>
        <v>-1.9515488145856195</v>
      </c>
      <c r="S33" s="8">
        <f>AVERAGE(S23:S31)</f>
        <v>38.974444444444444</v>
      </c>
      <c r="T33" s="8">
        <f t="shared" ref="T33:AG33" si="52">AVERAGE(T23:T31)</f>
        <v>41.800000000000004</v>
      </c>
      <c r="U33" s="8">
        <f t="shared" si="52"/>
        <v>38.646666666666661</v>
      </c>
      <c r="V33" s="8">
        <f t="shared" si="52"/>
        <v>38.122222222222227</v>
      </c>
      <c r="W33" s="8">
        <f t="shared" si="52"/>
        <v>42.625555555555557</v>
      </c>
      <c r="X33" s="8">
        <f t="shared" si="52"/>
        <v>37.572222222222223</v>
      </c>
      <c r="Y33" s="8">
        <f t="shared" si="52"/>
        <v>38.256666666666661</v>
      </c>
      <c r="Z33" s="8">
        <f t="shared" si="52"/>
        <v>42.213333333333338</v>
      </c>
      <c r="AA33" s="8">
        <f t="shared" si="52"/>
        <v>38.105555555555554</v>
      </c>
      <c r="AB33" s="8">
        <f t="shared" si="52"/>
        <v>7.5597825470161331</v>
      </c>
      <c r="AC33" s="8">
        <f t="shared" si="52"/>
        <v>-0.85523968286076157</v>
      </c>
      <c r="AD33" s="8">
        <f t="shared" si="52"/>
        <v>12.511954469887437</v>
      </c>
      <c r="AE33" s="8">
        <f t="shared" si="52"/>
        <v>-1.472871756685473</v>
      </c>
      <c r="AF33" s="8">
        <f t="shared" si="52"/>
        <v>10.603915685362789</v>
      </c>
      <c r="AG33" s="8">
        <f t="shared" si="52"/>
        <v>-0.39198626323635544</v>
      </c>
      <c r="AI33" s="8">
        <f>AVERAGE(AI23:AI31)</f>
        <v>40.285555555555554</v>
      </c>
      <c r="AJ33" s="8">
        <f t="shared" ref="AJ33:AW33" si="53">AVERAGE(AJ23:AJ31)</f>
        <v>41.926666666666662</v>
      </c>
      <c r="AK33" s="8">
        <f t="shared" si="53"/>
        <v>41.084444444444451</v>
      </c>
      <c r="AL33" s="8">
        <f t="shared" si="53"/>
        <v>39.982222222222227</v>
      </c>
      <c r="AM33" s="8">
        <f t="shared" si="53"/>
        <v>41.668888888888894</v>
      </c>
      <c r="AN33" s="8">
        <f t="shared" si="53"/>
        <v>40.471111111111114</v>
      </c>
      <c r="AO33" s="8">
        <f t="shared" si="53"/>
        <v>39.501111111111115</v>
      </c>
      <c r="AP33" s="8">
        <f t="shared" si="53"/>
        <v>41.646666666666661</v>
      </c>
      <c r="AQ33" s="8">
        <f t="shared" si="53"/>
        <v>40.323333333333338</v>
      </c>
      <c r="AR33" s="8">
        <f t="shared" si="53"/>
        <v>4.1431087333936931</v>
      </c>
      <c r="AS33" s="8">
        <f t="shared" si="53"/>
        <v>2.0877604394774596</v>
      </c>
      <c r="AT33" s="8">
        <f t="shared" si="53"/>
        <v>4.2754906741217829</v>
      </c>
      <c r="AU33" s="8">
        <f t="shared" si="53"/>
        <v>1.5368778698582175</v>
      </c>
      <c r="AV33" s="8">
        <f t="shared" si="53"/>
        <v>5.4652599485956834</v>
      </c>
      <c r="AW33" s="8">
        <f t="shared" si="53"/>
        <v>2.2802312617485647</v>
      </c>
    </row>
    <row r="34" spans="1:49" x14ac:dyDescent="0.2">
      <c r="B34" s="9" t="s">
        <v>8</v>
      </c>
      <c r="C34" s="8">
        <f>_xlfn.STDEV.S(C23:C31)</f>
        <v>4.3443900607565853</v>
      </c>
      <c r="D34" s="8">
        <f t="shared" ref="D34:Q34" si="54">_xlfn.STDEV.S(D23:D31)</f>
        <v>3.6502732013432149</v>
      </c>
      <c r="E34" s="8">
        <f t="shared" si="54"/>
        <v>3.1884871020595336</v>
      </c>
      <c r="F34" s="8">
        <f t="shared" si="54"/>
        <v>4.1979780185756663</v>
      </c>
      <c r="G34" s="8">
        <f t="shared" si="54"/>
        <v>3.1998702230628728</v>
      </c>
      <c r="H34" s="8">
        <f t="shared" si="54"/>
        <v>3.5015095950810191</v>
      </c>
      <c r="I34" s="8">
        <f t="shared" si="54"/>
        <v>3.3390072543264169</v>
      </c>
      <c r="J34" s="8">
        <f t="shared" si="54"/>
        <v>2.7911248230377974</v>
      </c>
      <c r="K34" s="8">
        <f t="shared" si="54"/>
        <v>3.0283691063746598</v>
      </c>
      <c r="L34" s="8">
        <f t="shared" si="54"/>
        <v>8.0477849989048629</v>
      </c>
      <c r="M34" s="8">
        <f t="shared" si="54"/>
        <v>11.614757040687021</v>
      </c>
      <c r="N34" s="8">
        <f t="shared" si="54"/>
        <v>11.704607104986902</v>
      </c>
      <c r="O34" s="8">
        <f t="shared" si="54"/>
        <v>11.85216946040258</v>
      </c>
      <c r="P34" s="8">
        <f t="shared" si="54"/>
        <v>5.738180599092952</v>
      </c>
      <c r="Q34" s="8">
        <f t="shared" si="54"/>
        <v>8.507887220502834</v>
      </c>
      <c r="S34" s="8">
        <f>_xlfn.STDEV.S(S23:S31)</f>
        <v>3.2699354393898621</v>
      </c>
      <c r="T34" s="8">
        <f t="shared" ref="T34:AG34" si="55">_xlfn.STDEV.S(T23:T31)</f>
        <v>3.4530457570093103</v>
      </c>
      <c r="U34" s="8">
        <f t="shared" si="55"/>
        <v>4.2698272798792285</v>
      </c>
      <c r="V34" s="8">
        <f t="shared" si="55"/>
        <v>3.5293298860328197</v>
      </c>
      <c r="W34" s="8">
        <f t="shared" si="55"/>
        <v>2.7034982481551162</v>
      </c>
      <c r="X34" s="8">
        <f t="shared" si="55"/>
        <v>4.0065096336393031</v>
      </c>
      <c r="Y34" s="8">
        <f t="shared" si="55"/>
        <v>3.4899641831973014</v>
      </c>
      <c r="Z34" s="8">
        <f t="shared" si="55"/>
        <v>3.3074537033796858</v>
      </c>
      <c r="AA34" s="8">
        <f t="shared" si="55"/>
        <v>3.977090994405053</v>
      </c>
      <c r="AB34" s="8">
        <f t="shared" si="55"/>
        <v>8.421907924674672</v>
      </c>
      <c r="AC34" s="8">
        <f t="shared" si="55"/>
        <v>6.9264197086413386</v>
      </c>
      <c r="AD34" s="8">
        <f t="shared" si="55"/>
        <v>10.830294027345085</v>
      </c>
      <c r="AE34" s="8">
        <f t="shared" si="55"/>
        <v>4.1255603317806147</v>
      </c>
      <c r="AF34" s="8">
        <f t="shared" si="55"/>
        <v>6.0372941458011775</v>
      </c>
      <c r="AG34" s="8">
        <f t="shared" si="55"/>
        <v>5.0238373113901718</v>
      </c>
      <c r="AI34" s="8">
        <f>_xlfn.STDEV.S(AI23:AI31)</f>
        <v>2.6134082684834721</v>
      </c>
      <c r="AJ34" s="8">
        <f t="shared" ref="AJ34:AW34" si="56">_xlfn.STDEV.S(AJ23:AJ31)</f>
        <v>2.3429201864340157</v>
      </c>
      <c r="AK34" s="8">
        <f t="shared" si="56"/>
        <v>3.5986806996144818</v>
      </c>
      <c r="AL34" s="8">
        <f t="shared" si="56"/>
        <v>2.7732236556838408</v>
      </c>
      <c r="AM34" s="8">
        <f t="shared" si="56"/>
        <v>2.7201307158133252</v>
      </c>
      <c r="AN34" s="8">
        <f t="shared" si="56"/>
        <v>3.0681690160600854</v>
      </c>
      <c r="AO34" s="8">
        <f t="shared" si="56"/>
        <v>2.2920593602939494</v>
      </c>
      <c r="AP34" s="8">
        <f t="shared" si="56"/>
        <v>2.9738022799103496</v>
      </c>
      <c r="AQ34" s="8">
        <f t="shared" si="56"/>
        <v>2.0267091552563734</v>
      </c>
      <c r="AR34" s="8">
        <f t="shared" si="56"/>
        <v>2.5524134390262088</v>
      </c>
      <c r="AS34" s="8">
        <f t="shared" si="56"/>
        <v>7.9378098574397864</v>
      </c>
      <c r="AT34" s="8">
        <f t="shared" si="56"/>
        <v>2.7536037754911473</v>
      </c>
      <c r="AU34" s="8">
        <f t="shared" si="56"/>
        <v>9.1853175629199111</v>
      </c>
      <c r="AV34" s="8">
        <f t="shared" si="56"/>
        <v>5.3343439295072104</v>
      </c>
      <c r="AW34" s="8">
        <f t="shared" si="56"/>
        <v>6.1748290624735604</v>
      </c>
    </row>
    <row r="35" spans="1:49" x14ac:dyDescent="0.2">
      <c r="B35" s="9" t="s">
        <v>9</v>
      </c>
      <c r="C35" s="8">
        <f>C34/C33*100</f>
        <v>11.26365066309719</v>
      </c>
      <c r="D35" s="8">
        <f t="shared" ref="D35:Q35" si="57">D34/D33*100</f>
        <v>9.1284722587704383</v>
      </c>
      <c r="E35" s="8">
        <f t="shared" si="57"/>
        <v>8.3870769891964922</v>
      </c>
      <c r="F35" s="8">
        <f t="shared" si="57"/>
        <v>10.900378571645653</v>
      </c>
      <c r="G35" s="8">
        <f t="shared" si="57"/>
        <v>7.8868497898304408</v>
      </c>
      <c r="H35" s="8">
        <f t="shared" si="57"/>
        <v>9.3754161650936148</v>
      </c>
      <c r="I35" s="8">
        <f t="shared" si="57"/>
        <v>8.8048828857127894</v>
      </c>
      <c r="J35" s="8">
        <f t="shared" si="57"/>
        <v>7.1137639916572768</v>
      </c>
      <c r="K35" s="8">
        <f t="shared" si="57"/>
        <v>8.1764330585504084</v>
      </c>
      <c r="L35" s="8">
        <f t="shared" si="57"/>
        <v>192.95375818849908</v>
      </c>
      <c r="M35" s="8">
        <f t="shared" si="57"/>
        <v>-2030.776950018296</v>
      </c>
      <c r="N35" s="8">
        <f t="shared" si="57"/>
        <v>188.964551984461</v>
      </c>
      <c r="O35" s="8">
        <f t="shared" si="57"/>
        <v>-533.34252449990322</v>
      </c>
      <c r="P35" s="8">
        <f t="shared" si="57"/>
        <v>153.90530708566965</v>
      </c>
      <c r="Q35" s="8">
        <f t="shared" si="57"/>
        <v>-435.95564491730886</v>
      </c>
      <c r="S35" s="8">
        <f>S34/S33*100</f>
        <v>8.3899475310057188</v>
      </c>
      <c r="T35" s="8">
        <f t="shared" ref="T35:AG35" si="58">T34/T33*100</f>
        <v>8.2608750167686846</v>
      </c>
      <c r="U35" s="8">
        <f t="shared" si="58"/>
        <v>11.048371433187585</v>
      </c>
      <c r="V35" s="8">
        <f t="shared" si="58"/>
        <v>9.2579332481187322</v>
      </c>
      <c r="W35" s="8">
        <f t="shared" si="58"/>
        <v>6.3424352197158838</v>
      </c>
      <c r="X35" s="8">
        <f t="shared" si="58"/>
        <v>10.663488600548197</v>
      </c>
      <c r="Y35" s="8">
        <f t="shared" si="58"/>
        <v>9.1224993897289419</v>
      </c>
      <c r="Z35" s="8">
        <f t="shared" si="58"/>
        <v>7.8350924748413266</v>
      </c>
      <c r="AA35" s="8">
        <f t="shared" si="58"/>
        <v>10.437037162748354</v>
      </c>
      <c r="AB35" s="8">
        <f t="shared" si="58"/>
        <v>111.40410286005942</v>
      </c>
      <c r="AC35" s="8">
        <f t="shared" si="58"/>
        <v>-809.88053377885694</v>
      </c>
      <c r="AD35" s="8">
        <f t="shared" si="58"/>
        <v>86.559570316615122</v>
      </c>
      <c r="AE35" s="8">
        <f t="shared" si="58"/>
        <v>-280.10315990203452</v>
      </c>
      <c r="AF35" s="8">
        <f t="shared" si="58"/>
        <v>56.934573274048297</v>
      </c>
      <c r="AG35" s="8">
        <f t="shared" si="58"/>
        <v>-1281.636062935439</v>
      </c>
      <c r="AI35" s="8">
        <f>AI34/AI33*100</f>
        <v>6.4872092054916983</v>
      </c>
      <c r="AJ35" s="8">
        <f t="shared" ref="AJ35:AW35" si="59">AJ34/AJ33*100</f>
        <v>5.5881384634298366</v>
      </c>
      <c r="AK35" s="8">
        <f t="shared" si="59"/>
        <v>8.7592293099660132</v>
      </c>
      <c r="AL35" s="8">
        <f t="shared" si="59"/>
        <v>6.9361418689291261</v>
      </c>
      <c r="AM35" s="8">
        <f t="shared" si="59"/>
        <v>6.5279655597887913</v>
      </c>
      <c r="AN35" s="8">
        <f t="shared" si="59"/>
        <v>7.5811336329180676</v>
      </c>
      <c r="AO35" s="8">
        <f t="shared" si="59"/>
        <v>5.8025187034529386</v>
      </c>
      <c r="AP35" s="8">
        <f t="shared" si="59"/>
        <v>7.1405529371946939</v>
      </c>
      <c r="AQ35" s="8">
        <f t="shared" si="59"/>
        <v>5.0261448836646441</v>
      </c>
      <c r="AR35" s="8">
        <f t="shared" si="59"/>
        <v>61.606238292845426</v>
      </c>
      <c r="AS35" s="8">
        <f t="shared" si="59"/>
        <v>380.20692926945782</v>
      </c>
      <c r="AT35" s="8">
        <f t="shared" si="59"/>
        <v>64.404392042248062</v>
      </c>
      <c r="AU35" s="8">
        <f t="shared" si="59"/>
        <v>597.66086447502107</v>
      </c>
      <c r="AV35" s="8">
        <f t="shared" si="59"/>
        <v>97.604578367363615</v>
      </c>
      <c r="AW35" s="8">
        <f t="shared" si="59"/>
        <v>270.79836883468016</v>
      </c>
    </row>
    <row r="36" spans="1:49" x14ac:dyDescent="0.2">
      <c r="B36" s="9" t="s">
        <v>10</v>
      </c>
      <c r="C36" s="8">
        <f>MIN(C23:C31)</f>
        <v>33.270000000000003</v>
      </c>
      <c r="D36" s="8">
        <f t="shared" ref="D36:Q36" si="60">MIN(D23:D31)</f>
        <v>35.21</v>
      </c>
      <c r="E36" s="8">
        <f t="shared" si="60"/>
        <v>33.68</v>
      </c>
      <c r="F36" s="8">
        <f t="shared" si="60"/>
        <v>33.39</v>
      </c>
      <c r="G36" s="8">
        <f t="shared" si="60"/>
        <v>35.869999999999997</v>
      </c>
      <c r="H36" s="8">
        <f t="shared" si="60"/>
        <v>33.01</v>
      </c>
      <c r="I36" s="8">
        <f t="shared" si="60"/>
        <v>32.71</v>
      </c>
      <c r="J36" s="8">
        <f t="shared" si="60"/>
        <v>35.450000000000003</v>
      </c>
      <c r="K36" s="8">
        <f t="shared" si="60"/>
        <v>34</v>
      </c>
      <c r="L36" s="8">
        <f t="shared" si="60"/>
        <v>-10.905870445344135</v>
      </c>
      <c r="M36" s="8">
        <f t="shared" si="60"/>
        <v>-18.958940991698459</v>
      </c>
      <c r="N36" s="8">
        <f t="shared" si="60"/>
        <v>-13.898223715794526</v>
      </c>
      <c r="O36" s="8">
        <f t="shared" si="60"/>
        <v>-20.763322131541045</v>
      </c>
      <c r="P36" s="8">
        <f t="shared" si="60"/>
        <v>-4.7072330654420149</v>
      </c>
      <c r="Q36" s="8">
        <f t="shared" si="60"/>
        <v>-14.158636026686427</v>
      </c>
      <c r="S36" s="8">
        <f>MIN(S23:S31)</f>
        <v>33.6</v>
      </c>
      <c r="T36" s="8">
        <f t="shared" ref="T36:AG36" si="61">MIN(T23:T31)</f>
        <v>36.92</v>
      </c>
      <c r="U36" s="8">
        <f t="shared" si="61"/>
        <v>32.75</v>
      </c>
      <c r="V36" s="8">
        <f t="shared" si="61"/>
        <v>33</v>
      </c>
      <c r="W36" s="8">
        <f t="shared" si="61"/>
        <v>39.08</v>
      </c>
      <c r="X36" s="8">
        <f t="shared" si="61"/>
        <v>32.42</v>
      </c>
      <c r="Y36" s="8">
        <f t="shared" si="61"/>
        <v>32.409999999999997</v>
      </c>
      <c r="Z36" s="8">
        <f t="shared" si="61"/>
        <v>36.68</v>
      </c>
      <c r="AA36" s="8">
        <f t="shared" si="61"/>
        <v>32.07</v>
      </c>
      <c r="AB36" s="8">
        <f t="shared" si="61"/>
        <v>-6.6848906560636303</v>
      </c>
      <c r="AC36" s="8">
        <f t="shared" si="61"/>
        <v>-6.9313747991737511</v>
      </c>
      <c r="AD36" s="8">
        <f t="shared" si="61"/>
        <v>-1.9814396789566071</v>
      </c>
      <c r="AE36" s="8">
        <f t="shared" si="61"/>
        <v>-8.4112149532710241</v>
      </c>
      <c r="AF36" s="8">
        <f t="shared" si="61"/>
        <v>-7.5263421976922068E-2</v>
      </c>
      <c r="AG36" s="8">
        <f t="shared" si="61"/>
        <v>-8.7145969498910709</v>
      </c>
      <c r="AI36" s="8">
        <f>MIN(AI23:AI31)</f>
        <v>37.49</v>
      </c>
      <c r="AJ36" s="8">
        <f t="shared" ref="AJ36:AW36" si="62">MIN(AJ23:AJ31)</f>
        <v>37.799999999999997</v>
      </c>
      <c r="AK36" s="8">
        <f t="shared" si="62"/>
        <v>36.72</v>
      </c>
      <c r="AL36" s="8">
        <f t="shared" si="62"/>
        <v>36.43</v>
      </c>
      <c r="AM36" s="8">
        <f t="shared" si="62"/>
        <v>38.03</v>
      </c>
      <c r="AN36" s="8">
        <f t="shared" si="62"/>
        <v>35.97</v>
      </c>
      <c r="AO36" s="8">
        <f t="shared" si="62"/>
        <v>36.83</v>
      </c>
      <c r="AP36" s="8">
        <f t="shared" si="62"/>
        <v>36.22</v>
      </c>
      <c r="AQ36" s="8">
        <f t="shared" si="62"/>
        <v>37.299999999999997</v>
      </c>
      <c r="AR36" s="8">
        <f t="shared" si="62"/>
        <v>0.26036016489476554</v>
      </c>
      <c r="AS36" s="8">
        <f t="shared" si="62"/>
        <v>-10.218277764451903</v>
      </c>
      <c r="AT36" s="8">
        <f t="shared" si="62"/>
        <v>-0.17961383026492658</v>
      </c>
      <c r="AU36" s="8">
        <f t="shared" si="62"/>
        <v>-8.2523120701920885</v>
      </c>
      <c r="AV36" s="8">
        <f t="shared" si="62"/>
        <v>-3.3101975440469888</v>
      </c>
      <c r="AW36" s="8">
        <f t="shared" si="62"/>
        <v>-5.3352912383749382</v>
      </c>
    </row>
    <row r="37" spans="1:49" x14ac:dyDescent="0.2">
      <c r="B37" s="9" t="s">
        <v>11</v>
      </c>
      <c r="C37" s="8">
        <f>MAX(C23:C31)</f>
        <v>44.59</v>
      </c>
      <c r="D37" s="8">
        <f t="shared" ref="D37:Q37" si="63">MAX(D23:D31)</f>
        <v>46.52</v>
      </c>
      <c r="E37" s="8">
        <f t="shared" si="63"/>
        <v>42.25</v>
      </c>
      <c r="F37" s="8">
        <f t="shared" si="63"/>
        <v>43.94</v>
      </c>
      <c r="G37" s="8">
        <f t="shared" si="63"/>
        <v>45.01</v>
      </c>
      <c r="H37" s="8">
        <f t="shared" si="63"/>
        <v>42.64</v>
      </c>
      <c r="I37" s="8">
        <f t="shared" si="63"/>
        <v>43.55</v>
      </c>
      <c r="J37" s="8">
        <f t="shared" si="63"/>
        <v>43.28</v>
      </c>
      <c r="K37" s="8">
        <f t="shared" si="63"/>
        <v>41.7</v>
      </c>
      <c r="L37" s="8">
        <f t="shared" si="63"/>
        <v>12.371436967381724</v>
      </c>
      <c r="M37" s="8">
        <f t="shared" si="63"/>
        <v>18.336761680869827</v>
      </c>
      <c r="N37" s="8">
        <f t="shared" si="63"/>
        <v>27.283617849655585</v>
      </c>
      <c r="O37" s="8">
        <f t="shared" si="63"/>
        <v>15.310586176727908</v>
      </c>
      <c r="P37" s="8">
        <f t="shared" si="63"/>
        <v>11.953531030265962</v>
      </c>
      <c r="Q37" s="8">
        <f t="shared" si="63"/>
        <v>9.8480737927292541</v>
      </c>
      <c r="S37" s="8">
        <f>MAX(S23:S31)</f>
        <v>43.57</v>
      </c>
      <c r="T37" s="8">
        <f t="shared" ref="T37:AG37" si="64">MAX(T23:T31)</f>
        <v>46.51</v>
      </c>
      <c r="U37" s="8">
        <f t="shared" si="64"/>
        <v>46.46</v>
      </c>
      <c r="V37" s="8">
        <f t="shared" si="64"/>
        <v>42.15</v>
      </c>
      <c r="W37" s="8">
        <f t="shared" si="64"/>
        <v>48.21</v>
      </c>
      <c r="X37" s="8">
        <f t="shared" si="64"/>
        <v>44.1</v>
      </c>
      <c r="Y37" s="8">
        <f t="shared" si="64"/>
        <v>43.38</v>
      </c>
      <c r="Z37" s="8">
        <f t="shared" si="64"/>
        <v>47.98</v>
      </c>
      <c r="AA37" s="8">
        <f t="shared" si="64"/>
        <v>43.43</v>
      </c>
      <c r="AB37" s="8">
        <f t="shared" si="64"/>
        <v>15.768930523028891</v>
      </c>
      <c r="AC37" s="8">
        <f t="shared" si="64"/>
        <v>14.772727272727284</v>
      </c>
      <c r="AD37" s="8">
        <f t="shared" si="64"/>
        <v>28.787878787878789</v>
      </c>
      <c r="AE37" s="8">
        <f t="shared" si="64"/>
        <v>4.6263345195729606</v>
      </c>
      <c r="AF37" s="8">
        <f t="shared" si="64"/>
        <v>18.956276445698162</v>
      </c>
      <c r="AG37" s="8">
        <f t="shared" si="64"/>
        <v>8.8493292053663577</v>
      </c>
      <c r="AI37" s="8">
        <f>MAX(AI23:AI31)</f>
        <v>46.09</v>
      </c>
      <c r="AJ37" s="8">
        <f t="shared" ref="AJ37:AW37" si="65">MAX(AJ23:AJ31)</f>
        <v>46.21</v>
      </c>
      <c r="AK37" s="8">
        <f t="shared" si="65"/>
        <v>46.16</v>
      </c>
      <c r="AL37" s="8">
        <f t="shared" si="65"/>
        <v>44.54</v>
      </c>
      <c r="AM37" s="8">
        <f t="shared" si="65"/>
        <v>44.61</v>
      </c>
      <c r="AN37" s="8">
        <f t="shared" si="65"/>
        <v>45.12</v>
      </c>
      <c r="AO37" s="8">
        <f t="shared" si="65"/>
        <v>42.8</v>
      </c>
      <c r="AP37" s="8">
        <f t="shared" si="65"/>
        <v>46.37</v>
      </c>
      <c r="AQ37" s="8">
        <f t="shared" si="65"/>
        <v>42.75</v>
      </c>
      <c r="AR37" s="8">
        <f t="shared" si="65"/>
        <v>6.9779116465863291</v>
      </c>
      <c r="AS37" s="8">
        <f t="shared" si="65"/>
        <v>15.075505502943438</v>
      </c>
      <c r="AT37" s="8">
        <f t="shared" si="65"/>
        <v>8.0668604651162745</v>
      </c>
      <c r="AU37" s="8">
        <f t="shared" si="65"/>
        <v>18.199286302497949</v>
      </c>
      <c r="AV37" s="8">
        <f t="shared" si="65"/>
        <v>13.485070974057752</v>
      </c>
      <c r="AW37" s="8">
        <f t="shared" si="65"/>
        <v>14.917723226328569</v>
      </c>
    </row>
    <row r="39" spans="1:49" x14ac:dyDescent="0.2">
      <c r="A39" s="3" t="s">
        <v>27</v>
      </c>
      <c r="B39" t="s">
        <v>17</v>
      </c>
      <c r="C39" s="14" t="s">
        <v>18</v>
      </c>
      <c r="S39" s="15" t="s">
        <v>19</v>
      </c>
      <c r="AI39" s="16" t="s">
        <v>20</v>
      </c>
    </row>
    <row r="40" spans="1:49" x14ac:dyDescent="0.2">
      <c r="C40" t="s">
        <v>1</v>
      </c>
      <c r="F40" t="s">
        <v>2</v>
      </c>
      <c r="I40" t="s">
        <v>3</v>
      </c>
      <c r="L40" t="s">
        <v>1</v>
      </c>
      <c r="N40" t="s">
        <v>2</v>
      </c>
      <c r="P40" t="s">
        <v>3</v>
      </c>
      <c r="S40" t="s">
        <v>1</v>
      </c>
      <c r="V40" t="s">
        <v>2</v>
      </c>
      <c r="Y40" t="s">
        <v>3</v>
      </c>
      <c r="AB40" t="s">
        <v>1</v>
      </c>
      <c r="AD40" t="s">
        <v>2</v>
      </c>
      <c r="AF40" t="s">
        <v>3</v>
      </c>
      <c r="AI40" t="s">
        <v>1</v>
      </c>
      <c r="AL40" t="s">
        <v>2</v>
      </c>
      <c r="AO40" t="s">
        <v>3</v>
      </c>
      <c r="AR40" t="s">
        <v>1</v>
      </c>
      <c r="AT40" t="s">
        <v>2</v>
      </c>
      <c r="AV40" t="s">
        <v>3</v>
      </c>
    </row>
    <row r="41" spans="1:49" x14ac:dyDescent="0.2">
      <c r="B41" s="2" t="s">
        <v>5</v>
      </c>
      <c r="C41" t="s">
        <v>21</v>
      </c>
      <c r="D41" t="s">
        <v>22</v>
      </c>
      <c r="E41" t="s">
        <v>23</v>
      </c>
      <c r="F41" t="s">
        <v>21</v>
      </c>
      <c r="G41" t="s">
        <v>22</v>
      </c>
      <c r="H41" t="s">
        <v>23</v>
      </c>
      <c r="I41" t="s">
        <v>21</v>
      </c>
      <c r="J41" t="s">
        <v>22</v>
      </c>
      <c r="K41" t="s">
        <v>23</v>
      </c>
      <c r="L41" s="17" t="s">
        <v>24</v>
      </c>
      <c r="M41" s="17" t="s">
        <v>25</v>
      </c>
      <c r="N41" s="17" t="s">
        <v>24</v>
      </c>
      <c r="O41" s="17" t="s">
        <v>25</v>
      </c>
      <c r="P41" s="17" t="s">
        <v>24</v>
      </c>
      <c r="Q41" s="17" t="s">
        <v>25</v>
      </c>
      <c r="S41" t="s">
        <v>21</v>
      </c>
      <c r="T41" t="s">
        <v>22</v>
      </c>
      <c r="U41" t="s">
        <v>23</v>
      </c>
      <c r="V41" t="s">
        <v>21</v>
      </c>
      <c r="W41" t="s">
        <v>22</v>
      </c>
      <c r="X41" t="s">
        <v>23</v>
      </c>
      <c r="Y41" t="s">
        <v>21</v>
      </c>
      <c r="Z41" t="s">
        <v>22</v>
      </c>
      <c r="AA41" t="s">
        <v>23</v>
      </c>
      <c r="AB41" s="18" t="s">
        <v>24</v>
      </c>
      <c r="AC41" s="18" t="s">
        <v>25</v>
      </c>
      <c r="AD41" s="18" t="s">
        <v>24</v>
      </c>
      <c r="AE41" s="18" t="s">
        <v>25</v>
      </c>
      <c r="AF41" s="18" t="s">
        <v>24</v>
      </c>
      <c r="AG41" s="18" t="s">
        <v>25</v>
      </c>
      <c r="AI41" t="s">
        <v>21</v>
      </c>
      <c r="AJ41" t="s">
        <v>22</v>
      </c>
      <c r="AK41" t="s">
        <v>23</v>
      </c>
      <c r="AL41" t="s">
        <v>21</v>
      </c>
      <c r="AM41" t="s">
        <v>22</v>
      </c>
      <c r="AN41" t="s">
        <v>23</v>
      </c>
      <c r="AO41" t="s">
        <v>21</v>
      </c>
      <c r="AP41" t="s">
        <v>22</v>
      </c>
      <c r="AQ41" t="s">
        <v>23</v>
      </c>
      <c r="AR41" s="19" t="s">
        <v>24</v>
      </c>
      <c r="AS41" s="19" t="s">
        <v>25</v>
      </c>
      <c r="AT41" s="19" t="s">
        <v>24</v>
      </c>
      <c r="AU41" s="19" t="s">
        <v>25</v>
      </c>
      <c r="AV41" s="19" t="s">
        <v>24</v>
      </c>
      <c r="AW41" s="19" t="s">
        <v>25</v>
      </c>
    </row>
    <row r="42" spans="1:49" x14ac:dyDescent="0.2">
      <c r="B42" s="21">
        <v>1</v>
      </c>
      <c r="C42" s="7">
        <v>35.82</v>
      </c>
      <c r="D42" s="7">
        <v>38.53</v>
      </c>
      <c r="E42" s="7">
        <v>36.590000000000003</v>
      </c>
      <c r="F42" s="7">
        <v>34.79</v>
      </c>
      <c r="G42" s="7">
        <v>37.01</v>
      </c>
      <c r="H42" s="7">
        <v>34.340000000000003</v>
      </c>
      <c r="I42" s="7">
        <v>35.880000000000003</v>
      </c>
      <c r="J42" s="7">
        <v>39.22</v>
      </c>
      <c r="K42" s="7">
        <v>35.24</v>
      </c>
      <c r="L42" s="7">
        <f t="shared" ref="L42:L50" si="66">(D42-C42)/C42*100</f>
        <v>7.5656058068118401</v>
      </c>
      <c r="M42" s="7">
        <f t="shared" ref="M42:M50" si="67">(E42-C42)/C42*100</f>
        <v>2.1496370742601982</v>
      </c>
      <c r="N42" s="7">
        <f t="shared" ref="N42:N50" si="68">(G42-F42)/F42*100</f>
        <v>6.3811440068985315</v>
      </c>
      <c r="O42" s="7">
        <f t="shared" ref="O42:O50" si="69">(H42-F42)/F42*100</f>
        <v>-1.2934751365334745</v>
      </c>
      <c r="P42" s="7">
        <f t="shared" ref="P42:P50" si="70">(J42-I42)/I42*100</f>
        <v>9.3088071348940797</v>
      </c>
      <c r="Q42" s="7">
        <f t="shared" ref="Q42:Q50" si="71">(K42-I42)/I42*100</f>
        <v>-1.783723522853959</v>
      </c>
      <c r="S42">
        <v>42.64</v>
      </c>
      <c r="T42">
        <v>42.31</v>
      </c>
      <c r="U42">
        <v>40.299999999999997</v>
      </c>
      <c r="V42">
        <v>45.33</v>
      </c>
      <c r="W42">
        <v>44.74</v>
      </c>
      <c r="X42">
        <v>43.03</v>
      </c>
      <c r="Y42">
        <v>44</v>
      </c>
      <c r="Z42">
        <v>46.79</v>
      </c>
      <c r="AA42">
        <v>44.99</v>
      </c>
      <c r="AB42" s="7">
        <f t="shared" ref="AB42:AB50" si="72">(T42-S42)/S42*100</f>
        <v>-0.773921200750465</v>
      </c>
      <c r="AC42" s="7">
        <f t="shared" ref="AC42:AC50" si="73">(U42-S42)/S42*100</f>
        <v>-5.487804878048788</v>
      </c>
      <c r="AD42" s="7">
        <f t="shared" ref="AD42:AD50" si="74">(W42-V42)/V42*100</f>
        <v>-1.3015662916390831</v>
      </c>
      <c r="AE42" s="7">
        <f t="shared" ref="AE42:AE50" si="75">(X42-V42)/V42*100</f>
        <v>-5.0739024928303493</v>
      </c>
      <c r="AF42" s="7">
        <f t="shared" ref="AF42:AF50" si="76">(Z42-Y42)/Y42*100</f>
        <v>6.3409090909090891</v>
      </c>
      <c r="AG42" s="7">
        <f t="shared" ref="AG42:AG50" si="77">(AA42-Y42)/Y42*100</f>
        <v>2.2500000000000044</v>
      </c>
      <c r="AI42">
        <v>41.39</v>
      </c>
      <c r="AJ42">
        <v>45.07</v>
      </c>
      <c r="AK42">
        <v>42.24</v>
      </c>
      <c r="AL42">
        <v>40.56</v>
      </c>
      <c r="AM42">
        <v>41.36</v>
      </c>
      <c r="AN42">
        <v>43.94</v>
      </c>
      <c r="AO42">
        <v>40.4</v>
      </c>
      <c r="AP42">
        <v>43.33</v>
      </c>
      <c r="AQ42">
        <v>43.7</v>
      </c>
      <c r="AR42" s="7">
        <f t="shared" ref="AR42:AR50" si="78">(AJ42-AI42)/AI42*100</f>
        <v>8.8910364822420878</v>
      </c>
      <c r="AS42" s="7">
        <f t="shared" ref="AS42:AS50" si="79">(AK42-AI42)/AI42*100</f>
        <v>2.0536361439961377</v>
      </c>
      <c r="AT42" s="7">
        <f t="shared" ref="AT42:AT50" si="80">(AM42-AL42)/AL42*100</f>
        <v>1.9723865877711959</v>
      </c>
      <c r="AU42" s="7">
        <f t="shared" ref="AU42:AU50" si="81">(AN42-AL42)/AL42*100</f>
        <v>8.3333333333333215</v>
      </c>
      <c r="AV42" s="7">
        <f t="shared" ref="AV42:AV50" si="82">(AP42-AO42)/AO42*100</f>
        <v>7.2524752475247523</v>
      </c>
      <c r="AW42" s="7">
        <f t="shared" ref="AW42:AW50" si="83">(AQ42-AO42)/AO42*100</f>
        <v>8.16831683168318</v>
      </c>
    </row>
    <row r="43" spans="1:49" x14ac:dyDescent="0.2">
      <c r="B43" s="21">
        <v>2</v>
      </c>
      <c r="C43" s="7">
        <v>44.64</v>
      </c>
      <c r="D43" s="7">
        <v>43.41</v>
      </c>
      <c r="E43" s="7">
        <v>43.16</v>
      </c>
      <c r="F43" s="7">
        <v>43.46</v>
      </c>
      <c r="G43" s="7">
        <v>42.6</v>
      </c>
      <c r="H43" s="7">
        <v>44.05</v>
      </c>
      <c r="I43" s="7">
        <v>43.32</v>
      </c>
      <c r="J43" s="7">
        <v>43.2</v>
      </c>
      <c r="K43" s="7">
        <v>43.79</v>
      </c>
      <c r="L43" s="7">
        <f t="shared" si="66"/>
        <v>-2.7553763440860304</v>
      </c>
      <c r="M43" s="7">
        <f t="shared" si="67"/>
        <v>-3.3154121863799375</v>
      </c>
      <c r="N43" s="7">
        <f t="shared" si="68"/>
        <v>-1.9788311090658064</v>
      </c>
      <c r="O43" s="7">
        <f t="shared" si="69"/>
        <v>1.3575701794753712</v>
      </c>
      <c r="P43" s="7">
        <f t="shared" si="70"/>
        <v>-0.27700831024930156</v>
      </c>
      <c r="Q43" s="7">
        <f t="shared" si="71"/>
        <v>1.0849492151431184</v>
      </c>
      <c r="S43">
        <v>42.65</v>
      </c>
      <c r="T43">
        <v>45.63</v>
      </c>
      <c r="U43">
        <v>43.99</v>
      </c>
      <c r="V43">
        <v>42.9</v>
      </c>
      <c r="W43">
        <v>44.86</v>
      </c>
      <c r="X43">
        <v>44.39</v>
      </c>
      <c r="Y43">
        <v>43.18</v>
      </c>
      <c r="Z43">
        <v>47.61</v>
      </c>
      <c r="AA43">
        <v>43.12</v>
      </c>
      <c r="AB43" s="7">
        <f t="shared" si="72"/>
        <v>6.9871043376318971</v>
      </c>
      <c r="AC43" s="7">
        <f t="shared" si="73"/>
        <v>3.1418522860492457</v>
      </c>
      <c r="AD43" s="7">
        <f t="shared" si="74"/>
        <v>4.5687645687645713</v>
      </c>
      <c r="AE43" s="7">
        <f t="shared" si="75"/>
        <v>3.4731934731934784</v>
      </c>
      <c r="AF43" s="7">
        <f t="shared" si="76"/>
        <v>10.259379342288096</v>
      </c>
      <c r="AG43" s="7">
        <f t="shared" si="77"/>
        <v>-0.13895321908291403</v>
      </c>
      <c r="AI43">
        <v>40.299999999999997</v>
      </c>
      <c r="AJ43">
        <v>43.51</v>
      </c>
      <c r="AK43">
        <v>45.53</v>
      </c>
      <c r="AL43">
        <v>39.08</v>
      </c>
      <c r="AM43">
        <v>41.31</v>
      </c>
      <c r="AN43">
        <v>44.23</v>
      </c>
      <c r="AO43">
        <v>40.549999999999997</v>
      </c>
      <c r="AP43">
        <v>42.99</v>
      </c>
      <c r="AQ43">
        <v>43.42</v>
      </c>
      <c r="AR43" s="7">
        <f t="shared" si="78"/>
        <v>7.9652605459057098</v>
      </c>
      <c r="AS43" s="7">
        <f t="shared" si="79"/>
        <v>12.977667493796538</v>
      </c>
      <c r="AT43" s="7">
        <f t="shared" si="80"/>
        <v>5.7062436028659267</v>
      </c>
      <c r="AU43" s="7">
        <f t="shared" si="81"/>
        <v>13.178096212896619</v>
      </c>
      <c r="AV43" s="7">
        <f t="shared" si="82"/>
        <v>6.0172626387176447</v>
      </c>
      <c r="AW43" s="7">
        <f t="shared" si="83"/>
        <v>7.0776818742293575</v>
      </c>
    </row>
    <row r="44" spans="1:49" x14ac:dyDescent="0.2">
      <c r="B44" s="21">
        <v>3</v>
      </c>
      <c r="C44" s="7">
        <v>41.56</v>
      </c>
      <c r="D44" s="7">
        <v>47.89</v>
      </c>
      <c r="E44" s="7">
        <v>39.880000000000003</v>
      </c>
      <c r="F44" s="7">
        <v>42.52</v>
      </c>
      <c r="G44" s="7">
        <v>48.24</v>
      </c>
      <c r="H44" s="7">
        <v>41.4</v>
      </c>
      <c r="I44" s="7">
        <v>40.64</v>
      </c>
      <c r="J44" s="7">
        <v>44.45</v>
      </c>
      <c r="K44" s="7">
        <v>39.590000000000003</v>
      </c>
      <c r="L44" s="7">
        <f t="shared" si="66"/>
        <v>15.230991337824825</v>
      </c>
      <c r="M44" s="7">
        <f t="shared" si="67"/>
        <v>-4.0423484119345519</v>
      </c>
      <c r="N44" s="7">
        <f t="shared" si="68"/>
        <v>13.452492944496704</v>
      </c>
      <c r="O44" s="7">
        <f t="shared" si="69"/>
        <v>-2.6340545625588065</v>
      </c>
      <c r="P44" s="7">
        <f t="shared" si="70"/>
        <v>9.3750000000000053</v>
      </c>
      <c r="Q44" s="7">
        <f t="shared" si="71"/>
        <v>-2.5836614173228276</v>
      </c>
      <c r="S44">
        <v>35.270000000000003</v>
      </c>
      <c r="T44">
        <v>41.95</v>
      </c>
      <c r="U44">
        <v>35.72</v>
      </c>
      <c r="V44">
        <v>33.64</v>
      </c>
      <c r="W44">
        <v>43.96</v>
      </c>
      <c r="X44">
        <v>34.57</v>
      </c>
      <c r="Y44">
        <v>35.15</v>
      </c>
      <c r="Z44">
        <v>43.77</v>
      </c>
      <c r="AA44">
        <v>35.33</v>
      </c>
      <c r="AB44" s="7">
        <f t="shared" si="72"/>
        <v>18.939608732633964</v>
      </c>
      <c r="AC44" s="7">
        <f t="shared" si="73"/>
        <v>1.2758718457612581</v>
      </c>
      <c r="AD44" s="7">
        <f t="shared" si="74"/>
        <v>30.677764565992867</v>
      </c>
      <c r="AE44" s="7">
        <f t="shared" si="75"/>
        <v>2.7645659928656352</v>
      </c>
      <c r="AF44" s="7">
        <f t="shared" si="76"/>
        <v>24.523470839260327</v>
      </c>
      <c r="AG44" s="7">
        <f t="shared" si="77"/>
        <v>0.51209103840682713</v>
      </c>
      <c r="AI44">
        <v>45.71</v>
      </c>
      <c r="AJ44">
        <v>47.8</v>
      </c>
      <c r="AK44">
        <v>44.65</v>
      </c>
      <c r="AL44">
        <v>46.12</v>
      </c>
      <c r="AM44">
        <v>48.9</v>
      </c>
      <c r="AN44">
        <v>46.05</v>
      </c>
      <c r="AO44" s="7">
        <v>44.05</v>
      </c>
      <c r="AP44">
        <v>45.38</v>
      </c>
      <c r="AQ44">
        <v>43.92</v>
      </c>
      <c r="AR44" s="7">
        <f t="shared" si="78"/>
        <v>4.5723036534675039</v>
      </c>
      <c r="AS44" s="7">
        <f t="shared" si="79"/>
        <v>-2.3189674031940544</v>
      </c>
      <c r="AT44" s="7">
        <f t="shared" si="80"/>
        <v>6.0277536860364291</v>
      </c>
      <c r="AU44" s="7">
        <f t="shared" si="81"/>
        <v>-0.15177797051170921</v>
      </c>
      <c r="AV44" s="7">
        <f t="shared" si="82"/>
        <v>3.0192962542565391</v>
      </c>
      <c r="AW44" s="7">
        <f t="shared" si="83"/>
        <v>-0.29511918274686821</v>
      </c>
    </row>
    <row r="45" spans="1:49" x14ac:dyDescent="0.2">
      <c r="B45" s="21">
        <v>4</v>
      </c>
      <c r="C45" s="7">
        <v>44.21</v>
      </c>
      <c r="D45" s="7">
        <v>44.61</v>
      </c>
      <c r="E45" s="7">
        <v>43.73</v>
      </c>
      <c r="F45" s="7">
        <v>44.15</v>
      </c>
      <c r="G45" s="7">
        <v>44.31</v>
      </c>
      <c r="H45" s="7">
        <v>42.01</v>
      </c>
      <c r="I45" s="7">
        <v>42.86</v>
      </c>
      <c r="J45" s="7">
        <v>43.49</v>
      </c>
      <c r="K45" s="7">
        <v>40.96</v>
      </c>
      <c r="L45" s="7">
        <f t="shared" si="66"/>
        <v>0.90477267586518551</v>
      </c>
      <c r="M45" s="7">
        <f t="shared" si="67"/>
        <v>-1.0857272110382354</v>
      </c>
      <c r="N45" s="7">
        <f t="shared" si="68"/>
        <v>0.36240090600227337</v>
      </c>
      <c r="O45" s="7">
        <f t="shared" si="69"/>
        <v>-4.8471121177802958</v>
      </c>
      <c r="P45" s="7">
        <f t="shared" si="70"/>
        <v>1.4699020065329038</v>
      </c>
      <c r="Q45" s="7">
        <f t="shared" si="71"/>
        <v>-4.4330377974801642</v>
      </c>
      <c r="S45">
        <v>41.57</v>
      </c>
      <c r="T45">
        <v>38.31</v>
      </c>
      <c r="U45">
        <v>41.46</v>
      </c>
      <c r="V45">
        <v>41.17</v>
      </c>
      <c r="W45">
        <v>38.79</v>
      </c>
      <c r="X45">
        <v>40.67</v>
      </c>
      <c r="Y45">
        <v>41.5</v>
      </c>
      <c r="Z45">
        <v>38.81</v>
      </c>
      <c r="AA45">
        <v>39.909999999999997</v>
      </c>
      <c r="AB45" s="7">
        <f t="shared" si="72"/>
        <v>-7.8421938898243875</v>
      </c>
      <c r="AC45" s="7">
        <f t="shared" si="73"/>
        <v>-0.2646139042578769</v>
      </c>
      <c r="AD45" s="7">
        <f t="shared" si="74"/>
        <v>-5.7809084284673364</v>
      </c>
      <c r="AE45" s="7">
        <f t="shared" si="75"/>
        <v>-1.2144765606023802</v>
      </c>
      <c r="AF45" s="7">
        <f t="shared" si="76"/>
        <v>-6.4819277108433671</v>
      </c>
      <c r="AG45" s="7">
        <f t="shared" si="77"/>
        <v>-3.8313253012048278</v>
      </c>
      <c r="AI45">
        <v>43.23</v>
      </c>
      <c r="AJ45">
        <v>46.93</v>
      </c>
      <c r="AK45">
        <v>43.42</v>
      </c>
      <c r="AL45">
        <v>43.32</v>
      </c>
      <c r="AM45">
        <v>44.64</v>
      </c>
      <c r="AN45">
        <v>43.01</v>
      </c>
      <c r="AO45">
        <v>41.44</v>
      </c>
      <c r="AP45">
        <v>43.73</v>
      </c>
      <c r="AQ45">
        <v>40.07</v>
      </c>
      <c r="AR45" s="7">
        <f t="shared" si="78"/>
        <v>8.5588711542910083</v>
      </c>
      <c r="AS45" s="7">
        <f t="shared" si="79"/>
        <v>0.43950959981495458</v>
      </c>
      <c r="AT45" s="7">
        <f t="shared" si="80"/>
        <v>3.0470914127423829</v>
      </c>
      <c r="AU45" s="7">
        <f t="shared" si="81"/>
        <v>-0.71560480147738292</v>
      </c>
      <c r="AV45" s="7">
        <f t="shared" si="82"/>
        <v>5.5260617760617743</v>
      </c>
      <c r="AW45" s="7">
        <f t="shared" si="83"/>
        <v>-3.30598455598455</v>
      </c>
    </row>
    <row r="46" spans="1:49" x14ac:dyDescent="0.2">
      <c r="B46" s="21">
        <v>5</v>
      </c>
      <c r="C46" s="7">
        <v>44.34</v>
      </c>
      <c r="D46" s="7">
        <v>45.17</v>
      </c>
      <c r="E46" s="7">
        <v>36.26</v>
      </c>
      <c r="F46" s="7">
        <v>42.97</v>
      </c>
      <c r="G46" s="7">
        <v>45.19</v>
      </c>
      <c r="H46" s="7">
        <v>35.17</v>
      </c>
      <c r="I46" s="7">
        <v>41.17</v>
      </c>
      <c r="J46" s="7">
        <v>43.78</v>
      </c>
      <c r="K46" s="7">
        <v>35.909999999999997</v>
      </c>
      <c r="L46" s="7">
        <f t="shared" si="66"/>
        <v>1.8718989625620168</v>
      </c>
      <c r="M46" s="7">
        <f t="shared" si="67"/>
        <v>-18.222823635543538</v>
      </c>
      <c r="N46" s="7">
        <f t="shared" si="68"/>
        <v>5.1663951594135424</v>
      </c>
      <c r="O46" s="7">
        <f t="shared" si="69"/>
        <v>-18.152199208750286</v>
      </c>
      <c r="P46" s="7">
        <f t="shared" si="70"/>
        <v>6.3395676463444239</v>
      </c>
      <c r="Q46" s="7">
        <f t="shared" si="71"/>
        <v>-12.776293417537055</v>
      </c>
      <c r="S46">
        <v>44.78</v>
      </c>
      <c r="T46">
        <v>48.83</v>
      </c>
      <c r="U46">
        <v>42.91</v>
      </c>
      <c r="V46">
        <v>44.41</v>
      </c>
      <c r="W46">
        <v>46.37</v>
      </c>
      <c r="X46">
        <v>44.58</v>
      </c>
      <c r="Y46">
        <v>41.59</v>
      </c>
      <c r="Z46">
        <v>44.82</v>
      </c>
      <c r="AA46">
        <v>43.98</v>
      </c>
      <c r="AB46" s="7">
        <f t="shared" si="72"/>
        <v>9.044216167932106</v>
      </c>
      <c r="AC46" s="7">
        <f t="shared" si="73"/>
        <v>-4.1759714158106398</v>
      </c>
      <c r="AD46" s="7">
        <f t="shared" si="74"/>
        <v>4.4134204008106304</v>
      </c>
      <c r="AE46" s="7">
        <f t="shared" si="75"/>
        <v>0.38279666741725227</v>
      </c>
      <c r="AF46" s="7">
        <f t="shared" si="76"/>
        <v>7.7662899735513271</v>
      </c>
      <c r="AG46" s="7">
        <f t="shared" si="77"/>
        <v>5.7465736955998876</v>
      </c>
      <c r="AI46">
        <v>39.69</v>
      </c>
      <c r="AJ46">
        <v>40.74</v>
      </c>
      <c r="AK46">
        <v>35.67</v>
      </c>
      <c r="AL46">
        <v>36.93</v>
      </c>
      <c r="AM46">
        <v>39.28</v>
      </c>
      <c r="AN46">
        <v>34.659999999999997</v>
      </c>
      <c r="AO46">
        <v>39.5</v>
      </c>
      <c r="AP46">
        <v>38.85</v>
      </c>
      <c r="AQ46">
        <v>35.97</v>
      </c>
      <c r="AR46" s="7">
        <f t="shared" si="78"/>
        <v>2.6455026455026562</v>
      </c>
      <c r="AS46" s="7">
        <f t="shared" si="79"/>
        <v>-10.128495842781547</v>
      </c>
      <c r="AT46" s="7">
        <f t="shared" si="80"/>
        <v>6.3633901976712748</v>
      </c>
      <c r="AU46" s="7">
        <f t="shared" si="81"/>
        <v>-6.1467641483888524</v>
      </c>
      <c r="AV46" s="7">
        <f t="shared" si="82"/>
        <v>-1.6455696202531609</v>
      </c>
      <c r="AW46" s="7">
        <f t="shared" si="83"/>
        <v>-8.9367088607594969</v>
      </c>
    </row>
    <row r="47" spans="1:49" x14ac:dyDescent="0.2">
      <c r="B47" s="21">
        <v>6</v>
      </c>
      <c r="C47" s="7">
        <v>36.56</v>
      </c>
      <c r="D47" s="7">
        <v>39.67</v>
      </c>
      <c r="E47" s="7">
        <v>39.96</v>
      </c>
      <c r="F47" s="7">
        <v>36.21</v>
      </c>
      <c r="G47" s="7">
        <v>39.409999999999997</v>
      </c>
      <c r="H47" s="7">
        <v>40.56</v>
      </c>
      <c r="I47" s="7">
        <v>37.04</v>
      </c>
      <c r="J47" s="7">
        <v>39.979999999999997</v>
      </c>
      <c r="K47" s="7">
        <v>41.01</v>
      </c>
      <c r="L47" s="7">
        <f t="shared" si="66"/>
        <v>8.5065645514223167</v>
      </c>
      <c r="M47" s="7">
        <f t="shared" si="67"/>
        <v>9.2997811816192524</v>
      </c>
      <c r="N47" s="7">
        <f t="shared" si="68"/>
        <v>8.8373377520021972</v>
      </c>
      <c r="O47" s="7">
        <f t="shared" si="69"/>
        <v>12.013256006628007</v>
      </c>
      <c r="P47" s="7">
        <f t="shared" si="70"/>
        <v>7.9373650107991303</v>
      </c>
      <c r="Q47" s="7">
        <f t="shared" si="71"/>
        <v>10.718142548596109</v>
      </c>
      <c r="S47">
        <v>41.73</v>
      </c>
      <c r="T47">
        <v>51.39</v>
      </c>
      <c r="U47">
        <v>46.11</v>
      </c>
      <c r="V47">
        <v>43.5</v>
      </c>
      <c r="W47">
        <v>50.6</v>
      </c>
      <c r="X47">
        <v>44.91</v>
      </c>
      <c r="Y47">
        <v>42.02</v>
      </c>
      <c r="Z47">
        <v>49.77</v>
      </c>
      <c r="AA47">
        <v>43.13</v>
      </c>
      <c r="AB47" s="7">
        <f t="shared" si="72"/>
        <v>23.148813803019422</v>
      </c>
      <c r="AC47" s="7">
        <f t="shared" si="73"/>
        <v>10.496046010064708</v>
      </c>
      <c r="AD47" s="7">
        <f t="shared" si="74"/>
        <v>16.321839080459775</v>
      </c>
      <c r="AE47" s="7">
        <f t="shared" si="75"/>
        <v>3.2413793103448199</v>
      </c>
      <c r="AF47" s="7">
        <f t="shared" si="76"/>
        <v>18.443598286530221</v>
      </c>
      <c r="AG47" s="7">
        <f t="shared" si="77"/>
        <v>2.6415992384578759</v>
      </c>
      <c r="AI47">
        <v>40.07</v>
      </c>
      <c r="AJ47">
        <v>41.73</v>
      </c>
      <c r="AK47">
        <v>37.97</v>
      </c>
      <c r="AL47">
        <v>41.33</v>
      </c>
      <c r="AM47">
        <v>42.44</v>
      </c>
      <c r="AN47">
        <v>39.83</v>
      </c>
      <c r="AO47">
        <v>40.14</v>
      </c>
      <c r="AP47">
        <v>43.75</v>
      </c>
      <c r="AQ47">
        <v>39.049999999999997</v>
      </c>
      <c r="AR47" s="7">
        <f t="shared" si="78"/>
        <v>4.1427501871724397</v>
      </c>
      <c r="AS47" s="7">
        <f t="shared" si="79"/>
        <v>-5.2408285500374383</v>
      </c>
      <c r="AT47" s="7">
        <f t="shared" si="80"/>
        <v>2.6857004597144916</v>
      </c>
      <c r="AU47" s="7">
        <f t="shared" si="81"/>
        <v>-3.6293249455601257</v>
      </c>
      <c r="AV47" s="7">
        <f t="shared" si="82"/>
        <v>8.9935226706527143</v>
      </c>
      <c r="AW47" s="7">
        <f t="shared" si="83"/>
        <v>-2.7154957648231273</v>
      </c>
    </row>
    <row r="48" spans="1:49" x14ac:dyDescent="0.2">
      <c r="B48" s="21">
        <v>7</v>
      </c>
      <c r="C48" s="7">
        <v>32.799999999999997</v>
      </c>
      <c r="D48" s="7">
        <v>37.42</v>
      </c>
      <c r="E48" s="7">
        <v>35.65</v>
      </c>
      <c r="F48" s="7">
        <v>31.85</v>
      </c>
      <c r="G48" s="7">
        <v>40.74</v>
      </c>
      <c r="H48" s="7">
        <v>35.340000000000003</v>
      </c>
      <c r="I48" s="7">
        <v>32.83</v>
      </c>
      <c r="J48" s="7">
        <v>36.97</v>
      </c>
      <c r="K48" s="7">
        <v>35.71</v>
      </c>
      <c r="L48" s="7">
        <f t="shared" si="66"/>
        <v>14.085365853658551</v>
      </c>
      <c r="M48" s="7">
        <f t="shared" si="67"/>
        <v>8.6890243902439082</v>
      </c>
      <c r="N48" s="7">
        <f t="shared" si="68"/>
        <v>27.912087912087912</v>
      </c>
      <c r="O48" s="7">
        <f t="shared" si="69"/>
        <v>10.957613814756678</v>
      </c>
      <c r="P48" s="7">
        <f t="shared" si="70"/>
        <v>12.610417301248861</v>
      </c>
      <c r="Q48" s="7">
        <f t="shared" si="71"/>
        <v>8.772464209564431</v>
      </c>
      <c r="S48">
        <v>33.11</v>
      </c>
      <c r="T48">
        <v>37.97</v>
      </c>
      <c r="U48">
        <v>33.17</v>
      </c>
      <c r="V48">
        <v>31.5</v>
      </c>
      <c r="W48">
        <v>40.51</v>
      </c>
      <c r="X48">
        <v>31.07</v>
      </c>
      <c r="Y48">
        <v>32.89</v>
      </c>
      <c r="Z48">
        <v>37.96</v>
      </c>
      <c r="AA48">
        <v>32.619999999999997</v>
      </c>
      <c r="AB48" s="7">
        <f t="shared" si="72"/>
        <v>14.678344910903048</v>
      </c>
      <c r="AC48" s="7">
        <f t="shared" si="73"/>
        <v>0.18121413470251366</v>
      </c>
      <c r="AD48" s="7">
        <f t="shared" si="74"/>
        <v>28.603174603174597</v>
      </c>
      <c r="AE48" s="7">
        <f t="shared" si="75"/>
        <v>-1.3650793650793642</v>
      </c>
      <c r="AF48" s="7">
        <f t="shared" si="76"/>
        <v>15.41501976284585</v>
      </c>
      <c r="AG48" s="7">
        <f t="shared" si="77"/>
        <v>-0.82091821222256955</v>
      </c>
      <c r="AI48">
        <v>43.03</v>
      </c>
      <c r="AJ48">
        <v>44.87</v>
      </c>
      <c r="AK48">
        <v>41.6</v>
      </c>
      <c r="AL48">
        <v>44.41</v>
      </c>
      <c r="AM48">
        <v>45.52</v>
      </c>
      <c r="AN48">
        <v>42.89</v>
      </c>
      <c r="AO48">
        <v>43.34</v>
      </c>
      <c r="AP48">
        <v>44.33</v>
      </c>
      <c r="AQ48">
        <v>41.91</v>
      </c>
      <c r="AR48" s="7">
        <f t="shared" si="78"/>
        <v>4.2760864513130281</v>
      </c>
      <c r="AS48" s="7">
        <f t="shared" si="79"/>
        <v>-3.3232628398791535</v>
      </c>
      <c r="AT48" s="7">
        <f t="shared" si="80"/>
        <v>2.4994370637244012</v>
      </c>
      <c r="AU48" s="7">
        <f t="shared" si="81"/>
        <v>-3.4226525557306826</v>
      </c>
      <c r="AV48" s="7">
        <f t="shared" si="82"/>
        <v>2.2842639593908509</v>
      </c>
      <c r="AW48" s="7">
        <f t="shared" si="83"/>
        <v>-3.2994923857868175</v>
      </c>
    </row>
    <row r="49" spans="1:49" x14ac:dyDescent="0.2">
      <c r="B49" s="21">
        <v>8</v>
      </c>
      <c r="C49" s="7">
        <v>38.94</v>
      </c>
      <c r="D49" s="7">
        <v>39.08</v>
      </c>
      <c r="E49" s="7">
        <v>36.520000000000003</v>
      </c>
      <c r="F49" s="7">
        <v>39.659999999999997</v>
      </c>
      <c r="G49" s="7">
        <v>39.85</v>
      </c>
      <c r="H49" s="7">
        <v>35.21</v>
      </c>
      <c r="I49" s="7">
        <v>39.159999999999997</v>
      </c>
      <c r="J49" s="7">
        <v>39.69</v>
      </c>
      <c r="K49" s="7">
        <v>36.32</v>
      </c>
      <c r="L49" s="7">
        <f t="shared" si="66"/>
        <v>0.35952747817154745</v>
      </c>
      <c r="M49" s="7">
        <f t="shared" si="67"/>
        <v>-6.2146892655367099</v>
      </c>
      <c r="N49" s="7">
        <f t="shared" si="68"/>
        <v>0.4790721129601736</v>
      </c>
      <c r="O49" s="7">
        <f t="shared" si="69"/>
        <v>-11.220373171961665</v>
      </c>
      <c r="P49" s="7">
        <f t="shared" si="70"/>
        <v>1.3534218590398395</v>
      </c>
      <c r="Q49" s="7">
        <f t="shared" si="71"/>
        <v>-7.2522982635342101</v>
      </c>
      <c r="S49">
        <v>37.85</v>
      </c>
      <c r="T49">
        <v>43.29</v>
      </c>
      <c r="U49">
        <v>39.06</v>
      </c>
      <c r="V49">
        <v>40.33</v>
      </c>
      <c r="W49">
        <v>43.05</v>
      </c>
      <c r="X49">
        <v>38.83</v>
      </c>
      <c r="Y49">
        <v>38.57</v>
      </c>
      <c r="Z49">
        <v>44.34</v>
      </c>
      <c r="AA49">
        <v>39.32</v>
      </c>
      <c r="AB49" s="7">
        <f t="shared" si="72"/>
        <v>14.372523117569347</v>
      </c>
      <c r="AC49" s="7">
        <f t="shared" si="73"/>
        <v>3.1968295904887736</v>
      </c>
      <c r="AD49" s="7">
        <f t="shared" si="74"/>
        <v>6.7443590379370173</v>
      </c>
      <c r="AE49" s="7">
        <f t="shared" si="75"/>
        <v>-3.7193156459211507</v>
      </c>
      <c r="AF49" s="7">
        <f t="shared" si="76"/>
        <v>14.959813326419505</v>
      </c>
      <c r="AG49" s="7">
        <f t="shared" si="77"/>
        <v>1.944516463572725</v>
      </c>
      <c r="AI49">
        <v>39.97</v>
      </c>
      <c r="AJ49">
        <v>40.619999999999997</v>
      </c>
      <c r="AK49">
        <v>37.69</v>
      </c>
      <c r="AL49">
        <v>41.28</v>
      </c>
      <c r="AM49">
        <v>41.11</v>
      </c>
      <c r="AN49">
        <v>37.51</v>
      </c>
      <c r="AO49">
        <v>38.44</v>
      </c>
      <c r="AP49">
        <v>38.99</v>
      </c>
      <c r="AQ49">
        <v>38.24</v>
      </c>
      <c r="AR49" s="7">
        <f t="shared" si="78"/>
        <v>1.6262196647485578</v>
      </c>
      <c r="AS49" s="7">
        <f t="shared" si="79"/>
        <v>-5.704278208656496</v>
      </c>
      <c r="AT49" s="7">
        <f t="shared" si="80"/>
        <v>-0.41182170542636071</v>
      </c>
      <c r="AU49" s="7">
        <f t="shared" si="81"/>
        <v>-9.1327519379845032</v>
      </c>
      <c r="AV49" s="7">
        <f t="shared" si="82"/>
        <v>1.4308012486992827</v>
      </c>
      <c r="AW49" s="7">
        <f t="shared" si="83"/>
        <v>-0.52029136316336044</v>
      </c>
    </row>
    <row r="50" spans="1:49" x14ac:dyDescent="0.2">
      <c r="B50" s="21">
        <v>9</v>
      </c>
      <c r="C50" s="7">
        <v>34.57</v>
      </c>
      <c r="D50" s="7">
        <v>35.19</v>
      </c>
      <c r="E50" s="7">
        <v>34.47</v>
      </c>
      <c r="F50" s="7">
        <v>33.5</v>
      </c>
      <c r="G50" s="7">
        <v>39.909999999999997</v>
      </c>
      <c r="H50" s="7">
        <v>33.880000000000003</v>
      </c>
      <c r="I50" s="7">
        <v>35.520000000000003</v>
      </c>
      <c r="J50" s="7">
        <v>36.07</v>
      </c>
      <c r="K50" s="7">
        <v>35.06</v>
      </c>
      <c r="L50" s="7">
        <f t="shared" si="66"/>
        <v>1.7934625397743635</v>
      </c>
      <c r="M50" s="7">
        <f t="shared" si="67"/>
        <v>-0.28926815157651553</v>
      </c>
      <c r="N50" s="7">
        <f t="shared" si="68"/>
        <v>19.134328358208947</v>
      </c>
      <c r="O50" s="7">
        <f t="shared" si="69"/>
        <v>1.1343283582089629</v>
      </c>
      <c r="P50" s="7">
        <f t="shared" si="70"/>
        <v>1.5484234234234153</v>
      </c>
      <c r="Q50" s="7">
        <f t="shared" si="71"/>
        <v>-1.2950450450450472</v>
      </c>
      <c r="S50">
        <v>35.47</v>
      </c>
      <c r="T50">
        <v>37.21</v>
      </c>
      <c r="U50">
        <v>33.81</v>
      </c>
      <c r="V50">
        <v>34.619999999999997</v>
      </c>
      <c r="W50">
        <v>40.770000000000003</v>
      </c>
      <c r="X50">
        <v>32.78</v>
      </c>
      <c r="Y50">
        <v>35.840000000000003</v>
      </c>
      <c r="Z50">
        <v>39.049999999999997</v>
      </c>
      <c r="AA50">
        <v>35.299999999999997</v>
      </c>
      <c r="AB50" s="7">
        <f t="shared" si="72"/>
        <v>4.9055539892867266</v>
      </c>
      <c r="AC50" s="7">
        <f t="shared" si="73"/>
        <v>-4.6800112771355984</v>
      </c>
      <c r="AD50" s="7">
        <f t="shared" si="74"/>
        <v>17.764298093587538</v>
      </c>
      <c r="AE50" s="7">
        <f t="shared" si="75"/>
        <v>-5.3148469093009716</v>
      </c>
      <c r="AF50" s="7">
        <f t="shared" si="76"/>
        <v>8.9564732142856958</v>
      </c>
      <c r="AG50" s="7">
        <f t="shared" si="77"/>
        <v>-1.5066964285714459</v>
      </c>
      <c r="AI50">
        <v>41.46</v>
      </c>
      <c r="AJ50">
        <v>41.82</v>
      </c>
      <c r="AK50">
        <v>44.42</v>
      </c>
      <c r="AL50">
        <v>44.72</v>
      </c>
      <c r="AM50">
        <v>43.94</v>
      </c>
      <c r="AN50">
        <v>44.08</v>
      </c>
      <c r="AO50">
        <v>43.34</v>
      </c>
      <c r="AP50">
        <v>43.05</v>
      </c>
      <c r="AQ50">
        <v>43.64</v>
      </c>
      <c r="AR50" s="7">
        <f t="shared" si="78"/>
        <v>0.86830680173661223</v>
      </c>
      <c r="AS50" s="7">
        <f t="shared" si="79"/>
        <v>7.1394114809454914</v>
      </c>
      <c r="AT50" s="7">
        <f t="shared" si="80"/>
        <v>-1.7441860465116306</v>
      </c>
      <c r="AU50" s="7">
        <f t="shared" si="81"/>
        <v>-1.4311270125223625</v>
      </c>
      <c r="AV50" s="7">
        <f t="shared" si="82"/>
        <v>-0.66912782648824698</v>
      </c>
      <c r="AW50" s="7">
        <f t="shared" si="83"/>
        <v>0.6922011998154064</v>
      </c>
    </row>
    <row r="52" spans="1:49" x14ac:dyDescent="0.2">
      <c r="B52" s="9" t="s">
        <v>7</v>
      </c>
      <c r="C52" s="8">
        <f>AVERAGE(C42:C50)</f>
        <v>39.271111111111111</v>
      </c>
      <c r="D52" s="8">
        <f t="shared" ref="D52:Q52" si="84">AVERAGE(D42:D50)</f>
        <v>41.218888888888891</v>
      </c>
      <c r="E52" s="8">
        <f t="shared" si="84"/>
        <v>38.468888888888877</v>
      </c>
      <c r="F52" s="8">
        <f t="shared" si="84"/>
        <v>38.79</v>
      </c>
      <c r="G52" s="8">
        <f t="shared" si="84"/>
        <v>41.917777777777779</v>
      </c>
      <c r="H52" s="8">
        <f t="shared" si="84"/>
        <v>37.995555555555555</v>
      </c>
      <c r="I52" s="8">
        <f t="shared" si="84"/>
        <v>38.713333333333331</v>
      </c>
      <c r="J52" s="8">
        <f t="shared" si="84"/>
        <v>40.761111111111113</v>
      </c>
      <c r="K52" s="8">
        <f t="shared" si="84"/>
        <v>38.176666666666662</v>
      </c>
      <c r="L52" s="8">
        <f t="shared" si="84"/>
        <v>5.2847569846671796</v>
      </c>
      <c r="M52" s="8">
        <f t="shared" si="84"/>
        <v>-1.4479806906540142</v>
      </c>
      <c r="N52" s="8">
        <f t="shared" si="84"/>
        <v>8.8607142270004964</v>
      </c>
      <c r="O52" s="8">
        <f t="shared" si="84"/>
        <v>-1.4093828709461673</v>
      </c>
      <c r="P52" s="8">
        <f t="shared" si="84"/>
        <v>5.5184328968925946</v>
      </c>
      <c r="Q52" s="8">
        <f t="shared" si="84"/>
        <v>-1.0609448322744004</v>
      </c>
      <c r="S52" s="8">
        <f>AVERAGE(S42:S50)</f>
        <v>39.452222222222225</v>
      </c>
      <c r="T52" s="8">
        <f t="shared" ref="T52:AG52" si="85">AVERAGE(T42:T50)</f>
        <v>42.987777777777779</v>
      </c>
      <c r="U52" s="8">
        <f t="shared" si="85"/>
        <v>39.614444444444445</v>
      </c>
      <c r="V52" s="8">
        <f t="shared" si="85"/>
        <v>39.711111111111109</v>
      </c>
      <c r="W52" s="8">
        <f t="shared" si="85"/>
        <v>43.738888888888887</v>
      </c>
      <c r="X52" s="8">
        <f t="shared" si="85"/>
        <v>39.425555555555562</v>
      </c>
      <c r="Y52" s="8">
        <f t="shared" si="85"/>
        <v>39.415555555555557</v>
      </c>
      <c r="Z52" s="8">
        <f t="shared" si="85"/>
        <v>43.657777777777781</v>
      </c>
      <c r="AA52" s="8">
        <f t="shared" si="85"/>
        <v>39.74444444444444</v>
      </c>
      <c r="AB52" s="8">
        <f t="shared" si="85"/>
        <v>9.2733388853779619</v>
      </c>
      <c r="AC52" s="8">
        <f t="shared" si="85"/>
        <v>0.40926804353484414</v>
      </c>
      <c r="AD52" s="8">
        <f t="shared" si="85"/>
        <v>11.334571736735619</v>
      </c>
      <c r="AE52" s="8">
        <f t="shared" si="85"/>
        <v>-0.75840950332367008</v>
      </c>
      <c r="AF52" s="8">
        <f t="shared" si="85"/>
        <v>11.131447347249638</v>
      </c>
      <c r="AG52" s="8">
        <f t="shared" si="85"/>
        <v>0.75520969721728481</v>
      </c>
      <c r="AI52" s="8">
        <f>AVERAGE(AI42:AI50)</f>
        <v>41.65</v>
      </c>
      <c r="AJ52" s="8">
        <f t="shared" ref="AJ52:AW52" si="86">AVERAGE(AJ42:AJ50)</f>
        <v>43.676666666666669</v>
      </c>
      <c r="AK52" s="8">
        <f t="shared" si="86"/>
        <v>41.465555555555561</v>
      </c>
      <c r="AL52" s="8">
        <f t="shared" si="86"/>
        <v>41.972222222222221</v>
      </c>
      <c r="AM52" s="8">
        <f t="shared" si="86"/>
        <v>43.166666666666657</v>
      </c>
      <c r="AN52" s="8">
        <f t="shared" si="86"/>
        <v>41.79999999999999</v>
      </c>
      <c r="AO52" s="8">
        <f t="shared" si="86"/>
        <v>41.24444444444444</v>
      </c>
      <c r="AP52" s="8">
        <f t="shared" si="86"/>
        <v>42.711111111111109</v>
      </c>
      <c r="AQ52" s="8">
        <f t="shared" si="86"/>
        <v>41.102222222222217</v>
      </c>
      <c r="AR52" s="8">
        <f t="shared" si="86"/>
        <v>4.8384819540421784</v>
      </c>
      <c r="AS52" s="8">
        <f t="shared" si="86"/>
        <v>-0.45617868066617429</v>
      </c>
      <c r="AT52" s="8">
        <f t="shared" si="86"/>
        <v>2.9051105842875682</v>
      </c>
      <c r="AU52" s="8">
        <f t="shared" si="86"/>
        <v>-0.34650820288285317</v>
      </c>
      <c r="AV52" s="8">
        <f t="shared" si="86"/>
        <v>3.5787762609513498</v>
      </c>
      <c r="AW52" s="8">
        <f t="shared" si="86"/>
        <v>-0.34832135639291956</v>
      </c>
    </row>
    <row r="53" spans="1:49" x14ac:dyDescent="0.2">
      <c r="B53" s="9" t="s">
        <v>8</v>
      </c>
      <c r="C53" s="8">
        <f>_xlfn.STDEV.S(C42:C50)</f>
        <v>4.5756951505876469</v>
      </c>
      <c r="D53" s="8">
        <f t="shared" ref="D53:Q53" si="87">_xlfn.STDEV.S(D42:D50)</f>
        <v>4.2041451106153689</v>
      </c>
      <c r="E53" s="8">
        <f t="shared" si="87"/>
        <v>3.3549457687287738</v>
      </c>
      <c r="F53" s="8">
        <f t="shared" si="87"/>
        <v>4.7629402683636286</v>
      </c>
      <c r="G53" s="8">
        <f t="shared" si="87"/>
        <v>3.4809365757572275</v>
      </c>
      <c r="H53" s="8">
        <f t="shared" si="87"/>
        <v>3.9375535269730317</v>
      </c>
      <c r="I53" s="8">
        <f t="shared" si="87"/>
        <v>3.6055824772150196</v>
      </c>
      <c r="J53" s="8">
        <f t="shared" si="87"/>
        <v>3.0949169796799265</v>
      </c>
      <c r="K53" s="8">
        <f t="shared" si="87"/>
        <v>3.2071950361647787</v>
      </c>
      <c r="L53" s="8">
        <f t="shared" si="87"/>
        <v>6.3628142219137622</v>
      </c>
      <c r="M53" s="8">
        <f t="shared" si="87"/>
        <v>8.2691056341919342</v>
      </c>
      <c r="N53" s="8">
        <f t="shared" si="87"/>
        <v>9.8065808492801256</v>
      </c>
      <c r="O53" s="8">
        <f t="shared" si="87"/>
        <v>9.5991210847676793</v>
      </c>
      <c r="P53" s="8">
        <f t="shared" si="87"/>
        <v>4.5982036933657451</v>
      </c>
      <c r="Q53" s="8">
        <f t="shared" si="87"/>
        <v>7.3305596023391839</v>
      </c>
      <c r="S53" s="8">
        <f>_xlfn.STDEV.S(S42:S50)</f>
        <v>4.1016179057104329</v>
      </c>
      <c r="T53" s="8">
        <f t="shared" ref="T53:AG53" si="88">_xlfn.STDEV.S(T42:T50)</f>
        <v>4.9216404220996068</v>
      </c>
      <c r="U53" s="8">
        <f t="shared" si="88"/>
        <v>4.5657833695629311</v>
      </c>
      <c r="V53" s="8">
        <f t="shared" si="88"/>
        <v>5.1342926592775182</v>
      </c>
      <c r="W53" s="8">
        <f t="shared" si="88"/>
        <v>3.5445678313598559</v>
      </c>
      <c r="X53" s="8">
        <f t="shared" si="88"/>
        <v>5.4053633344833418</v>
      </c>
      <c r="Y53" s="8">
        <f t="shared" si="88"/>
        <v>3.9579322603826581</v>
      </c>
      <c r="Z53" s="8">
        <f t="shared" si="88"/>
        <v>4.2103467130919814</v>
      </c>
      <c r="AA53" s="8">
        <f t="shared" si="88"/>
        <v>4.4513736955885612</v>
      </c>
      <c r="AB53" s="8">
        <f t="shared" si="88"/>
        <v>9.743120360430451</v>
      </c>
      <c r="AC53" s="8">
        <f t="shared" si="88"/>
        <v>4.9992297822678644</v>
      </c>
      <c r="AD53" s="8">
        <f t="shared" si="88"/>
        <v>12.776629793284384</v>
      </c>
      <c r="AE53" s="8">
        <f t="shared" si="88"/>
        <v>3.4703403006755567</v>
      </c>
      <c r="AF53" s="8">
        <f t="shared" si="88"/>
        <v>8.7736449112962838</v>
      </c>
      <c r="AG53" s="8">
        <f t="shared" si="88"/>
        <v>2.7752559454746462</v>
      </c>
      <c r="AI53" s="8">
        <f>_xlfn.STDEV.S(AI42:AI50)</f>
        <v>1.9990935445846454</v>
      </c>
      <c r="AJ53" s="8">
        <f t="shared" ref="AJ53:AW53" si="89">_xlfn.STDEV.S(AJ42:AJ50)</f>
        <v>2.6500754706234306</v>
      </c>
      <c r="AK53" s="8">
        <f t="shared" si="89"/>
        <v>3.5335715328513984</v>
      </c>
      <c r="AL53" s="8">
        <f t="shared" si="89"/>
        <v>2.9408450221738036</v>
      </c>
      <c r="AM53" s="8">
        <f t="shared" si="89"/>
        <v>2.9101847020421228</v>
      </c>
      <c r="AN53" s="8">
        <f t="shared" si="89"/>
        <v>3.7024012478390289</v>
      </c>
      <c r="AO53" s="8">
        <f t="shared" si="89"/>
        <v>1.9369829059074788</v>
      </c>
      <c r="AP53" s="8">
        <f t="shared" si="89"/>
        <v>2.2691322374668048</v>
      </c>
      <c r="AQ53" s="8">
        <f t="shared" si="89"/>
        <v>2.8931461152946372</v>
      </c>
      <c r="AR53" s="8">
        <f t="shared" si="89"/>
        <v>2.9958825630229802</v>
      </c>
      <c r="AS53" s="8">
        <f t="shared" si="89"/>
        <v>7.0793885382645296</v>
      </c>
      <c r="AT53" s="8">
        <f t="shared" si="89"/>
        <v>2.8124230524162819</v>
      </c>
      <c r="AU53" s="8">
        <f t="shared" si="89"/>
        <v>6.9882555197400018</v>
      </c>
      <c r="AV53" s="8">
        <f t="shared" si="89"/>
        <v>3.6141170303032086</v>
      </c>
      <c r="AW53" s="8">
        <f t="shared" si="89"/>
        <v>5.3105418509359232</v>
      </c>
    </row>
    <row r="54" spans="1:49" x14ac:dyDescent="0.2">
      <c r="B54" s="9" t="s">
        <v>9</v>
      </c>
      <c r="C54" s="8">
        <f>C53/C52*100</f>
        <v>11.651555102786562</v>
      </c>
      <c r="D54" s="8">
        <f t="shared" ref="D54:Q54" si="90">D53/D52*100</f>
        <v>10.199559531913179</v>
      </c>
      <c r="E54" s="8">
        <f t="shared" si="90"/>
        <v>8.721192281947598</v>
      </c>
      <c r="F54" s="8">
        <f t="shared" si="90"/>
        <v>12.278783883381358</v>
      </c>
      <c r="G54" s="8">
        <f t="shared" si="90"/>
        <v>8.3042011296758318</v>
      </c>
      <c r="H54" s="8">
        <f t="shared" si="90"/>
        <v>10.363195035313279</v>
      </c>
      <c r="I54" s="8">
        <f t="shared" si="90"/>
        <v>9.3135417871922321</v>
      </c>
      <c r="J54" s="8">
        <f t="shared" si="90"/>
        <v>7.5928179956710746</v>
      </c>
      <c r="K54" s="8">
        <f t="shared" si="90"/>
        <v>8.4009299820958159</v>
      </c>
      <c r="L54" s="8">
        <f t="shared" si="90"/>
        <v>120.39937201226813</v>
      </c>
      <c r="M54" s="8">
        <f t="shared" si="90"/>
        <v>-571.07844652659003</v>
      </c>
      <c r="N54" s="8">
        <f t="shared" si="90"/>
        <v>110.67483498561967</v>
      </c>
      <c r="O54" s="8">
        <f t="shared" si="90"/>
        <v>-681.08682762147225</v>
      </c>
      <c r="P54" s="8">
        <f t="shared" si="90"/>
        <v>83.324446981224938</v>
      </c>
      <c r="Q54" s="8">
        <f t="shared" si="90"/>
        <v>-690.94635077530825</v>
      </c>
      <c r="S54" s="8">
        <f>S53/S52*100</f>
        <v>10.396417932068012</v>
      </c>
      <c r="T54" s="8">
        <f t="shared" ref="T54:AG54" si="91">T53/T52*100</f>
        <v>11.448929617952508</v>
      </c>
      <c r="U54" s="8">
        <f t="shared" si="91"/>
        <v>11.525551938424924</v>
      </c>
      <c r="V54" s="8">
        <f t="shared" si="91"/>
        <v>12.929108543228224</v>
      </c>
      <c r="W54" s="8">
        <f t="shared" si="91"/>
        <v>8.1039274691321488</v>
      </c>
      <c r="X54" s="8">
        <f t="shared" si="91"/>
        <v>13.710303528548904</v>
      </c>
      <c r="Y54" s="8">
        <f t="shared" si="91"/>
        <v>10.041548836737871</v>
      </c>
      <c r="Z54" s="8">
        <f t="shared" si="91"/>
        <v>9.6439785243377347</v>
      </c>
      <c r="AA54" s="8">
        <f t="shared" si="91"/>
        <v>11.199989728906083</v>
      </c>
      <c r="AB54" s="8">
        <f t="shared" si="91"/>
        <v>105.06593666918862</v>
      </c>
      <c r="AC54" s="8">
        <f t="shared" si="91"/>
        <v>1221.5050408259499</v>
      </c>
      <c r="AD54" s="8">
        <f t="shared" si="91"/>
        <v>112.72265146000197</v>
      </c>
      <c r="AE54" s="8">
        <f t="shared" si="91"/>
        <v>-457.58133112349765</v>
      </c>
      <c r="AF54" s="8">
        <f t="shared" si="91"/>
        <v>78.81854567154808</v>
      </c>
      <c r="AG54" s="8">
        <f t="shared" si="91"/>
        <v>367.48150291245065</v>
      </c>
      <c r="AI54" s="8">
        <f>AI53/AI52*100</f>
        <v>4.7997444047650548</v>
      </c>
      <c r="AJ54" s="8">
        <f t="shared" ref="AJ54:AW54" si="92">AJ53/AJ52*100</f>
        <v>6.0674856230407475</v>
      </c>
      <c r="AK54" s="8">
        <f t="shared" si="92"/>
        <v>8.5217030991351805</v>
      </c>
      <c r="AL54" s="8">
        <f t="shared" si="92"/>
        <v>7.0066459826774938</v>
      </c>
      <c r="AM54" s="8">
        <f t="shared" si="92"/>
        <v>6.741740622491406</v>
      </c>
      <c r="AN54" s="8">
        <f t="shared" si="92"/>
        <v>8.8574192532034211</v>
      </c>
      <c r="AO54" s="8">
        <f t="shared" si="92"/>
        <v>4.696348640400676</v>
      </c>
      <c r="AP54" s="8">
        <f t="shared" si="92"/>
        <v>5.3127445726329974</v>
      </c>
      <c r="AQ54" s="8">
        <f t="shared" si="92"/>
        <v>7.0389043678773078</v>
      </c>
      <c r="AR54" s="8">
        <f t="shared" si="92"/>
        <v>61.917820330406549</v>
      </c>
      <c r="AS54" s="8">
        <f t="shared" si="92"/>
        <v>-1551.889388589191</v>
      </c>
      <c r="AT54" s="8">
        <f t="shared" si="92"/>
        <v>96.809500733893188</v>
      </c>
      <c r="AU54" s="8">
        <f t="shared" si="92"/>
        <v>-2016.7648158397501</v>
      </c>
      <c r="AV54" s="8">
        <f t="shared" si="92"/>
        <v>100.98750988536132</v>
      </c>
      <c r="AW54" s="8">
        <f t="shared" si="92"/>
        <v>-1524.6098906853799</v>
      </c>
    </row>
    <row r="55" spans="1:49" x14ac:dyDescent="0.2">
      <c r="B55" s="9" t="s">
        <v>10</v>
      </c>
      <c r="C55" s="8">
        <f>MIN(C42:C50)</f>
        <v>32.799999999999997</v>
      </c>
      <c r="D55" s="8">
        <f t="shared" ref="D55:Q55" si="93">MIN(D42:D50)</f>
        <v>35.19</v>
      </c>
      <c r="E55" s="8">
        <f t="shared" si="93"/>
        <v>34.47</v>
      </c>
      <c r="F55" s="8">
        <f t="shared" si="93"/>
        <v>31.85</v>
      </c>
      <c r="G55" s="8">
        <f t="shared" si="93"/>
        <v>37.01</v>
      </c>
      <c r="H55" s="8">
        <f t="shared" si="93"/>
        <v>33.880000000000003</v>
      </c>
      <c r="I55" s="8">
        <f t="shared" si="93"/>
        <v>32.83</v>
      </c>
      <c r="J55" s="8">
        <f t="shared" si="93"/>
        <v>36.07</v>
      </c>
      <c r="K55" s="8">
        <f t="shared" si="93"/>
        <v>35.06</v>
      </c>
      <c r="L55" s="8">
        <f t="shared" si="93"/>
        <v>-2.7553763440860304</v>
      </c>
      <c r="M55" s="8">
        <f t="shared" si="93"/>
        <v>-18.222823635543538</v>
      </c>
      <c r="N55" s="8">
        <f t="shared" si="93"/>
        <v>-1.9788311090658064</v>
      </c>
      <c r="O55" s="8">
        <f t="shared" si="93"/>
        <v>-18.152199208750286</v>
      </c>
      <c r="P55" s="8">
        <f t="shared" si="93"/>
        <v>-0.27700831024930156</v>
      </c>
      <c r="Q55" s="8">
        <f t="shared" si="93"/>
        <v>-12.776293417537055</v>
      </c>
      <c r="S55" s="8">
        <f>MIN(S42:S50)</f>
        <v>33.11</v>
      </c>
      <c r="T55" s="8">
        <f t="shared" ref="T55:AG55" si="94">MIN(T42:T50)</f>
        <v>37.21</v>
      </c>
      <c r="U55" s="8">
        <f t="shared" si="94"/>
        <v>33.17</v>
      </c>
      <c r="V55" s="8">
        <f t="shared" si="94"/>
        <v>31.5</v>
      </c>
      <c r="W55" s="8">
        <f t="shared" si="94"/>
        <v>38.79</v>
      </c>
      <c r="X55" s="8">
        <f t="shared" si="94"/>
        <v>31.07</v>
      </c>
      <c r="Y55" s="8">
        <f t="shared" si="94"/>
        <v>32.89</v>
      </c>
      <c r="Z55" s="8">
        <f t="shared" si="94"/>
        <v>37.96</v>
      </c>
      <c r="AA55" s="8">
        <f t="shared" si="94"/>
        <v>32.619999999999997</v>
      </c>
      <c r="AB55" s="8">
        <f t="shared" si="94"/>
        <v>-7.8421938898243875</v>
      </c>
      <c r="AC55" s="8">
        <f t="shared" si="94"/>
        <v>-5.487804878048788</v>
      </c>
      <c r="AD55" s="8">
        <f t="shared" si="94"/>
        <v>-5.7809084284673364</v>
      </c>
      <c r="AE55" s="8">
        <f t="shared" si="94"/>
        <v>-5.3148469093009716</v>
      </c>
      <c r="AF55" s="8">
        <f t="shared" si="94"/>
        <v>-6.4819277108433671</v>
      </c>
      <c r="AG55" s="8">
        <f t="shared" si="94"/>
        <v>-3.8313253012048278</v>
      </c>
      <c r="AI55" s="8">
        <f>MIN(AI42:AI50)</f>
        <v>39.69</v>
      </c>
      <c r="AJ55" s="8">
        <f t="shared" ref="AJ55:AW55" si="95">MIN(AJ42:AJ50)</f>
        <v>40.619999999999997</v>
      </c>
      <c r="AK55" s="8">
        <f t="shared" si="95"/>
        <v>35.67</v>
      </c>
      <c r="AL55" s="8">
        <f t="shared" si="95"/>
        <v>36.93</v>
      </c>
      <c r="AM55" s="8">
        <f t="shared" si="95"/>
        <v>39.28</v>
      </c>
      <c r="AN55" s="8">
        <f t="shared" si="95"/>
        <v>34.659999999999997</v>
      </c>
      <c r="AO55" s="8">
        <f t="shared" si="95"/>
        <v>38.44</v>
      </c>
      <c r="AP55" s="8">
        <f t="shared" si="95"/>
        <v>38.85</v>
      </c>
      <c r="AQ55" s="8">
        <f t="shared" si="95"/>
        <v>35.97</v>
      </c>
      <c r="AR55" s="8">
        <f t="shared" si="95"/>
        <v>0.86830680173661223</v>
      </c>
      <c r="AS55" s="8">
        <f t="shared" si="95"/>
        <v>-10.128495842781547</v>
      </c>
      <c r="AT55" s="8">
        <f t="shared" si="95"/>
        <v>-1.7441860465116306</v>
      </c>
      <c r="AU55" s="8">
        <f t="shared" si="95"/>
        <v>-9.1327519379845032</v>
      </c>
      <c r="AV55" s="8">
        <f t="shared" si="95"/>
        <v>-1.6455696202531609</v>
      </c>
      <c r="AW55" s="8">
        <f t="shared" si="95"/>
        <v>-8.9367088607594969</v>
      </c>
    </row>
    <row r="56" spans="1:49" x14ac:dyDescent="0.2">
      <c r="B56" s="9" t="s">
        <v>11</v>
      </c>
      <c r="C56" s="8">
        <f>MAX(C42:C50)</f>
        <v>44.64</v>
      </c>
      <c r="D56" s="8">
        <f t="shared" ref="D56:Q56" si="96">MAX(D42:D50)</f>
        <v>47.89</v>
      </c>
      <c r="E56" s="8">
        <f t="shared" si="96"/>
        <v>43.73</v>
      </c>
      <c r="F56" s="8">
        <f t="shared" si="96"/>
        <v>44.15</v>
      </c>
      <c r="G56" s="8">
        <f t="shared" si="96"/>
        <v>48.24</v>
      </c>
      <c r="H56" s="8">
        <f t="shared" si="96"/>
        <v>44.05</v>
      </c>
      <c r="I56" s="8">
        <f t="shared" si="96"/>
        <v>43.32</v>
      </c>
      <c r="J56" s="8">
        <f t="shared" si="96"/>
        <v>44.45</v>
      </c>
      <c r="K56" s="8">
        <f t="shared" si="96"/>
        <v>43.79</v>
      </c>
      <c r="L56" s="8">
        <f t="shared" si="96"/>
        <v>15.230991337824825</v>
      </c>
      <c r="M56" s="8">
        <f t="shared" si="96"/>
        <v>9.2997811816192524</v>
      </c>
      <c r="N56" s="8">
        <f t="shared" si="96"/>
        <v>27.912087912087912</v>
      </c>
      <c r="O56" s="8">
        <f t="shared" si="96"/>
        <v>12.013256006628007</v>
      </c>
      <c r="P56" s="8">
        <f t="shared" si="96"/>
        <v>12.610417301248861</v>
      </c>
      <c r="Q56" s="8">
        <f t="shared" si="96"/>
        <v>10.718142548596109</v>
      </c>
      <c r="S56" s="8">
        <f>MAX(S42:S50)</f>
        <v>44.78</v>
      </c>
      <c r="T56" s="8">
        <f t="shared" ref="T56:AG56" si="97">MAX(T42:T50)</f>
        <v>51.39</v>
      </c>
      <c r="U56" s="8">
        <f t="shared" si="97"/>
        <v>46.11</v>
      </c>
      <c r="V56" s="8">
        <f t="shared" si="97"/>
        <v>45.33</v>
      </c>
      <c r="W56" s="8">
        <f t="shared" si="97"/>
        <v>50.6</v>
      </c>
      <c r="X56" s="8">
        <f t="shared" si="97"/>
        <v>44.91</v>
      </c>
      <c r="Y56" s="8">
        <f t="shared" si="97"/>
        <v>44</v>
      </c>
      <c r="Z56" s="8">
        <f t="shared" si="97"/>
        <v>49.77</v>
      </c>
      <c r="AA56" s="8">
        <f t="shared" si="97"/>
        <v>44.99</v>
      </c>
      <c r="AB56" s="8">
        <f t="shared" si="97"/>
        <v>23.148813803019422</v>
      </c>
      <c r="AC56" s="8">
        <f t="shared" si="97"/>
        <v>10.496046010064708</v>
      </c>
      <c r="AD56" s="8">
        <f t="shared" si="97"/>
        <v>30.677764565992867</v>
      </c>
      <c r="AE56" s="8">
        <f t="shared" si="97"/>
        <v>3.4731934731934784</v>
      </c>
      <c r="AF56" s="8">
        <f t="shared" si="97"/>
        <v>24.523470839260327</v>
      </c>
      <c r="AG56" s="8">
        <f t="shared" si="97"/>
        <v>5.7465736955998876</v>
      </c>
      <c r="AI56" s="8">
        <f>MAX(AI42:AI50)</f>
        <v>45.71</v>
      </c>
      <c r="AJ56" s="8">
        <f t="shared" ref="AJ56:AW56" si="98">MAX(AJ42:AJ50)</f>
        <v>47.8</v>
      </c>
      <c r="AK56" s="8">
        <f t="shared" si="98"/>
        <v>45.53</v>
      </c>
      <c r="AL56" s="8">
        <f t="shared" si="98"/>
        <v>46.12</v>
      </c>
      <c r="AM56" s="8">
        <f t="shared" si="98"/>
        <v>48.9</v>
      </c>
      <c r="AN56" s="8">
        <f t="shared" si="98"/>
        <v>46.05</v>
      </c>
      <c r="AO56" s="8">
        <f t="shared" si="98"/>
        <v>44.05</v>
      </c>
      <c r="AP56" s="8">
        <f t="shared" si="98"/>
        <v>45.38</v>
      </c>
      <c r="AQ56" s="8">
        <f t="shared" si="98"/>
        <v>43.92</v>
      </c>
      <c r="AR56" s="8">
        <f t="shared" si="98"/>
        <v>8.8910364822420878</v>
      </c>
      <c r="AS56" s="8">
        <f t="shared" si="98"/>
        <v>12.977667493796538</v>
      </c>
      <c r="AT56" s="8">
        <f t="shared" si="98"/>
        <v>6.3633901976712748</v>
      </c>
      <c r="AU56" s="8">
        <f t="shared" si="98"/>
        <v>13.178096212896619</v>
      </c>
      <c r="AV56" s="8">
        <f t="shared" si="98"/>
        <v>8.9935226706527143</v>
      </c>
      <c r="AW56" s="8">
        <f t="shared" si="98"/>
        <v>8.16831683168318</v>
      </c>
    </row>
    <row r="58" spans="1:49" x14ac:dyDescent="0.2">
      <c r="A58" s="1" t="s">
        <v>28</v>
      </c>
      <c r="B58" t="s">
        <v>17</v>
      </c>
      <c r="C58" s="14" t="s">
        <v>18</v>
      </c>
      <c r="S58" s="15" t="s">
        <v>19</v>
      </c>
      <c r="AI58" s="16" t="s">
        <v>20</v>
      </c>
    </row>
    <row r="59" spans="1:49" x14ac:dyDescent="0.2">
      <c r="C59" t="s">
        <v>1</v>
      </c>
      <c r="F59" t="s">
        <v>2</v>
      </c>
      <c r="I59" t="s">
        <v>3</v>
      </c>
      <c r="L59" t="s">
        <v>1</v>
      </c>
      <c r="N59" t="s">
        <v>2</v>
      </c>
      <c r="P59" t="s">
        <v>3</v>
      </c>
      <c r="S59" t="s">
        <v>1</v>
      </c>
      <c r="V59" t="s">
        <v>2</v>
      </c>
      <c r="Y59" t="s">
        <v>3</v>
      </c>
      <c r="AB59" t="s">
        <v>1</v>
      </c>
      <c r="AD59" t="s">
        <v>2</v>
      </c>
      <c r="AF59" t="s">
        <v>3</v>
      </c>
      <c r="AI59" t="s">
        <v>1</v>
      </c>
      <c r="AL59" t="s">
        <v>2</v>
      </c>
      <c r="AO59" t="s">
        <v>3</v>
      </c>
      <c r="AR59" t="s">
        <v>1</v>
      </c>
      <c r="AT59" t="s">
        <v>2</v>
      </c>
      <c r="AV59" t="s">
        <v>3</v>
      </c>
    </row>
    <row r="60" spans="1:49" x14ac:dyDescent="0.2">
      <c r="B60" s="2" t="s">
        <v>5</v>
      </c>
      <c r="C60" t="s">
        <v>29</v>
      </c>
      <c r="D60" t="s">
        <v>30</v>
      </c>
      <c r="E60" t="s">
        <v>31</v>
      </c>
      <c r="F60" t="s">
        <v>21</v>
      </c>
      <c r="G60" t="s">
        <v>22</v>
      </c>
      <c r="H60" t="s">
        <v>23</v>
      </c>
      <c r="I60" t="s">
        <v>21</v>
      </c>
      <c r="J60" t="s">
        <v>22</v>
      </c>
      <c r="K60" t="s">
        <v>23</v>
      </c>
      <c r="L60" s="17" t="s">
        <v>24</v>
      </c>
      <c r="M60" s="17" t="s">
        <v>25</v>
      </c>
      <c r="N60" s="17" t="s">
        <v>24</v>
      </c>
      <c r="O60" s="17" t="s">
        <v>25</v>
      </c>
      <c r="P60" s="17" t="s">
        <v>24</v>
      </c>
      <c r="Q60" s="17" t="s">
        <v>25</v>
      </c>
      <c r="S60" t="s">
        <v>21</v>
      </c>
      <c r="T60" t="s">
        <v>22</v>
      </c>
      <c r="U60" t="s">
        <v>23</v>
      </c>
      <c r="V60" t="s">
        <v>21</v>
      </c>
      <c r="W60" t="s">
        <v>22</v>
      </c>
      <c r="X60" t="s">
        <v>23</v>
      </c>
      <c r="Y60" t="s">
        <v>21</v>
      </c>
      <c r="Z60" t="s">
        <v>22</v>
      </c>
      <c r="AA60" t="s">
        <v>23</v>
      </c>
      <c r="AB60" s="18" t="s">
        <v>24</v>
      </c>
      <c r="AC60" s="18" t="s">
        <v>25</v>
      </c>
      <c r="AD60" s="18" t="s">
        <v>24</v>
      </c>
      <c r="AE60" s="18" t="s">
        <v>25</v>
      </c>
      <c r="AF60" s="18" t="s">
        <v>24</v>
      </c>
      <c r="AG60" s="18" t="s">
        <v>25</v>
      </c>
      <c r="AI60" t="s">
        <v>21</v>
      </c>
      <c r="AJ60" t="s">
        <v>22</v>
      </c>
      <c r="AK60" t="s">
        <v>23</v>
      </c>
      <c r="AL60" t="s">
        <v>21</v>
      </c>
      <c r="AM60" t="s">
        <v>22</v>
      </c>
      <c r="AN60" t="s">
        <v>23</v>
      </c>
      <c r="AO60" t="s">
        <v>21</v>
      </c>
      <c r="AP60" t="s">
        <v>22</v>
      </c>
      <c r="AQ60" t="s">
        <v>23</v>
      </c>
      <c r="AR60" s="19" t="s">
        <v>24</v>
      </c>
      <c r="AS60" s="19" t="s">
        <v>25</v>
      </c>
      <c r="AT60" s="19" t="s">
        <v>24</v>
      </c>
      <c r="AU60" s="19" t="s">
        <v>25</v>
      </c>
      <c r="AV60" s="19" t="s">
        <v>24</v>
      </c>
      <c r="AW60" s="19" t="s">
        <v>25</v>
      </c>
    </row>
    <row r="61" spans="1:49" x14ac:dyDescent="0.2">
      <c r="B61">
        <v>1</v>
      </c>
      <c r="C61" s="7">
        <f t="shared" ref="C61:K61" si="99">AVERAGE(C4,C23,C42)</f>
        <v>36.949999999999996</v>
      </c>
      <c r="D61" s="7">
        <f t="shared" si="99"/>
        <v>40.31</v>
      </c>
      <c r="E61" s="7">
        <f t="shared" si="99"/>
        <v>36.360000000000007</v>
      </c>
      <c r="F61" s="7">
        <f t="shared" si="99"/>
        <v>35.083333333333336</v>
      </c>
      <c r="G61" s="7">
        <f t="shared" si="99"/>
        <v>37.156666666666666</v>
      </c>
      <c r="H61" s="7">
        <f t="shared" si="99"/>
        <v>34.06</v>
      </c>
      <c r="I61" s="7">
        <f t="shared" si="99"/>
        <v>35.893333333333338</v>
      </c>
      <c r="J61" s="7">
        <f t="shared" si="99"/>
        <v>39.686666666666667</v>
      </c>
      <c r="K61" s="7">
        <f t="shared" si="99"/>
        <v>34.81666666666667</v>
      </c>
      <c r="L61" s="20">
        <f t="shared" ref="L61:L69" si="100">(D61-C61)/C61*100</f>
        <v>9.0933694181326317</v>
      </c>
      <c r="M61" s="20">
        <f t="shared" ref="M61:M69" si="101">(E61-C61)/C61*100</f>
        <v>-1.5967523680649236</v>
      </c>
      <c r="N61" s="20">
        <f t="shared" ref="N61:N69" si="102">(G61-F61)/F61*100</f>
        <v>5.9097387173396587</v>
      </c>
      <c r="O61" s="20">
        <f t="shared" ref="O61:O69" si="103">(H61-F61)/F61*100</f>
        <v>-2.9168646080760094</v>
      </c>
      <c r="P61" s="20">
        <f t="shared" ref="P61:P69" si="104">(J61-I61)/I61*100</f>
        <v>10.568350668647833</v>
      </c>
      <c r="Q61" s="20">
        <f t="shared" ref="Q61:Q69" si="105">(K61-I61)/I61*100</f>
        <v>-2.9996285289747431</v>
      </c>
      <c r="S61" s="7">
        <f t="shared" ref="S61:AA61" si="106">AVERAGE(S4,S23,S42)</f>
        <v>42.49</v>
      </c>
      <c r="T61" s="7">
        <f t="shared" si="106"/>
        <v>43.593333333333334</v>
      </c>
      <c r="U61" s="7">
        <f t="shared" si="106"/>
        <v>40.49</v>
      </c>
      <c r="V61" s="7">
        <f t="shared" si="106"/>
        <v>41.923333333333332</v>
      </c>
      <c r="W61" s="7">
        <f t="shared" si="106"/>
        <v>42.75</v>
      </c>
      <c r="X61" s="7">
        <f t="shared" si="106"/>
        <v>41.433333333333337</v>
      </c>
      <c r="Y61" s="7">
        <f t="shared" si="106"/>
        <v>40.723333333333336</v>
      </c>
      <c r="Z61" s="7">
        <f t="shared" si="106"/>
        <v>44.386666666666663</v>
      </c>
      <c r="AA61" s="7">
        <f t="shared" si="106"/>
        <v>43.786666666666669</v>
      </c>
      <c r="AB61" s="20">
        <f t="shared" ref="AB61:AB69" si="107">(T61-S61)/S61*100</f>
        <v>2.5966894171177493</v>
      </c>
      <c r="AC61" s="20">
        <f t="shared" ref="AC61:AC69" si="108">(U61-S61)/S61*100</f>
        <v>-4.7069898799717578</v>
      </c>
      <c r="AD61" s="20">
        <f t="shared" ref="AD61:AD69" si="109">(W61-V61)/V61*100</f>
        <v>1.9718533831597391</v>
      </c>
      <c r="AE61" s="20">
        <f t="shared" ref="AE61:AE69" si="110">(X61-V61)/V61*100</f>
        <v>-1.1688001908245089</v>
      </c>
      <c r="AF61" s="20">
        <f t="shared" ref="AF61:AF69" si="111">(Z61-Y61)/Y61*100</f>
        <v>8.995661782761708</v>
      </c>
      <c r="AG61" s="20">
        <f t="shared" ref="AG61:AG69" si="112">(AA61-Y61)/Y61*100</f>
        <v>7.5223049848571648</v>
      </c>
      <c r="AI61" s="7">
        <f t="shared" ref="AI61:AQ61" si="113">AVERAGE(AI4,AI23,AI42)</f>
        <v>39.533333333333339</v>
      </c>
      <c r="AJ61" s="7">
        <f t="shared" si="113"/>
        <v>43.06</v>
      </c>
      <c r="AK61" s="7">
        <f t="shared" si="113"/>
        <v>43.56666666666667</v>
      </c>
      <c r="AL61" s="7">
        <f t="shared" si="113"/>
        <v>37.766666666666673</v>
      </c>
      <c r="AM61" s="7">
        <f t="shared" si="113"/>
        <v>39.033333333333339</v>
      </c>
      <c r="AN61" s="7">
        <f t="shared" si="113"/>
        <v>42.383333333333333</v>
      </c>
      <c r="AO61" s="7">
        <f t="shared" si="113"/>
        <v>37.983333333333327</v>
      </c>
      <c r="AP61" s="7">
        <f t="shared" si="113"/>
        <v>41.453333333333333</v>
      </c>
      <c r="AQ61" s="7">
        <f t="shared" si="113"/>
        <v>42.876666666666665</v>
      </c>
      <c r="AR61" s="20">
        <f t="shared" ref="AR61:AR69" si="114">(AJ61-AI61)/AI61*100</f>
        <v>8.9207419898819467</v>
      </c>
      <c r="AS61" s="20">
        <f t="shared" ref="AS61:AS69" si="115">(AK61-AI61)/AI61*100</f>
        <v>10.202360876897128</v>
      </c>
      <c r="AT61" s="20">
        <f t="shared" ref="AT61:AT69" si="116">(AM61-AL61)/AL61*100</f>
        <v>3.353927625772283</v>
      </c>
      <c r="AU61" s="20">
        <f t="shared" ref="AU61:AU69" si="117">(AN61-AL61)/AL61*100</f>
        <v>12.224183583406866</v>
      </c>
      <c r="AV61" s="20">
        <f t="shared" ref="AV61:AV69" si="118">(AP61-AO61)/AO61*100</f>
        <v>9.1355857832382803</v>
      </c>
      <c r="AW61" s="20">
        <f t="shared" ref="AW61:AW69" si="119">(AQ61-AO61)/AO61*100</f>
        <v>12.882843352347534</v>
      </c>
    </row>
    <row r="62" spans="1:49" x14ac:dyDescent="0.2">
      <c r="B62">
        <v>2</v>
      </c>
      <c r="C62" s="7">
        <f t="shared" ref="C62:K62" si="120">AVERAGE(C5,C24,C43)</f>
        <v>41.423333333333332</v>
      </c>
      <c r="D62" s="7">
        <f t="shared" si="120"/>
        <v>41.91</v>
      </c>
      <c r="E62" s="7">
        <f t="shared" si="120"/>
        <v>41.713333333333331</v>
      </c>
      <c r="F62" s="7">
        <f t="shared" si="120"/>
        <v>40.223333333333336</v>
      </c>
      <c r="G62" s="7">
        <f t="shared" si="120"/>
        <v>40.766666666666673</v>
      </c>
      <c r="H62" s="7">
        <f t="shared" si="120"/>
        <v>41.296666666666667</v>
      </c>
      <c r="I62" s="7">
        <f t="shared" si="120"/>
        <v>40.04666666666666</v>
      </c>
      <c r="J62" s="7">
        <f t="shared" si="120"/>
        <v>41.31666666666667</v>
      </c>
      <c r="K62" s="7">
        <f t="shared" si="120"/>
        <v>41.036666666666662</v>
      </c>
      <c r="L62" s="20">
        <f t="shared" si="100"/>
        <v>1.1748611893457745</v>
      </c>
      <c r="M62" s="20">
        <f t="shared" si="101"/>
        <v>0.70008851693892127</v>
      </c>
      <c r="N62" s="20">
        <f t="shared" si="102"/>
        <v>1.3507914146018145</v>
      </c>
      <c r="O62" s="20">
        <f t="shared" si="103"/>
        <v>2.6684345736305555</v>
      </c>
      <c r="P62" s="20">
        <f t="shared" si="104"/>
        <v>3.17130014982523</v>
      </c>
      <c r="Q62" s="20">
        <f t="shared" si="105"/>
        <v>2.4721158648243771</v>
      </c>
      <c r="S62" s="7">
        <f t="shared" ref="S62:AA62" si="121">AVERAGE(S5,S24,S43)</f>
        <v>42.083333333333336</v>
      </c>
      <c r="T62" s="7">
        <f t="shared" si="121"/>
        <v>42.706666666666671</v>
      </c>
      <c r="U62" s="7">
        <f t="shared" si="121"/>
        <v>41.153333333333336</v>
      </c>
      <c r="V62" s="7">
        <f t="shared" si="121"/>
        <v>41.336666666666666</v>
      </c>
      <c r="W62" s="7">
        <f t="shared" si="121"/>
        <v>42.113333333333337</v>
      </c>
      <c r="X62" s="7">
        <f t="shared" si="121"/>
        <v>39.693333333333335</v>
      </c>
      <c r="Y62" s="7">
        <f t="shared" si="121"/>
        <v>41.323333333333331</v>
      </c>
      <c r="Z62" s="7">
        <f t="shared" si="121"/>
        <v>44.70333333333334</v>
      </c>
      <c r="AA62" s="7">
        <f t="shared" si="121"/>
        <v>39.07</v>
      </c>
      <c r="AB62" s="20">
        <f t="shared" si="107"/>
        <v>1.4811881188118847</v>
      </c>
      <c r="AC62" s="20">
        <f t="shared" si="108"/>
        <v>-2.2099009900990092</v>
      </c>
      <c r="AD62" s="20">
        <f t="shared" si="109"/>
        <v>1.8788807354245727</v>
      </c>
      <c r="AE62" s="20">
        <f t="shared" si="110"/>
        <v>-3.9754858479154844</v>
      </c>
      <c r="AF62" s="20">
        <f t="shared" si="111"/>
        <v>8.1793982415100661</v>
      </c>
      <c r="AG62" s="20">
        <f t="shared" si="112"/>
        <v>-5.4529321610066885</v>
      </c>
      <c r="AI62" s="7">
        <f t="shared" ref="AI62:AQ62" si="122">AVERAGE(AI5,AI24,AI43)</f>
        <v>40.173333333333332</v>
      </c>
      <c r="AJ62" s="7">
        <f t="shared" si="122"/>
        <v>42.163333333333327</v>
      </c>
      <c r="AK62" s="7">
        <f t="shared" si="122"/>
        <v>43.553333333333335</v>
      </c>
      <c r="AL62" s="7">
        <f t="shared" si="122"/>
        <v>38.410000000000004</v>
      </c>
      <c r="AM62" s="7">
        <f t="shared" si="122"/>
        <v>40.49</v>
      </c>
      <c r="AN62" s="7">
        <f t="shared" si="122"/>
        <v>41.873333333333335</v>
      </c>
      <c r="AO62" s="7">
        <f t="shared" si="122"/>
        <v>38.616666666666667</v>
      </c>
      <c r="AP62" s="7">
        <f t="shared" si="122"/>
        <v>41.726666666666667</v>
      </c>
      <c r="AQ62" s="7">
        <f t="shared" si="122"/>
        <v>40.31666666666667</v>
      </c>
      <c r="AR62" s="20">
        <f t="shared" si="114"/>
        <v>4.9535346830401474</v>
      </c>
      <c r="AS62" s="20">
        <f t="shared" si="115"/>
        <v>8.4135413209425884</v>
      </c>
      <c r="AT62" s="20">
        <f t="shared" si="116"/>
        <v>5.4152564436344655</v>
      </c>
      <c r="AU62" s="20">
        <f t="shared" si="117"/>
        <v>9.0167491104746968</v>
      </c>
      <c r="AV62" s="20">
        <f t="shared" si="118"/>
        <v>8.0535174794993516</v>
      </c>
      <c r="AW62" s="20">
        <f t="shared" si="119"/>
        <v>4.4022442813983673</v>
      </c>
    </row>
    <row r="63" spans="1:49" x14ac:dyDescent="0.2">
      <c r="B63">
        <v>3</v>
      </c>
      <c r="C63" s="7">
        <f t="shared" ref="C63:K63" si="123">AVERAGE(C6,C25,C44)</f>
        <v>39.863333333333337</v>
      </c>
      <c r="D63" s="7">
        <f t="shared" si="123"/>
        <v>44.24666666666667</v>
      </c>
      <c r="E63" s="7">
        <f t="shared" si="123"/>
        <v>40.506666666666668</v>
      </c>
      <c r="F63" s="7">
        <f t="shared" si="123"/>
        <v>41.236666666666672</v>
      </c>
      <c r="G63" s="7">
        <f t="shared" si="123"/>
        <v>45.506666666666668</v>
      </c>
      <c r="H63" s="7">
        <f t="shared" si="123"/>
        <v>41.393333333333338</v>
      </c>
      <c r="I63" s="7">
        <f t="shared" si="123"/>
        <v>40.073333333333331</v>
      </c>
      <c r="J63" s="7">
        <f t="shared" si="123"/>
        <v>42.396666666666668</v>
      </c>
      <c r="K63" s="7">
        <f t="shared" si="123"/>
        <v>40.563333333333333</v>
      </c>
      <c r="L63" s="20">
        <f t="shared" si="100"/>
        <v>10.995902667447108</v>
      </c>
      <c r="M63" s="20">
        <f t="shared" si="101"/>
        <v>1.6138473116481249</v>
      </c>
      <c r="N63" s="20">
        <f t="shared" si="102"/>
        <v>10.354862177673581</v>
      </c>
      <c r="O63" s="20">
        <f t="shared" si="103"/>
        <v>0.37992078247514255</v>
      </c>
      <c r="P63" s="20">
        <f t="shared" si="104"/>
        <v>5.7977042089502691</v>
      </c>
      <c r="Q63" s="20">
        <f t="shared" si="105"/>
        <v>1.2227582764931011</v>
      </c>
      <c r="S63" s="7">
        <f t="shared" ref="S63:AA63" si="124">AVERAGE(S6,S25,S44)</f>
        <v>36.653333333333336</v>
      </c>
      <c r="T63" s="7">
        <f t="shared" si="124"/>
        <v>43.593333333333341</v>
      </c>
      <c r="U63" s="7">
        <f t="shared" si="124"/>
        <v>36.85</v>
      </c>
      <c r="V63" s="7">
        <f t="shared" si="124"/>
        <v>34.593333333333334</v>
      </c>
      <c r="W63" s="7">
        <f t="shared" si="124"/>
        <v>43.936666666666667</v>
      </c>
      <c r="X63" s="7">
        <f t="shared" si="124"/>
        <v>35.363333333333337</v>
      </c>
      <c r="Y63" s="7">
        <f t="shared" si="124"/>
        <v>36.133333333333333</v>
      </c>
      <c r="Z63" s="7">
        <f t="shared" si="124"/>
        <v>43.52</v>
      </c>
      <c r="AA63" s="7">
        <f t="shared" si="124"/>
        <v>37.576666666666668</v>
      </c>
      <c r="AB63" s="20">
        <f t="shared" si="107"/>
        <v>18.934157875591136</v>
      </c>
      <c r="AC63" s="20">
        <f t="shared" si="108"/>
        <v>0.53655874863586417</v>
      </c>
      <c r="AD63" s="20">
        <f t="shared" si="109"/>
        <v>27.009057621892467</v>
      </c>
      <c r="AE63" s="20">
        <f t="shared" si="110"/>
        <v>2.2258624012333876</v>
      </c>
      <c r="AF63" s="20">
        <f t="shared" si="111"/>
        <v>20.44280442804429</v>
      </c>
      <c r="AG63" s="20">
        <f t="shared" si="112"/>
        <v>3.9944649446494513</v>
      </c>
      <c r="AI63" s="7">
        <f t="shared" ref="AI63:AQ63" si="125">AVERAGE(AI6,AI25,AI44)</f>
        <v>44.050000000000004</v>
      </c>
      <c r="AJ63" s="7">
        <f t="shared" si="125"/>
        <v>45.596666666666671</v>
      </c>
      <c r="AK63" s="7">
        <f t="shared" si="125"/>
        <v>44.6</v>
      </c>
      <c r="AL63" s="7">
        <f t="shared" si="125"/>
        <v>43.74666666666667</v>
      </c>
      <c r="AM63" s="7">
        <f t="shared" si="125"/>
        <v>45.276666666666671</v>
      </c>
      <c r="AN63" s="7">
        <f t="shared" si="125"/>
        <v>44.223333333333336</v>
      </c>
      <c r="AO63" s="7">
        <f t="shared" si="125"/>
        <v>41.93333333333333</v>
      </c>
      <c r="AP63" s="7">
        <f t="shared" si="125"/>
        <v>43.449999999999996</v>
      </c>
      <c r="AQ63" s="7">
        <f t="shared" si="125"/>
        <v>44.370000000000005</v>
      </c>
      <c r="AR63" s="20">
        <f t="shared" si="114"/>
        <v>3.5111615588346581</v>
      </c>
      <c r="AS63" s="20">
        <f t="shared" si="115"/>
        <v>1.2485811577752488</v>
      </c>
      <c r="AT63" s="20">
        <f t="shared" si="116"/>
        <v>3.4974093264248727</v>
      </c>
      <c r="AU63" s="20">
        <f t="shared" si="117"/>
        <v>1.0896068271868331</v>
      </c>
      <c r="AV63" s="20">
        <f t="shared" si="118"/>
        <v>3.6168521462639087</v>
      </c>
      <c r="AW63" s="20">
        <f t="shared" si="119"/>
        <v>5.8108108108108301</v>
      </c>
    </row>
    <row r="64" spans="1:49" x14ac:dyDescent="0.2">
      <c r="B64">
        <v>4</v>
      </c>
      <c r="C64" s="7">
        <f t="shared" ref="C64:K64" si="126">AVERAGE(C7,C26,C45)</f>
        <v>43.083333333333336</v>
      </c>
      <c r="D64" s="7">
        <f t="shared" si="126"/>
        <v>41.896666666666668</v>
      </c>
      <c r="E64" s="7">
        <f t="shared" si="126"/>
        <v>41.00333333333333</v>
      </c>
      <c r="F64" s="7">
        <f t="shared" si="126"/>
        <v>42.446666666666665</v>
      </c>
      <c r="G64" s="7">
        <f t="shared" si="126"/>
        <v>42.330000000000005</v>
      </c>
      <c r="H64" s="7">
        <f t="shared" si="126"/>
        <v>39.913333333333327</v>
      </c>
      <c r="I64" s="7">
        <f t="shared" si="126"/>
        <v>41.61</v>
      </c>
      <c r="J64" s="7">
        <f t="shared" si="126"/>
        <v>41.650000000000006</v>
      </c>
      <c r="K64" s="7">
        <f t="shared" si="126"/>
        <v>38.78</v>
      </c>
      <c r="L64" s="20">
        <f t="shared" si="100"/>
        <v>-2.7543520309477771</v>
      </c>
      <c r="M64" s="20">
        <f t="shared" si="101"/>
        <v>-4.8278529980657767</v>
      </c>
      <c r="N64" s="20">
        <f t="shared" si="102"/>
        <v>-0.27485471964817032</v>
      </c>
      <c r="O64" s="20">
        <f t="shared" si="103"/>
        <v>-5.9682739123606225</v>
      </c>
      <c r="P64" s="20">
        <f t="shared" si="104"/>
        <v>9.6130737803427679E-2</v>
      </c>
      <c r="Q64" s="20">
        <f t="shared" si="105"/>
        <v>-6.8012496995914402</v>
      </c>
      <c r="S64" s="7">
        <f t="shared" ref="S64:AA64" si="127">AVERAGE(S7,S26,S45)</f>
        <v>40.286666666666662</v>
      </c>
      <c r="T64" s="7">
        <f t="shared" si="127"/>
        <v>37.656666666666666</v>
      </c>
      <c r="U64" s="7">
        <f t="shared" si="127"/>
        <v>38.25</v>
      </c>
      <c r="V64" s="7">
        <f t="shared" si="127"/>
        <v>40.123333333333328</v>
      </c>
      <c r="W64" s="7">
        <f t="shared" si="127"/>
        <v>38.996666666666663</v>
      </c>
      <c r="X64" s="7">
        <f t="shared" si="127"/>
        <v>38.04</v>
      </c>
      <c r="Y64" s="7">
        <f t="shared" si="127"/>
        <v>39.76</v>
      </c>
      <c r="Z64" s="7">
        <f t="shared" si="127"/>
        <v>38.79</v>
      </c>
      <c r="AA64" s="7">
        <f t="shared" si="127"/>
        <v>37.68</v>
      </c>
      <c r="AB64" s="20">
        <f t="shared" si="107"/>
        <v>-6.5282144630150487</v>
      </c>
      <c r="AC64" s="20">
        <f t="shared" si="108"/>
        <v>-5.0554360417011299</v>
      </c>
      <c r="AD64" s="20">
        <f t="shared" si="109"/>
        <v>-2.8080086400265816</v>
      </c>
      <c r="AE64" s="20">
        <f t="shared" si="110"/>
        <v>-5.1923236686881999</v>
      </c>
      <c r="AF64" s="20">
        <f t="shared" si="111"/>
        <v>-2.4396378269617678</v>
      </c>
      <c r="AG64" s="20">
        <f t="shared" si="112"/>
        <v>-5.2313883299798754</v>
      </c>
      <c r="AI64" s="7">
        <f t="shared" ref="AI64:AQ64" si="128">AVERAGE(AI7,AI26,AI45)</f>
        <v>40.556666666666665</v>
      </c>
      <c r="AJ64" s="7">
        <f t="shared" si="128"/>
        <v>43.206666666666671</v>
      </c>
      <c r="AK64" s="7">
        <f t="shared" si="128"/>
        <v>40.63666666666667</v>
      </c>
      <c r="AL64" s="7">
        <f t="shared" si="128"/>
        <v>40.74</v>
      </c>
      <c r="AM64" s="7">
        <f t="shared" si="128"/>
        <v>42.190000000000005</v>
      </c>
      <c r="AN64" s="7">
        <f t="shared" si="128"/>
        <v>40.020000000000003</v>
      </c>
      <c r="AO64" s="7">
        <f t="shared" si="128"/>
        <v>39.943333333333335</v>
      </c>
      <c r="AP64" s="7">
        <f t="shared" si="128"/>
        <v>42.526666666666664</v>
      </c>
      <c r="AQ64" s="7">
        <f t="shared" si="128"/>
        <v>38.50333333333333</v>
      </c>
      <c r="AR64" s="20">
        <f t="shared" si="114"/>
        <v>6.5340675597928968</v>
      </c>
      <c r="AS64" s="20">
        <f t="shared" si="115"/>
        <v>0.19725486972960979</v>
      </c>
      <c r="AT64" s="20">
        <f t="shared" si="116"/>
        <v>3.559155621011298</v>
      </c>
      <c r="AU64" s="20">
        <f t="shared" si="117"/>
        <v>-1.7673048600883625</v>
      </c>
      <c r="AV64" s="20">
        <f t="shared" si="118"/>
        <v>6.4674956187932784</v>
      </c>
      <c r="AW64" s="20">
        <f t="shared" si="119"/>
        <v>-3.6051072352499491</v>
      </c>
    </row>
    <row r="65" spans="2:49" x14ac:dyDescent="0.2">
      <c r="B65">
        <v>5</v>
      </c>
      <c r="C65" s="7">
        <f t="shared" ref="C65:K65" si="129">AVERAGE(C8,C27,C46)</f>
        <v>42.323333333333331</v>
      </c>
      <c r="D65" s="7">
        <f t="shared" si="129"/>
        <v>45.65</v>
      </c>
      <c r="E65" s="7">
        <f t="shared" si="129"/>
        <v>36.436666666666667</v>
      </c>
      <c r="F65" s="7">
        <f t="shared" si="129"/>
        <v>41.543333333333329</v>
      </c>
      <c r="G65" s="7">
        <f t="shared" si="129"/>
        <v>44.033333333333331</v>
      </c>
      <c r="H65" s="7">
        <f t="shared" si="129"/>
        <v>35.713333333333331</v>
      </c>
      <c r="I65" s="7">
        <f t="shared" si="129"/>
        <v>38.883333333333333</v>
      </c>
      <c r="J65" s="7">
        <f t="shared" si="129"/>
        <v>42.23</v>
      </c>
      <c r="K65" s="7">
        <f t="shared" si="129"/>
        <v>35.313333333333333</v>
      </c>
      <c r="L65" s="20">
        <f t="shared" si="100"/>
        <v>7.8601244388438252</v>
      </c>
      <c r="M65" s="20">
        <f t="shared" si="101"/>
        <v>-13.908797353705593</v>
      </c>
      <c r="N65" s="20">
        <f t="shared" si="102"/>
        <v>5.9937414747653106</v>
      </c>
      <c r="O65" s="20">
        <f t="shared" si="103"/>
        <v>-14.03353927625772</v>
      </c>
      <c r="P65" s="20">
        <f t="shared" si="104"/>
        <v>8.6069438491212953</v>
      </c>
      <c r="Q65" s="20">
        <f t="shared" si="105"/>
        <v>-9.1813116159451358</v>
      </c>
      <c r="S65" s="7">
        <f t="shared" ref="S65:AA65" si="130">AVERAGE(S8,S27,S46)</f>
        <v>40.56666666666667</v>
      </c>
      <c r="T65" s="7">
        <f t="shared" si="130"/>
        <v>44.786666666666669</v>
      </c>
      <c r="U65" s="7">
        <f t="shared" si="130"/>
        <v>41.373333333333335</v>
      </c>
      <c r="V65" s="7">
        <f t="shared" si="130"/>
        <v>40.4</v>
      </c>
      <c r="W65" s="7">
        <f t="shared" si="130"/>
        <v>43.09</v>
      </c>
      <c r="X65" s="7">
        <f t="shared" si="130"/>
        <v>40.279999999999994</v>
      </c>
      <c r="Y65" s="7">
        <f t="shared" si="130"/>
        <v>39.073333333333331</v>
      </c>
      <c r="Z65" s="7">
        <f t="shared" si="130"/>
        <v>42.326666666666661</v>
      </c>
      <c r="AA65" s="7">
        <f t="shared" si="130"/>
        <v>42.376666666666665</v>
      </c>
      <c r="AB65" s="20">
        <f t="shared" si="107"/>
        <v>10.402629416598188</v>
      </c>
      <c r="AC65" s="20">
        <f t="shared" si="108"/>
        <v>1.9884963023829041</v>
      </c>
      <c r="AD65" s="20">
        <f t="shared" si="109"/>
        <v>6.658415841584171</v>
      </c>
      <c r="AE65" s="20">
        <f t="shared" si="110"/>
        <v>-0.29702970297030828</v>
      </c>
      <c r="AF65" s="20">
        <f t="shared" si="111"/>
        <v>8.3262241938235722</v>
      </c>
      <c r="AG65" s="20">
        <f t="shared" si="112"/>
        <v>8.4541887049991509</v>
      </c>
      <c r="AI65" s="7">
        <f t="shared" ref="AI65:AQ65" si="131">AVERAGE(AI8,AI27,AI46)</f>
        <v>39.063333333333333</v>
      </c>
      <c r="AJ65" s="7">
        <f t="shared" si="131"/>
        <v>38.973333333333336</v>
      </c>
      <c r="AK65" s="7">
        <f t="shared" si="131"/>
        <v>36.543333333333329</v>
      </c>
      <c r="AL65" s="7">
        <f t="shared" si="131"/>
        <v>37.093333333333334</v>
      </c>
      <c r="AM65" s="7">
        <f t="shared" si="131"/>
        <v>38.550000000000004</v>
      </c>
      <c r="AN65" s="7">
        <f t="shared" si="131"/>
        <v>35.53</v>
      </c>
      <c r="AO65" s="7">
        <f t="shared" si="131"/>
        <v>37.666666666666664</v>
      </c>
      <c r="AP65" s="7">
        <f t="shared" si="131"/>
        <v>36.926666666666669</v>
      </c>
      <c r="AQ65" s="7">
        <f t="shared" si="131"/>
        <v>37.513333333333328</v>
      </c>
      <c r="AR65" s="20">
        <f t="shared" si="114"/>
        <v>-0.23039508490484589</v>
      </c>
      <c r="AS65" s="20">
        <f t="shared" si="115"/>
        <v>-6.4510623773359583</v>
      </c>
      <c r="AT65" s="20">
        <f t="shared" si="116"/>
        <v>3.9270309130122318</v>
      </c>
      <c r="AU65" s="20">
        <f t="shared" si="117"/>
        <v>-4.2145938173975539</v>
      </c>
      <c r="AV65" s="20">
        <f t="shared" si="118"/>
        <v>-1.964601769911491</v>
      </c>
      <c r="AW65" s="20">
        <f t="shared" si="119"/>
        <v>-0.40707964601770619</v>
      </c>
    </row>
    <row r="66" spans="2:49" x14ac:dyDescent="0.2">
      <c r="B66">
        <v>6</v>
      </c>
      <c r="C66" s="7">
        <f t="shared" ref="C66:K66" si="132">AVERAGE(C9,C28,C47)</f>
        <v>35.623333333333335</v>
      </c>
      <c r="D66" s="7">
        <f t="shared" si="132"/>
        <v>39.18</v>
      </c>
      <c r="E66" s="7">
        <f t="shared" si="132"/>
        <v>39.886666666666663</v>
      </c>
      <c r="F66" s="7">
        <f t="shared" si="132"/>
        <v>35.273333333333333</v>
      </c>
      <c r="G66" s="7">
        <f t="shared" si="132"/>
        <v>39.506666666666668</v>
      </c>
      <c r="H66" s="7">
        <f t="shared" si="132"/>
        <v>39.520000000000003</v>
      </c>
      <c r="I66" s="7">
        <f t="shared" si="132"/>
        <v>36.389999999999993</v>
      </c>
      <c r="J66" s="7">
        <f t="shared" si="132"/>
        <v>39.593333333333334</v>
      </c>
      <c r="K66" s="7">
        <f t="shared" si="132"/>
        <v>39.973333333333329</v>
      </c>
      <c r="L66" s="20">
        <f t="shared" si="100"/>
        <v>9.9840928230560433</v>
      </c>
      <c r="M66" s="20">
        <f t="shared" si="101"/>
        <v>11.967811359595757</v>
      </c>
      <c r="N66" s="20">
        <f t="shared" si="102"/>
        <v>12.001512001512005</v>
      </c>
      <c r="O66" s="20">
        <f t="shared" si="103"/>
        <v>12.039312039312048</v>
      </c>
      <c r="P66" s="20">
        <f t="shared" si="104"/>
        <v>8.8027846477970346</v>
      </c>
      <c r="Q66" s="20">
        <f t="shared" si="105"/>
        <v>9.8470275716772093</v>
      </c>
      <c r="S66" s="7">
        <f t="shared" ref="S66:AA66" si="133">AVERAGE(S9,S28,S47)</f>
        <v>42.18</v>
      </c>
      <c r="T66" s="7">
        <f t="shared" si="133"/>
        <v>49.01</v>
      </c>
      <c r="U66" s="7">
        <f t="shared" si="133"/>
        <v>45.556666666666672</v>
      </c>
      <c r="V66" s="7">
        <f t="shared" si="133"/>
        <v>43.330000000000005</v>
      </c>
      <c r="W66" s="7">
        <f t="shared" si="133"/>
        <v>48.643333333333338</v>
      </c>
      <c r="X66" s="7">
        <f t="shared" si="133"/>
        <v>43.416666666666664</v>
      </c>
      <c r="Y66" s="7">
        <f t="shared" si="133"/>
        <v>41.84</v>
      </c>
      <c r="Z66" s="7">
        <f t="shared" si="133"/>
        <v>48.02</v>
      </c>
      <c r="AA66" s="7">
        <f t="shared" si="133"/>
        <v>42.123333333333335</v>
      </c>
      <c r="AB66" s="20">
        <f t="shared" si="107"/>
        <v>16.19250829777145</v>
      </c>
      <c r="AC66" s="20">
        <f t="shared" si="108"/>
        <v>8.0053737948474932</v>
      </c>
      <c r="AD66" s="20">
        <f t="shared" si="109"/>
        <v>12.262481729363795</v>
      </c>
      <c r="AE66" s="20">
        <f t="shared" si="110"/>
        <v>0.20001538579888967</v>
      </c>
      <c r="AF66" s="20">
        <f t="shared" si="111"/>
        <v>14.770554493307838</v>
      </c>
      <c r="AG66" s="20">
        <f t="shared" si="112"/>
        <v>0.67718291905671935</v>
      </c>
      <c r="AI66" s="7">
        <f t="shared" ref="AI66:AQ66" si="134">AVERAGE(AI9,AI28,AI47)</f>
        <v>40.883333333333333</v>
      </c>
      <c r="AJ66" s="7">
        <f t="shared" si="134"/>
        <v>42.550000000000004</v>
      </c>
      <c r="AK66" s="7">
        <f t="shared" si="134"/>
        <v>37.676666666666669</v>
      </c>
      <c r="AL66" s="7">
        <f t="shared" si="134"/>
        <v>40.966666666666661</v>
      </c>
      <c r="AM66" s="7">
        <f t="shared" si="134"/>
        <v>43.013333333333328</v>
      </c>
      <c r="AN66" s="7">
        <f t="shared" si="134"/>
        <v>38.213333333333331</v>
      </c>
      <c r="AO66" s="7">
        <f t="shared" si="134"/>
        <v>40.04</v>
      </c>
      <c r="AP66" s="7">
        <f t="shared" si="134"/>
        <v>44.18</v>
      </c>
      <c r="AQ66" s="7">
        <f t="shared" si="134"/>
        <v>37.57</v>
      </c>
      <c r="AR66" s="20">
        <f t="shared" si="114"/>
        <v>4.0766408479413085</v>
      </c>
      <c r="AS66" s="20">
        <f t="shared" si="115"/>
        <v>-7.8434569914390462</v>
      </c>
      <c r="AT66" s="20">
        <f t="shared" si="116"/>
        <v>4.9959316517493901</v>
      </c>
      <c r="AU66" s="20">
        <f t="shared" si="117"/>
        <v>-6.7209113100081304</v>
      </c>
      <c r="AV66" s="20">
        <f t="shared" si="118"/>
        <v>10.339660339660341</v>
      </c>
      <c r="AW66" s="20">
        <f t="shared" si="119"/>
        <v>-6.1688311688311659</v>
      </c>
    </row>
    <row r="67" spans="2:49" x14ac:dyDescent="0.2">
      <c r="B67">
        <v>7</v>
      </c>
      <c r="C67" s="7">
        <f t="shared" ref="C67:K67" si="135">AVERAGE(C10,C29,C48)</f>
        <v>33.633333333333333</v>
      </c>
      <c r="D67" s="7">
        <f t="shared" si="135"/>
        <v>37.500000000000007</v>
      </c>
      <c r="E67" s="7">
        <f t="shared" si="135"/>
        <v>35.82</v>
      </c>
      <c r="F67" s="7">
        <f t="shared" si="135"/>
        <v>33.226666666666667</v>
      </c>
      <c r="G67" s="7">
        <f t="shared" si="135"/>
        <v>41.466666666666669</v>
      </c>
      <c r="H67" s="7">
        <f t="shared" si="135"/>
        <v>35.729999999999997</v>
      </c>
      <c r="I67" s="7">
        <f t="shared" si="135"/>
        <v>33.076666666666668</v>
      </c>
      <c r="J67" s="7">
        <f t="shared" si="135"/>
        <v>36.566666666666663</v>
      </c>
      <c r="K67" s="7">
        <f t="shared" si="135"/>
        <v>35.080000000000005</v>
      </c>
      <c r="L67" s="20">
        <f t="shared" si="100"/>
        <v>11.496531219028764</v>
      </c>
      <c r="M67" s="20">
        <f t="shared" si="101"/>
        <v>6.5014866204162569</v>
      </c>
      <c r="N67" s="20">
        <f t="shared" si="102"/>
        <v>24.799357945425367</v>
      </c>
      <c r="O67" s="20">
        <f t="shared" si="103"/>
        <v>7.5341091492776791</v>
      </c>
      <c r="P67" s="20">
        <f t="shared" si="104"/>
        <v>10.551244583291327</v>
      </c>
      <c r="Q67" s="20">
        <f t="shared" si="105"/>
        <v>6.0566360979542599</v>
      </c>
      <c r="S67" s="7">
        <f t="shared" ref="S67:AA67" si="136">AVERAGE(S10,S29,S48)</f>
        <v>33.773333333333333</v>
      </c>
      <c r="T67" s="7">
        <f t="shared" si="136"/>
        <v>37.396666666666668</v>
      </c>
      <c r="U67" s="7">
        <f t="shared" si="136"/>
        <v>33.486666666666665</v>
      </c>
      <c r="V67" s="7">
        <f t="shared" si="136"/>
        <v>32.723333333333336</v>
      </c>
      <c r="W67" s="7">
        <f t="shared" si="136"/>
        <v>41.18</v>
      </c>
      <c r="X67" s="7">
        <f t="shared" si="136"/>
        <v>32.389999999999993</v>
      </c>
      <c r="Y67" s="7">
        <f t="shared" si="136"/>
        <v>32.576666666666668</v>
      </c>
      <c r="Z67" s="7">
        <f t="shared" si="136"/>
        <v>36.716666666666669</v>
      </c>
      <c r="AA67" s="7">
        <f t="shared" si="136"/>
        <v>32.563333333333333</v>
      </c>
      <c r="AB67" s="20">
        <f t="shared" si="107"/>
        <v>10.728385313857091</v>
      </c>
      <c r="AC67" s="20">
        <f t="shared" si="108"/>
        <v>-0.84879589419661128</v>
      </c>
      <c r="AD67" s="20">
        <f t="shared" si="109"/>
        <v>25.842925537333183</v>
      </c>
      <c r="AE67" s="20">
        <f t="shared" si="110"/>
        <v>-1.0186411327289684</v>
      </c>
      <c r="AF67" s="20">
        <f t="shared" si="111"/>
        <v>12.708482553975239</v>
      </c>
      <c r="AG67" s="20">
        <f t="shared" si="112"/>
        <v>-4.0929090350973349E-2</v>
      </c>
      <c r="AI67" s="7">
        <f t="shared" ref="AI67:AQ67" si="137">AVERAGE(AI10,AI29,AI48)</f>
        <v>40.79</v>
      </c>
      <c r="AJ67" s="7">
        <f t="shared" si="137"/>
        <v>43.26</v>
      </c>
      <c r="AK67" s="7">
        <f t="shared" si="137"/>
        <v>42.213333333333331</v>
      </c>
      <c r="AL67" s="7">
        <f t="shared" si="137"/>
        <v>42.143333333333338</v>
      </c>
      <c r="AM67" s="7">
        <f t="shared" si="137"/>
        <v>44.07</v>
      </c>
      <c r="AN67" s="7">
        <f t="shared" si="137"/>
        <v>42.33</v>
      </c>
      <c r="AO67" s="7">
        <f t="shared" si="137"/>
        <v>41.583333333333336</v>
      </c>
      <c r="AP67" s="7">
        <f t="shared" si="137"/>
        <v>43.313333333333333</v>
      </c>
      <c r="AQ67" s="7">
        <f t="shared" si="137"/>
        <v>41.403333333333329</v>
      </c>
      <c r="AR67" s="20">
        <f t="shared" si="114"/>
        <v>6.0554057367001688</v>
      </c>
      <c r="AS67" s="20">
        <f t="shared" si="115"/>
        <v>3.4894173408515123</v>
      </c>
      <c r="AT67" s="20">
        <f t="shared" si="116"/>
        <v>4.57169975480502</v>
      </c>
      <c r="AU67" s="20">
        <f t="shared" si="117"/>
        <v>0.44293284821638917</v>
      </c>
      <c r="AV67" s="20">
        <f t="shared" si="118"/>
        <v>4.1603206412825573</v>
      </c>
      <c r="AW67" s="20">
        <f t="shared" si="119"/>
        <v>-0.43286573146294222</v>
      </c>
    </row>
    <row r="68" spans="2:49" x14ac:dyDescent="0.2">
      <c r="B68">
        <v>8</v>
      </c>
      <c r="C68" s="7">
        <f t="shared" ref="C68:K68" si="138">AVERAGE(C11,C30,C49)</f>
        <v>38.07</v>
      </c>
      <c r="D68" s="7">
        <f t="shared" si="138"/>
        <v>36.46</v>
      </c>
      <c r="E68" s="7">
        <f t="shared" si="138"/>
        <v>34.550000000000004</v>
      </c>
      <c r="F68" s="7">
        <f t="shared" si="138"/>
        <v>39.099999999999994</v>
      </c>
      <c r="G68" s="7">
        <f t="shared" si="138"/>
        <v>37.389999999999993</v>
      </c>
      <c r="H68" s="7">
        <f t="shared" si="138"/>
        <v>34.020000000000003</v>
      </c>
      <c r="I68" s="7">
        <f t="shared" si="138"/>
        <v>37.139999999999993</v>
      </c>
      <c r="J68" s="7">
        <f t="shared" si="138"/>
        <v>36.883333333333333</v>
      </c>
      <c r="K68" s="7">
        <f t="shared" si="138"/>
        <v>34.840000000000003</v>
      </c>
      <c r="L68" s="20">
        <f t="shared" si="100"/>
        <v>-4.2290517467822415</v>
      </c>
      <c r="M68" s="20">
        <f t="shared" si="101"/>
        <v>-9.2461255581822854</v>
      </c>
      <c r="N68" s="20">
        <f t="shared" si="102"/>
        <v>-4.3734015345268569</v>
      </c>
      <c r="O68" s="20">
        <f t="shared" si="103"/>
        <v>-12.992327365728878</v>
      </c>
      <c r="P68" s="20">
        <f t="shared" si="104"/>
        <v>-0.69107880093338891</v>
      </c>
      <c r="Q68" s="20">
        <f t="shared" si="105"/>
        <v>-6.1927840603123059</v>
      </c>
      <c r="S68" s="7">
        <f t="shared" ref="S68:AA68" si="139">AVERAGE(S11,S30,S49)</f>
        <v>35.893333333333338</v>
      </c>
      <c r="T68" s="7">
        <f t="shared" si="139"/>
        <v>40.676666666666669</v>
      </c>
      <c r="U68" s="7">
        <f t="shared" si="139"/>
        <v>36.173333333333339</v>
      </c>
      <c r="V68" s="7">
        <f t="shared" si="139"/>
        <v>36.843333333333334</v>
      </c>
      <c r="W68" s="7">
        <f t="shared" si="139"/>
        <v>41.106666666666662</v>
      </c>
      <c r="X68" s="7">
        <f t="shared" si="139"/>
        <v>35.61</v>
      </c>
      <c r="Y68" s="7">
        <f t="shared" si="139"/>
        <v>35.70333333333334</v>
      </c>
      <c r="Z68" s="7">
        <f t="shared" si="139"/>
        <v>42.01</v>
      </c>
      <c r="AA68" s="7">
        <f t="shared" si="139"/>
        <v>35.866666666666667</v>
      </c>
      <c r="AB68" s="20">
        <f t="shared" si="107"/>
        <v>13.326523031203561</v>
      </c>
      <c r="AC68" s="20">
        <f t="shared" si="108"/>
        <v>0.78008915304606541</v>
      </c>
      <c r="AD68" s="20">
        <f t="shared" si="109"/>
        <v>11.57151904460326</v>
      </c>
      <c r="AE68" s="20">
        <f t="shared" si="110"/>
        <v>-3.3475074640369153</v>
      </c>
      <c r="AF68" s="20">
        <f t="shared" si="111"/>
        <v>17.664083652320016</v>
      </c>
      <c r="AG68" s="20">
        <f t="shared" si="112"/>
        <v>0.45747362524505703</v>
      </c>
      <c r="AI68" s="7">
        <f t="shared" ref="AI68:AQ68" si="140">AVERAGE(AI11,AI30,AI49)</f>
        <v>38.063333333333333</v>
      </c>
      <c r="AJ68" s="7">
        <f t="shared" si="140"/>
        <v>39.476666666666667</v>
      </c>
      <c r="AK68" s="7">
        <f t="shared" si="140"/>
        <v>36.669999999999995</v>
      </c>
      <c r="AL68" s="7">
        <f t="shared" si="140"/>
        <v>39.216666666666669</v>
      </c>
      <c r="AM68" s="7">
        <f t="shared" si="140"/>
        <v>40.53</v>
      </c>
      <c r="AN68" s="7">
        <f t="shared" si="140"/>
        <v>37.24</v>
      </c>
      <c r="AO68" s="7">
        <f t="shared" si="140"/>
        <v>36.926666666666669</v>
      </c>
      <c r="AP68" s="7">
        <f t="shared" si="140"/>
        <v>38.233333333333341</v>
      </c>
      <c r="AQ68" s="7">
        <f t="shared" si="140"/>
        <v>37.080000000000005</v>
      </c>
      <c r="AR68" s="20">
        <f t="shared" si="114"/>
        <v>3.713109729398373</v>
      </c>
      <c r="AS68" s="20">
        <f t="shared" si="115"/>
        <v>-3.6605657237936891</v>
      </c>
      <c r="AT68" s="20">
        <f t="shared" si="116"/>
        <v>3.3489162770930703</v>
      </c>
      <c r="AU68" s="20">
        <f t="shared" si="117"/>
        <v>-5.0403739906502336</v>
      </c>
      <c r="AV68" s="20">
        <f t="shared" si="118"/>
        <v>3.5385448636938217</v>
      </c>
      <c r="AW68" s="20">
        <f t="shared" si="119"/>
        <v>0.41523740747428051</v>
      </c>
    </row>
    <row r="69" spans="2:49" x14ac:dyDescent="0.2">
      <c r="B69">
        <v>9</v>
      </c>
      <c r="C69" s="7">
        <f t="shared" ref="C69:K69" si="141">AVERAGE(C12,C31,C50)</f>
        <v>35.166666666666664</v>
      </c>
      <c r="D69" s="7">
        <f t="shared" si="141"/>
        <v>36.363333333333337</v>
      </c>
      <c r="E69" s="7">
        <f t="shared" si="141"/>
        <v>35.873333333333335</v>
      </c>
      <c r="F69" s="7">
        <f t="shared" si="141"/>
        <v>34.35</v>
      </c>
      <c r="G69" s="7">
        <f t="shared" si="141"/>
        <v>39.333333333333336</v>
      </c>
      <c r="H69" s="7">
        <f t="shared" si="141"/>
        <v>34.869999999999997</v>
      </c>
      <c r="I69" s="7">
        <f t="shared" si="141"/>
        <v>35.586666666666673</v>
      </c>
      <c r="J69" s="7">
        <f t="shared" si="141"/>
        <v>35.623333333333335</v>
      </c>
      <c r="K69" s="7">
        <f t="shared" si="141"/>
        <v>35.646666666666668</v>
      </c>
      <c r="L69" s="20">
        <f t="shared" si="100"/>
        <v>3.4028436018957517</v>
      </c>
      <c r="M69" s="20">
        <f t="shared" si="101"/>
        <v>2.009478672985793</v>
      </c>
      <c r="N69" s="20">
        <f t="shared" si="102"/>
        <v>14.50752062105774</v>
      </c>
      <c r="O69" s="20">
        <f t="shared" si="103"/>
        <v>1.5138282387190567</v>
      </c>
      <c r="P69" s="20">
        <f t="shared" si="104"/>
        <v>0.10303484451103896</v>
      </c>
      <c r="Q69" s="20">
        <f t="shared" si="105"/>
        <v>0.16860247283625465</v>
      </c>
      <c r="S69" s="7">
        <f t="shared" ref="S69:AA69" si="142">AVERAGE(S12,S31,S50)</f>
        <v>36.686666666666667</v>
      </c>
      <c r="T69" s="7">
        <f t="shared" si="142"/>
        <v>38.15</v>
      </c>
      <c r="U69" s="7">
        <f t="shared" si="142"/>
        <v>34.606666666666669</v>
      </c>
      <c r="V69" s="7">
        <f t="shared" si="142"/>
        <v>34.81</v>
      </c>
      <c r="W69" s="7">
        <f t="shared" si="142"/>
        <v>40.53</v>
      </c>
      <c r="X69" s="7">
        <f t="shared" si="142"/>
        <v>33.673333333333339</v>
      </c>
      <c r="Y69" s="7">
        <f t="shared" si="142"/>
        <v>36.376666666666665</v>
      </c>
      <c r="Z69" s="7">
        <f t="shared" si="142"/>
        <v>38.949999999999996</v>
      </c>
      <c r="AA69" s="7">
        <f t="shared" si="142"/>
        <v>35.31666666666667</v>
      </c>
      <c r="AB69" s="20">
        <f t="shared" si="107"/>
        <v>3.9887334181355567</v>
      </c>
      <c r="AC69" s="20">
        <f t="shared" si="108"/>
        <v>-5.6696347446847133</v>
      </c>
      <c r="AD69" s="20">
        <f t="shared" si="109"/>
        <v>16.432059752944554</v>
      </c>
      <c r="AE69" s="20">
        <f t="shared" si="110"/>
        <v>-3.2653452073158951</v>
      </c>
      <c r="AF69" s="20">
        <f t="shared" si="111"/>
        <v>7.0741317694492736</v>
      </c>
      <c r="AG69" s="20">
        <f t="shared" si="112"/>
        <v>-2.9139558324933432</v>
      </c>
      <c r="AI69" s="7">
        <f t="shared" ref="AI69:AQ69" si="143">AVERAGE(AI12,AI31,AI50)</f>
        <v>40.81666666666667</v>
      </c>
      <c r="AJ69" s="7">
        <f t="shared" si="143"/>
        <v>41.76</v>
      </c>
      <c r="AK69" s="7">
        <f t="shared" si="143"/>
        <v>41.623333333333335</v>
      </c>
      <c r="AL69" s="7">
        <f t="shared" si="143"/>
        <v>41.826666666666668</v>
      </c>
      <c r="AM69" s="7">
        <f t="shared" si="143"/>
        <v>41.9</v>
      </c>
      <c r="AN69" s="7">
        <f t="shared" si="143"/>
        <v>39.956666666666663</v>
      </c>
      <c r="AO69" s="7">
        <f t="shared" si="143"/>
        <v>40.853333333333332</v>
      </c>
      <c r="AP69" s="7">
        <f t="shared" si="143"/>
        <v>42.660000000000004</v>
      </c>
      <c r="AQ69" s="7">
        <f t="shared" si="143"/>
        <v>41.936666666666667</v>
      </c>
      <c r="AR69" s="20">
        <f t="shared" si="114"/>
        <v>2.3111474071049276</v>
      </c>
      <c r="AS69" s="20">
        <f t="shared" si="115"/>
        <v>1.9763168640261286</v>
      </c>
      <c r="AT69" s="20">
        <f t="shared" si="116"/>
        <v>0.1753267452980489</v>
      </c>
      <c r="AU69" s="20">
        <f t="shared" si="117"/>
        <v>-4.4708320051004256</v>
      </c>
      <c r="AV69" s="20">
        <f t="shared" si="118"/>
        <v>4.4223237597911353</v>
      </c>
      <c r="AW69" s="20">
        <f t="shared" si="119"/>
        <v>2.6517624020887789</v>
      </c>
    </row>
    <row r="71" spans="2:49" x14ac:dyDescent="0.2">
      <c r="B71" s="9" t="s">
        <v>7</v>
      </c>
      <c r="C71" s="8">
        <f>AVERAGE(C61:C69)</f>
        <v>38.459629629629632</v>
      </c>
      <c r="D71" s="8">
        <f t="shared" ref="D71:Q71" si="144">AVERAGE(D61:D69)</f>
        <v>40.390740740740746</v>
      </c>
      <c r="E71" s="8">
        <f t="shared" si="144"/>
        <v>38.016666666666673</v>
      </c>
      <c r="F71" s="8">
        <f t="shared" si="144"/>
        <v>38.053703703703704</v>
      </c>
      <c r="G71" s="8">
        <f t="shared" si="144"/>
        <v>40.832222222222214</v>
      </c>
      <c r="H71" s="8">
        <f t="shared" si="144"/>
        <v>37.390740740740739</v>
      </c>
      <c r="I71" s="8">
        <f t="shared" si="144"/>
        <v>37.633333333333326</v>
      </c>
      <c r="J71" s="8">
        <f t="shared" si="144"/>
        <v>39.549629629629628</v>
      </c>
      <c r="K71" s="8">
        <f t="shared" si="144"/>
        <v>37.338888888888881</v>
      </c>
      <c r="L71" s="8">
        <f t="shared" si="144"/>
        <v>5.2249246200022093</v>
      </c>
      <c r="M71" s="8">
        <f t="shared" si="144"/>
        <v>-0.75409064404819148</v>
      </c>
      <c r="N71" s="8">
        <f t="shared" si="144"/>
        <v>7.8076964553556065</v>
      </c>
      <c r="O71" s="8">
        <f t="shared" si="144"/>
        <v>-1.308377819889861</v>
      </c>
      <c r="P71" s="8">
        <f t="shared" si="144"/>
        <v>5.2229349876682285</v>
      </c>
      <c r="Q71" s="8">
        <f t="shared" si="144"/>
        <v>-0.60087040233760247</v>
      </c>
      <c r="S71" s="8">
        <f>AVERAGE(S61:S69)</f>
        <v>38.957037037037033</v>
      </c>
      <c r="T71" s="8">
        <f t="shared" ref="T71:AG71" si="145">AVERAGE(T61:T69)</f>
        <v>41.952222222222218</v>
      </c>
      <c r="U71" s="8">
        <f t="shared" si="145"/>
        <v>38.660000000000004</v>
      </c>
      <c r="V71" s="8">
        <f t="shared" si="145"/>
        <v>38.453703703703702</v>
      </c>
      <c r="W71" s="8">
        <f t="shared" si="145"/>
        <v>42.482962962962965</v>
      </c>
      <c r="X71" s="8">
        <f t="shared" si="145"/>
        <v>37.766666666666673</v>
      </c>
      <c r="Y71" s="8">
        <f t="shared" si="145"/>
        <v>38.167777777777779</v>
      </c>
      <c r="Z71" s="8">
        <f t="shared" si="145"/>
        <v>42.15814814814815</v>
      </c>
      <c r="AA71" s="8">
        <f t="shared" si="145"/>
        <v>38.484444444444449</v>
      </c>
      <c r="AB71" s="8">
        <f t="shared" si="145"/>
        <v>7.9025111584523966</v>
      </c>
      <c r="AC71" s="8">
        <f t="shared" si="145"/>
        <v>-0.79780439463787711</v>
      </c>
      <c r="AD71" s="8">
        <f t="shared" si="145"/>
        <v>11.202131667364352</v>
      </c>
      <c r="AE71" s="8">
        <f t="shared" si="145"/>
        <v>-1.7599172697164447</v>
      </c>
      <c r="AF71" s="8">
        <f t="shared" si="145"/>
        <v>10.635744809803359</v>
      </c>
      <c r="AG71" s="8">
        <f t="shared" si="145"/>
        <v>0.82960108499740715</v>
      </c>
      <c r="AI71" s="8">
        <f>AVERAGE(AI61:AI69)</f>
        <v>40.436666666666667</v>
      </c>
      <c r="AJ71" s="8">
        <f t="shared" ref="AJ71:AW71" si="146">AVERAGE(AJ61:AJ69)</f>
        <v>42.227407407407412</v>
      </c>
      <c r="AK71" s="8">
        <f t="shared" si="146"/>
        <v>40.787037037037038</v>
      </c>
      <c r="AL71" s="8">
        <f t="shared" si="146"/>
        <v>40.212222222222223</v>
      </c>
      <c r="AM71" s="8">
        <f t="shared" si="146"/>
        <v>41.672592592592586</v>
      </c>
      <c r="AN71" s="8">
        <f t="shared" si="146"/>
        <v>40.196666666666665</v>
      </c>
      <c r="AO71" s="8">
        <f t="shared" si="146"/>
        <v>39.505185185185184</v>
      </c>
      <c r="AP71" s="8">
        <f t="shared" si="146"/>
        <v>41.607777777777784</v>
      </c>
      <c r="AQ71" s="8">
        <f t="shared" si="146"/>
        <v>40.17444444444444</v>
      </c>
      <c r="AR71" s="8">
        <f t="shared" si="146"/>
        <v>4.4272682697543972</v>
      </c>
      <c r="AS71" s="8">
        <f t="shared" si="146"/>
        <v>0.84137637085039119</v>
      </c>
      <c r="AT71" s="8">
        <f t="shared" si="146"/>
        <v>3.6494060398667423</v>
      </c>
      <c r="AU71" s="8">
        <f t="shared" si="146"/>
        <v>6.2161820671119888E-2</v>
      </c>
      <c r="AV71" s="8">
        <f t="shared" si="146"/>
        <v>5.307744318034576</v>
      </c>
      <c r="AW71" s="8">
        <f t="shared" si="146"/>
        <v>1.7276682747286698</v>
      </c>
    </row>
    <row r="72" spans="2:49" x14ac:dyDescent="0.2">
      <c r="B72" s="9" t="s">
        <v>8</v>
      </c>
      <c r="C72" s="8">
        <f>_xlfn.STDEV.S(C61:C69)</f>
        <v>3.3851306574342503</v>
      </c>
      <c r="D72" s="8">
        <f t="shared" ref="D72:Q72" si="147">_xlfn.STDEV.S(D61:D69)</f>
        <v>3.3279772709634563</v>
      </c>
      <c r="E72" s="8">
        <f t="shared" si="147"/>
        <v>2.7147851357581358</v>
      </c>
      <c r="F72" s="8">
        <f t="shared" si="147"/>
        <v>3.5528190858514201</v>
      </c>
      <c r="G72" s="8">
        <f t="shared" si="147"/>
        <v>2.8308582326448883</v>
      </c>
      <c r="H72" s="8">
        <f t="shared" si="147"/>
        <v>3.0934576024687339</v>
      </c>
      <c r="I72" s="8">
        <f t="shared" si="147"/>
        <v>2.7139239733885918</v>
      </c>
      <c r="J72" s="8">
        <f t="shared" si="147"/>
        <v>2.6045075480599476</v>
      </c>
      <c r="K72" s="8">
        <f t="shared" si="147"/>
        <v>2.6870714128541064</v>
      </c>
      <c r="L72" s="8">
        <f t="shared" si="147"/>
        <v>6.0204399779875644</v>
      </c>
      <c r="M72" s="8">
        <f t="shared" si="147"/>
        <v>7.8447104686324547</v>
      </c>
      <c r="N72" s="8">
        <f t="shared" si="147"/>
        <v>8.803205572293459</v>
      </c>
      <c r="O72" s="8">
        <f t="shared" si="147"/>
        <v>8.7014862869751237</v>
      </c>
      <c r="P72" s="8">
        <f t="shared" si="147"/>
        <v>4.6535445504270738</v>
      </c>
      <c r="Q72" s="8">
        <f t="shared" si="147"/>
        <v>6.2842475016627883</v>
      </c>
      <c r="S72" s="8">
        <f>_xlfn.STDEV.S(S61:S69)</f>
        <v>3.2349761481365427</v>
      </c>
      <c r="T72" s="8">
        <f t="shared" ref="T72:AG72" si="148">_xlfn.STDEV.S(T61:T69)</f>
        <v>3.8582832970117682</v>
      </c>
      <c r="U72" s="8">
        <f t="shared" si="148"/>
        <v>3.8293667883868228</v>
      </c>
      <c r="V72" s="8">
        <f t="shared" si="148"/>
        <v>3.7801004706093764</v>
      </c>
      <c r="W72" s="8">
        <f t="shared" si="148"/>
        <v>2.7431750888161051</v>
      </c>
      <c r="X72" s="8">
        <f t="shared" si="148"/>
        <v>3.7343287363475524</v>
      </c>
      <c r="Y72" s="8">
        <f t="shared" si="148"/>
        <v>3.1226964843438321</v>
      </c>
      <c r="Z72" s="8">
        <f t="shared" si="148"/>
        <v>3.517046231929696</v>
      </c>
      <c r="AA72" s="8">
        <f t="shared" si="148"/>
        <v>3.7125743539131082</v>
      </c>
      <c r="AB72" s="8">
        <f t="shared" si="148"/>
        <v>8.1165415571938162</v>
      </c>
      <c r="AC72" s="8">
        <f t="shared" si="148"/>
        <v>4.3108902378800584</v>
      </c>
      <c r="AD72" s="8">
        <f t="shared" si="148"/>
        <v>10.499256642886904</v>
      </c>
      <c r="AE72" s="8">
        <f t="shared" si="148"/>
        <v>2.3516919190630126</v>
      </c>
      <c r="AF72" s="8">
        <f t="shared" si="148"/>
        <v>6.7516384394614608</v>
      </c>
      <c r="AG72" s="8">
        <f t="shared" si="148"/>
        <v>5.0507741128999513</v>
      </c>
      <c r="AI72" s="8">
        <f>_xlfn.STDEV.S(AI61:AI69)</f>
        <v>1.6561795058373228</v>
      </c>
      <c r="AJ72" s="8">
        <f t="shared" ref="AJ72:AW72" si="149">_xlfn.STDEV.S(AJ61:AJ69)</f>
        <v>2.0171926158358602</v>
      </c>
      <c r="AK72" s="8">
        <f t="shared" si="149"/>
        <v>3.1086002764930001</v>
      </c>
      <c r="AL72" s="8">
        <f t="shared" si="149"/>
        <v>2.2255055605412446</v>
      </c>
      <c r="AM72" s="8">
        <f t="shared" si="149"/>
        <v>2.2437201113934861</v>
      </c>
      <c r="AN72" s="8">
        <f t="shared" si="149"/>
        <v>2.8040139879188275</v>
      </c>
      <c r="AO72" s="8">
        <f t="shared" si="149"/>
        <v>1.7904089470092759</v>
      </c>
      <c r="AP72" s="8">
        <f t="shared" si="149"/>
        <v>2.454796891349214</v>
      </c>
      <c r="AQ72" s="8">
        <f t="shared" si="149"/>
        <v>2.6403919111458523</v>
      </c>
      <c r="AR72" s="8">
        <f t="shared" si="149"/>
        <v>2.6268257036099629</v>
      </c>
      <c r="AS72" s="8">
        <f t="shared" si="149"/>
        <v>6.1514236985506106</v>
      </c>
      <c r="AT72" s="8">
        <f t="shared" si="149"/>
        <v>1.5057031917606387</v>
      </c>
      <c r="AU72" s="8">
        <f t="shared" si="149"/>
        <v>6.5529726999946902</v>
      </c>
      <c r="AV72" s="8">
        <f t="shared" si="149"/>
        <v>3.7052934059405018</v>
      </c>
      <c r="AW72" s="8">
        <f t="shared" si="149"/>
        <v>5.5997546767057029</v>
      </c>
    </row>
    <row r="73" spans="2:49" x14ac:dyDescent="0.2">
      <c r="B73" s="9" t="s">
        <v>9</v>
      </c>
      <c r="C73" s="8">
        <f>C72/C71*100</f>
        <v>8.8017765382387267</v>
      </c>
      <c r="D73" s="8">
        <f t="shared" ref="D73:Q73" si="150">D72/D71*100</f>
        <v>8.2394558998682594</v>
      </c>
      <c r="E73" s="8">
        <f t="shared" si="150"/>
        <v>7.1410393750761996</v>
      </c>
      <c r="F73" s="8">
        <f t="shared" si="150"/>
        <v>9.3363292927138399</v>
      </c>
      <c r="G73" s="8">
        <f t="shared" si="150"/>
        <v>6.9329026895436616</v>
      </c>
      <c r="H73" s="8">
        <f t="shared" si="150"/>
        <v>8.2733252703338938</v>
      </c>
      <c r="I73" s="8">
        <f t="shared" si="150"/>
        <v>7.2114897432823541</v>
      </c>
      <c r="J73" s="8">
        <f t="shared" si="150"/>
        <v>6.5854157736756997</v>
      </c>
      <c r="K73" s="8">
        <f t="shared" si="150"/>
        <v>7.1964418139226192</v>
      </c>
      <c r="L73" s="8">
        <f t="shared" si="150"/>
        <v>115.22539396912906</v>
      </c>
      <c r="M73" s="8">
        <f t="shared" si="150"/>
        <v>-1040.287468164255</v>
      </c>
      <c r="N73" s="8">
        <f t="shared" si="150"/>
        <v>112.750356300737</v>
      </c>
      <c r="O73" s="8">
        <f t="shared" si="150"/>
        <v>-665.05914076926297</v>
      </c>
      <c r="P73" s="8">
        <f t="shared" si="150"/>
        <v>89.098266806201281</v>
      </c>
      <c r="Q73" s="8">
        <f t="shared" si="150"/>
        <v>-1045.8573890833698</v>
      </c>
      <c r="S73" s="8">
        <f>S72/S71*100</f>
        <v>8.3039583966845392</v>
      </c>
      <c r="T73" s="8">
        <f t="shared" ref="T73:AG73" si="151">T72/T71*100</f>
        <v>9.1968508284837025</v>
      </c>
      <c r="U73" s="8">
        <f t="shared" si="151"/>
        <v>9.9052425980000578</v>
      </c>
      <c r="V73" s="8">
        <f t="shared" si="151"/>
        <v>9.8302636847053364</v>
      </c>
      <c r="W73" s="8">
        <f t="shared" si="151"/>
        <v>6.4571180950999825</v>
      </c>
      <c r="X73" s="8">
        <f t="shared" si="151"/>
        <v>9.8878960362247614</v>
      </c>
      <c r="Y73" s="8">
        <f t="shared" si="151"/>
        <v>8.1814993330891337</v>
      </c>
      <c r="Z73" s="8">
        <f t="shared" si="151"/>
        <v>8.3425064582306288</v>
      </c>
      <c r="AA73" s="8">
        <f t="shared" si="151"/>
        <v>9.6469480266826331</v>
      </c>
      <c r="AB73" s="8">
        <f t="shared" si="151"/>
        <v>102.70838464444934</v>
      </c>
      <c r="AC73" s="8">
        <f t="shared" si="151"/>
        <v>-540.3442581733043</v>
      </c>
      <c r="AD73" s="8">
        <f t="shared" si="151"/>
        <v>93.725524343503622</v>
      </c>
      <c r="AE73" s="8">
        <f t="shared" si="151"/>
        <v>-133.6251402000228</v>
      </c>
      <c r="AF73" s="8">
        <f t="shared" si="151"/>
        <v>63.480635914075577</v>
      </c>
      <c r="AG73" s="8">
        <f t="shared" si="151"/>
        <v>608.81961273179104</v>
      </c>
      <c r="AI73" s="8">
        <f>AI72/AI71*100</f>
        <v>4.0957369693446282</v>
      </c>
      <c r="AJ73" s="8">
        <f t="shared" ref="AJ73:AW73" si="152">AJ72/AJ71*100</f>
        <v>4.7769748125290068</v>
      </c>
      <c r="AK73" s="8">
        <f t="shared" si="152"/>
        <v>7.6215398379397046</v>
      </c>
      <c r="AL73" s="8">
        <f t="shared" si="152"/>
        <v>5.5344008302813403</v>
      </c>
      <c r="AM73" s="8">
        <f t="shared" si="152"/>
        <v>5.3841625197859981</v>
      </c>
      <c r="AN73" s="8">
        <f t="shared" si="152"/>
        <v>6.9757375932966941</v>
      </c>
      <c r="AO73" s="8">
        <f t="shared" si="152"/>
        <v>4.5320859492659613</v>
      </c>
      <c r="AP73" s="8">
        <f t="shared" si="152"/>
        <v>5.8998509953114864</v>
      </c>
      <c r="AQ73" s="8">
        <f t="shared" si="152"/>
        <v>6.5723171724182521</v>
      </c>
      <c r="AR73" s="8">
        <f t="shared" si="152"/>
        <v>59.332878505591125</v>
      </c>
      <c r="AS73" s="8">
        <f t="shared" si="152"/>
        <v>731.11438729058648</v>
      </c>
      <c r="AT73" s="8">
        <f t="shared" si="152"/>
        <v>41.258856244333373</v>
      </c>
      <c r="AU73" s="8">
        <f t="shared" si="152"/>
        <v>10541.796603198871</v>
      </c>
      <c r="AV73" s="8">
        <f t="shared" si="152"/>
        <v>69.80919170033701</v>
      </c>
      <c r="AW73" s="8">
        <f t="shared" si="152"/>
        <v>324.12209905198057</v>
      </c>
    </row>
    <row r="74" spans="2:49" x14ac:dyDescent="0.2">
      <c r="B74" s="9" t="s">
        <v>10</v>
      </c>
      <c r="C74" s="8">
        <f>MIN(C61:C69)</f>
        <v>33.633333333333333</v>
      </c>
      <c r="D74" s="8">
        <f t="shared" ref="D74:Q74" si="153">MIN(D61:D69)</f>
        <v>36.363333333333337</v>
      </c>
      <c r="E74" s="8">
        <f t="shared" si="153"/>
        <v>34.550000000000004</v>
      </c>
      <c r="F74" s="8">
        <f t="shared" si="153"/>
        <v>33.226666666666667</v>
      </c>
      <c r="G74" s="8">
        <f t="shared" si="153"/>
        <v>37.156666666666666</v>
      </c>
      <c r="H74" s="8">
        <f t="shared" si="153"/>
        <v>34.020000000000003</v>
      </c>
      <c r="I74" s="8">
        <f t="shared" si="153"/>
        <v>33.076666666666668</v>
      </c>
      <c r="J74" s="8">
        <f t="shared" si="153"/>
        <v>35.623333333333335</v>
      </c>
      <c r="K74" s="8">
        <f t="shared" si="153"/>
        <v>34.81666666666667</v>
      </c>
      <c r="L74" s="8">
        <f t="shared" si="153"/>
        <v>-4.2290517467822415</v>
      </c>
      <c r="M74" s="8">
        <f t="shared" si="153"/>
        <v>-13.908797353705593</v>
      </c>
      <c r="N74" s="8">
        <f t="shared" si="153"/>
        <v>-4.3734015345268569</v>
      </c>
      <c r="O74" s="8">
        <f t="shared" si="153"/>
        <v>-14.03353927625772</v>
      </c>
      <c r="P74" s="8">
        <f t="shared" si="153"/>
        <v>-0.69107880093338891</v>
      </c>
      <c r="Q74" s="8">
        <f t="shared" si="153"/>
        <v>-9.1813116159451358</v>
      </c>
      <c r="S74" s="8">
        <f>MIN(S61:S69)</f>
        <v>33.773333333333333</v>
      </c>
      <c r="T74" s="8">
        <f t="shared" ref="T74:AG74" si="154">MIN(T61:T69)</f>
        <v>37.396666666666668</v>
      </c>
      <c r="U74" s="8">
        <f t="shared" si="154"/>
        <v>33.486666666666665</v>
      </c>
      <c r="V74" s="8">
        <f t="shared" si="154"/>
        <v>32.723333333333336</v>
      </c>
      <c r="W74" s="8">
        <f t="shared" si="154"/>
        <v>38.996666666666663</v>
      </c>
      <c r="X74" s="8">
        <f t="shared" si="154"/>
        <v>32.389999999999993</v>
      </c>
      <c r="Y74" s="8">
        <f t="shared" si="154"/>
        <v>32.576666666666668</v>
      </c>
      <c r="Z74" s="8">
        <f t="shared" si="154"/>
        <v>36.716666666666669</v>
      </c>
      <c r="AA74" s="8">
        <f t="shared" si="154"/>
        <v>32.563333333333333</v>
      </c>
      <c r="AB74" s="8">
        <f t="shared" si="154"/>
        <v>-6.5282144630150487</v>
      </c>
      <c r="AC74" s="8">
        <f t="shared" si="154"/>
        <v>-5.6696347446847133</v>
      </c>
      <c r="AD74" s="8">
        <f t="shared" si="154"/>
        <v>-2.8080086400265816</v>
      </c>
      <c r="AE74" s="8">
        <f t="shared" si="154"/>
        <v>-5.1923236686881999</v>
      </c>
      <c r="AF74" s="8">
        <f t="shared" si="154"/>
        <v>-2.4396378269617678</v>
      </c>
      <c r="AG74" s="8">
        <f t="shared" si="154"/>
        <v>-5.4529321610066885</v>
      </c>
      <c r="AI74" s="8">
        <f>MIN(AI61:AI69)</f>
        <v>38.063333333333333</v>
      </c>
      <c r="AJ74" s="8">
        <f t="shared" ref="AJ74:AW74" si="155">MIN(AJ61:AJ69)</f>
        <v>38.973333333333336</v>
      </c>
      <c r="AK74" s="8">
        <f t="shared" si="155"/>
        <v>36.543333333333329</v>
      </c>
      <c r="AL74" s="8">
        <f t="shared" si="155"/>
        <v>37.093333333333334</v>
      </c>
      <c r="AM74" s="8">
        <f t="shared" si="155"/>
        <v>38.550000000000004</v>
      </c>
      <c r="AN74" s="8">
        <f t="shared" si="155"/>
        <v>35.53</v>
      </c>
      <c r="AO74" s="8">
        <f t="shared" si="155"/>
        <v>36.926666666666669</v>
      </c>
      <c r="AP74" s="8">
        <f t="shared" si="155"/>
        <v>36.926666666666669</v>
      </c>
      <c r="AQ74" s="8">
        <f t="shared" si="155"/>
        <v>37.080000000000005</v>
      </c>
      <c r="AR74" s="8">
        <f t="shared" si="155"/>
        <v>-0.23039508490484589</v>
      </c>
      <c r="AS74" s="8">
        <f t="shared" si="155"/>
        <v>-7.8434569914390462</v>
      </c>
      <c r="AT74" s="8">
        <f t="shared" si="155"/>
        <v>0.1753267452980489</v>
      </c>
      <c r="AU74" s="8">
        <f t="shared" si="155"/>
        <v>-6.7209113100081304</v>
      </c>
      <c r="AV74" s="8">
        <f t="shared" si="155"/>
        <v>-1.964601769911491</v>
      </c>
      <c r="AW74" s="8">
        <f t="shared" si="155"/>
        <v>-6.1688311688311659</v>
      </c>
    </row>
    <row r="75" spans="2:49" x14ac:dyDescent="0.2">
      <c r="B75" s="9" t="s">
        <v>11</v>
      </c>
      <c r="C75" s="8">
        <f>MAX(C61:C69)</f>
        <v>43.083333333333336</v>
      </c>
      <c r="D75" s="8">
        <f t="shared" ref="D75:Q75" si="156">MAX(D61:D69)</f>
        <v>45.65</v>
      </c>
      <c r="E75" s="8">
        <f t="shared" si="156"/>
        <v>41.713333333333331</v>
      </c>
      <c r="F75" s="8">
        <f t="shared" si="156"/>
        <v>42.446666666666665</v>
      </c>
      <c r="G75" s="8">
        <f t="shared" si="156"/>
        <v>45.506666666666668</v>
      </c>
      <c r="H75" s="8">
        <f t="shared" si="156"/>
        <v>41.393333333333338</v>
      </c>
      <c r="I75" s="8">
        <f t="shared" si="156"/>
        <v>41.61</v>
      </c>
      <c r="J75" s="8">
        <f t="shared" si="156"/>
        <v>42.396666666666668</v>
      </c>
      <c r="K75" s="8">
        <f t="shared" si="156"/>
        <v>41.036666666666662</v>
      </c>
      <c r="L75" s="8">
        <f t="shared" si="156"/>
        <v>11.496531219028764</v>
      </c>
      <c r="M75" s="8">
        <f t="shared" si="156"/>
        <v>11.967811359595757</v>
      </c>
      <c r="N75" s="8">
        <f t="shared" si="156"/>
        <v>24.799357945425367</v>
      </c>
      <c r="O75" s="8">
        <f t="shared" si="156"/>
        <v>12.039312039312048</v>
      </c>
      <c r="P75" s="8">
        <f t="shared" si="156"/>
        <v>10.568350668647833</v>
      </c>
      <c r="Q75" s="8">
        <f t="shared" si="156"/>
        <v>9.8470275716772093</v>
      </c>
      <c r="S75" s="8">
        <f>MAX(S61:S69)</f>
        <v>42.49</v>
      </c>
      <c r="T75" s="8">
        <f t="shared" ref="T75:AG75" si="157">MAX(T61:T69)</f>
        <v>49.01</v>
      </c>
      <c r="U75" s="8">
        <f t="shared" si="157"/>
        <v>45.556666666666672</v>
      </c>
      <c r="V75" s="8">
        <f t="shared" si="157"/>
        <v>43.330000000000005</v>
      </c>
      <c r="W75" s="8">
        <f t="shared" si="157"/>
        <v>48.643333333333338</v>
      </c>
      <c r="X75" s="8">
        <f t="shared" si="157"/>
        <v>43.416666666666664</v>
      </c>
      <c r="Y75" s="8">
        <f t="shared" si="157"/>
        <v>41.84</v>
      </c>
      <c r="Z75" s="8">
        <f t="shared" si="157"/>
        <v>48.02</v>
      </c>
      <c r="AA75" s="8">
        <f t="shared" si="157"/>
        <v>43.786666666666669</v>
      </c>
      <c r="AB75" s="8">
        <f t="shared" si="157"/>
        <v>18.934157875591136</v>
      </c>
      <c r="AC75" s="8">
        <f t="shared" si="157"/>
        <v>8.0053737948474932</v>
      </c>
      <c r="AD75" s="8">
        <f t="shared" si="157"/>
        <v>27.009057621892467</v>
      </c>
      <c r="AE75" s="8">
        <f t="shared" si="157"/>
        <v>2.2258624012333876</v>
      </c>
      <c r="AF75" s="8">
        <f t="shared" si="157"/>
        <v>20.44280442804429</v>
      </c>
      <c r="AG75" s="8">
        <f t="shared" si="157"/>
        <v>8.4541887049991509</v>
      </c>
      <c r="AI75" s="8">
        <f>MAX(AI61:AI69)</f>
        <v>44.050000000000004</v>
      </c>
      <c r="AJ75" s="8">
        <f t="shared" ref="AJ75:AW75" si="158">MAX(AJ61:AJ69)</f>
        <v>45.596666666666671</v>
      </c>
      <c r="AK75" s="8">
        <f t="shared" si="158"/>
        <v>44.6</v>
      </c>
      <c r="AL75" s="8">
        <f t="shared" si="158"/>
        <v>43.74666666666667</v>
      </c>
      <c r="AM75" s="8">
        <f t="shared" si="158"/>
        <v>45.276666666666671</v>
      </c>
      <c r="AN75" s="8">
        <f t="shared" si="158"/>
        <v>44.223333333333336</v>
      </c>
      <c r="AO75" s="8">
        <f t="shared" si="158"/>
        <v>41.93333333333333</v>
      </c>
      <c r="AP75" s="8">
        <f t="shared" si="158"/>
        <v>44.18</v>
      </c>
      <c r="AQ75" s="8">
        <f t="shared" si="158"/>
        <v>44.370000000000005</v>
      </c>
      <c r="AR75" s="8">
        <f t="shared" si="158"/>
        <v>8.9207419898819467</v>
      </c>
      <c r="AS75" s="8">
        <f t="shared" si="158"/>
        <v>10.202360876897128</v>
      </c>
      <c r="AT75" s="8">
        <f t="shared" si="158"/>
        <v>5.4152564436344655</v>
      </c>
      <c r="AU75" s="8">
        <f t="shared" si="158"/>
        <v>12.224183583406866</v>
      </c>
      <c r="AV75" s="8">
        <f t="shared" si="158"/>
        <v>10.339660339660341</v>
      </c>
      <c r="AW75" s="8">
        <f t="shared" si="158"/>
        <v>12.882843352347534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Key</vt:lpstr>
      <vt:lpstr>ACSA</vt:lpstr>
      <vt:lpstr>MVT</vt:lpstr>
      <vt:lpstr>SWV_ISO</vt:lpstr>
      <vt:lpstr>SWV_CON</vt:lpstr>
      <vt:lpstr>SWV_ECC</vt:lpstr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2021-11-25T19:56:01Z</dcterms:created>
  <dcterms:modified xsi:type="dcterms:W3CDTF">2022-07-27T10:40:22Z</dcterms:modified>
</cp:coreProperties>
</file>