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Information" sheetId="20" r:id="rId1"/>
    <sheet name="Contents" sheetId="19" r:id="rId2"/>
    <sheet name="eetable1" sheetId="1" r:id="rId3"/>
    <sheet name="eetable2" sheetId="16" r:id="rId4"/>
    <sheet name="eetable3" sheetId="17" r:id="rId5"/>
    <sheet name="eetable4" sheetId="18" r:id="rId6"/>
    <sheet name="eetable5" sheetId="15" r:id="rId7"/>
    <sheet name="eetable6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<sst xmlns="http://schemas.openxmlformats.org/spreadsheetml/2006/main" count="14837" uniqueCount="1664">
  <si>
    <r>
      <rPr>
        <b/>
        <sz val="12"/>
        <color theme="1"/>
        <rFont val="Times New Roman"/>
        <charset val="134"/>
      </rPr>
      <t xml:space="preserve">Title: </t>
    </r>
    <r>
      <rPr>
        <sz val="12"/>
        <color theme="1"/>
        <rFont val="Times New Roman"/>
        <charset val="134"/>
      </rPr>
      <t>Prediction Models for Different Types of Leukemia: A Systematic Review and Critical Appraisal</t>
    </r>
  </si>
  <si>
    <r>
      <rPr>
        <b/>
        <sz val="12"/>
        <color theme="1"/>
        <rFont val="Times New Roman"/>
        <charset val="134"/>
      </rPr>
      <t xml:space="preserve">Journal: </t>
    </r>
    <r>
      <rPr>
        <sz val="12"/>
        <color theme="1"/>
        <rFont val="Times New Roman"/>
        <charset val="134"/>
      </rPr>
      <t>Journal of Cancer Research and Clinical Oncology</t>
    </r>
  </si>
  <si>
    <r>
      <rPr>
        <b/>
        <sz val="12"/>
        <color theme="1"/>
        <rFont val="Times New Roman"/>
        <charset val="134"/>
      </rPr>
      <t xml:space="preserve">Author name(s): </t>
    </r>
    <r>
      <rPr>
        <sz val="12"/>
        <color theme="1"/>
        <rFont val="Times New Roman"/>
        <charset val="134"/>
      </rPr>
      <t>Yingzi Yang</t>
    </r>
    <r>
      <rPr>
        <vertAlign val="superscript"/>
        <sz val="12"/>
        <color theme="1"/>
        <rFont val="Times New Roman"/>
        <charset val="134"/>
      </rPr>
      <t>1,2*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Ayizhati Tuerxun</t>
    </r>
    <r>
      <rPr>
        <vertAlign val="superscript"/>
        <sz val="12"/>
        <color theme="1"/>
        <rFont val="Times New Roman"/>
        <charset val="134"/>
      </rPr>
      <t>1,2*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Xinqi Cai</t>
    </r>
    <r>
      <rPr>
        <vertAlign val="superscript"/>
        <sz val="12"/>
        <color theme="1"/>
        <rFont val="Times New Roman"/>
        <charset val="134"/>
      </rPr>
      <t>1,2*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Xinyu Chen</t>
    </r>
    <r>
      <rPr>
        <vertAlign val="superscript"/>
        <sz val="12"/>
        <color theme="1"/>
        <rFont val="Times New Roman"/>
        <charset val="134"/>
      </rPr>
      <t>1,2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Zhuoya Zhao</t>
    </r>
    <r>
      <rPr>
        <vertAlign val="superscript"/>
        <sz val="12"/>
        <color theme="1"/>
        <rFont val="Times New Roman"/>
        <charset val="134"/>
      </rPr>
      <t>1,2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Yang Zhao</t>
    </r>
    <r>
      <rPr>
        <vertAlign val="superscript"/>
        <sz val="12"/>
        <color theme="1"/>
        <rFont val="Times New Roman"/>
        <charset val="134"/>
      </rPr>
      <t>1,2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Zinuo Lin</t>
    </r>
    <r>
      <rPr>
        <vertAlign val="superscript"/>
        <sz val="12"/>
        <color theme="1"/>
        <rFont val="Times New Roman"/>
        <charset val="134"/>
      </rPr>
      <t>1,2</t>
    </r>
    <r>
      <rPr>
        <sz val="12"/>
        <color theme="1"/>
        <rFont val="Times New Roman"/>
        <charset val="134"/>
      </rPr>
      <t>,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Shengfeng Wang</t>
    </r>
    <r>
      <rPr>
        <vertAlign val="superscript"/>
        <sz val="12"/>
        <color theme="1"/>
        <rFont val="Times New Roman"/>
        <charset val="134"/>
      </rPr>
      <t>1,2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(*These authors contributed equally to this work.)</t>
    </r>
  </si>
  <si>
    <r>
      <rPr>
        <b/>
        <sz val="12"/>
        <color theme="1"/>
        <rFont val="Times New Roman"/>
        <charset val="134"/>
      </rPr>
      <t xml:space="preserve">Author affiliation(s): </t>
    </r>
    <r>
      <rPr>
        <vertAlign val="superscript"/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 xml:space="preserve">Department of Epidemiology and Biostatistics, School of Public Health, Peking University, Beijing, China; </t>
    </r>
    <r>
      <rPr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>Key Laboratory of Epidemiology of Major Diseases (Peking University), Ministry of Education, Beijing, China</t>
    </r>
  </si>
  <si>
    <r>
      <rPr>
        <b/>
        <sz val="12"/>
        <color theme="1"/>
        <rFont val="Times New Roman"/>
        <charset val="134"/>
      </rPr>
      <t xml:space="preserve">Corresponding Author: </t>
    </r>
    <r>
      <rPr>
        <sz val="12"/>
        <color theme="1"/>
        <rFont val="Times New Roman"/>
        <charset val="134"/>
      </rPr>
      <t>Shengfeng Wang, M.D.</t>
    </r>
  </si>
  <si>
    <r>
      <rPr>
        <b/>
        <sz val="12"/>
        <color theme="1"/>
        <rFont val="Times New Roman"/>
        <charset val="134"/>
      </rPr>
      <t xml:space="preserve">Corresponding author email address: </t>
    </r>
    <r>
      <rPr>
        <sz val="12"/>
        <color theme="1"/>
        <rFont val="Times New Roman"/>
        <charset val="134"/>
      </rPr>
      <t>shengfeng1984@126.com</t>
    </r>
  </si>
  <si>
    <r>
      <rPr>
        <b/>
        <sz val="12"/>
        <color theme="1"/>
        <rFont val="Times New Roman"/>
        <charset val="134"/>
      </rPr>
      <t>ORCID:</t>
    </r>
    <r>
      <rPr>
        <b/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0000-0001-9397-0409</t>
    </r>
  </si>
  <si>
    <t>Supplementary file (Excel) :</t>
  </si>
  <si>
    <t>eeTable 1 Details of Predictors and Variable Transformation in Prediction Models of Leukemia (n=148)</t>
  </si>
  <si>
    <t>eeTable 2 Candidate Predictor List in Prediction Models of Acute Myeloid Leukemia (n=61)</t>
  </si>
  <si>
    <t>eeTable 3 Candidate Predictor List in Prediction Models of Chronic Myeloid Leukemia (n=22)</t>
  </si>
  <si>
    <t>eeTable 4 Candidate Predictor List in Prediction Models of Chronic Lymphocytic Leukemia (n=21)</t>
  </si>
  <si>
    <t>eeTable 5 Model Performance of Included Prediction Models (n=148)</t>
  </si>
  <si>
    <t>eeTable 6 Risk of Bias for Signaling Questions of Included Prediction Models of Leukemia (n=148)</t>
  </si>
  <si>
    <t>Model</t>
  </si>
  <si>
    <t>Type of model</t>
  </si>
  <si>
    <t>Target population</t>
  </si>
  <si>
    <t>Outcome</t>
  </si>
  <si>
    <t>Candidate predictors</t>
  </si>
  <si>
    <t>Whether predictors are included in the model</t>
  </si>
  <si>
    <t>Variable type</t>
  </si>
  <si>
    <t>How continuous variables are handled</t>
  </si>
  <si>
    <t>Missing ratio</t>
  </si>
  <si>
    <t>Missing handling</t>
  </si>
  <si>
    <t>Tomoyasu
Jo(2022)</t>
  </si>
  <si>
    <t>prognostic</t>
  </si>
  <si>
    <t>ALL</t>
  </si>
  <si>
    <t>CE2 for CD3+</t>
  </si>
  <si>
    <t>Age</t>
  </si>
  <si>
    <t>Yes</t>
  </si>
  <si>
    <t>Continuous variables</t>
  </si>
  <si>
    <t>log Isolinear conversions</t>
  </si>
  <si>
    <t>Sex</t>
  </si>
  <si>
    <t>Dichotomous variables</t>
  </si>
  <si>
    <t>Body weight</t>
  </si>
  <si>
    <t>Disease (B-ALL vs DLBCL)*</t>
  </si>
  <si>
    <t>Hgb level</t>
  </si>
  <si>
    <t>CD3 cell count+</t>
  </si>
  <si>
    <t>Platelet count</t>
  </si>
  <si>
    <t>LDH level</t>
  </si>
  <si>
    <t>Meng-Zhu
Shen(2022)</t>
  </si>
  <si>
    <t>AL</t>
  </si>
  <si>
    <t>GVHD</t>
  </si>
  <si>
    <t>Age group</t>
  </si>
  <si>
    <t>Convert to categorical variables</t>
  </si>
  <si>
    <t>Gender</t>
  </si>
  <si>
    <t>Disease status before HSCT</t>
  </si>
  <si>
    <t>No</t>
  </si>
  <si>
    <t>DRI</t>
  </si>
  <si>
    <t>Multicategorical variables</t>
  </si>
  <si>
    <t>HCT-CI score</t>
  </si>
  <si>
    <t>Direct inclusion</t>
  </si>
  <si>
    <t>Donor age (years)</t>
  </si>
  <si>
    <t>Donor/recipient gender matched</t>
  </si>
  <si>
    <t>Donor/recipient relation</t>
  </si>
  <si>
    <t>Blood group compatibility</t>
  </si>
  <si>
    <t>CMV serostatus</t>
  </si>
  <si>
    <t>HLA disparity</t>
  </si>
  <si>
    <t>Conditioning regimen</t>
  </si>
  <si>
    <t>Engraftment</t>
  </si>
  <si>
    <t>Mononuclear cell counts (×108/kg)</t>
  </si>
  <si>
    <t>Unclear</t>
  </si>
  <si>
    <t>CD34+ cell counts (×106/kg)</t>
  </si>
  <si>
    <t>CD3+ cell counts (×106/kg)</t>
  </si>
  <si>
    <t>CD4+ cell counts (×106/kg)</t>
  </si>
  <si>
    <t>CD8+ cell counts (×106/kg)</t>
  </si>
  <si>
    <t>CD14+ cell counts (×106/kg)</t>
  </si>
  <si>
    <t>CD8+/CD3+ cells ratio</t>
  </si>
  <si>
    <t>CD4+/CD8+ cells ratio</t>
  </si>
  <si>
    <t>CD4+/CD3+ cells ratio</t>
  </si>
  <si>
    <t>CD3+/CD14+ cells ratio</t>
  </si>
  <si>
    <t>Adrienne A.
Phillips(2010)</t>
  </si>
  <si>
    <t>survival</t>
  </si>
  <si>
    <t>Ethnicity</t>
  </si>
  <si>
    <t>ATLL subtype</t>
  </si>
  <si>
    <t>Presenting symptom</t>
  </si>
  <si>
    <t>ECOG performance status (range)</t>
  </si>
  <si>
    <t>WBC (range)</t>
  </si>
  <si>
    <t>calcium</t>
  </si>
  <si>
    <t>LDH</t>
  </si>
  <si>
    <t>CNS involvement</t>
  </si>
  <si>
    <t>stage</t>
  </si>
  <si>
    <t>Armin Rashidi(2014)</t>
  </si>
  <si>
    <t>AML</t>
  </si>
  <si>
    <t>Cytogenetic risk group</t>
  </si>
  <si>
    <t>monosomal karyotype</t>
  </si>
  <si>
    <t>Jie Liu(2022)</t>
  </si>
  <si>
    <t>diagnostic</t>
  </si>
  <si>
    <t>Leukemia</t>
  </si>
  <si>
    <t>cell types</t>
  </si>
  <si>
    <t>No specific candidate factors</t>
  </si>
  <si>
    <t>Laura Boldú(2021)</t>
  </si>
  <si>
    <t>diagnosis</t>
  </si>
  <si>
    <t>Stefano Molica(2005)</t>
  </si>
  <si>
    <t>CLL</t>
  </si>
  <si>
    <t>Rai sub-stage</t>
  </si>
  <si>
    <t>Hemoglobin</t>
  </si>
  <si>
    <t>Peripheral blood lymphocytosis</t>
  </si>
  <si>
    <t>Lymphocyte doubling time</t>
  </si>
  <si>
    <t>β2-microglobulin</t>
  </si>
  <si>
    <t>Bone marrow histology</t>
  </si>
  <si>
    <t>Jared A. Cohen(2020)</t>
  </si>
  <si>
    <t>WBC&gt;32K cells/ L</t>
  </si>
  <si>
    <t>del11q</t>
  </si>
  <si>
    <t>tri12</t>
  </si>
  <si>
    <t>UM IGHV</t>
  </si>
  <si>
    <t>Del17p</t>
  </si>
  <si>
    <t>TP53 mutated</t>
  </si>
  <si>
    <t>CD49d+</t>
  </si>
  <si>
    <t>NOTCH1 mutated</t>
  </si>
  <si>
    <t>Age&gt;65 years</t>
  </si>
  <si>
    <t>Male</t>
  </si>
  <si>
    <t>Theis H. Terwey(2010)</t>
  </si>
  <si>
    <t>year of HCT</t>
  </si>
  <si>
    <t>conditioning regimen</t>
  </si>
  <si>
    <t>Steam cell source</t>
  </si>
  <si>
    <t>Time from diagnosis to HCT</t>
  </si>
  <si>
    <t>Disease stage</t>
  </si>
  <si>
    <t>Gender combination</t>
  </si>
  <si>
    <t>mEBMT</t>
  </si>
  <si>
    <t>Karnofsky score</t>
  </si>
  <si>
    <t>donor type</t>
  </si>
  <si>
    <t>Philipp G. Hemmati(2011)</t>
  </si>
  <si>
    <t>age at alloSCT, years (range)</t>
  </si>
  <si>
    <t>Year of alloSCT</t>
  </si>
  <si>
    <t>AML subtype</t>
  </si>
  <si>
    <t>Cytogenetic risk2</t>
  </si>
  <si>
    <t>Time from diagnosis to alloSCT, months</t>
  </si>
  <si>
    <t>Disease status at alloSCT</t>
  </si>
  <si>
    <t>Conditioning</t>
  </si>
  <si>
    <t>Stem cell source</t>
  </si>
  <si>
    <t>Donor type</t>
  </si>
  <si>
    <t>Michael Lauseker(2014)</t>
  </si>
  <si>
    <t>CML</t>
  </si>
  <si>
    <t>remission</t>
  </si>
  <si>
    <t>age</t>
  </si>
  <si>
    <t>Treament</t>
  </si>
  <si>
    <t>state of disease</t>
  </si>
  <si>
    <t>Hossein Bonakchi(2022)</t>
  </si>
  <si>
    <t xml:space="preserve">Age </t>
  </si>
  <si>
    <t>unclear</t>
  </si>
  <si>
    <t>excluded</t>
  </si>
  <si>
    <t>WBC count</t>
  </si>
  <si>
    <t xml:space="preserve">Platelet count </t>
  </si>
  <si>
    <t xml:space="preserve">CNS involvement </t>
  </si>
  <si>
    <t>Hemorrhagic</t>
  </si>
  <si>
    <t xml:space="preserve">Mediastinal mass </t>
  </si>
  <si>
    <t xml:space="preserve">Rheumatoid signs </t>
  </si>
  <si>
    <t>Tumor lysis syndrome</t>
  </si>
  <si>
    <t>Hepatosplenomegaly</t>
  </si>
  <si>
    <t>Lymphadenopathy</t>
  </si>
  <si>
    <t>Istemi Serin(2022)</t>
  </si>
  <si>
    <t>Extramedullary disease</t>
  </si>
  <si>
    <t>Presence of tumor lysis</t>
  </si>
  <si>
    <t>Risk stratification by genetic in non-APL AML</t>
  </si>
  <si>
    <t>Flow cytometry findings</t>
  </si>
  <si>
    <t>Initial leukocyte count (/mm3)</t>
  </si>
  <si>
    <t>P Chevallier(2011)</t>
  </si>
  <si>
    <t>molecular status (FLT3-ITD− vs +)</t>
  </si>
  <si>
    <t>cytogenetics (favourable and intermediate vs poor)</t>
  </si>
  <si>
    <t>disease status (relapse &gt;12 months vs relapse between 6 and 12 months and refractory patients)</t>
  </si>
  <si>
    <t>FAB</t>
  </si>
  <si>
    <t>Type of AML</t>
  </si>
  <si>
    <t>NPM1+</t>
  </si>
  <si>
    <t>TORSTEN HAFERLACH(2004)</t>
  </si>
  <si>
    <t>Sex (male/female)</t>
  </si>
  <si>
    <t>secondary AML</t>
  </si>
  <si>
    <t>Cytogenetics</t>
  </si>
  <si>
    <t>FAB subtype</t>
  </si>
  <si>
    <t>Mean/median filling</t>
  </si>
  <si>
    <t>Day 16 blasts</t>
  </si>
  <si>
    <t>Joerg Hasford(1998)</t>
  </si>
  <si>
    <t>sex</t>
  </si>
  <si>
    <t>spleen size</t>
  </si>
  <si>
    <t>white blood cell count</t>
  </si>
  <si>
    <t>blasts</t>
  </si>
  <si>
    <t>promyelocytes</t>
  </si>
  <si>
    <t>basophils</t>
  </si>
  <si>
    <t>eosinophils</t>
  </si>
  <si>
    <t>erythroblasts</t>
  </si>
  <si>
    <t>platelets</t>
  </si>
  <si>
    <t>hemoglobin</t>
  </si>
  <si>
    <t>weight loss</t>
  </si>
  <si>
    <t>hepatomegaly </t>
  </si>
  <si>
    <t>Yun-yan He(2022)</t>
  </si>
  <si>
    <t>CNS status</t>
  </si>
  <si>
    <t>Immunophenotype</t>
  </si>
  <si>
    <t>karyotype</t>
  </si>
  <si>
    <t>BCR-ABL1 status</t>
  </si>
  <si>
    <t>MLL status</t>
  </si>
  <si>
    <t>ETV6-RUNX1/TELAML1</t>
  </si>
  <si>
    <t>E2A-PBX1/TCF3-PBX1</t>
  </si>
  <si>
    <t>D8-SRP</t>
  </si>
  <si>
    <t>D15-BMR</t>
  </si>
  <si>
    <t>D15-MRD</t>
  </si>
  <si>
    <t>EFS events</t>
  </si>
  <si>
    <t>Hajime Senjo(2020)</t>
  </si>
  <si>
    <t xml:space="preserve">Alb (g/dL) </t>
  </si>
  <si>
    <t xml:space="preserve">T-chol (mg/dL) </t>
  </si>
  <si>
    <t xml:space="preserve">TLC (/μL) </t>
  </si>
  <si>
    <t>NCCN2017</t>
  </si>
  <si>
    <t>Christoph Rollig(2010)</t>
  </si>
  <si>
    <t>Karyotype</t>
  </si>
  <si>
    <t>a separate stratum for each variable was created and included in the Cox model</t>
  </si>
  <si>
    <t>NPM1/FLT3 status</t>
  </si>
  <si>
    <t>CD34 expression</t>
  </si>
  <si>
    <t>Age, y</t>
  </si>
  <si>
    <t>WBC, /µL</t>
  </si>
  <si>
    <t>LDH, U/L</t>
  </si>
  <si>
    <t>BM blasts day 15</t>
  </si>
  <si>
    <t>ECOG</t>
  </si>
  <si>
    <t>Disease status</t>
  </si>
  <si>
    <t>Qian Zhang(2023)</t>
  </si>
  <si>
    <t>Age (years)</t>
  </si>
  <si>
    <t>Disease type</t>
  </si>
  <si>
    <t>CNSL</t>
  </si>
  <si>
    <t>Non-central extramedullary involvement</t>
  </si>
  <si>
    <t>Primordial lymphocytes (%)</t>
  </si>
  <si>
    <t>WBC</t>
  </si>
  <si>
    <t>PLT</t>
  </si>
  <si>
    <t>LDH (IU/L)</t>
  </si>
  <si>
    <t>Enlarged liver</t>
  </si>
  <si>
    <t>Enlarged spleen</t>
  </si>
  <si>
    <t>BCR-ABL1</t>
  </si>
  <si>
    <t>MLL</t>
  </si>
  <si>
    <t>TLS-ERG</t>
  </si>
  <si>
    <t>HOX11</t>
  </si>
  <si>
    <t>SIL-TAL1</t>
  </si>
  <si>
    <t>STAT5b/RAR α</t>
  </si>
  <si>
    <t>IKZF1</t>
  </si>
  <si>
    <t>TP53</t>
  </si>
  <si>
    <t>NOTCH1</t>
  </si>
  <si>
    <t>FBXW7</t>
  </si>
  <si>
    <t>JAK3</t>
  </si>
  <si>
    <t>JAK1</t>
  </si>
  <si>
    <t>Xiaoming Liu(2022)</t>
  </si>
  <si>
    <r>
      <rPr>
        <sz val="11"/>
        <color theme="1"/>
        <rFont val="Times New Roman"/>
        <charset val="134"/>
      </rPr>
      <t>Initial WBC (×10</t>
    </r>
    <r>
      <rPr>
        <vertAlign val="superscript"/>
        <sz val="11"/>
        <color theme="1"/>
        <rFont val="Times New Roman"/>
        <charset val="134"/>
      </rPr>
      <t>9</t>
    </r>
    <r>
      <rPr>
        <sz val="11"/>
        <color theme="1"/>
        <rFont val="Times New Roman"/>
        <charset val="134"/>
      </rPr>
      <t>/L)</t>
    </r>
  </si>
  <si>
    <t>Initial blasts in BM (%)</t>
  </si>
  <si>
    <t>Initial blasts in PB (%)</t>
  </si>
  <si>
    <t>Dexamethasone response</t>
  </si>
  <si>
    <t>MRD at day 19</t>
  </si>
  <si>
    <t>MRD at day 46</t>
  </si>
  <si>
    <t>Initial hemogolbin</t>
  </si>
  <si>
    <t>Initial platelet</t>
  </si>
  <si>
    <t>Mediastinal mass</t>
  </si>
  <si>
    <t>Hepatomeglay</t>
  </si>
  <si>
    <t>Splenomegaly</t>
  </si>
  <si>
    <t>Immunophenotyping</t>
  </si>
  <si>
    <t>MLL rearrangement</t>
  </si>
  <si>
    <t>CDKN2A/CEP9</t>
  </si>
  <si>
    <t>Myc positive</t>
  </si>
  <si>
    <t>WT1 positive</t>
  </si>
  <si>
    <t>Xiao-Lin Yuan(2023)</t>
  </si>
  <si>
    <t>Primary resistance</t>
  </si>
  <si>
    <t>Pre-MRD</t>
  </si>
  <si>
    <t>DNMT3A</t>
  </si>
  <si>
    <t>Cytogenetics risk</t>
  </si>
  <si>
    <t>FLT3-ITD</t>
  </si>
  <si>
    <t>Post-transplant intervention within 1 year</t>
  </si>
  <si>
    <t>Meng-Zhu Shen(2022)</t>
  </si>
  <si>
    <t>infection</t>
  </si>
  <si>
    <t xml:space="preserve">Age at allo-HSCT,years </t>
  </si>
  <si>
    <t>Underlying disease</t>
  </si>
  <si>
    <t>Disease status before allo-HSCT</t>
  </si>
  <si>
    <t>Disease Risk Index before allo-HSCT</t>
  </si>
  <si>
    <t>HCT-Cl scores before allo-HSCT</t>
  </si>
  <si>
    <t>Number of HLA-A,HLA-B,HLA-DR mismatches</t>
  </si>
  <si>
    <t>Cytomegalovirus serostatus before HSCT</t>
  </si>
  <si>
    <t>Cumulative dose of prednisone during pre-engraftment phase</t>
  </si>
  <si>
    <t>MNC counts in graft</t>
  </si>
  <si>
    <t>CD34+cell counts in graft</t>
  </si>
  <si>
    <t>Shay Perek(2022)</t>
  </si>
  <si>
    <t>Gender - Female</t>
  </si>
  <si>
    <t xml:space="preserve">BMI </t>
  </si>
  <si>
    <t xml:space="preserve">BSA </t>
  </si>
  <si>
    <t>APL</t>
  </si>
  <si>
    <t>CICC  only</t>
  </si>
  <si>
    <t>Coagulation disorder</t>
  </si>
  <si>
    <t>Myelodysplastic syndrome</t>
  </si>
  <si>
    <t>MPN</t>
  </si>
  <si>
    <t>Lymphoma</t>
  </si>
  <si>
    <t>Venous thromboembolism</t>
  </si>
  <si>
    <t>Solid tumor</t>
  </si>
  <si>
    <t>COPD</t>
  </si>
  <si>
    <t>CHF</t>
  </si>
  <si>
    <t>Atrial fibrillation</t>
  </si>
  <si>
    <t>Diabetes mellitus</t>
  </si>
  <si>
    <t>Myocardial infarction</t>
  </si>
  <si>
    <t>CVA</t>
  </si>
  <si>
    <t>Hypertension</t>
  </si>
  <si>
    <t xml:space="preserve">WBC </t>
  </si>
  <si>
    <t xml:space="preserve">Neutrophils </t>
  </si>
  <si>
    <t xml:space="preserve">Blasts </t>
  </si>
  <si>
    <t xml:space="preserve">Hemoglobin </t>
  </si>
  <si>
    <t xml:space="preserve">Platelets </t>
  </si>
  <si>
    <t>Platelets&lt;100 × 10E9/L</t>
  </si>
  <si>
    <t xml:space="preserve">PT </t>
  </si>
  <si>
    <t xml:space="preserve">APTT </t>
  </si>
  <si>
    <t xml:space="preserve">Fibrinogen </t>
  </si>
  <si>
    <t xml:space="preserve">LDH </t>
  </si>
  <si>
    <t xml:space="preserve">Creatinine </t>
  </si>
  <si>
    <t>GFR</t>
  </si>
  <si>
    <t>Dae-Young Kim(2011)</t>
  </si>
  <si>
    <t>WBC count of PB at diagnosis</t>
  </si>
  <si>
    <t>Chromosome risk group by CALGB CR criteriaa</t>
  </si>
  <si>
    <t>Blasts in C1-INT-PB</t>
  </si>
  <si>
    <t>Cellularity of C1-INT-BM</t>
  </si>
  <si>
    <t>Blasts in C1-INT-BM</t>
  </si>
  <si>
    <t>PB blasts on commencement day of IND2</t>
  </si>
  <si>
    <t>Anthony R. Mato(2006)</t>
  </si>
  <si>
    <t>TLS</t>
  </si>
  <si>
    <t>Creatinine (baseline)</t>
  </si>
  <si>
    <t>WBC count (pre-chemo)</t>
  </si>
  <si>
    <t>LDH (pre-chemo)</t>
  </si>
  <si>
    <t>Uric acid (pre-chemo)</t>
  </si>
  <si>
    <t>Male sex</t>
  </si>
  <si>
    <t>CMML*</t>
  </si>
  <si>
    <t>Peripheral blast percentage</t>
  </si>
  <si>
    <t>Disseminated intravascular coagulation</t>
  </si>
  <si>
    <t>t(15, 17)</t>
  </si>
  <si>
    <t>inv(16)</t>
  </si>
  <si>
    <t>Normal karyotype</t>
  </si>
  <si>
    <t>Trisomy 8</t>
  </si>
  <si>
    <t>t(9, 11)</t>
  </si>
  <si>
    <t>Multiple abnormalities</t>
  </si>
  <si>
    <t>Xiao-Shuai Zhang(2022)</t>
  </si>
  <si>
    <t>Sex (Female)</t>
  </si>
  <si>
    <t>ELTS risk</t>
  </si>
  <si>
    <t>High-risk ACAs</t>
  </si>
  <si>
    <t>Comorbidity(ies)</t>
  </si>
  <si>
    <r>
      <rPr>
        <sz val="11"/>
        <color theme="1"/>
        <rFont val="Times New Roman"/>
        <charset val="134"/>
      </rPr>
      <t xml:space="preserve">WBC </t>
    </r>
    <r>
      <rPr>
        <sz val="11"/>
        <color theme="1"/>
        <rFont val="Calibri"/>
        <charset val="134"/>
      </rPr>
      <t>≥</t>
    </r>
    <r>
      <rPr>
        <sz val="11"/>
        <color theme="1"/>
        <rFont val="Times New Roman"/>
        <charset val="134"/>
      </rPr>
      <t xml:space="preserve"> 120 ×10E+9/L</t>
    </r>
  </si>
  <si>
    <t>Hemoglobin &lt; 115 g/L</t>
  </si>
  <si>
    <r>
      <rPr>
        <sz val="11"/>
        <color theme="1"/>
        <rFont val="Times New Roman"/>
        <charset val="134"/>
      </rPr>
      <t xml:space="preserve">Blood basophils </t>
    </r>
    <r>
      <rPr>
        <sz val="11"/>
        <color theme="1"/>
        <rFont val="Calibri"/>
        <charset val="134"/>
      </rPr>
      <t>≥</t>
    </r>
    <r>
      <rPr>
        <sz val="11"/>
        <color theme="1"/>
        <rFont val="Times New Roman"/>
        <charset val="134"/>
      </rPr>
      <t xml:space="preserve"> 12%</t>
    </r>
  </si>
  <si>
    <t>Min Yang(2022)</t>
  </si>
  <si>
    <t>Hb</t>
  </si>
  <si>
    <t>Bone marrow blasts</t>
  </si>
  <si>
    <t>KIT</t>
  </si>
  <si>
    <t>FLT3-ITD mutation</t>
  </si>
  <si>
    <t>TET2 mutation</t>
  </si>
  <si>
    <t>M. J. KEATING(1982)</t>
  </si>
  <si>
    <t>AHD</t>
  </si>
  <si>
    <t>Temp</t>
  </si>
  <si>
    <t>BUN</t>
  </si>
  <si>
    <t>Liver</t>
  </si>
  <si>
    <t>Diagnosis</t>
  </si>
  <si>
    <t>antecedent hematologic disorder</t>
  </si>
  <si>
    <t>Prior malignancy</t>
  </si>
  <si>
    <t>Symptoms to diagnosis</t>
  </si>
  <si>
    <t>Infection</t>
  </si>
  <si>
    <t>Spleen</t>
  </si>
  <si>
    <t>Nodes</t>
  </si>
  <si>
    <t>Hemorrhage</t>
  </si>
  <si>
    <t>Platelets</t>
  </si>
  <si>
    <t>Leukocyte</t>
  </si>
  <si>
    <t>Absolute blast + pro</t>
  </si>
  <si>
    <t>Absolute Neutrophils</t>
  </si>
  <si>
    <t>Cellularity of bone marrow</t>
  </si>
  <si>
    <t>Percentage blasts in marrow</t>
  </si>
  <si>
    <t>Absolute infiltrate</t>
  </si>
  <si>
    <t>Auer Rods (AML pts.)</t>
  </si>
  <si>
    <t>Percent Abnormal Cells</t>
  </si>
  <si>
    <t>Biochemical Features Albumin</t>
  </si>
  <si>
    <t>Calcium</t>
  </si>
  <si>
    <t>Glucose</t>
  </si>
  <si>
    <t>Creatinine</t>
  </si>
  <si>
    <t>Uric acid</t>
  </si>
  <si>
    <t>Bilirubin</t>
  </si>
  <si>
    <t>Alkaline phosphatase</t>
  </si>
  <si>
    <t>GOT (MU/ML)</t>
  </si>
  <si>
    <t>PE. prophylactic antibiotics</t>
  </si>
  <si>
    <t>Yigang Tang(2022)</t>
  </si>
  <si>
    <t>IFITM3</t>
  </si>
  <si>
    <t>SOCS2</t>
  </si>
  <si>
    <t>CCND3</t>
  </si>
  <si>
    <t>BMP2</t>
  </si>
  <si>
    <t>IL2RA</t>
  </si>
  <si>
    <t>SCN9A</t>
  </si>
  <si>
    <t>COL6A1</t>
  </si>
  <si>
    <t>PIM1</t>
  </si>
  <si>
    <t>IGF2R</t>
  </si>
  <si>
    <t xml:space="preserve">SLC29A2 </t>
  </si>
  <si>
    <t>BATF</t>
  </si>
  <si>
    <t>Juan M. Bergua(2016)</t>
  </si>
  <si>
    <t>Previous SCT</t>
  </si>
  <si>
    <t>Modified MRC cytogenetics</t>
  </si>
  <si>
    <t>RFI</t>
  </si>
  <si>
    <t>Response to FLAG-Ida</t>
  </si>
  <si>
    <t>Previous myelodysplasia</t>
  </si>
  <si>
    <t>Allo-SCT after relapse</t>
  </si>
  <si>
    <t>NPM1 mutation</t>
  </si>
  <si>
    <t>Francis J. Giles(2002)</t>
  </si>
  <si>
    <t>P53</t>
  </si>
  <si>
    <t>β2M</t>
  </si>
  <si>
    <t>Lymphocytes</t>
  </si>
  <si>
    <t>Prior Rx (yes versus no)</t>
  </si>
  <si>
    <t>Rai stage</t>
  </si>
  <si>
    <t>Alfonso Quintás-Card(2014)</t>
  </si>
  <si>
    <t>MDS</t>
  </si>
  <si>
    <t>Age, years</t>
  </si>
  <si>
    <t>Hemoglobin, g/dL</t>
  </si>
  <si>
    <t>WBC, 109/L</t>
  </si>
  <si>
    <t>Platelet, 109/L</t>
  </si>
  <si>
    <t>Marrow blast, %</t>
  </si>
  <si>
    <t>Albumin, g/dL</t>
  </si>
  <si>
    <t>ß-2MG, mg/L</t>
  </si>
  <si>
    <t>Creatinine, mg/dL</t>
  </si>
  <si>
    <t>Ferritin, ng/mL</t>
  </si>
  <si>
    <t>Performance status (ECOG)</t>
  </si>
  <si>
    <t>Line of prior Tx regimen</t>
  </si>
  <si>
    <t>Time from prior Tx to MDS, years</t>
  </si>
  <si>
    <t>Time to AHD, mos</t>
  </si>
  <si>
    <t>WHO</t>
  </si>
  <si>
    <t>Prior cancer</t>
  </si>
  <si>
    <t>Prior Tx</t>
  </si>
  <si>
    <t>Prior transfusion</t>
  </si>
  <si>
    <t>Prior HSCT</t>
  </si>
  <si>
    <t>Hepatomegaly</t>
  </si>
  <si>
    <t>IPSS</t>
  </si>
  <si>
    <t>Philippe Armand(2007)</t>
  </si>
  <si>
    <t>AML, ALL, or MDS</t>
  </si>
  <si>
    <t>Disease</t>
  </si>
  <si>
    <t>Stage</t>
  </si>
  <si>
    <t>Ferritin&gt;2500†</t>
  </si>
  <si>
    <t>Graft source</t>
  </si>
  <si>
    <t>Donor match</t>
  </si>
  <si>
    <t>GVHD prophylaxis</t>
  </si>
  <si>
    <t>Gender mismatch</t>
  </si>
  <si>
    <t>Donor CMV seropositive</t>
  </si>
  <si>
    <t>Recipient seropositive</t>
  </si>
  <si>
    <t>Year of transplantation</t>
  </si>
  <si>
    <t>Nico Gagelmann(2021)</t>
  </si>
  <si>
    <t>Continuous age at transplant</t>
  </si>
  <si>
    <t>WHO classification</t>
  </si>
  <si>
    <t>Bone marrow blasts, %</t>
  </si>
  <si>
    <t>Platelets, × 109/L</t>
  </si>
  <si>
    <t>Leukocytes, × 109/L (FAB)</t>
  </si>
  <si>
    <t>Neutrophils, × 109/L</t>
  </si>
  <si>
    <t>Transfusion dependency</t>
  </si>
  <si>
    <t>Donor relation</t>
  </si>
  <si>
    <t>Conditioning intensity</t>
  </si>
  <si>
    <t>Graft type</t>
  </si>
  <si>
    <t>Pretreatment</t>
  </si>
  <si>
    <t>Comorbidity index*</t>
  </si>
  <si>
    <t>Genotype</t>
  </si>
  <si>
    <t>Anjali Advani(2009)</t>
  </si>
  <si>
    <t>Age at diagnosis (per year increase)</t>
  </si>
  <si>
    <t>LDH at time of relapse</t>
  </si>
  <si>
    <t>Gender (female/male)</t>
  </si>
  <si>
    <t>Time from diagnosis to relapse</t>
  </si>
  <si>
    <t>Bone marrow involvement at relapse: yes/no</t>
  </si>
  <si>
    <t>CNS involvement at relapse: yes/no</t>
  </si>
  <si>
    <t>Cytogenetic risk: others/poor</t>
  </si>
  <si>
    <t>Albin ?sterroos(2022)</t>
  </si>
  <si>
    <t>death</t>
  </si>
  <si>
    <t>Women</t>
  </si>
  <si>
    <t>WHOstatus</t>
  </si>
  <si>
    <t>White blood cells</t>
  </si>
  <si>
    <t>Lactate dehydrogenase</t>
  </si>
  <si>
    <t>C-reactive protein</t>
  </si>
  <si>
    <t>Fibrinogen</t>
  </si>
  <si>
    <t>Albumin</t>
  </si>
  <si>
    <t>Le-Qing Cao(2021)</t>
  </si>
  <si>
    <t>Pre-MRD (positive vs. negative)</t>
  </si>
  <si>
    <t>Risk score system</t>
  </si>
  <si>
    <t>Acute GVHD (yes or no)</t>
  </si>
  <si>
    <t>M. K. PALMER(1980)</t>
  </si>
  <si>
    <t>FAB type</t>
  </si>
  <si>
    <t>PAS+</t>
  </si>
  <si>
    <t>Severe bleeding</t>
  </si>
  <si>
    <t>Time to complete remission</t>
  </si>
  <si>
    <t>surface markers</t>
  </si>
  <si>
    <t>liver size</t>
  </si>
  <si>
    <t>Blast size</t>
  </si>
  <si>
    <t>Ig levels</t>
  </si>
  <si>
    <t>Renal size percentile</t>
  </si>
  <si>
    <t>CSF blasts</t>
  </si>
  <si>
    <t>Social class</t>
  </si>
  <si>
    <t>Haemoglobin</t>
  </si>
  <si>
    <t>Marrow reticulin</t>
  </si>
  <si>
    <t>Cells in S phase</t>
  </si>
  <si>
    <t>Lymphnode size</t>
  </si>
  <si>
    <t>Weight percentile</t>
  </si>
  <si>
    <t>Racial group</t>
  </si>
  <si>
    <t>Marrow blasts</t>
  </si>
  <si>
    <t>Height percentile</t>
  </si>
  <si>
    <t>Blasts vacuolated</t>
  </si>
  <si>
    <t>Bone involvement</t>
  </si>
  <si>
    <t>Bone pain</t>
  </si>
  <si>
    <t>Urea</t>
  </si>
  <si>
    <t>serious infection</t>
  </si>
  <si>
    <t>Oil Red O cytochemical stain</t>
  </si>
  <si>
    <t>Emilie Bérard(2022)</t>
  </si>
  <si>
    <t>Multiple imputation</t>
  </si>
  <si>
    <t>favorable cytogenetic risk</t>
  </si>
  <si>
    <t>NPM1 or FLT3-ITD</t>
  </si>
  <si>
    <t>ESS70+</t>
  </si>
  <si>
    <t>David Valcarcel(2012)</t>
  </si>
  <si>
    <t>creatinine</t>
  </si>
  <si>
    <t>Blasts in BM</t>
  </si>
  <si>
    <t>Michele Malagola(2011)</t>
  </si>
  <si>
    <t>type of induction</t>
  </si>
  <si>
    <t>Fludarabine-based vs. non-fludarabine-based</t>
  </si>
  <si>
    <t>Emma J. Verwaaijen(2021)</t>
  </si>
  <si>
    <t>bone 
fragility</t>
  </si>
  <si>
    <t>Weight at diagnosis</t>
  </si>
  <si>
    <t>z-transform</t>
  </si>
  <si>
    <t>Age at diagnosis</t>
  </si>
  <si>
    <t>Height at diagnosis</t>
  </si>
  <si>
    <t>Paola Lecca(2016)</t>
  </si>
  <si>
    <t>Stineman interpolation procedure</t>
  </si>
  <si>
    <t>Ph mutation</t>
  </si>
  <si>
    <t>Marta Solans(2018)</t>
  </si>
  <si>
    <t>Western</t>
  </si>
  <si>
    <t>&lt;5%</t>
  </si>
  <si>
    <t>Prudent</t>
  </si>
  <si>
    <t>Mediterranean</t>
  </si>
  <si>
    <t>Ping Cai(2020)</t>
  </si>
  <si>
    <t>Cr</t>
  </si>
  <si>
    <t>Pradeep Kumar Das(2022)</t>
  </si>
  <si>
    <t>ALL patients or AML patients, healthy people</t>
  </si>
  <si>
    <t>Roni Shouval1(2017)</t>
  </si>
  <si>
    <t>UCBT year </t>
  </si>
  <si>
    <t>&lt;1%</t>
  </si>
  <si>
    <t>Age at UCBT (years) </t>
  </si>
  <si>
    <t>Gender </t>
  </si>
  <si>
    <t>Karnofsky/Lansky PS </t>
  </si>
  <si>
    <t>CMV serostatus </t>
  </si>
  <si>
    <t>Diagnosis </t>
  </si>
  <si>
    <t>Cytogenetics </t>
  </si>
  <si>
    <t>Months from diagnosis to UCBT </t>
  </si>
  <si>
    <t>Previous autograft </t>
  </si>
  <si>
    <t>Disease status </t>
  </si>
  <si>
    <t>Graft </t>
  </si>
  <si>
    <t>HLA mismatch </t>
  </si>
  <si>
    <t>ABO major vs. other </t>
  </si>
  <si>
    <t>Female donor to male recipient </t>
  </si>
  <si>
    <t>TNCs cryopreserved (×107 cells/kg) </t>
  </si>
  <si>
    <t>Conditioning </t>
  </si>
  <si>
    <t>ATG </t>
  </si>
  <si>
    <t>Mycophenolate mofetil </t>
  </si>
  <si>
    <t>Center experience (UCBT/year) </t>
  </si>
  <si>
    <t>The International 
CLL-IPI working group(2016)</t>
  </si>
  <si>
    <t>Time between diagnosis and study entry</t>
  </si>
  <si>
    <t>&lt;15%</t>
  </si>
  <si>
    <t>linear regression</t>
  </si>
  <si>
    <t>ECOG performance status</t>
  </si>
  <si>
    <t>B-symptoms</t>
  </si>
  <si>
    <t>Binet stage</t>
  </si>
  <si>
    <t>Type according to the hierarchical model</t>
  </si>
  <si>
    <t>IGHV mutational status</t>
  </si>
  <si>
    <t>TP53 mutational status</t>
  </si>
  <si>
    <t>NOTCH1 mutational status</t>
  </si>
  <si>
    <t>SF3B1 mutational status</t>
  </si>
  <si>
    <t>Expression of CD38</t>
  </si>
  <si>
    <t>Expression of ZAP-70</t>
  </si>
  <si>
    <t>Serum lactate dehydrogenase (U/L)</t>
  </si>
  <si>
    <t>Serum thymidine kinase (U/L)</t>
  </si>
  <si>
    <t>Serum β2-microglobulin (mg/L)</t>
  </si>
  <si>
    <t>MM Patnaik(2014)</t>
  </si>
  <si>
    <t>AMC</t>
  </si>
  <si>
    <t>Presence of circulating IMCs</t>
  </si>
  <si>
    <t>Hemoglobin level</t>
  </si>
  <si>
    <t>ASXL1 mutations</t>
  </si>
  <si>
    <t>Govind Babu Kanakaset(2017)</t>
  </si>
  <si>
    <t>platelet count</t>
  </si>
  <si>
    <t>blast cell count</t>
  </si>
  <si>
    <t>Jingjing Pan(2022)</t>
  </si>
  <si>
    <t>CASP</t>
  </si>
  <si>
    <t>GSDM</t>
  </si>
  <si>
    <t>GZM</t>
  </si>
  <si>
    <t>NLR</t>
  </si>
  <si>
    <t>IL1b</t>
  </si>
  <si>
    <t>IL18</t>
  </si>
  <si>
    <t>ELANE</t>
  </si>
  <si>
    <t>Tycho Baumann(2014)</t>
  </si>
  <si>
    <t>B2M</t>
  </si>
  <si>
    <t>ZAP-70 expression</t>
  </si>
  <si>
    <t>CIRS</t>
  </si>
  <si>
    <t>IGHV mutation status</t>
  </si>
  <si>
    <t>NOTCH1 and SF3B1 mutations</t>
  </si>
  <si>
    <t>FISH cytogenetics</t>
  </si>
  <si>
    <t>Heng Li(2017)</t>
  </si>
  <si>
    <t>TTFT</t>
  </si>
  <si>
    <t>Rai staging system</t>
  </si>
  <si>
    <t>Binet staging system</t>
  </si>
  <si>
    <t>Cytogenetic abnormalities</t>
  </si>
  <si>
    <t>IGHV</t>
  </si>
  <si>
    <t>IDH</t>
  </si>
  <si>
    <t>Jose F. Falantes(2012)</t>
  </si>
  <si>
    <t xml:space="preserve">age </t>
  </si>
  <si>
    <t>Bone Marrow Blasts</t>
  </si>
  <si>
    <t>TD</t>
  </si>
  <si>
    <t>Friederike Pastore(2014)</t>
  </si>
  <si>
    <t>White Blood Cell Count, WBC</t>
  </si>
  <si>
    <t>NPM1 Mutation Status</t>
  </si>
  <si>
    <t>CEBPA Mutation Status</t>
  </si>
  <si>
    <r>
      <rPr>
        <sz val="11"/>
        <color rgb="FF000000"/>
        <rFont val="Times New Roman"/>
        <charset val="134"/>
      </rPr>
      <t>platelets_x005f_x005f_x005f_x005f_x005f_x005f_x005f_x0003_</t>
    </r>
    <r>
      <rPr>
        <sz val="11"/>
        <color rgb="FF000000"/>
        <rFont val="AdvOTa8b5eca9"/>
        <charset val="134"/>
      </rPr>
      <t>飇㞔럐</t>
    </r>
    <r>
      <rPr>
        <sz val="11"/>
        <color rgb="FF000000"/>
        <rFont val="Times New Roman"/>
        <charset val="134"/>
      </rPr>
      <t>ሌ</t>
    </r>
  </si>
  <si>
    <t>BM blasts</t>
  </si>
  <si>
    <t>peripheral blasts</t>
  </si>
  <si>
    <t>origin of AML</t>
  </si>
  <si>
    <t>moCEBPA+</t>
  </si>
  <si>
    <t>biCEBPA+</t>
  </si>
  <si>
    <t>ELN genetic group</t>
  </si>
  <si>
    <t>Mohamed L. Sorror(2007)</t>
  </si>
  <si>
    <t>Cytogenetic risk</t>
  </si>
  <si>
    <t>HCT-CI</t>
  </si>
  <si>
    <t>Number of prior chemotherapy regimens</t>
  </si>
  <si>
    <t>Patient/donor sex mismatch</t>
  </si>
  <si>
    <t>Disease risk</t>
  </si>
  <si>
    <t>Utz Krug(2010)</t>
  </si>
  <si>
    <t>Body Temperature</t>
  </si>
  <si>
    <t>Platelet Count</t>
  </si>
  <si>
    <t>AML Type</t>
  </si>
  <si>
    <t>Cytogenetic Risk</t>
  </si>
  <si>
    <t>Molecular Genetic Risk</t>
  </si>
  <si>
    <t>PB blasts</t>
  </si>
  <si>
    <t xml:space="preserve">PB neutrophils </t>
  </si>
  <si>
    <t xml:space="preserve">serum protein </t>
  </si>
  <si>
    <t>ALT(U/l at 37°C)</t>
  </si>
  <si>
    <t xml:space="preserve">bilirubin </t>
  </si>
  <si>
    <t>BMI</t>
  </si>
  <si>
    <t>Fan Zhou(2019)</t>
  </si>
  <si>
    <t>cytogenetics</t>
  </si>
  <si>
    <t>Favorable Gene Mutations</t>
  </si>
  <si>
    <t>Unfavorable Gene Mutations</t>
  </si>
  <si>
    <t>Chromatin-Spliceosome Mutations</t>
  </si>
  <si>
    <t>Fu Li(2022)</t>
  </si>
  <si>
    <t>ADAMTS3</t>
  </si>
  <si>
    <t>CD52</t>
  </si>
  <si>
    <t>CLCN5</t>
  </si>
  <si>
    <t>HAL</t>
  </si>
  <si>
    <t>ICAM3</t>
  </si>
  <si>
    <t>Celalettin Ustun(2018)</t>
  </si>
  <si>
    <t>Incorporate the model as a hierarchy on its own</t>
  </si>
  <si>
    <t>race</t>
  </si>
  <si>
    <t>KIT D816V mutation</t>
  </si>
  <si>
    <t>Primary AML</t>
  </si>
  <si>
    <t>Piyanuch Kongtim(2019)</t>
  </si>
  <si>
    <t>Secondary AML</t>
  </si>
  <si>
    <t>ELN genetic risk</t>
  </si>
  <si>
    <r>
      <rPr>
        <sz val="11"/>
        <color theme="1"/>
        <rFont val="Times New Roman"/>
        <charset val="134"/>
      </rPr>
      <t>CR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MRD</t>
    </r>
  </si>
  <si>
    <t>Active disease</t>
  </si>
  <si>
    <t>geneder</t>
  </si>
  <si>
    <t>cytogenetic risk group</t>
  </si>
  <si>
    <t>prior autoSCT</t>
  </si>
  <si>
    <t>remission status at transplant</t>
  </si>
  <si>
    <t>conditioning intensity</t>
  </si>
  <si>
    <t>conditioning type</t>
  </si>
  <si>
    <t>cell source</t>
  </si>
  <si>
    <t>patient CMV positive</t>
  </si>
  <si>
    <t>donor CMV positive</t>
  </si>
  <si>
    <t>Ting-Ting Ma(2020)</t>
  </si>
  <si>
    <t>Hb(g/L)</t>
  </si>
  <si>
    <t>Biallelic CEBPA</t>
  </si>
  <si>
    <t>FLT3-ITD/NPM1 status</t>
  </si>
  <si>
    <t>ELN cytogenetic risk status</t>
  </si>
  <si>
    <t>Fg</t>
  </si>
  <si>
    <t>FLT3-TKD</t>
  </si>
  <si>
    <t>N-RAS</t>
  </si>
  <si>
    <t>C-KIT</t>
  </si>
  <si>
    <t>CD34/CD38 status</t>
  </si>
  <si>
    <t>Barthel Index</t>
  </si>
  <si>
    <t>Jun Li(2022)</t>
  </si>
  <si>
    <t>Age at diagnosis (y)</t>
  </si>
  <si>
    <r>
      <rPr>
        <sz val="11"/>
        <color theme="1"/>
        <rFont val="Times New Roman"/>
        <charset val="134"/>
      </rPr>
      <t>−7</t>
    </r>
    <r>
      <rPr>
        <sz val="11"/>
        <color theme="1"/>
        <rFont val="Calibri"/>
        <charset val="134"/>
      </rPr>
      <t>∕</t>
    </r>
    <r>
      <rPr>
        <sz val="11"/>
        <color theme="1"/>
        <rFont val="Times New Roman"/>
        <charset val="134"/>
      </rPr>
      <t>del(7q)or−5</t>
    </r>
    <r>
      <rPr>
        <sz val="11"/>
        <color theme="1"/>
        <rFont val="Calibri"/>
        <charset val="134"/>
      </rPr>
      <t>∕</t>
    </r>
    <r>
      <rPr>
        <sz val="11"/>
        <color theme="1"/>
        <rFont val="Times New Roman"/>
        <charset val="134"/>
      </rPr>
      <t>del(5q)</t>
    </r>
  </si>
  <si>
    <t>CBF fusion gene</t>
  </si>
  <si>
    <t>CEBPA biallelic mutation</t>
  </si>
  <si>
    <t>WT1 mutation</t>
  </si>
  <si>
    <t>gender</t>
  </si>
  <si>
    <t>WBC count at diagnosis</t>
  </si>
  <si>
    <t>BM blasts(%)</t>
  </si>
  <si>
    <t>FAB category</t>
  </si>
  <si>
    <t>complex karyotype</t>
  </si>
  <si>
    <t>KMT2A rearrangement</t>
  </si>
  <si>
    <t>FLT-TKD</t>
  </si>
  <si>
    <t>response to induction therapy</t>
  </si>
  <si>
    <t>Esperanza Such(2013)</t>
  </si>
  <si>
    <t>Leukocyte count</t>
  </si>
  <si>
    <t>Neutrophil count</t>
  </si>
  <si>
    <t>Monocyte count</t>
  </si>
  <si>
    <t>PB</t>
  </si>
  <si>
    <t>BM</t>
  </si>
  <si>
    <t>Ferritin</t>
  </si>
  <si>
    <t>RBC transfusion dependency</t>
  </si>
  <si>
    <t>CMML-specific cytogenetic risk classification</t>
  </si>
  <si>
    <t>Cong Wei(2022)</t>
  </si>
  <si>
    <t>FADS1|NEU1</t>
  </si>
  <si>
    <t>SLC2A5|TBXAS1</t>
  </si>
  <si>
    <t>FADS1|PDE4B</t>
  </si>
  <si>
    <t>Pau Montesinos(2006)</t>
  </si>
  <si>
    <t>GOT</t>
  </si>
  <si>
    <t>Yingmei Zhang(2018)</t>
  </si>
  <si>
    <t>De novo/Relapse</t>
  </si>
  <si>
    <t>&lt;4%</t>
  </si>
  <si>
    <t>Platelet (PLT) Count</t>
  </si>
  <si>
    <t>Serum Fibrinogen</t>
  </si>
  <si>
    <t>Uric Acid</t>
  </si>
  <si>
    <t>Aspartate Aminotransferase</t>
  </si>
  <si>
    <t>Yinjun Lou(2017)</t>
  </si>
  <si>
    <t>Ling Ma(2023)</t>
  </si>
  <si>
    <t>Disease status at HSCT</t>
  </si>
  <si>
    <t>MRD Status</t>
  </si>
  <si>
    <t>CNS</t>
  </si>
  <si>
    <t>cytology-positive or negative CNS involvement</t>
  </si>
  <si>
    <t>risk stratification</t>
  </si>
  <si>
    <t>Concomitant extramedullary (except CNS involvement)
at diagnosis</t>
  </si>
  <si>
    <t>grafts</t>
  </si>
  <si>
    <t>transplatation modality</t>
  </si>
  <si>
    <t>Florian Huemer(2018)</t>
  </si>
  <si>
    <t>Bone marrow blast percentage</t>
  </si>
  <si>
    <t>peripheral blood blast percentage</t>
  </si>
  <si>
    <t>red blood cell transfusion dependence</t>
  </si>
  <si>
    <t>Jinman Zhong(2021)</t>
  </si>
  <si>
    <t>ALDH1A1</t>
  </si>
  <si>
    <t>ALDOC</t>
  </si>
  <si>
    <t>BACE2</t>
  </si>
  <si>
    <t>BATF3</t>
  </si>
  <si>
    <t>CA9</t>
  </si>
  <si>
    <t>CALD1</t>
  </si>
  <si>
    <t>COL5A1</t>
  </si>
  <si>
    <t>DR1</t>
  </si>
  <si>
    <t>EGLN3</t>
  </si>
  <si>
    <t>ELOB</t>
  </si>
  <si>
    <t>HBP1</t>
  </si>
  <si>
    <t>HK1</t>
  </si>
  <si>
    <t>ID2</t>
  </si>
  <si>
    <t>KRT14</t>
  </si>
  <si>
    <t>LRP8</t>
  </si>
  <si>
    <t>NOS1</t>
  </si>
  <si>
    <t>NOS2</t>
  </si>
  <si>
    <t>PDK3</t>
  </si>
  <si>
    <t>PLOD2</t>
  </si>
  <si>
    <t>PSMA2</t>
  </si>
  <si>
    <t>PSMA7</t>
  </si>
  <si>
    <t>PSMB6</t>
  </si>
  <si>
    <t>PSMC1</t>
  </si>
  <si>
    <t>PSMC4</t>
  </si>
  <si>
    <t>PTGS1</t>
  </si>
  <si>
    <t>RPS27A</t>
  </si>
  <si>
    <t>SIAH2</t>
  </si>
  <si>
    <t>SLC16A1</t>
  </si>
  <si>
    <t>SORL1</t>
  </si>
  <si>
    <t>TGM2</t>
  </si>
  <si>
    <t>THBS1</t>
  </si>
  <si>
    <t>TPD52</t>
  </si>
  <si>
    <t>UBA52</t>
  </si>
  <si>
    <t>Ljubomir Buturovic(2018)</t>
  </si>
  <si>
    <r>
      <rPr>
        <sz val="11"/>
        <color rgb="FF000000"/>
        <rFont val="Times New Roman"/>
        <charset val="134"/>
      </rPr>
      <t>AML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ALL</t>
    </r>
  </si>
  <si>
    <t>Recipient ABO blood type</t>
  </si>
  <si>
    <t>Recipient age at
transplantation</t>
  </si>
  <si>
    <t>Disease stage/status</t>
  </si>
  <si>
    <t>Antithymocyte globulin (given/not given)</t>
  </si>
  <si>
    <t>Campath (given/not given)</t>
  </si>
  <si>
    <t>Donor height</t>
  </si>
  <si>
    <t>Disease at transplantation(ALL/AML)</t>
  </si>
  <si>
    <t>Donor age at donation</t>
  </si>
  <si>
    <t>Donor ethnicity</t>
  </si>
  <si>
    <t>Donor sex</t>
  </si>
  <si>
    <t>Donor weight</t>
  </si>
  <si>
    <t>Recipient ethnicity</t>
  </si>
  <si>
    <t>Karnofsky Performance Status</t>
  </si>
  <si>
    <t>Recipient race</t>
  </si>
  <si>
    <t>Recipient sex</t>
  </si>
  <si>
    <t>Total body irradiation usage indicator(conditioning)</t>
  </si>
  <si>
    <t>donor T/S ratio</t>
  </si>
  <si>
    <t>SUNG J. CHUNGG(1991)</t>
  </si>
  <si>
    <t>the failure rate(hazard rate)</t>
  </si>
  <si>
    <t>the time in weeks after diagnosis of AML</t>
  </si>
  <si>
    <t>Hangseok Choi(2013)</t>
  </si>
  <si>
    <t>rs2826063</t>
  </si>
  <si>
    <t>rs12791420</t>
  </si>
  <si>
    <t>rs11623492</t>
  </si>
  <si>
    <t>rs2575369</t>
  </si>
  <si>
    <t>rs11063875</t>
  </si>
  <si>
    <t>rs9389534</t>
  </si>
  <si>
    <t>Silvia Park(2018)</t>
  </si>
  <si>
    <t>rs4353685</t>
  </si>
  <si>
    <t>rs4908185</t>
  </si>
  <si>
    <t>rs7709207</t>
  </si>
  <si>
    <t>rs12034</t>
  </si>
  <si>
    <t>rs1554844</t>
  </si>
  <si>
    <t>rs17241868</t>
  </si>
  <si>
    <t>rs13385610</t>
  </si>
  <si>
    <t>rs11210617</t>
  </si>
  <si>
    <t>rs11169282</t>
  </si>
  <si>
    <t>rs4438401</t>
  </si>
  <si>
    <t>rs16894846</t>
  </si>
  <si>
    <t>Jinghua Wang(2022)</t>
  </si>
  <si>
    <t>Ferroptosis-Related Genes, FRGs</t>
  </si>
  <si>
    <t>Jingxian Gu(2022)</t>
  </si>
  <si>
    <t>White Blood Cells, WBC</t>
  </si>
  <si>
    <t>Central Nervous System, CNS</t>
  </si>
  <si>
    <t>TP53 Mutation</t>
  </si>
  <si>
    <t>CAR-T Cell Generation</t>
  </si>
  <si>
    <t>Disease Status</t>
  </si>
  <si>
    <t>Infusion Strategy</t>
  </si>
  <si>
    <t>Jian-Ying Zhou(2023)</t>
  </si>
  <si>
    <t>Anemia</t>
  </si>
  <si>
    <t>Bone marrow blast cell count</t>
  </si>
  <si>
    <t>cGVHD</t>
  </si>
  <si>
    <t>Time from diagnosis to transplant</t>
  </si>
  <si>
    <t>Gene mutation</t>
  </si>
  <si>
    <t>CPSS</t>
  </si>
  <si>
    <t>Roni Shouval(2019)</t>
  </si>
  <si>
    <t>Karnofsky Performance Score</t>
  </si>
  <si>
    <t>Months from Diagnosis to ASCT</t>
  </si>
  <si>
    <t>Year of ASCT</t>
  </si>
  <si>
    <t>Use of TBI-based Conditioning</t>
  </si>
  <si>
    <t>Leukemia Risk</t>
  </si>
  <si>
    <t>Frederik Damm(2011)</t>
  </si>
  <si>
    <t>NPM1/FLT3 mutation status</t>
  </si>
  <si>
    <t>CEBPA nonmutated vs CEBPA
mutated</t>
  </si>
  <si>
    <t>WT1 SNP rs16754: homozygous
for major allele vs _x0002_ 1 minor
allele‡</t>
  </si>
  <si>
    <t>BAALC expression: high vs low</t>
  </si>
  <si>
    <t>WBC count: &gt;25*10^9/L
vs &lt;25*10^9/L</t>
  </si>
  <si>
    <t>MN1 expression: high vs low</t>
  </si>
  <si>
    <t>ERG expression: high vs low</t>
  </si>
  <si>
    <t>WT1 expression: high vs low</t>
  </si>
  <si>
    <t>FAB-subtype</t>
  </si>
  <si>
    <t>peripheral blood blasts</t>
  </si>
  <si>
    <t>type of AML</t>
  </si>
  <si>
    <t>FLT3-ITD-no</t>
  </si>
  <si>
    <t>NPM1</t>
  </si>
  <si>
    <t>WT1</t>
  </si>
  <si>
    <t>MLL-PTD</t>
  </si>
  <si>
    <t>NRAS</t>
  </si>
  <si>
    <t>IDH1</t>
  </si>
  <si>
    <t>IDH2</t>
  </si>
  <si>
    <t>ID1 expression</t>
  </si>
  <si>
    <t>PRAME expression</t>
  </si>
  <si>
    <t>IPRS</t>
  </si>
  <si>
    <t>second consolidation treatment</t>
  </si>
  <si>
    <t>risk of relapse</t>
  </si>
  <si>
    <t>relapses after CR1-no</t>
  </si>
  <si>
    <t>allogeneic SCT relapse-no</t>
  </si>
  <si>
    <t>Adalgisa Condoluci(2020)</t>
  </si>
  <si>
    <t>palpable lymph nodes</t>
  </si>
  <si>
    <t>palpable spleen</t>
  </si>
  <si>
    <t>Lymphocytes &gt;15*10^9/L</t>
  </si>
  <si>
    <t>Hb &lt;13 g/dL (male)/&lt;12 g/dL (female)</t>
  </si>
  <si>
    <t>Platelets &lt;150*10^9/L</t>
  </si>
  <si>
    <t>B2M&gt;3.5 mg/L</t>
  </si>
  <si>
    <t>FISH normal</t>
  </si>
  <si>
    <t>Del(13q)</t>
  </si>
  <si>
    <t>Trisomy 12</t>
  </si>
  <si>
    <t>Del(11q)</t>
  </si>
  <si>
    <t>Del(17p)</t>
  </si>
  <si>
    <t>Unmutated IGHV</t>
  </si>
  <si>
    <t>TP53 mutation</t>
  </si>
  <si>
    <t>ATM mutation</t>
  </si>
  <si>
    <t>MYD88 mutation</t>
  </si>
  <si>
    <t>NOTCH1 mutation</t>
  </si>
  <si>
    <t>SF3B1 mutation</t>
  </si>
  <si>
    <t>Blanca Molina(2019)</t>
  </si>
  <si>
    <t>Lansky-Karnofsky score</t>
  </si>
  <si>
    <t>Disease phase</t>
  </si>
  <si>
    <t>Type of disease</t>
  </si>
  <si>
    <t>Number of transplants</t>
  </si>
  <si>
    <t>Graft manipulation</t>
  </si>
  <si>
    <t>Type of manipulation</t>
  </si>
  <si>
    <t>Type of donor</t>
  </si>
  <si>
    <t>Presence of acute GVHD</t>
  </si>
  <si>
    <t>Presence of chronic GVHD</t>
  </si>
  <si>
    <t>Rangit R. Vallapuredd(2019)</t>
  </si>
  <si>
    <t>Moderate/Severe anemia</t>
  </si>
  <si>
    <t>Circulating blasts</t>
  </si>
  <si>
    <t>ASXL1 mutated</t>
  </si>
  <si>
    <t>SRSF2 mutated</t>
  </si>
  <si>
    <t>IDH1 mutated</t>
  </si>
  <si>
    <t>Leukocytes</t>
  </si>
  <si>
    <t>Constitutional symptoms</t>
  </si>
  <si>
    <t>Venous thrombosis at or prior to diagnosis</t>
  </si>
  <si>
    <t>Presence of very high-risk (VHR) karyotype</t>
  </si>
  <si>
    <t>IDH2 mutated</t>
  </si>
  <si>
    <t>Bernice L. Z. Oh(2022)</t>
  </si>
  <si>
    <t>Treatment Risk Stratification</t>
  </si>
  <si>
    <t>Neutropenia</t>
  </si>
  <si>
    <t>Abdominal Pain</t>
  </si>
  <si>
    <t>Diarrhea</t>
  </si>
  <si>
    <t>Upper Respiratory Tract Infection Symptoms</t>
  </si>
  <si>
    <t>Localizing Source of Infection</t>
  </si>
  <si>
    <t>Treatment Phase</t>
  </si>
  <si>
    <t>Shenrui Bai(2023)</t>
  </si>
  <si>
    <t>serum Apo A-I levels</t>
  </si>
  <si>
    <t>serum Apo B levels</t>
  </si>
  <si>
    <t>serum HDL levels</t>
  </si>
  <si>
    <t>serum CHO levels</t>
  </si>
  <si>
    <t>serum TG levels</t>
  </si>
  <si>
    <t>the cytogenetic results</t>
  </si>
  <si>
    <t>serum LDH levels</t>
  </si>
  <si>
    <t>serum LDL levels</t>
  </si>
  <si>
    <t>Jennifer R. Brown(2013)</t>
  </si>
  <si>
    <t>Lactate Dehydrogenase, LDH</t>
  </si>
  <si>
    <t>Comorbidity Score</t>
  </si>
  <si>
    <t>Lymphocyte Count</t>
  </si>
  <si>
    <t>Bulk</t>
  </si>
  <si>
    <t>Bone Marrow Involvement</t>
  </si>
  <si>
    <t>Year of Hematopoietic Stem Cell Transplantation, HSCT</t>
  </si>
  <si>
    <t>Sirolimus Use</t>
  </si>
  <si>
    <t>Roni Shouval(2015)</t>
  </si>
  <si>
    <t>disease stage</t>
  </si>
  <si>
    <t>Karnofsky performance score</t>
  </si>
  <si>
    <t>recipient_x0002_donor cytomegalovirus (CMV) serostatus</t>
  </si>
  <si>
    <t>HSCT year</t>
  </si>
  <si>
    <t>days from diagnosis to transplantation</t>
  </si>
  <si>
    <t>annual number of transplantations</t>
  </si>
  <si>
    <t>Patient sex</t>
  </si>
  <si>
    <t>R CMV serostatus</t>
  </si>
  <si>
    <t>D-R sex combination</t>
  </si>
  <si>
    <t>D CMV serostatus</t>
  </si>
  <si>
    <t>Previous autograft</t>
  </si>
  <si>
    <t>GVHD prevention</t>
  </si>
  <si>
    <t>Leukemia-free survival at 2 years</t>
  </si>
  <si>
    <t>Rudi Agius(2020)</t>
  </si>
  <si>
    <t>3%~48%</t>
  </si>
  <si>
    <t>one-hot encoding</t>
  </si>
  <si>
    <t>42%~58%</t>
  </si>
  <si>
    <t>Missingness Indicators for Laboratory Data</t>
  </si>
  <si>
    <t>Binet stage/clinical stage</t>
  </si>
  <si>
    <t>Base-Learner Level</t>
  </si>
  <si>
    <t>β2 microglobulin &gt; 4mg/L</t>
  </si>
  <si>
    <t>Ensemble Level</t>
  </si>
  <si>
    <t>IgHV status</t>
  </si>
  <si>
    <t>Hierarchical FISH</t>
  </si>
  <si>
    <t>leukocytes</t>
  </si>
  <si>
    <t>Sara Arabyarmohammadi(2022)</t>
  </si>
  <si>
    <t>average of contrast variance</t>
  </si>
  <si>
    <t>average of correlation skewness</t>
  </si>
  <si>
    <t>Normalization</t>
  </si>
  <si>
    <t xml:space="preserve"> Blast statistics</t>
  </si>
  <si>
    <t>Fractal dimension</t>
  </si>
  <si>
    <t>Other shape features</t>
  </si>
  <si>
    <t>Kyoko Fuse(2019)</t>
  </si>
  <si>
    <t>Refined Disease Risk Index, rDRI</t>
  </si>
  <si>
    <t>Donor Type</t>
  </si>
  <si>
    <t>Graft Source</t>
  </si>
  <si>
    <t>Total Body Irradiation, TBI</t>
  </si>
  <si>
    <t>Conditioning Regimen</t>
  </si>
  <si>
    <t>Shigeki Hirabayashi(2021)</t>
  </si>
  <si>
    <t>Age of the recipient at transplantation</t>
  </si>
  <si>
    <t>listwise deletion</t>
  </si>
  <si>
    <t>Response to chemotherapy</t>
  </si>
  <si>
    <t>Number of transplantations</t>
  </si>
  <si>
    <t>HLA compatibility</t>
  </si>
  <si>
    <t>Total number of nucleated cells in the cord blood</t>
  </si>
  <si>
    <t>ATG</t>
  </si>
  <si>
    <t>Menachem Bitan(2017)</t>
  </si>
  <si>
    <t>Chronic GVHD</t>
  </si>
  <si>
    <t>Year of transplant</t>
  </si>
  <si>
    <t>Farshid Dayyani(2011)</t>
  </si>
  <si>
    <t>International Normalized Ratio, INR</t>
  </si>
  <si>
    <t>Hemoglobin, Hb</t>
  </si>
  <si>
    <t>Prothrombin Time, PTT</t>
  </si>
  <si>
    <t>Peripheral Blasts</t>
  </si>
  <si>
    <t>Relapsed Disease Status</t>
  </si>
  <si>
    <t>Diva Baggio(2021)</t>
  </si>
  <si>
    <t>cardiovascular events</t>
  </si>
  <si>
    <t>Prior cardiovascular disease</t>
  </si>
  <si>
    <t>Framingham Risk Score, FRS</t>
  </si>
  <si>
    <t>Coronary artery calcium scoring, CACS</t>
  </si>
  <si>
    <t>Jurjen Versluis(2022)</t>
  </si>
  <si>
    <t>bleeding</t>
  </si>
  <si>
    <t>History of venous thromboembolism</t>
  </si>
  <si>
    <t>Hemoglobin (Hb)</t>
  </si>
  <si>
    <t>White blood cell (WBC) count</t>
  </si>
  <si>
    <t>Prothrombin time international normalized ratio (PT-INR)</t>
  </si>
  <si>
    <t>Partial thromboplastin time (PTT)</t>
  </si>
  <si>
    <t>D-dimer</t>
  </si>
  <si>
    <t>Total bilirubin</t>
  </si>
  <si>
    <t>Lactate dehydrogenase (LDH)</t>
  </si>
  <si>
    <t>ELN2017 cytogenetic risk classification</t>
  </si>
  <si>
    <t>Gene mutations</t>
  </si>
  <si>
    <t>Inhye E. Ahn(2020)</t>
  </si>
  <si>
    <r>
      <rPr>
        <sz val="11"/>
        <color theme="1"/>
        <rFont val="Times New Roman"/>
        <charset val="134"/>
      </rPr>
      <t>50.1%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20.5%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0.4%</t>
    </r>
  </si>
  <si>
    <t>TP53 aberration</t>
  </si>
  <si>
    <t>bulky disease</t>
  </si>
  <si>
    <t>Prior treatment</t>
  </si>
  <si>
    <t>absolute lymphocyte count</t>
  </si>
  <si>
    <t>Markus Pfi rrmann(2012)</t>
  </si>
  <si>
    <t>White blood cell count</t>
  </si>
  <si>
    <t>disease status</t>
  </si>
  <si>
    <t>cytogenetic risk profile at diagnosis</t>
  </si>
  <si>
    <t>FLT3-ITD mutant-to-wild-type ratio</t>
  </si>
  <si>
    <t>NPM1 mutation status</t>
  </si>
  <si>
    <t>CEBPA mutation status</t>
  </si>
  <si>
    <t>Peroxidase-positive blasts</t>
  </si>
  <si>
    <t>CD34-positive blasts</t>
  </si>
  <si>
    <t>Fractional Polynomial Transformation</t>
  </si>
  <si>
    <t>Blasts in bone marrow after fi rst cycle of induction</t>
  </si>
  <si>
    <t>TERRY L. SMITH(1982)</t>
  </si>
  <si>
    <t xml:space="preserve">History of an antecedent hematologic disorder </t>
  </si>
  <si>
    <t>Temperature</t>
  </si>
  <si>
    <t>Blood urea nitrogen</t>
  </si>
  <si>
    <t>Liver size</t>
  </si>
  <si>
    <t>Abnormal cells on cytogenetic analysis</t>
  </si>
  <si>
    <t>Koji Sasaki(2022)</t>
  </si>
  <si>
    <t>ethnicity</t>
  </si>
  <si>
    <t>Therapy-related AML</t>
  </si>
  <si>
    <t>prior history ofMDS/MPN</t>
  </si>
  <si>
    <t>comorbidity</t>
  </si>
  <si>
    <t>Absolute neutrophil count</t>
  </si>
  <si>
    <t>infection group</t>
  </si>
  <si>
    <t>Percentage of blasts in peripheral blood</t>
  </si>
  <si>
    <t>Percentage of blasts in bone marrow</t>
  </si>
  <si>
    <t>therapy-related AML</t>
  </si>
  <si>
    <t>phosphate</t>
  </si>
  <si>
    <t>Moshe C. Ornstein(2014)</t>
  </si>
  <si>
    <t xml:space="preserve"> Unfavorable cytogenetics</t>
  </si>
  <si>
    <t>antecedent
hematologic or autoimmune disease</t>
  </si>
  <si>
    <t>age &gt;60</t>
  </si>
  <si>
    <t>platelet count &lt;30,000 lL</t>
  </si>
  <si>
    <t>Monosomy 5 or 7</t>
  </si>
  <si>
    <t>Prior Transplant</t>
  </si>
  <si>
    <t>Overall Exposure</t>
  </si>
  <si>
    <t>Prior Radiation</t>
  </si>
  <si>
    <t>Alkylator</t>
  </si>
  <si>
    <t>Anthracycline</t>
  </si>
  <si>
    <t>MI</t>
  </si>
  <si>
    <t>Antimetabolite</t>
  </si>
  <si>
    <t>Platinum</t>
  </si>
  <si>
    <t>Topoisomerase Inhibitor</t>
  </si>
  <si>
    <t>Krzysztof Madry(2019)</t>
  </si>
  <si>
    <r>
      <rPr>
        <sz val="11"/>
        <color rgb="FF000000"/>
        <rFont val="Times New Roman"/>
        <charset val="134"/>
      </rPr>
      <t>AML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CML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MDS</t>
    </r>
  </si>
  <si>
    <t>Age, Years</t>
  </si>
  <si>
    <t>WHO 2008 Diagnosis</t>
  </si>
  <si>
    <t>IPSS-R</t>
  </si>
  <si>
    <t>WPSS</t>
  </si>
  <si>
    <t>IPSS Cytogenetics</t>
  </si>
  <si>
    <t>IPSS-R Cytogenetics</t>
  </si>
  <si>
    <t>ECOG Performance Status</t>
  </si>
  <si>
    <t>Red Blood Cell Transfusion Dependency</t>
  </si>
  <si>
    <t>Diabetes Mellitus</t>
  </si>
  <si>
    <t>Chronic Obstructive Pulmonary Disease</t>
  </si>
  <si>
    <t>Cardiac Failure (NYHA Classification III/IV)</t>
  </si>
  <si>
    <t>Second Malignancy</t>
  </si>
  <si>
    <t>Corticosteroid Treatment</t>
  </si>
  <si>
    <t>Autoimmune Disease</t>
  </si>
  <si>
    <t>MRB Colonization</t>
  </si>
  <si>
    <t>Antibacterial Prophylaxis</t>
  </si>
  <si>
    <t>Antifungal Prophylaxis</t>
  </si>
  <si>
    <t>Platelets, x109 /L</t>
  </si>
  <si>
    <t>Neutrophils,x109/L</t>
  </si>
  <si>
    <t>Lymphocytes,x109/L</t>
  </si>
  <si>
    <t>Monocytes, x109/L</t>
  </si>
  <si>
    <t>Bone Marrow Blasts, %</t>
  </si>
  <si>
    <t>IgG, g/L</t>
  </si>
  <si>
    <t>Iron, g/dL</t>
  </si>
  <si>
    <t>5-AZA Administration</t>
  </si>
  <si>
    <t>A. Heinecke(1990)</t>
  </si>
  <si>
    <t>state of health</t>
  </si>
  <si>
    <t>Xiao-shuai Zhang(2022)</t>
  </si>
  <si>
    <t>molecular 
responses</t>
  </si>
  <si>
    <t>spleen size below costal margin</t>
  </si>
  <si>
    <t>haemoglobin</t>
  </si>
  <si>
    <t>percentage of blood blasts</t>
  </si>
  <si>
    <t>high-risk ACAs</t>
  </si>
  <si>
    <t>platelet</t>
  </si>
  <si>
    <t>Xiaoya Yun(2021)</t>
  </si>
  <si>
    <t>b2-MG, mg/L</t>
  </si>
  <si>
    <t>Del13q</t>
  </si>
  <si>
    <t>Del11q</t>
  </si>
  <si>
    <t>ApoA, g/L</t>
  </si>
  <si>
    <t>ApoB, g/L</t>
  </si>
  <si>
    <t>ApoA/ApoB</t>
  </si>
  <si>
    <t>HCY, µmol/L</t>
  </si>
  <si>
    <t>Lipo a, g/L</t>
  </si>
  <si>
    <t>Lp-PLA2, IU/L</t>
  </si>
  <si>
    <t>FFA, mmol/L</t>
  </si>
  <si>
    <t>AST, U/L</t>
  </si>
  <si>
    <t>ALT, U/L</t>
  </si>
  <si>
    <t>SOD, U/L</t>
  </si>
  <si>
    <t>GGT, U/L</t>
  </si>
  <si>
    <t>ALP, U/L</t>
  </si>
  <si>
    <t>GLDH, U/L</t>
  </si>
  <si>
    <t>ADA, U/L</t>
  </si>
  <si>
    <t>TBA, µmol/L</t>
  </si>
  <si>
    <t>TBIL, µmol/L</t>
  </si>
  <si>
    <t>DBIL, µmol/L</t>
  </si>
  <si>
    <t>IBIL, µmol/L</t>
  </si>
  <si>
    <t>Tri12</t>
  </si>
  <si>
    <t>TG, mmol/L</t>
  </si>
  <si>
    <t>TC, mmol/L</t>
  </si>
  <si>
    <t>HDL-C, mmol/L</t>
  </si>
  <si>
    <t>LDL-C, mmol/L</t>
  </si>
  <si>
    <t>sdLDL-C, mmol/L</t>
  </si>
  <si>
    <t>Francesco Onida(2016)</t>
  </si>
  <si>
    <t>Platelets count</t>
  </si>
  <si>
    <t>White blood cells count</t>
  </si>
  <si>
    <t>Lymphocyte count</t>
  </si>
  <si>
    <t>Peripheral blood IMCs</t>
  </si>
  <si>
    <t>2-microglobulin level†</t>
  </si>
  <si>
    <t>BM monocytes</t>
  </si>
  <si>
    <t>BM lymphocytes</t>
  </si>
  <si>
    <t>BM erythroid cells</t>
  </si>
  <si>
    <t>BM myeloid–erythroid cell ratio</t>
  </si>
  <si>
    <t>ras point mutation‡</t>
  </si>
  <si>
    <t>P.R.E.JOHNSON(1993)</t>
  </si>
  <si>
    <t>Antecedent haematological disorder</t>
  </si>
  <si>
    <t>Ischaemic heart disease</t>
  </si>
  <si>
    <t>Infection pretreatment</t>
  </si>
  <si>
    <t>Highest pre-Rx temperature</t>
  </si>
  <si>
    <t>Pneumonia pretreatment</t>
  </si>
  <si>
    <t>Haemorrhage pretreatment</t>
  </si>
  <si>
    <t>Pre-treatment performance status</t>
  </si>
  <si>
    <t>Liver enlargement</t>
  </si>
  <si>
    <t>Splenic enlargenient</t>
  </si>
  <si>
    <t>White cell count</t>
  </si>
  <si>
    <t>Peripheral blood blast count</t>
  </si>
  <si>
    <t>Coagulation profile</t>
  </si>
  <si>
    <t>Aspartate aminotransferase</t>
  </si>
  <si>
    <t>Alanine aminotransferase</t>
  </si>
  <si>
    <t>Blast cell Tdt positivity</t>
  </si>
  <si>
    <t>Auer rods</t>
  </si>
  <si>
    <t>Morphological + clinical MDS</t>
  </si>
  <si>
    <t xml:space="preserve">Complex karyotype </t>
  </si>
  <si>
    <t xml:space="preserve">Cytogenetic abnormality </t>
  </si>
  <si>
    <t>CXR pre-treatment</t>
  </si>
  <si>
    <t>Hiroo Katsuya(2012)</t>
  </si>
  <si>
    <t>institutional based–clinical subtype</t>
  </si>
  <si>
    <t>WBC counts</t>
  </si>
  <si>
    <t>neutrophil counts</t>
  </si>
  <si>
    <t>lymphoid cell counts</t>
  </si>
  <si>
    <t>abnormal lymphoid cell counts</t>
  </si>
  <si>
    <t>platelet counts</t>
  </si>
  <si>
    <t>serum total protein</t>
  </si>
  <si>
    <t>serum albumin</t>
  </si>
  <si>
    <t>blood urea nitrogen (BUN)</t>
  </si>
  <si>
    <t>soluble interleukin-2 receptor(sIL-2R)</t>
  </si>
  <si>
    <t>presence of hypercalcemia</t>
  </si>
  <si>
    <t>maximum tumor size</t>
  </si>
  <si>
    <t xml:space="preserve"> “B” symptoms</t>
  </si>
  <si>
    <t>PS by Eastern Cooperative Oncology Group (ECOG)</t>
  </si>
  <si>
    <t>AnnArbor stage</t>
  </si>
  <si>
    <t>number of lesions ofinvolved lymph nodes</t>
  </si>
  <si>
    <t>the sites and number of involved extranodal lesions</t>
  </si>
  <si>
    <t>Manuela A. Hoechstett(2020)</t>
  </si>
  <si>
    <t>ECOG PS</t>
  </si>
  <si>
    <t>Comorbidities present</t>
  </si>
  <si>
    <t>ALC</t>
  </si>
  <si>
    <t>LN cervical</t>
  </si>
  <si>
    <t>LN axillary</t>
  </si>
  <si>
    <t>LN inguinal</t>
  </si>
  <si>
    <t>Beta2-MG</t>
  </si>
  <si>
    <t>LDT</t>
  </si>
  <si>
    <t>TK</t>
  </si>
  <si>
    <t>Cytogenetic abnormalities: hierarchical type</t>
  </si>
  <si>
    <t>V3.21</t>
  </si>
  <si>
    <t>SF3B1</t>
  </si>
  <si>
    <t>BM infiltration</t>
  </si>
  <si>
    <t>Sung-Soo Park(2018)</t>
  </si>
  <si>
    <t>Patient Age</t>
  </si>
  <si>
    <t>Patient Sex</t>
  </si>
  <si>
    <t>Platelet</t>
  </si>
  <si>
    <t>Circulating Blast</t>
  </si>
  <si>
    <t>Bone Marrow Blast</t>
  </si>
  <si>
    <t>First Transplantation Type</t>
  </si>
  <si>
    <t>Conditioning Intensity of First Transplantation</t>
  </si>
  <si>
    <t>Extramedullary Involvement</t>
  </si>
  <si>
    <t>Comorbidity (HCT-CI)</t>
  </si>
  <si>
    <t>Conditioning Intensity of Second Transplantation</t>
  </si>
  <si>
    <t>Time From First Transplantation to Relapse</t>
  </si>
  <si>
    <t>Morphologic CR at Second Transplantation</t>
  </si>
  <si>
    <t>Disease Status at Second Transplantation</t>
  </si>
  <si>
    <t>Stem-Cell Source</t>
  </si>
  <si>
    <t>T-Cell Depletion</t>
  </si>
  <si>
    <t>TBI Use for Conditioning of Second Transplantation</t>
  </si>
  <si>
    <t>Total Dose of TBI During First and Second Transplantation</t>
  </si>
  <si>
    <t>Jacob D Soumerai(2019)</t>
  </si>
  <si>
    <t xml:space="preserve">Age (years) </t>
  </si>
  <si>
    <t xml:space="preserve">Largest diameter of longest lymph node by CT (mm) </t>
  </si>
  <si>
    <t xml:space="preserve">Enlarged spleen at baseline </t>
  </si>
  <si>
    <t xml:space="preserve">Absolute lymphocyte count (per μl) </t>
  </si>
  <si>
    <t xml:space="preserve">Hemoglobin (g/l) </t>
  </si>
  <si>
    <t xml:space="preserve">Platelets (per μl) </t>
  </si>
  <si>
    <t xml:space="preserve">Neutrophils (per μl) </t>
  </si>
  <si>
    <t xml:space="preserve">LDH (units/l) </t>
  </si>
  <si>
    <t xml:space="preserve">B2M (mg/dl) </t>
  </si>
  <si>
    <t xml:space="preserve">Time from last therapy (months) </t>
  </si>
  <si>
    <t xml:space="preserve">Time from diagnosis (months) </t>
  </si>
  <si>
    <t xml:space="preserve">Number of prior therapies </t>
  </si>
  <si>
    <t xml:space="preserve">TP53M </t>
  </si>
  <si>
    <t xml:space="preserve">del(17p) by FISH </t>
  </si>
  <si>
    <t xml:space="preserve">del(11q) by FISH </t>
  </si>
  <si>
    <t>trisomy 12 by FISH</t>
  </si>
  <si>
    <t>del(13q) by FISH</t>
  </si>
  <si>
    <t xml:space="preserve">IGVH mutational status </t>
  </si>
  <si>
    <t xml:space="preserve">NOTCH1 mutation status </t>
  </si>
  <si>
    <t xml:space="preserve">CD38 expression </t>
  </si>
  <si>
    <t xml:space="preserve">ZAP70 expression </t>
  </si>
  <si>
    <t>Resistance CD20 mAb + purine analogue</t>
  </si>
  <si>
    <t xml:space="preserve">ATM mutation </t>
  </si>
  <si>
    <t>Irena Djunic(2012)</t>
  </si>
  <si>
    <t xml:space="preserve"> leucocytosis</t>
  </si>
  <si>
    <t>elevated LDH</t>
  </si>
  <si>
    <t xml:space="preserve"> cytogenetic risk group</t>
  </si>
  <si>
    <t xml:space="preserve"> comorbidity score (HCT-CI)</t>
  </si>
  <si>
    <t>Haesook T. Kim(2019)</t>
  </si>
  <si>
    <t>KPS</t>
  </si>
  <si>
    <t>HCT comorbidity</t>
  </si>
  <si>
    <t>LDH (U/L)</t>
  </si>
  <si>
    <t>Disease status at HCT</t>
  </si>
  <si>
    <t>Raphael Itzykson(2013)</t>
  </si>
  <si>
    <t>Prior evolution, months</t>
  </si>
  <si>
    <t>WHO diagnosis</t>
  </si>
  <si>
    <t>Cytogenetic risk†</t>
  </si>
  <si>
    <t>Hemoglobin value, g/dL</t>
  </si>
  <si>
    <t>Platelets, 109/L</t>
  </si>
  <si>
    <t>Monocytes, 109/L</t>
  </si>
  <si>
    <t>Lymphocytes, 109/L, (n _x0002_ 291)§</t>
  </si>
  <si>
    <t>Immature myeloid cells, %, (n _x0002_ 292)§</t>
  </si>
  <si>
    <t>Therapy before genotyping</t>
  </si>
  <si>
    <t>Therapy after genotyping</t>
  </si>
  <si>
    <t>Follow-up, months</t>
  </si>
  <si>
    <t>ASXL1 mutate</t>
  </si>
  <si>
    <t>DONG HWAN KIM(2006)</t>
  </si>
  <si>
    <t>MDR status</t>
  </si>
  <si>
    <t>SCT</t>
  </si>
  <si>
    <t>A Gratwohl(1998)</t>
  </si>
  <si>
    <t>Stage of disease</t>
  </si>
  <si>
    <t>Age of recipient at transplantation</t>
  </si>
  <si>
    <t>Combination</t>
  </si>
  <si>
    <t>Time from diagnosis to transplantation</t>
  </si>
  <si>
    <t>N-C Gorin(2003)</t>
  </si>
  <si>
    <t>Patient age</t>
  </si>
  <si>
    <t>Female to male</t>
  </si>
  <si>
    <t>Source of SC</t>
  </si>
  <si>
    <t>WBCC at diagnosis</t>
  </si>
  <si>
    <t>TBI</t>
  </si>
  <si>
    <t>T depletion</t>
  </si>
  <si>
    <t>Interval dx–tx</t>
  </si>
  <si>
    <t>No of induction courses</t>
  </si>
  <si>
    <t>Age(years)</t>
  </si>
  <si>
    <t>WBC at diagnosis</t>
  </si>
  <si>
    <t>CBF-AML</t>
  </si>
  <si>
    <t>KMT2A</t>
  </si>
  <si>
    <t>IDH1/2</t>
  </si>
  <si>
    <t>ELN2017 risk stratification</t>
  </si>
  <si>
    <t>rDRI</t>
  </si>
  <si>
    <t>MRD status at HSCT</t>
  </si>
  <si>
    <t>Post-MRD</t>
  </si>
  <si>
    <t>Modified DLI within 1 year</t>
  </si>
  <si>
    <t>Donor’s age (years)</t>
  </si>
  <si>
    <t>Female donor/Male recipient</t>
  </si>
  <si>
    <t>H Kim(2006)</t>
  </si>
  <si>
    <t>Hemorrhage score</t>
  </si>
  <si>
    <t>Non-ALL vs ALL</t>
  </si>
  <si>
    <t>Peripheral blood blasts</t>
  </si>
  <si>
    <t>PT</t>
  </si>
  <si>
    <t>aPTT</t>
  </si>
  <si>
    <t>Serum fibrinogen</t>
  </si>
  <si>
    <t>Performance status</t>
  </si>
  <si>
    <t>Induction chemotherapy</t>
  </si>
  <si>
    <t>Fever</t>
  </si>
  <si>
    <t>F Sto¨lzel(2011)</t>
  </si>
  <si>
    <t>Disease status (mdsAML vs tAML)</t>
  </si>
  <si>
    <t>Median WBC count at diagnosis, Gpt/l</t>
  </si>
  <si>
    <t>Median platelet count at diagnosis, Gpt/l</t>
  </si>
  <si>
    <t>Median serum LDH at diagnosis, U/l</t>
  </si>
  <si>
    <t>Median CD34+ bone marrow blasts at diagnosi</t>
  </si>
  <si>
    <t>Cytogenetic risk status</t>
  </si>
  <si>
    <t>NPM1 mutational status</t>
  </si>
  <si>
    <t>FLT3 mutational/wild-type ratio</t>
  </si>
  <si>
    <t>Bone marrow blast count at day</t>
  </si>
  <si>
    <t>Weerapat Owattanapani(2023)</t>
  </si>
  <si>
    <t>thrombosis</t>
  </si>
  <si>
    <t>APL vs non-APL subtype</t>
  </si>
  <si>
    <t>Platelet level</t>
  </si>
  <si>
    <t>WBC level</t>
  </si>
  <si>
    <t>Margriet Oosterveld(2015)</t>
  </si>
  <si>
    <t>Cytogenetics IPSS</t>
  </si>
  <si>
    <t>WBC (x 109/l)</t>
  </si>
  <si>
    <t>AHD &gt;6 months</t>
  </si>
  <si>
    <t>Number of cytopenias</t>
  </si>
  <si>
    <t>Binbin Lai(2022)</t>
  </si>
  <si>
    <t>TP53.mutation</t>
  </si>
  <si>
    <t>Risk score</t>
  </si>
  <si>
    <t>Chemotherapy</t>
  </si>
  <si>
    <t>Transplant</t>
  </si>
  <si>
    <t>Targeted therapy</t>
  </si>
  <si>
    <t>Xiangyu Gao(2020)</t>
  </si>
  <si>
    <t>BMR</t>
  </si>
  <si>
    <t>CNSR</t>
  </si>
  <si>
    <t>BCR_ABL1</t>
  </si>
  <si>
    <t>DS</t>
  </si>
  <si>
    <t>BMA29</t>
  </si>
  <si>
    <t>MRD29</t>
  </si>
  <si>
    <t>DI</t>
  </si>
  <si>
    <t>Testicular</t>
  </si>
  <si>
    <t>Xiaoning Wang(2023)</t>
  </si>
  <si>
    <t>CBFB:: MYH11</t>
  </si>
  <si>
    <t>RUNX1</t>
  </si>
  <si>
    <t>RUNX1::RUNX1T1</t>
  </si>
  <si>
    <t>SH2B3</t>
  </si>
  <si>
    <t>Claudia Haferlach(2010)</t>
  </si>
  <si>
    <t>IgVH status</t>
  </si>
  <si>
    <t>TP53 deletion</t>
  </si>
  <si>
    <t>Translocation involving the IGH@ locus on
14q32</t>
  </si>
  <si>
    <t>Number of chromosome aberrations based on CBA</t>
  </si>
  <si>
    <t>ATM deletion</t>
  </si>
  <si>
    <t>Chunli Zhang(2021)</t>
  </si>
  <si>
    <t>hyperleukocytosis at diag_x0002_nosis</t>
  </si>
  <si>
    <t>IACA index</t>
  </si>
  <si>
    <t>ADL</t>
  </si>
  <si>
    <t>MMSE</t>
  </si>
  <si>
    <t>therapy patterns</t>
  </si>
  <si>
    <t>Yanis Tazi(2022)</t>
  </si>
  <si>
    <t>muta_x0002_tions in 32 genes</t>
  </si>
  <si>
    <t>demographic variables</t>
  </si>
  <si>
    <t>molecular classes and/or ELN risk strata</t>
  </si>
  <si>
    <t>clinical variables</t>
  </si>
  <si>
    <t>William G. Wierda(2007)</t>
  </si>
  <si>
    <t>β-2M</t>
  </si>
  <si>
    <t>RAI stage</t>
  </si>
  <si>
    <t>Lymph Node Groups</t>
  </si>
  <si>
    <t>Ln WBC count</t>
  </si>
  <si>
    <t>HGB</t>
  </si>
  <si>
    <t>PLT count</t>
  </si>
  <si>
    <t>Ln ALB</t>
  </si>
  <si>
    <t>Ln Alk Phos</t>
  </si>
  <si>
    <t>Ln LDH</t>
  </si>
  <si>
    <t>Ln prolymphs</t>
  </si>
  <si>
    <t>BM lymphs</t>
  </si>
  <si>
    <t>BM cellularity</t>
  </si>
  <si>
    <t>Ln spleen size</t>
  </si>
  <si>
    <t>Ln liver size</t>
  </si>
  <si>
    <t>Ln IgG</t>
  </si>
  <si>
    <t>Ln IgA</t>
  </si>
  <si>
    <t>Ln IgM</t>
  </si>
  <si>
    <t>Time from Dx to MDACC</t>
  </si>
  <si>
    <t>William G. Wierda(2011)</t>
  </si>
  <si>
    <t>Largest LN size in neck</t>
  </si>
  <si>
    <t>No. of LN sites involved</t>
  </si>
  <si>
    <t>FISH category</t>
  </si>
  <si>
    <t>Yu Kang(2019)</t>
  </si>
  <si>
    <t>HF</t>
  </si>
  <si>
    <t>GLS</t>
  </si>
  <si>
    <t>baseline left ventricular ejection fraction</t>
  </si>
  <si>
    <t>pre-existing cardiovascular disease</t>
  </si>
  <si>
    <t>acute myeloid leukemia</t>
  </si>
  <si>
    <t>cumulative anthracycline dose</t>
  </si>
  <si>
    <t>Jacob D. Soumerai(2019)</t>
  </si>
  <si>
    <t>Time from last therapy</t>
  </si>
  <si>
    <t>performance status</t>
  </si>
  <si>
    <t>number of prior therapies</t>
  </si>
  <si>
    <t>largest diameter of longest lymph node</t>
  </si>
  <si>
    <t>IGHV mutational status</t>
  </si>
  <si>
    <t>del(17p)</t>
  </si>
  <si>
    <t>Francisco Cervantes(1982)</t>
  </si>
  <si>
    <t>splenomegaly</t>
  </si>
  <si>
    <t>hepatomegaly</t>
  </si>
  <si>
    <t>erythroid precursors in peripheral
blood</t>
  </si>
  <si>
    <t>marrow myeloblasts</t>
  </si>
  <si>
    <t>M Gentile(2016)</t>
  </si>
  <si>
    <t>CD38</t>
  </si>
  <si>
    <t>ZAP-70</t>
  </si>
  <si>
    <t>FISH risk</t>
  </si>
  <si>
    <t>Esperanza Such(2011)</t>
  </si>
  <si>
    <t>Blastsin bone marrow</t>
  </si>
  <si>
    <t>CMML-specific cytogenetic risk classification, riskcategory</t>
  </si>
  <si>
    <t>Plateletcount</t>
  </si>
  <si>
    <t>Year of diagnosis</t>
  </si>
  <si>
    <t>Secondary</t>
  </si>
  <si>
    <t>Markus Pfirrmann(2015)</t>
  </si>
  <si>
    <t>blasts in peripheral blood</t>
  </si>
  <si>
    <t>Joerg Hasford(2011)</t>
  </si>
  <si>
    <t>cytogenetic 
response</t>
  </si>
  <si>
    <t>Blast cells</t>
  </si>
  <si>
    <t>Eosinophils</t>
  </si>
  <si>
    <t>Fortunato Morabito(2009)</t>
  </si>
  <si>
    <t>ZAP-70 determination</t>
  </si>
  <si>
    <t>IGHV gene analysis</t>
  </si>
  <si>
    <t>Keith Wheatley(2009)</t>
  </si>
  <si>
    <t>Performance Status, PS</t>
  </si>
  <si>
    <t>Cytogenetic Group</t>
  </si>
  <si>
    <t>with the use of a dummy variable</t>
  </si>
  <si>
    <t>Peter Greenberg(1997)</t>
  </si>
  <si>
    <t>Bone Marrow Morphology</t>
  </si>
  <si>
    <t>use dummy variable</t>
  </si>
  <si>
    <t>Percentage of BM Blasts</t>
  </si>
  <si>
    <t>Cytogenetic Subgroup</t>
  </si>
  <si>
    <t>Number of Cytopenias</t>
  </si>
  <si>
    <t>Hagop M. Kantarjian(1985)</t>
  </si>
  <si>
    <t>Race</t>
  </si>
  <si>
    <t>Hepatomegaly/Splenomegaly</t>
  </si>
  <si>
    <t>Symptoms</t>
  </si>
  <si>
    <t>Weight Loss</t>
  </si>
  <si>
    <t>Performance Status</t>
  </si>
  <si>
    <t>Thrombocytosis/Thrombocytopenia</t>
  </si>
  <si>
    <t>Blood Basophilia</t>
  </si>
  <si>
    <t>Marrow Megakaryocytes</t>
  </si>
  <si>
    <t>Cytogenetic Abnormalities</t>
  </si>
  <si>
    <t>Marrow Basophilia</t>
  </si>
  <si>
    <t>Additional chromosome abnormalities</t>
  </si>
  <si>
    <t>Laurene Fenwarth(2021)</t>
  </si>
  <si>
    <t>ELN 2017 Risk Stratification</t>
  </si>
  <si>
    <t>MRD</t>
  </si>
  <si>
    <t>KB score</t>
  </si>
  <si>
    <t>using the original AMLSG dataset that served to derive the KB algorithm</t>
  </si>
  <si>
    <t>FLT3-ITD Allelic Ratio</t>
  </si>
  <si>
    <t>Francesco Onida(2002)</t>
  </si>
  <si>
    <t>History of Previous Malignancies</t>
  </si>
  <si>
    <t>Abnormal Hematopoiesis</t>
  </si>
  <si>
    <t>Hemoglobin Level</t>
  </si>
  <si>
    <t>Immature Myeloid Cells in Peripheral Blood</t>
  </si>
  <si>
    <t>Bone Marrow Blasts Percentage</t>
  </si>
  <si>
    <t>Bone Marrow Erythroid Cells Percentage</t>
  </si>
  <si>
    <t>β2-Microglobulin Level</t>
  </si>
  <si>
    <t>Abnormal Karyotype</t>
  </si>
  <si>
    <t>Hagop Kantarjian(2008)</t>
  </si>
  <si>
    <t>Absolute Neutrophil Count</t>
  </si>
  <si>
    <t>Creatinine Level</t>
  </si>
  <si>
    <t>Bilirubin Level</t>
  </si>
  <si>
    <t>Presence of Auer Rods</t>
  </si>
  <si>
    <t>Duration of MDS and AHD</t>
  </si>
  <si>
    <t>Prior Malignancy and Treatment</t>
  </si>
  <si>
    <t>Morphology of MDS</t>
  </si>
  <si>
    <t>Number of Cytopenia Events</t>
  </si>
  <si>
    <t>IPSS Score</t>
  </si>
  <si>
    <t>Prior Therapy</t>
  </si>
  <si>
    <t>SANTE TUR(1981)</t>
  </si>
  <si>
    <t>Spleen Size</t>
  </si>
  <si>
    <t>Liver Size</t>
  </si>
  <si>
    <t>Hemoglobin Concentration, Hb</t>
  </si>
  <si>
    <t>WBC Count</t>
  </si>
  <si>
    <t>Peripheral Blood Blasts</t>
  </si>
  <si>
    <t>Peripheral Blood Granulated Precursors</t>
  </si>
  <si>
    <t>Takeshi Inukai(2011)</t>
  </si>
  <si>
    <t>CD3</t>
  </si>
  <si>
    <t>CD8</t>
  </si>
  <si>
    <t>CD5</t>
  </si>
  <si>
    <t>CD13</t>
  </si>
  <si>
    <t>CD34</t>
  </si>
  <si>
    <t>HLA-DR</t>
  </si>
  <si>
    <t>CD33</t>
  </si>
  <si>
    <t>CD4</t>
  </si>
  <si>
    <t>CD10</t>
  </si>
  <si>
    <t>CD56</t>
  </si>
  <si>
    <t>CD2</t>
  </si>
  <si>
    <t>Dinesh Chandra(2021)</t>
  </si>
  <si>
    <t>Abbreviations: AML, acute myeloid leukemia; CLL, chronic lymphocytic leukemia; CML, chronic myelogenous leukemia; ALL, acute lymphocytic leukemia; AL, acute leukemia; APL, acute promyelocytic leukemia; MDS, myelodysplastic syndromes; CE2, collection efficiency 2; TTFT, time to first treatment; TLS, tumor lysis syndrome; HF, heart failure; WBC, white blood cell; LDH, lactate dehydrogenase; FLT3, FMS-like tyrosine kinase 3; ECOG, Eastern Cooperative Oncology Group; NPM1, nucleophosmin 1; FAB, French-American-British (classification); HSCT, hematopoietic stem cell transplantation; CEBPA, CCAAT/enhancer-binding protein alpha; HCT-CI, Hematopoietic Cell Transplantation-specific Comorbidity Index; MRD, minimal residual disease; BM, bone marrow; PB, peripheral blood; CR, complete remission; GVHD, graft-versus-host disease; DLI, donor lymphocyte infusion; TBI, total body irradiation; CMV,cytomegalovirus; CNS, central nervous system; PT-INR, prothrombin time international normalized ratio; WHO, World Health Organization; WHO, World Health Organization; RBC, red blood cell; AHD, antecedent hematologic disease; AMC, absolute monocyte count; CACS, coronary artery calcium scoring; CPSS, Chronic Myeloid Leukemia Prognostic Scoring System; ELTS, EUTOS Long-Term Survival; FRS, Framingham Risk Score; IMCs, immature myeloid cells; Ph, Philadelphia chromosome; FAB, French-American-British (classification); ZAP70, zeta-chain-associated protein kinase 70; ALC, absolute lymphocyte count; FISH, fluorescence in situ hybridization; ApoA, apolipoprotein A; ApoB, apolipoprotein B; LDL-C, low-density lipoprotein cholesterol; CIRS, Cumulative Illness Rating Scale; DBIL, direct bilirubin; FFA, free fatty acids; GGT, gamma-glutamyl transferase; GLDH, glutamate dehydrogenase; HCY, homocysteine; HDL-C, high-density lipoprotein cholesterol; IBIL, indirect bilirubin; IDH, isocitrate dehydrogenase; KPS, Karnofsky Performance Status; LDT, lymphocyte doubling time; LN, lymph node; ALB, albumin; Alk Phos, alkaline phosphatase; IgA, immunoglobulin A; IgG, immunoglobulin G; IgM, immunoglobulin M; Lp-PLA2, lipoprotein-associated phospholipase A2; CBA, conventional cytogenetic analysis; Rx, treatment; CD20 mAb, CD20 monoclonal antibody; SOD, superoxide dismutase; TBA, total bile acids; TBIL, total bilirubin; TC, total cholesterol; TG, triglycerides; Dx, diagnosis; MDACC, MD Anderson Cancer Center; TK, thymidine kinase.</t>
  </si>
  <si>
    <t>n</t>
  </si>
  <si>
    <t>%</t>
  </si>
  <si>
    <t>Blasts cell</t>
  </si>
  <si>
    <t>FLT3 status</t>
  </si>
  <si>
    <t>Hemoglobin count</t>
  </si>
  <si>
    <t>NPM1 status</t>
  </si>
  <si>
    <t>Alb (g/dL)</t>
  </si>
  <si>
    <t>molecular classes</t>
  </si>
  <si>
    <t>prior history of MDS/MPN</t>
  </si>
  <si>
    <t>antecedent
 hematologic or autoimmune disease</t>
  </si>
  <si>
    <t>AST</t>
  </si>
  <si>
    <t>Gene Mutations</t>
  </si>
  <si>
    <t>leucocytosis</t>
  </si>
  <si>
    <r>
      <rPr>
        <sz val="11"/>
        <color theme="1"/>
        <rFont val="Times New Roman"/>
        <charset val="134"/>
      </rPr>
      <t>−7</t>
    </r>
    <r>
      <rPr>
        <sz val="11"/>
        <color theme="1"/>
        <rFont val="宋体"/>
        <charset val="134"/>
      </rPr>
      <t>∕</t>
    </r>
    <r>
      <rPr>
        <sz val="11"/>
        <color theme="1"/>
        <rFont val="Times New Roman"/>
        <charset val="134"/>
      </rPr>
      <t>del(7q)or−5</t>
    </r>
    <r>
      <rPr>
        <sz val="11"/>
        <color theme="1"/>
        <rFont val="宋体"/>
        <charset val="134"/>
      </rPr>
      <t>∕</t>
    </r>
    <r>
      <rPr>
        <sz val="11"/>
        <color theme="1"/>
        <rFont val="Times New Roman"/>
        <charset val="134"/>
      </rPr>
      <t>del(5q)</t>
    </r>
  </si>
  <si>
    <t>APTT</t>
  </si>
  <si>
    <t>BAALC expression</t>
  </si>
  <si>
    <t>BSA</t>
  </si>
  <si>
    <t>CICC</t>
  </si>
  <si>
    <t>Clinical variables</t>
  </si>
  <si>
    <t>CMML</t>
  </si>
  <si>
    <t>ERG expression</t>
  </si>
  <si>
    <t>hyperleukocytosis at diagnosis</t>
  </si>
  <si>
    <t>ID1</t>
  </si>
  <si>
    <t>MN1 expression</t>
  </si>
  <si>
    <t>mutations in 32 genes</t>
  </si>
  <si>
    <t>PB neutrophils</t>
  </si>
  <si>
    <t>serum protein</t>
  </si>
  <si>
    <t>SLC29A2</t>
  </si>
  <si>
    <t>T-chol (mg/dL)</t>
  </si>
  <si>
    <t>TLC (/μL)</t>
  </si>
  <si>
    <t>Abbreviations:WBC, white blood cell; LDH, lactate dehydrogenase; AML, acute myeloid leukemia; FLT3, FMS-like tyrosine kinase 3; ECOG, Eastern Cooperative Oncology Group; NPM1, nucleophosmin 1; FAB, French-American-British (classification); HSCT, hematopoietic stem cell transplantation; CEBPA, CCAAT/enhancer-binding protein alpha; HCT-CI, Hematopoietic Cell Transplantation-specific Comorbidity Index; MRD, minimal residual disease; BM, bone marrow; PB, peripheral blood; CR, complete remission; GVHD, graft-versus-host disease; DLI, donor lymphocyte infusion; TBI, total body irradiation; CMV,cytomegalovirus; CNS, central nervous system; PT-INR, prothrombin time international normalized ratio; WHO, World Health Organization.</t>
  </si>
  <si>
    <t>Spleen size</t>
  </si>
  <si>
    <t>2-microglobulin level</t>
  </si>
  <si>
    <t>ras point mutation</t>
  </si>
  <si>
    <t>Treatment</t>
  </si>
  <si>
    <t>Abbreviations:WBC, white blood cell; LDH, lactate dehydrogenase; BM, bone marrow; WHO, World Health Organization; RBC, red blood cell; AHD, antecedent hematologic disease; AMC, absolute monocyte count; CACS, coronary artery calcium scoring; CPSS, Chronic Myeloid Leukemia Prognostic Scoring System; ELTS, EUTOS Long-Term Survival; FRS, Framingham Risk Score; GVHD, graft-versus-host disease; IMCs, immature myeloid cells; Ph, Philadelphia chromosome; FAB, French-American-British (classification).</t>
  </si>
  <si>
    <t>ZAP70 expression</t>
  </si>
  <si>
    <t>CD38 expression</t>
  </si>
  <si>
    <t>largest diameter of longest lymphnode</t>
  </si>
  <si>
    <t>Enlarged spleen at baseline</t>
  </si>
  <si>
    <t>FFA</t>
  </si>
  <si>
    <t>Neutrophils (per μl)</t>
  </si>
  <si>
    <t>Prior Rx</t>
  </si>
  <si>
    <t>Translocation involving the IGHV locus on
14q32</t>
  </si>
  <si>
    <t>Year of HSCT</t>
  </si>
  <si>
    <t>Abbreviations:WBC, white blood cell; LDH, lactate dehydrogenase; IGHV, immunoglobulin heavy chain variable region; ECOG, Eastern Cooperative Oncology Group; ZAP70, zeta-chain-associated protein kinase 70; ALC, absolute lymphocyte count; FISH, fluorescence in situ hybridization; ApoA, apolipoprotein A; ApoB, apolipoprotein B; LDL-C, low-density lipoprotein cholesterol; BM, bone marrow; CIRS, Cumulative Illness Rating Scale; DBIL, direct bilirubin; FFA, free fatty acids; GGT, gamma-glutamyl transferase; GLDH, glutamate dehydrogenase; HCT, hematopoietic cell transplantation; HCY, homocysteine; HDL-C, high-density lipoprotein cholesterol; IBIL, indirect bilirubin; IDH, isocitrate dehydrogenase; KPS, Karnofsky Performance Status; LDT, lymphocyte doubling time; LN, lymph node; ALB, albumin; Alk Phos, alkaline phosphatase; IgA, immunoglobulin A; IgG, immunoglobulin G; IgM, immunoglobulin M; Lp-PLA2, lipoprotein-associated phospholipase A2; CBA, conventional cytogenetic analysis; Rx, treatment; CD20 mAb, CD20 monoclonal antibody; SOD, superoxide dismutase; TBA, total bile acids; TBIL, total bilirubin; TC, total cholesterol; TG, triglycerides; HCT, hematopoietic cell transplantation; Dx, diagnosis; MDACC, MD Anderson Cancer Center; TK, thymidine kinase; HSCT, hematopoietic stem cell transplantation.</t>
  </si>
  <si>
    <t>Population</t>
  </si>
  <si>
    <t>Time horizon</t>
  </si>
  <si>
    <t>AUC</t>
  </si>
  <si>
    <t>C-statistic</t>
  </si>
  <si>
    <t>Sensitivity</t>
  </si>
  <si>
    <t>Specificity</t>
  </si>
  <si>
    <t>Accruacy</t>
  </si>
  <si>
    <t>PPV</t>
  </si>
  <si>
    <t>NPV</t>
  </si>
  <si>
    <t>Brier score</t>
  </si>
  <si>
    <t>Calibration slope</t>
  </si>
  <si>
    <t>Calibration plot</t>
  </si>
  <si>
    <t>Hosmer-Lemeshow test</t>
  </si>
  <si>
    <t>Log--rank test</t>
  </si>
  <si>
    <t>Risk group curves</t>
  </si>
  <si>
    <t>Tomoyasu Jo(2022)</t>
  </si>
  <si>
    <t>NI</t>
  </si>
  <si>
    <t>0.685*</t>
  </si>
  <si>
    <t>not report</t>
  </si>
  <si>
    <t>0.632*</t>
  </si>
  <si>
    <t>0.680*</t>
  </si>
  <si>
    <t>0.678*</t>
  </si>
  <si>
    <t>√</t>
  </si>
  <si>
    <t>Adrienne A. Phillips(2010)</t>
  </si>
  <si>
    <t>300-week</t>
  </si>
  <si>
    <t>60-month</t>
  </si>
  <si>
    <t>1.000*</t>
  </si>
  <si>
    <t>0.923*</t>
  </si>
  <si>
    <t>0.937*</t>
  </si>
  <si>
    <t>120-month</t>
  </si>
  <si>
    <t>0.690*</t>
  </si>
  <si>
    <t>1/2/5-year</t>
  </si>
  <si>
    <t>1/3/5-year</t>
  </si>
  <si>
    <t>5-year</t>
  </si>
  <si>
    <t>0.605(0.517-0.692)</t>
  </si>
  <si>
    <t>0.880*</t>
  </si>
  <si>
    <t>0.420*</t>
  </si>
  <si>
    <t>0.901*</t>
  </si>
  <si>
    <t>0.247*</t>
  </si>
  <si>
    <t>2-year</t>
  </si>
  <si>
    <t>3-year</t>
  </si>
  <si>
    <t>10-year</t>
  </si>
  <si>
    <t>1/2/3-year</t>
  </si>
  <si>
    <t>0.822*</t>
  </si>
  <si>
    <t>0.811(0.792-0.830)</t>
  </si>
  <si>
    <t>80-month</t>
  </si>
  <si>
    <t>1-year</t>
  </si>
  <si>
    <t>0.747*</t>
  </si>
  <si>
    <t>0.686*</t>
  </si>
  <si>
    <t>100-day or 1-year</t>
  </si>
  <si>
    <t>0.654*</t>
  </si>
  <si>
    <t>0.531*</t>
  </si>
  <si>
    <t>0.742*</t>
  </si>
  <si>
    <t>0.641*</t>
  </si>
  <si>
    <t>0.698(0.626-0.771)</t>
  </si>
  <si>
    <t>0.760*</t>
  </si>
  <si>
    <t>0.560*</t>
  </si>
  <si>
    <t>0.767*</t>
  </si>
  <si>
    <t>0.684*</t>
  </si>
  <si>
    <t>0.621*</t>
  </si>
  <si>
    <t>8-day</t>
  </si>
  <si>
    <t>0.890*</t>
  </si>
  <si>
    <t>0.830(0.800-0.840)</t>
  </si>
  <si>
    <t>0.800*</t>
  </si>
  <si>
    <t>0.722(0.666-0.778)</t>
  </si>
  <si>
    <t>0.705*</t>
  </si>
  <si>
    <t>6/12/18-month</t>
  </si>
  <si>
    <t>AML, ALL and MDS</t>
  </si>
  <si>
    <t>0.660*</t>
  </si>
  <si>
    <t>0.680(0.630-0.730)</t>
  </si>
  <si>
    <t>30-day</t>
  </si>
  <si>
    <t>0.770(0.720-0.830)</t>
  </si>
  <si>
    <t>0.620(0.590-0.650)</t>
  </si>
  <si>
    <t>42-day</t>
  </si>
  <si>
    <t>bone fragility</t>
  </si>
  <si>
    <t>0.710(0.630-0.840)</t>
  </si>
  <si>
    <t>lifetime</t>
  </si>
  <si>
    <t>0.878(0.826-0.930)</t>
  </si>
  <si>
    <t>AML, ALL and healthy</t>
  </si>
  <si>
    <t>0.975*</t>
  </si>
  <si>
    <t>0.688(0.682-0.690)</t>
  </si>
  <si>
    <t>0.630(0.510-0.680)</t>
  </si>
  <si>
    <t>0.723(0.684-0.752)</t>
  </si>
  <si>
    <t>200-month</t>
  </si>
  <si>
    <t>0.729*</t>
  </si>
  <si>
    <t>60-day</t>
  </si>
  <si>
    <t>0.720*</t>
  </si>
  <si>
    <t>0.83*</t>
  </si>
  <si>
    <t>0.756*</t>
  </si>
  <si>
    <t>0.796(0.759-0.833)</t>
  </si>
  <si>
    <t>0.715(0.667-0.765)</t>
  </si>
  <si>
    <t>0.830(0.770-0.900)</t>
  </si>
  <si>
    <t>0.736(0.693-0.780)</t>
  </si>
  <si>
    <t>0.680(0.640-0.710)</t>
  </si>
  <si>
    <t>0.754*</t>
  </si>
  <si>
    <t>3-day</t>
  </si>
  <si>
    <t>0.816(0.788-0.844)</t>
  </si>
  <si>
    <t>0.817(0.697-0.937)</t>
  </si>
  <si>
    <t>0.842(0.807-0.872)</t>
  </si>
  <si>
    <t>0.813(0.788-0.899)</t>
  </si>
  <si>
    <t>AML and ALL</t>
  </si>
  <si>
    <t>0.730*</t>
  </si>
  <si>
    <t>0.824*</t>
  </si>
  <si>
    <t>0.789*</t>
  </si>
  <si>
    <t>28-day</t>
  </si>
  <si>
    <t>0.790(0.690-0.890)</t>
  </si>
  <si>
    <t>0.829(0.776-0.902)</t>
  </si>
  <si>
    <t>0.687(0.650-0.724)</t>
  </si>
  <si>
    <t>1/5-year</t>
  </si>
  <si>
    <t>0.740*</t>
  </si>
  <si>
    <t>3-month</t>
  </si>
  <si>
    <t>0.830*</t>
  </si>
  <si>
    <t>0.820(0.760-0.870)</t>
  </si>
  <si>
    <t>0.987*</t>
  </si>
  <si>
    <t>100-day</t>
  </si>
  <si>
    <t>0.701*</t>
  </si>
  <si>
    <t>0.996</t>
  </si>
  <si>
    <t>3-month or 2-year</t>
  </si>
  <si>
    <t>0.780(0.690-0.860)</t>
  </si>
  <si>
    <t>0.710*</t>
  </si>
  <si>
    <t>0.746*</t>
  </si>
  <si>
    <t>0.648(0.613-0.682)</t>
  </si>
  <si>
    <t>1/2/3/4-year</t>
  </si>
  <si>
    <t>14-160 days</t>
  </si>
  <si>
    <t>2/5-year</t>
  </si>
  <si>
    <t>0.743*</t>
  </si>
  <si>
    <t>1/3-year</t>
  </si>
  <si>
    <t>0.662*</t>
  </si>
  <si>
    <t>AML, CML and MDS</t>
  </si>
  <si>
    <t>molecular responses</t>
  </si>
  <si>
    <t>0.77(0.70-0.80)</t>
  </si>
  <si>
    <t>0.770(0.730-0.810)</t>
  </si>
  <si>
    <t>0.763(0.672-0.854)</t>
  </si>
  <si>
    <t>0.739(0.686-0.790)</t>
  </si>
  <si>
    <t>4-year</t>
  </si>
  <si>
    <t>0.740(0.600-0.850)</t>
  </si>
  <si>
    <t>0.600(0.470-0.740)</t>
  </si>
  <si>
    <t>0.750*</t>
  </si>
  <si>
    <t>3/5-year</t>
  </si>
  <si>
    <t>0.858*</t>
  </si>
  <si>
    <t>5/10-year</t>
  </si>
  <si>
    <t>2/4-year</t>
  </si>
  <si>
    <t>8-year</t>
  </si>
  <si>
    <t>cytogenetic response</t>
  </si>
  <si>
    <t>0.689*</t>
  </si>
  <si>
    <t>0.993*</t>
  </si>
  <si>
    <r>
      <rPr>
        <sz val="11"/>
        <color theme="1"/>
        <rFont val="Times New Roman"/>
        <charset val="134"/>
      </rPr>
      <t xml:space="preserve">Abbreviations: </t>
    </r>
    <r>
      <rPr>
        <sz val="11"/>
        <color rgb="FF0070C0"/>
        <rFont val="Times New Roman"/>
        <charset val="134"/>
      </rPr>
      <t xml:space="preserve">AML, acute myeloid leukemia; CLL, chronic lymphocytic leukemia; CML, chronic myelogenous leukemia; ALL, acute lymphocytic leukemia; AL, acute leukemia; APL, acute promyelocytic leukemia; MDS, myelodysplastic syndromes; CE2, collection efficiency 2; GVHD, graft-versus-host disease; TTFT, time to first treatment; TLS, tumor lysis syndrome; HF, heart failure; </t>
    </r>
    <r>
      <rPr>
        <sz val="11"/>
        <color theme="1"/>
        <rFont val="Times New Roman"/>
        <charset val="134"/>
      </rPr>
      <t>AUC, area under receiver operating characteristic curve; NI, no information; AP, average precision; PPV, positive predictive value; NPV, negative predictive value; HLGOF-p, Hosmer and Lemeshow goodness-of-fit p-value; AICc, Akaike information criterion.
*Not reported 95% CI.</t>
    </r>
  </si>
  <si>
    <t>First author(Year)</t>
  </si>
  <si>
    <t>sq1.1</t>
  </si>
  <si>
    <t>sq1.2</t>
  </si>
  <si>
    <t>Participants</t>
  </si>
  <si>
    <t>sq2.1</t>
  </si>
  <si>
    <t>sq2.2</t>
  </si>
  <si>
    <t>sq2.3</t>
  </si>
  <si>
    <t>Predictors</t>
  </si>
  <si>
    <t>sq3.1</t>
  </si>
  <si>
    <t>sq3.2</t>
  </si>
  <si>
    <t>sq3.3</t>
  </si>
  <si>
    <t>sq3.4</t>
  </si>
  <si>
    <t>sq3.5</t>
  </si>
  <si>
    <t>sq3.6</t>
  </si>
  <si>
    <t>sq4.1</t>
  </si>
  <si>
    <t>sq4.2</t>
  </si>
  <si>
    <t>sq4.3</t>
  </si>
  <si>
    <t>sq4.4</t>
  </si>
  <si>
    <t>sq4.5</t>
  </si>
  <si>
    <t>sq4.6</t>
  </si>
  <si>
    <t>sq4.7</t>
  </si>
  <si>
    <t>sq4.8</t>
  </si>
  <si>
    <t>sq4.9</t>
  </si>
  <si>
    <t>Analysis</t>
  </si>
  <si>
    <t>Overall</t>
  </si>
  <si>
    <t>Y/PY</t>
  </si>
  <si>
    <t>L</t>
  </si>
  <si>
    <t>U</t>
  </si>
  <si>
    <t>N/PN</t>
  </si>
  <si>
    <t>H</t>
  </si>
  <si>
    <t>Abbreviations: Y/PY: yes/probably yes; N/PN: no/probably no; L: low risk; H: high risk; U: unclear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</si>
</sst>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4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rgb="FF0070C0"/>
      <name val="Times New Roman"/>
      <charset val="134"/>
    </font>
    <font>
      <sz val="12"/>
      <name val="Times New Roman"/>
      <charset val="134"/>
    </font>
    <font>
      <b/>
      <sz val="11"/>
      <color rgb="FF0070C0"/>
      <name val="Times New Roman"/>
      <charset val="134"/>
    </font>
    <font>
      <sz val="9"/>
      <color theme="1"/>
      <name val="Times New Roman"/>
      <charset val="134"/>
    </font>
    <font>
      <sz val="11"/>
      <color rgb="FF060607"/>
      <name val="Times New Roman"/>
      <charset val="134"/>
    </font>
    <font>
      <sz val="10.5"/>
      <color rgb="FF060607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1F1F1F"/>
      <name val="Times New Roman"/>
      <charset val="134"/>
    </font>
    <font>
      <sz val="11"/>
      <color rgb="FF231F20"/>
      <name val="Times New Roman"/>
      <charset val="134"/>
    </font>
    <font>
      <i/>
      <sz val="11"/>
      <color rgb="FF231F20"/>
      <name val="Times New Roman"/>
      <charset val="134"/>
    </font>
    <font>
      <sz val="11"/>
      <color rgb="FF2A2A2A"/>
      <name val="Times New Roman"/>
      <charset val="134"/>
    </font>
    <font>
      <sz val="11"/>
      <color rgb="FF282828"/>
      <name val="Times New Roman"/>
      <charset val="134"/>
    </font>
    <font>
      <b/>
      <sz val="16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vertAlign val="superscript"/>
      <sz val="12"/>
      <color theme="1"/>
      <name val="Times New Roman"/>
      <charset val="134"/>
    </font>
    <font>
      <b/>
      <sz val="12"/>
      <color theme="1"/>
      <name val="等线"/>
      <charset val="134"/>
    </font>
    <font>
      <sz val="11"/>
      <color rgb="FF000000"/>
      <name val="宋体"/>
      <charset val="134"/>
    </font>
    <font>
      <sz val="11"/>
      <color rgb="FF000000"/>
      <name val="AdvOTa8b5eca9"/>
      <charset val="134"/>
    </font>
    <font>
      <vertAlign val="superscript"/>
      <sz val="11"/>
      <color theme="1"/>
      <name val="Times New Roman"/>
      <charset val="134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indexed="0"/>
      </bottom>
      <diagonal/>
    </border>
    <border>
      <left/>
      <right/>
      <top/>
      <bottom style="thick">
        <color indexed="0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0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27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4" xfId="27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11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top" wrapText="1"/>
    </xf>
    <xf numFmtId="0" fontId="13" fillId="0" borderId="0" xfId="0" applyFont="1" applyFill="1" applyBorder="1" applyAlignment="1">
      <alignment horizontal="left" vertical="top"/>
    </xf>
    <xf numFmtId="0" fontId="1" fillId="0" borderId="0" xfId="0" applyNumberFormat="1" applyFont="1" applyAlignment="1">
      <alignment vertical="top"/>
    </xf>
    <xf numFmtId="0" fontId="11" fillId="0" borderId="0" xfId="0" applyFont="1" applyFill="1" applyAlignment="1" applyProtection="1">
      <alignment vertical="top" wrapText="1"/>
      <protection locked="0"/>
    </xf>
    <xf numFmtId="0" fontId="1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177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177" fontId="1" fillId="0" borderId="0" xfId="3" applyNumberFormat="1" applyFont="1" applyFill="1" applyAlignment="1">
      <alignment horizontal="center" vertical="top"/>
    </xf>
    <xf numFmtId="177" fontId="1" fillId="0" borderId="0" xfId="0" applyNumberFormat="1" applyFont="1" applyFill="1" applyAlignment="1">
      <alignment horizontal="center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0" applyFont="1" applyBorder="1" applyAlignment="1">
      <alignment horizontal="left" vertical="top" wrapText="1"/>
    </xf>
    <xf numFmtId="177" fontId="1" fillId="0" borderId="0" xfId="3" applyNumberFormat="1" applyFont="1" applyFill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8" fillId="0" borderId="0" xfId="0" applyFont="1" applyAlignment="1">
      <alignment horizontal="justify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hengfeng1984@126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iencedirect.com/science/article/pii/S2666636722012295?via=ih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tabSelected="1" workbookViewId="0">
      <selection activeCell="A11" sqref="A11"/>
    </sheetView>
  </sheetViews>
  <sheetFormatPr defaultColWidth="8.89090909090909" defaultRowHeight="15" outlineLevelRow="6"/>
  <cols>
    <col min="1" max="1" width="116.336363636364" style="109" customWidth="1"/>
    <col min="2" max="16384" width="8.89090909090909" style="109"/>
  </cols>
  <sheetData>
    <row r="1" ht="15.5" spans="1:1">
      <c r="A1" s="110" t="s">
        <v>0</v>
      </c>
    </row>
    <row r="2" ht="15.5" spans="1:1">
      <c r="A2" s="110" t="s">
        <v>1</v>
      </c>
    </row>
    <row r="3" ht="33" spans="1:1">
      <c r="A3" s="110" t="s">
        <v>2</v>
      </c>
    </row>
    <row r="4" ht="33" spans="1:1">
      <c r="A4" s="110" t="s">
        <v>3</v>
      </c>
    </row>
    <row r="5" ht="15.5" spans="1:1">
      <c r="A5" s="110" t="s">
        <v>4</v>
      </c>
    </row>
    <row r="6" ht="15.5" spans="1:1">
      <c r="A6" s="110" t="s">
        <v>5</v>
      </c>
    </row>
    <row r="7" ht="15.5" spans="1:1">
      <c r="A7" s="110" t="s">
        <v>6</v>
      </c>
    </row>
  </sheetData>
  <hyperlinks>
    <hyperlink ref="A6" r:id="rId1" display="Corresponding author email address: shengfeng1984@126.com" tooltip="mailto:shengfeng1984@126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7" sqref="A7"/>
    </sheetView>
  </sheetViews>
  <sheetFormatPr defaultColWidth="8.78181818181818" defaultRowHeight="14" outlineLevelRow="6"/>
  <cols>
    <col min="1" max="1" width="103.554545454545" customWidth="1"/>
  </cols>
  <sheetData>
    <row r="1" ht="20" spans="1:1">
      <c r="A1" s="108" t="s">
        <v>7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  <row r="5" spans="1:1">
      <c r="A5" t="s">
        <v>11</v>
      </c>
    </row>
    <row r="6" spans="1:1">
      <c r="A6" t="s">
        <v>12</v>
      </c>
    </row>
    <row r="7" spans="1:1">
      <c r="A7" t="s">
        <v>13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03"/>
  <sheetViews>
    <sheetView zoomScale="90" zoomScaleNormal="90" workbookViewId="0">
      <selection activeCell="B1" sqref="B1:K1"/>
    </sheetView>
  </sheetViews>
  <sheetFormatPr defaultColWidth="9" defaultRowHeight="14"/>
  <cols>
    <col min="1" max="1" width="9" style="52"/>
    <col min="2" max="2" width="12.5545454545455" style="53" customWidth="1"/>
    <col min="3" max="3" width="9" style="53" customWidth="1"/>
    <col min="4" max="4" width="10.4454545454545" style="53" customWidth="1"/>
    <col min="5" max="5" width="8.89090909090909" style="54" customWidth="1"/>
    <col min="6" max="6" width="30.5545454545455" style="55" customWidth="1"/>
    <col min="7" max="7" width="11.5545454545455" style="56" customWidth="1"/>
    <col min="8" max="8" width="23.4454545454545" style="57" customWidth="1"/>
    <col min="9" max="9" width="25.8909090909091" style="58" customWidth="1"/>
    <col min="10" max="10" width="9.10909090909091" style="59" customWidth="1"/>
    <col min="11" max="11" width="71.8909090909091" style="58" customWidth="1"/>
    <col min="12" max="12" width="15.2181818181818" style="60" customWidth="1"/>
    <col min="13" max="19" width="9" style="60"/>
    <col min="20" max="16384" width="9" style="61"/>
  </cols>
  <sheetData>
    <row r="1" s="50" customFormat="1" ht="22.05" customHeight="1" spans="1:19">
      <c r="A1" s="62"/>
      <c r="B1" s="19" t="s">
        <v>8</v>
      </c>
      <c r="C1" s="19"/>
      <c r="D1" s="19"/>
      <c r="E1" s="19"/>
      <c r="F1" s="63"/>
      <c r="G1" s="63"/>
      <c r="H1" s="63"/>
      <c r="I1" s="63"/>
      <c r="J1" s="63"/>
      <c r="K1" s="63"/>
      <c r="L1" s="78"/>
      <c r="M1" s="78"/>
      <c r="N1" s="78"/>
      <c r="O1" s="78"/>
      <c r="P1" s="78"/>
      <c r="Q1" s="78"/>
      <c r="R1" s="78"/>
      <c r="S1" s="78"/>
    </row>
    <row r="2" s="51" customFormat="1" ht="56.75" spans="1:12">
      <c r="A2" s="64"/>
      <c r="B2" s="65" t="s">
        <v>14</v>
      </c>
      <c r="C2" s="66" t="s">
        <v>15</v>
      </c>
      <c r="D2" s="66" t="s">
        <v>16</v>
      </c>
      <c r="E2" s="67" t="s">
        <v>17</v>
      </c>
      <c r="F2" s="66" t="s">
        <v>18</v>
      </c>
      <c r="G2" s="65" t="s">
        <v>19</v>
      </c>
      <c r="H2" s="68" t="s">
        <v>20</v>
      </c>
      <c r="I2" s="65" t="s">
        <v>21</v>
      </c>
      <c r="J2" s="65" t="s">
        <v>22</v>
      </c>
      <c r="K2" s="65" t="s">
        <v>23</v>
      </c>
      <c r="L2" s="79"/>
    </row>
    <row r="3" spans="1:13">
      <c r="A3" s="61"/>
      <c r="B3" s="69" t="s">
        <v>24</v>
      </c>
      <c r="C3" s="70" t="s">
        <v>25</v>
      </c>
      <c r="D3" s="71" t="s">
        <v>26</v>
      </c>
      <c r="E3" s="71" t="s">
        <v>27</v>
      </c>
      <c r="F3" s="72" t="s">
        <v>28</v>
      </c>
      <c r="G3" s="52" t="s">
        <v>29</v>
      </c>
      <c r="H3" s="72" t="s">
        <v>30</v>
      </c>
      <c r="I3" s="80" t="s">
        <v>31</v>
      </c>
      <c r="J3" s="52">
        <v>0</v>
      </c>
      <c r="K3" s="72"/>
      <c r="L3" s="81"/>
      <c r="M3" s="82"/>
    </row>
    <row r="4" spans="1:13">
      <c r="A4" s="61"/>
      <c r="B4" s="73"/>
      <c r="C4" s="71"/>
      <c r="D4" s="71"/>
      <c r="E4" s="71"/>
      <c r="F4" s="72" t="s">
        <v>32</v>
      </c>
      <c r="G4" s="52" t="s">
        <v>29</v>
      </c>
      <c r="H4" s="72" t="s">
        <v>33</v>
      </c>
      <c r="I4" s="80"/>
      <c r="J4" s="52">
        <v>0</v>
      </c>
      <c r="K4" s="80"/>
      <c r="L4" s="81"/>
      <c r="M4" s="82"/>
    </row>
    <row r="5" spans="1:13">
      <c r="A5" s="61"/>
      <c r="B5" s="73"/>
      <c r="C5" s="71"/>
      <c r="D5" s="71"/>
      <c r="E5" s="71"/>
      <c r="F5" s="74" t="s">
        <v>34</v>
      </c>
      <c r="G5" s="52" t="s">
        <v>29</v>
      </c>
      <c r="H5" s="72" t="s">
        <v>30</v>
      </c>
      <c r="I5" s="80" t="s">
        <v>31</v>
      </c>
      <c r="J5" s="52">
        <v>0</v>
      </c>
      <c r="K5" s="80"/>
      <c r="L5" s="81"/>
      <c r="M5" s="82"/>
    </row>
    <row r="6" spans="1:13">
      <c r="A6" s="75"/>
      <c r="B6" s="73"/>
      <c r="C6" s="71"/>
      <c r="D6" s="71"/>
      <c r="E6" s="71"/>
      <c r="F6" s="74" t="s">
        <v>35</v>
      </c>
      <c r="G6" s="52" t="s">
        <v>29</v>
      </c>
      <c r="H6" s="72" t="s">
        <v>33</v>
      </c>
      <c r="I6" s="80"/>
      <c r="J6" s="52">
        <v>0</v>
      </c>
      <c r="K6" s="80"/>
      <c r="L6" s="81"/>
      <c r="M6" s="82"/>
    </row>
    <row r="7" spans="1:13">
      <c r="A7" s="75"/>
      <c r="B7" s="73"/>
      <c r="C7" s="71"/>
      <c r="D7" s="71"/>
      <c r="E7" s="71"/>
      <c r="F7" s="74" t="s">
        <v>36</v>
      </c>
      <c r="G7" s="52" t="s">
        <v>29</v>
      </c>
      <c r="H7" s="72" t="s">
        <v>30</v>
      </c>
      <c r="I7" s="80" t="s">
        <v>31</v>
      </c>
      <c r="J7" s="52">
        <v>0</v>
      </c>
      <c r="K7" s="80"/>
      <c r="L7" s="81"/>
      <c r="M7" s="82"/>
    </row>
    <row r="8" spans="1:13">
      <c r="A8"/>
      <c r="B8" s="73"/>
      <c r="C8" s="71"/>
      <c r="D8" s="71"/>
      <c r="E8" s="71"/>
      <c r="F8" s="74" t="s">
        <v>37</v>
      </c>
      <c r="G8" s="52" t="s">
        <v>29</v>
      </c>
      <c r="H8" s="72" t="s">
        <v>30</v>
      </c>
      <c r="I8" s="80" t="s">
        <v>31</v>
      </c>
      <c r="J8" s="52">
        <v>0</v>
      </c>
      <c r="K8" s="80"/>
      <c r="L8" s="81"/>
      <c r="M8" s="82"/>
    </row>
    <row r="9" spans="1:13">
      <c r="A9"/>
      <c r="B9" s="73"/>
      <c r="C9" s="71"/>
      <c r="D9" s="71"/>
      <c r="E9" s="71"/>
      <c r="F9" s="74" t="s">
        <v>38</v>
      </c>
      <c r="G9" s="52" t="s">
        <v>29</v>
      </c>
      <c r="H9" s="72" t="s">
        <v>30</v>
      </c>
      <c r="I9" s="80" t="s">
        <v>31</v>
      </c>
      <c r="J9" s="52">
        <v>0</v>
      </c>
      <c r="K9" s="80"/>
      <c r="L9" s="81"/>
      <c r="M9" s="82"/>
    </row>
    <row r="10" spans="1:13">
      <c r="A10"/>
      <c r="B10" s="73"/>
      <c r="C10" s="71"/>
      <c r="D10" s="71"/>
      <c r="E10" s="71"/>
      <c r="F10" s="74" t="s">
        <v>39</v>
      </c>
      <c r="G10" s="52" t="s">
        <v>29</v>
      </c>
      <c r="H10" s="72" t="s">
        <v>30</v>
      </c>
      <c r="I10" s="80" t="s">
        <v>31</v>
      </c>
      <c r="J10" s="52">
        <v>0</v>
      </c>
      <c r="K10" s="80"/>
      <c r="L10" s="81"/>
      <c r="M10" s="82"/>
    </row>
    <row r="11" spans="1:13">
      <c r="A11"/>
      <c r="B11" s="54" t="s">
        <v>40</v>
      </c>
      <c r="C11" s="71" t="s">
        <v>25</v>
      </c>
      <c r="D11" s="76" t="s">
        <v>41</v>
      </c>
      <c r="E11" s="71" t="s">
        <v>42</v>
      </c>
      <c r="F11" s="55" t="s">
        <v>43</v>
      </c>
      <c r="G11" s="56" t="s">
        <v>29</v>
      </c>
      <c r="H11" s="57" t="s">
        <v>30</v>
      </c>
      <c r="I11" s="58" t="s">
        <v>44</v>
      </c>
      <c r="J11" s="52">
        <v>0</v>
      </c>
      <c r="L11" s="81"/>
      <c r="M11" s="82"/>
    </row>
    <row r="12" spans="1:13">
      <c r="A12"/>
      <c r="B12" s="54"/>
      <c r="C12" s="71"/>
      <c r="D12" s="76"/>
      <c r="E12" s="71"/>
      <c r="F12" s="55" t="s">
        <v>45</v>
      </c>
      <c r="G12" s="56" t="s">
        <v>29</v>
      </c>
      <c r="H12" s="57" t="s">
        <v>33</v>
      </c>
      <c r="J12" s="52">
        <v>0</v>
      </c>
      <c r="L12" s="81"/>
      <c r="M12" s="82"/>
    </row>
    <row r="13" spans="1:13">
      <c r="A13"/>
      <c r="B13" s="54"/>
      <c r="C13" s="71"/>
      <c r="D13" s="76"/>
      <c r="E13" s="71"/>
      <c r="F13" s="55" t="s">
        <v>46</v>
      </c>
      <c r="G13" s="56" t="s">
        <v>47</v>
      </c>
      <c r="H13" s="57" t="s">
        <v>33</v>
      </c>
      <c r="J13" s="52">
        <v>0</v>
      </c>
      <c r="L13" s="81"/>
      <c r="M13" s="82"/>
    </row>
    <row r="14" spans="1:13">
      <c r="A14"/>
      <c r="B14" s="54"/>
      <c r="C14" s="71"/>
      <c r="D14" s="76"/>
      <c r="E14" s="71"/>
      <c r="F14" s="55" t="s">
        <v>48</v>
      </c>
      <c r="G14" s="56" t="s">
        <v>47</v>
      </c>
      <c r="H14" s="57" t="s">
        <v>49</v>
      </c>
      <c r="J14" s="52">
        <v>0</v>
      </c>
      <c r="L14" s="81"/>
      <c r="M14" s="82"/>
    </row>
    <row r="15" spans="1:13">
      <c r="A15"/>
      <c r="B15" s="54"/>
      <c r="C15" s="71"/>
      <c r="D15" s="76"/>
      <c r="E15" s="71"/>
      <c r="F15" s="55" t="s">
        <v>50</v>
      </c>
      <c r="G15" s="56" t="s">
        <v>47</v>
      </c>
      <c r="H15" s="57" t="s">
        <v>30</v>
      </c>
      <c r="I15" s="58" t="s">
        <v>51</v>
      </c>
      <c r="J15" s="52">
        <v>0</v>
      </c>
      <c r="L15" s="81"/>
      <c r="M15" s="82"/>
    </row>
    <row r="16" spans="1:13">
      <c r="A16"/>
      <c r="B16" s="54"/>
      <c r="C16" s="71"/>
      <c r="D16" s="76"/>
      <c r="E16" s="71"/>
      <c r="F16" s="55" t="s">
        <v>52</v>
      </c>
      <c r="G16" s="56" t="s">
        <v>47</v>
      </c>
      <c r="H16" s="57" t="s">
        <v>30</v>
      </c>
      <c r="I16" s="58" t="s">
        <v>51</v>
      </c>
      <c r="J16" s="52">
        <v>0</v>
      </c>
      <c r="L16" s="81"/>
      <c r="M16" s="82"/>
    </row>
    <row r="17" spans="1:13">
      <c r="A17"/>
      <c r="B17" s="54"/>
      <c r="C17" s="71"/>
      <c r="D17" s="76"/>
      <c r="E17" s="71"/>
      <c r="F17" s="55" t="s">
        <v>53</v>
      </c>
      <c r="G17" s="56" t="s">
        <v>47</v>
      </c>
      <c r="H17" s="57" t="s">
        <v>33</v>
      </c>
      <c r="J17" s="52">
        <v>0</v>
      </c>
      <c r="L17" s="81"/>
      <c r="M17" s="82"/>
    </row>
    <row r="18" spans="1:13">
      <c r="A18"/>
      <c r="B18" s="54"/>
      <c r="C18" s="71"/>
      <c r="D18" s="76"/>
      <c r="E18" s="71"/>
      <c r="F18" s="55" t="s">
        <v>54</v>
      </c>
      <c r="G18" s="56" t="s">
        <v>29</v>
      </c>
      <c r="H18" s="57" t="s">
        <v>49</v>
      </c>
      <c r="J18" s="52">
        <v>0</v>
      </c>
      <c r="L18" s="81"/>
      <c r="M18" s="82"/>
    </row>
    <row r="19" spans="1:13">
      <c r="A19"/>
      <c r="B19" s="54"/>
      <c r="C19" s="71"/>
      <c r="D19" s="76"/>
      <c r="E19" s="71"/>
      <c r="F19" s="55" t="s">
        <v>55</v>
      </c>
      <c r="G19" s="56" t="s">
        <v>47</v>
      </c>
      <c r="H19" s="57" t="s">
        <v>33</v>
      </c>
      <c r="J19" s="52">
        <v>0</v>
      </c>
      <c r="L19" s="81"/>
      <c r="M19" s="82"/>
    </row>
    <row r="20" spans="1:13">
      <c r="A20"/>
      <c r="B20" s="54"/>
      <c r="C20" s="71"/>
      <c r="D20" s="76"/>
      <c r="E20" s="71"/>
      <c r="F20" s="55" t="s">
        <v>56</v>
      </c>
      <c r="G20" s="56" t="s">
        <v>47</v>
      </c>
      <c r="H20" s="57" t="s">
        <v>49</v>
      </c>
      <c r="J20" s="52">
        <v>0</v>
      </c>
      <c r="L20" s="81"/>
      <c r="M20" s="82"/>
    </row>
    <row r="21" spans="1:13">
      <c r="A21"/>
      <c r="B21" s="54"/>
      <c r="C21" s="71"/>
      <c r="D21" s="76"/>
      <c r="E21" s="71"/>
      <c r="F21" s="55" t="s">
        <v>57</v>
      </c>
      <c r="G21" s="56" t="s">
        <v>47</v>
      </c>
      <c r="H21" s="57" t="s">
        <v>33</v>
      </c>
      <c r="J21" s="52">
        <v>0</v>
      </c>
      <c r="L21" s="81"/>
      <c r="M21" s="82"/>
    </row>
    <row r="22" spans="1:13">
      <c r="A22"/>
      <c r="B22" s="54"/>
      <c r="C22" s="71"/>
      <c r="D22" s="76"/>
      <c r="E22" s="71"/>
      <c r="F22" s="55" t="s">
        <v>58</v>
      </c>
      <c r="G22" s="56" t="s">
        <v>47</v>
      </c>
      <c r="H22" s="57" t="s">
        <v>33</v>
      </c>
      <c r="J22" s="52">
        <v>0</v>
      </c>
      <c r="L22" s="81"/>
      <c r="M22" s="82"/>
    </row>
    <row r="23" spans="1:13">
      <c r="A23"/>
      <c r="B23" s="54"/>
      <c r="C23" s="71"/>
      <c r="D23" s="76"/>
      <c r="E23" s="71"/>
      <c r="F23" s="55" t="s">
        <v>59</v>
      </c>
      <c r="G23" s="56" t="s">
        <v>47</v>
      </c>
      <c r="H23" s="57" t="s">
        <v>33</v>
      </c>
      <c r="J23" s="52">
        <v>0</v>
      </c>
      <c r="L23" s="81"/>
      <c r="M23" s="82"/>
    </row>
    <row r="24" spans="1:13">
      <c r="A24"/>
      <c r="B24" s="54"/>
      <c r="C24" s="71"/>
      <c r="D24" s="76"/>
      <c r="E24" s="71"/>
      <c r="F24" s="55" t="s">
        <v>60</v>
      </c>
      <c r="G24" s="56" t="s">
        <v>47</v>
      </c>
      <c r="H24" s="57" t="s">
        <v>30</v>
      </c>
      <c r="I24" s="58" t="s">
        <v>61</v>
      </c>
      <c r="J24" s="52">
        <v>0</v>
      </c>
      <c r="L24" s="81"/>
      <c r="M24" s="82"/>
    </row>
    <row r="25" spans="1:13">
      <c r="A25"/>
      <c r="B25" s="54"/>
      <c r="C25" s="71"/>
      <c r="D25" s="76"/>
      <c r="E25" s="71"/>
      <c r="F25" s="55" t="s">
        <v>62</v>
      </c>
      <c r="G25" s="56" t="s">
        <v>47</v>
      </c>
      <c r="H25" s="57" t="s">
        <v>30</v>
      </c>
      <c r="I25" s="58" t="s">
        <v>61</v>
      </c>
      <c r="J25" s="52">
        <v>0</v>
      </c>
      <c r="L25" s="81"/>
      <c r="M25" s="82"/>
    </row>
    <row r="26" spans="1:13">
      <c r="A26"/>
      <c r="B26" s="54"/>
      <c r="C26" s="71"/>
      <c r="D26" s="76"/>
      <c r="E26" s="71"/>
      <c r="F26" s="55" t="s">
        <v>63</v>
      </c>
      <c r="G26" s="56" t="s">
        <v>47</v>
      </c>
      <c r="H26" s="57" t="s">
        <v>30</v>
      </c>
      <c r="I26" s="58" t="s">
        <v>61</v>
      </c>
      <c r="J26" s="52">
        <v>0</v>
      </c>
      <c r="L26" s="81"/>
      <c r="M26" s="82"/>
    </row>
    <row r="27" spans="1:13">
      <c r="A27"/>
      <c r="B27" s="54"/>
      <c r="C27" s="71"/>
      <c r="D27" s="76"/>
      <c r="E27" s="71"/>
      <c r="F27" s="55" t="s">
        <v>64</v>
      </c>
      <c r="G27" s="56" t="s">
        <v>47</v>
      </c>
      <c r="H27" s="57" t="s">
        <v>30</v>
      </c>
      <c r="I27" s="58" t="s">
        <v>61</v>
      </c>
      <c r="J27" s="52">
        <v>0</v>
      </c>
      <c r="L27" s="81"/>
      <c r="M27" s="82"/>
    </row>
    <row r="28" spans="1:13">
      <c r="A28"/>
      <c r="B28" s="54"/>
      <c r="C28" s="71"/>
      <c r="D28" s="76"/>
      <c r="E28" s="71"/>
      <c r="F28" s="55" t="s">
        <v>65</v>
      </c>
      <c r="G28" s="56" t="s">
        <v>29</v>
      </c>
      <c r="H28" s="57" t="s">
        <v>30</v>
      </c>
      <c r="I28" s="58" t="s">
        <v>61</v>
      </c>
      <c r="J28" s="52">
        <v>0</v>
      </c>
      <c r="L28" s="81"/>
      <c r="M28" s="82"/>
    </row>
    <row r="29" spans="1:13">
      <c r="A29"/>
      <c r="B29" s="54"/>
      <c r="C29" s="71"/>
      <c r="D29" s="76"/>
      <c r="E29" s="71"/>
      <c r="F29" s="55" t="s">
        <v>66</v>
      </c>
      <c r="G29" s="56" t="s">
        <v>47</v>
      </c>
      <c r="H29" s="57" t="s">
        <v>30</v>
      </c>
      <c r="I29" s="58" t="s">
        <v>61</v>
      </c>
      <c r="J29" s="52">
        <v>0</v>
      </c>
      <c r="L29" s="81"/>
      <c r="M29" s="82"/>
    </row>
    <row r="30" spans="1:13">
      <c r="A30"/>
      <c r="B30" s="54"/>
      <c r="C30" s="71"/>
      <c r="D30" s="76"/>
      <c r="E30" s="71"/>
      <c r="F30" s="55" t="s">
        <v>67</v>
      </c>
      <c r="G30" s="56" t="s">
        <v>47</v>
      </c>
      <c r="H30" s="57" t="s">
        <v>30</v>
      </c>
      <c r="I30" s="58" t="s">
        <v>61</v>
      </c>
      <c r="J30" s="52">
        <v>0</v>
      </c>
      <c r="L30" s="81"/>
      <c r="M30" s="82"/>
    </row>
    <row r="31" spans="1:13">
      <c r="A31"/>
      <c r="B31" s="54"/>
      <c r="C31" s="71"/>
      <c r="D31" s="76"/>
      <c r="E31" s="71"/>
      <c r="F31" s="55" t="s">
        <v>68</v>
      </c>
      <c r="G31" s="56" t="s">
        <v>47</v>
      </c>
      <c r="H31" s="57" t="s">
        <v>30</v>
      </c>
      <c r="I31" s="58" t="s">
        <v>61</v>
      </c>
      <c r="J31" s="52">
        <v>0</v>
      </c>
      <c r="L31" s="81"/>
      <c r="M31" s="82"/>
    </row>
    <row r="32" spans="1:13">
      <c r="A32"/>
      <c r="B32" s="54"/>
      <c r="C32" s="71"/>
      <c r="D32" s="76"/>
      <c r="E32" s="71"/>
      <c r="F32" s="55" t="s">
        <v>69</v>
      </c>
      <c r="G32" s="56" t="s">
        <v>47</v>
      </c>
      <c r="H32" s="57" t="s">
        <v>30</v>
      </c>
      <c r="I32" s="58" t="s">
        <v>61</v>
      </c>
      <c r="J32" s="52">
        <v>0</v>
      </c>
      <c r="L32" s="81"/>
      <c r="M32" s="82"/>
    </row>
    <row r="33" spans="1:13">
      <c r="A33"/>
      <c r="B33" s="54"/>
      <c r="C33" s="71"/>
      <c r="D33" s="76"/>
      <c r="E33" s="71"/>
      <c r="F33" s="55" t="s">
        <v>70</v>
      </c>
      <c r="G33" s="56" t="s">
        <v>29</v>
      </c>
      <c r="H33" s="57" t="s">
        <v>30</v>
      </c>
      <c r="I33" s="58" t="s">
        <v>51</v>
      </c>
      <c r="J33" s="52">
        <v>0</v>
      </c>
      <c r="L33" s="81"/>
      <c r="M33" s="82"/>
    </row>
    <row r="34" spans="1:13">
      <c r="A34"/>
      <c r="B34" s="71" t="s">
        <v>71</v>
      </c>
      <c r="C34" s="71" t="s">
        <v>25</v>
      </c>
      <c r="D34" s="71" t="s">
        <v>26</v>
      </c>
      <c r="E34" s="71" t="s">
        <v>72</v>
      </c>
      <c r="F34" s="55" t="s">
        <v>45</v>
      </c>
      <c r="G34" s="56" t="s">
        <v>47</v>
      </c>
      <c r="H34" s="57" t="s">
        <v>33</v>
      </c>
      <c r="J34" s="52">
        <v>0</v>
      </c>
      <c r="L34" s="81"/>
      <c r="M34" s="82"/>
    </row>
    <row r="35" spans="1:13">
      <c r="A35"/>
      <c r="B35" s="71"/>
      <c r="C35" s="71"/>
      <c r="D35" s="71"/>
      <c r="E35" s="71"/>
      <c r="F35" s="55" t="s">
        <v>73</v>
      </c>
      <c r="G35" s="56" t="s">
        <v>47</v>
      </c>
      <c r="H35" s="57" t="s">
        <v>33</v>
      </c>
      <c r="J35" s="52">
        <v>0</v>
      </c>
      <c r="L35" s="81"/>
      <c r="M35" s="82"/>
    </row>
    <row r="36" spans="1:13">
      <c r="A36"/>
      <c r="B36" s="71"/>
      <c r="C36" s="71"/>
      <c r="D36" s="71"/>
      <c r="E36" s="71"/>
      <c r="F36" s="55" t="s">
        <v>74</v>
      </c>
      <c r="G36" s="56" t="s">
        <v>47</v>
      </c>
      <c r="H36" s="57" t="s">
        <v>33</v>
      </c>
      <c r="J36" s="52">
        <v>0</v>
      </c>
      <c r="L36" s="81"/>
      <c r="M36" s="82"/>
    </row>
    <row r="37" spans="1:13">
      <c r="A37"/>
      <c r="B37" s="71"/>
      <c r="C37" s="71"/>
      <c r="D37" s="71"/>
      <c r="E37" s="71"/>
      <c r="F37" s="55" t="s">
        <v>75</v>
      </c>
      <c r="G37" s="56" t="s">
        <v>47</v>
      </c>
      <c r="H37" s="57" t="s">
        <v>33</v>
      </c>
      <c r="J37" s="52">
        <v>0</v>
      </c>
      <c r="L37" s="81"/>
      <c r="M37" s="82"/>
    </row>
    <row r="38" spans="1:13">
      <c r="A38"/>
      <c r="B38" s="71"/>
      <c r="C38" s="71"/>
      <c r="D38" s="71"/>
      <c r="E38" s="71"/>
      <c r="F38" s="55" t="s">
        <v>76</v>
      </c>
      <c r="G38" s="56" t="s">
        <v>29</v>
      </c>
      <c r="H38" s="57" t="s">
        <v>30</v>
      </c>
      <c r="I38" s="58" t="s">
        <v>61</v>
      </c>
      <c r="J38" s="52">
        <v>0</v>
      </c>
      <c r="L38" s="81"/>
      <c r="M38" s="82"/>
    </row>
    <row r="39" spans="1:13">
      <c r="A39"/>
      <c r="B39" s="71"/>
      <c r="C39" s="71"/>
      <c r="D39" s="71"/>
      <c r="E39" s="71"/>
      <c r="F39" s="55" t="s">
        <v>77</v>
      </c>
      <c r="G39" s="56" t="s">
        <v>47</v>
      </c>
      <c r="H39" s="57" t="s">
        <v>30</v>
      </c>
      <c r="I39" s="58" t="s">
        <v>61</v>
      </c>
      <c r="J39" s="52">
        <v>0</v>
      </c>
      <c r="L39" s="81"/>
      <c r="M39" s="82"/>
    </row>
    <row r="40" spans="1:13">
      <c r="A40"/>
      <c r="B40" s="71"/>
      <c r="C40" s="71"/>
      <c r="D40" s="71"/>
      <c r="E40" s="71"/>
      <c r="F40" s="55" t="s">
        <v>78</v>
      </c>
      <c r="G40" s="56" t="s">
        <v>29</v>
      </c>
      <c r="H40" s="57" t="s">
        <v>30</v>
      </c>
      <c r="I40" s="58" t="s">
        <v>44</v>
      </c>
      <c r="J40" s="52">
        <v>0</v>
      </c>
      <c r="L40" s="81"/>
      <c r="M40" s="82"/>
    </row>
    <row r="41" spans="1:13">
      <c r="A41"/>
      <c r="B41" s="71"/>
      <c r="C41" s="71"/>
      <c r="D41" s="71"/>
      <c r="E41" s="71"/>
      <c r="F41" s="55" t="s">
        <v>79</v>
      </c>
      <c r="G41" s="56" t="s">
        <v>47</v>
      </c>
      <c r="H41" s="57" t="s">
        <v>33</v>
      </c>
      <c r="J41" s="52">
        <v>0</v>
      </c>
      <c r="L41" s="81"/>
      <c r="M41" s="82"/>
    </row>
    <row r="42" spans="1:13">
      <c r="A42"/>
      <c r="B42" s="71"/>
      <c r="C42" s="71"/>
      <c r="D42" s="71"/>
      <c r="E42" s="71"/>
      <c r="F42" s="55" t="s">
        <v>80</v>
      </c>
      <c r="G42" s="56" t="s">
        <v>47</v>
      </c>
      <c r="H42" s="57" t="s">
        <v>33</v>
      </c>
      <c r="J42" s="52">
        <v>0</v>
      </c>
      <c r="L42" s="81"/>
      <c r="M42" s="82"/>
    </row>
    <row r="43" spans="1:13">
      <c r="A43"/>
      <c r="B43" s="71"/>
      <c r="C43" s="71"/>
      <c r="D43" s="71"/>
      <c r="E43" s="71"/>
      <c r="F43" s="55" t="s">
        <v>81</v>
      </c>
      <c r="G43" s="56" t="s">
        <v>29</v>
      </c>
      <c r="H43" s="57" t="s">
        <v>49</v>
      </c>
      <c r="J43" s="52">
        <v>0</v>
      </c>
      <c r="L43" s="81"/>
      <c r="M43" s="82"/>
    </row>
    <row r="44" spans="1:13">
      <c r="A44"/>
      <c r="B44" s="53" t="s">
        <v>82</v>
      </c>
      <c r="C44" s="70" t="s">
        <v>25</v>
      </c>
      <c r="D44" s="77" t="s">
        <v>83</v>
      </c>
      <c r="E44" s="71" t="s">
        <v>72</v>
      </c>
      <c r="F44" s="55" t="s">
        <v>84</v>
      </c>
      <c r="G44" s="56" t="s">
        <v>29</v>
      </c>
      <c r="H44" s="57" t="s">
        <v>49</v>
      </c>
      <c r="J44" s="52">
        <v>0</v>
      </c>
      <c r="L44" s="81"/>
      <c r="M44" s="82"/>
    </row>
    <row r="45" spans="1:13">
      <c r="A45"/>
      <c r="C45" s="70"/>
      <c r="D45" s="77"/>
      <c r="E45" s="71"/>
      <c r="F45" s="55" t="s">
        <v>85</v>
      </c>
      <c r="G45" s="56" t="s">
        <v>29</v>
      </c>
      <c r="H45" s="57" t="s">
        <v>49</v>
      </c>
      <c r="J45" s="52">
        <v>0</v>
      </c>
      <c r="L45" s="81"/>
      <c r="M45" s="82"/>
    </row>
    <row r="46" spans="1:13">
      <c r="A46"/>
      <c r="B46" s="53" t="s">
        <v>86</v>
      </c>
      <c r="C46" s="70" t="s">
        <v>87</v>
      </c>
      <c r="D46" s="70" t="s">
        <v>88</v>
      </c>
      <c r="E46" s="70" t="s">
        <v>89</v>
      </c>
      <c r="F46" s="55" t="s">
        <v>90</v>
      </c>
      <c r="J46" s="52">
        <v>0</v>
      </c>
      <c r="L46" s="81"/>
      <c r="M46" s="82"/>
    </row>
    <row r="47" ht="28" spans="1:13">
      <c r="A47"/>
      <c r="B47" s="53" t="s">
        <v>91</v>
      </c>
      <c r="C47" s="70" t="s">
        <v>87</v>
      </c>
      <c r="D47" s="77" t="s">
        <v>41</v>
      </c>
      <c r="E47" s="70" t="s">
        <v>92</v>
      </c>
      <c r="F47" s="55" t="s">
        <v>90</v>
      </c>
      <c r="J47" s="52">
        <v>0</v>
      </c>
      <c r="L47" s="81"/>
      <c r="M47" s="82"/>
    </row>
    <row r="48" spans="1:13">
      <c r="A48"/>
      <c r="B48" s="54" t="s">
        <v>93</v>
      </c>
      <c r="C48" s="54" t="s">
        <v>25</v>
      </c>
      <c r="D48" s="54" t="s">
        <v>94</v>
      </c>
      <c r="E48" s="54" t="s">
        <v>72</v>
      </c>
      <c r="F48" s="55" t="s">
        <v>45</v>
      </c>
      <c r="G48" s="56" t="s">
        <v>47</v>
      </c>
      <c r="H48" s="57" t="s">
        <v>33</v>
      </c>
      <c r="J48" s="52">
        <v>0</v>
      </c>
      <c r="L48" s="81"/>
      <c r="M48" s="82"/>
    </row>
    <row r="49" spans="1:13">
      <c r="A49"/>
      <c r="B49" s="54"/>
      <c r="C49" s="54"/>
      <c r="D49" s="54"/>
      <c r="F49" s="55" t="s">
        <v>28</v>
      </c>
      <c r="G49" s="56" t="s">
        <v>47</v>
      </c>
      <c r="H49" s="57" t="s">
        <v>30</v>
      </c>
      <c r="I49" s="58" t="s">
        <v>44</v>
      </c>
      <c r="J49" s="52">
        <v>0</v>
      </c>
      <c r="L49" s="81"/>
      <c r="M49" s="82"/>
    </row>
    <row r="50" spans="1:13">
      <c r="A50"/>
      <c r="B50" s="54"/>
      <c r="C50" s="54"/>
      <c r="D50" s="54"/>
      <c r="F50" s="55" t="s">
        <v>95</v>
      </c>
      <c r="G50" s="56" t="s">
        <v>29</v>
      </c>
      <c r="H50" s="57" t="s">
        <v>49</v>
      </c>
      <c r="J50" s="52">
        <v>0</v>
      </c>
      <c r="L50" s="81"/>
      <c r="M50" s="82"/>
    </row>
    <row r="51" spans="1:13">
      <c r="A51"/>
      <c r="B51" s="54"/>
      <c r="C51" s="54"/>
      <c r="D51" s="54"/>
      <c r="F51" s="55" t="s">
        <v>96</v>
      </c>
      <c r="G51" s="56" t="s">
        <v>47</v>
      </c>
      <c r="H51" s="57" t="s">
        <v>30</v>
      </c>
      <c r="I51" s="58" t="s">
        <v>61</v>
      </c>
      <c r="J51" s="52">
        <v>0</v>
      </c>
      <c r="L51" s="81"/>
      <c r="M51" s="82"/>
    </row>
    <row r="52" spans="1:13">
      <c r="A52"/>
      <c r="B52" s="54"/>
      <c r="C52" s="54"/>
      <c r="D52" s="54"/>
      <c r="F52" s="55" t="s">
        <v>97</v>
      </c>
      <c r="G52" s="56" t="s">
        <v>29</v>
      </c>
      <c r="H52" s="57" t="s">
        <v>30</v>
      </c>
      <c r="I52" s="58" t="s">
        <v>44</v>
      </c>
      <c r="J52" s="52">
        <v>0</v>
      </c>
      <c r="L52" s="81"/>
      <c r="M52" s="82"/>
    </row>
    <row r="53" spans="1:13">
      <c r="A53"/>
      <c r="B53" s="54"/>
      <c r="C53" s="54"/>
      <c r="D53" s="54"/>
      <c r="F53" s="55" t="s">
        <v>98</v>
      </c>
      <c r="G53" s="56" t="s">
        <v>29</v>
      </c>
      <c r="H53" s="57" t="s">
        <v>30</v>
      </c>
      <c r="I53" s="58" t="s">
        <v>44</v>
      </c>
      <c r="J53" s="52">
        <v>0</v>
      </c>
      <c r="L53" s="81"/>
      <c r="M53" s="82"/>
    </row>
    <row r="54" spans="1:13">
      <c r="A54"/>
      <c r="B54" s="54"/>
      <c r="C54" s="54"/>
      <c r="D54" s="54"/>
      <c r="F54" s="55" t="s">
        <v>99</v>
      </c>
      <c r="G54" s="56" t="s">
        <v>47</v>
      </c>
      <c r="H54" s="57" t="s">
        <v>30</v>
      </c>
      <c r="I54" s="58" t="s">
        <v>61</v>
      </c>
      <c r="J54" s="52">
        <v>0</v>
      </c>
      <c r="L54" s="81"/>
      <c r="M54" s="82"/>
    </row>
    <row r="55" spans="1:13">
      <c r="A55"/>
      <c r="B55" s="54"/>
      <c r="C55" s="54"/>
      <c r="D55" s="54"/>
      <c r="F55" s="55" t="s">
        <v>100</v>
      </c>
      <c r="G55" s="56" t="s">
        <v>47</v>
      </c>
      <c r="H55" s="57" t="s">
        <v>33</v>
      </c>
      <c r="J55" s="52">
        <v>0</v>
      </c>
      <c r="L55" s="81"/>
      <c r="M55" s="82"/>
    </row>
    <row r="56" spans="1:13">
      <c r="A56"/>
      <c r="B56" s="54" t="s">
        <v>101</v>
      </c>
      <c r="C56" s="54" t="s">
        <v>25</v>
      </c>
      <c r="D56" s="54" t="s">
        <v>94</v>
      </c>
      <c r="E56" s="54" t="s">
        <v>72</v>
      </c>
      <c r="F56" s="55" t="s">
        <v>102</v>
      </c>
      <c r="G56" s="56" t="s">
        <v>29</v>
      </c>
      <c r="H56" s="57" t="s">
        <v>33</v>
      </c>
      <c r="J56" s="52">
        <v>0</v>
      </c>
      <c r="L56" s="81"/>
      <c r="M56" s="82"/>
    </row>
    <row r="57" spans="1:13">
      <c r="A57"/>
      <c r="B57" s="54"/>
      <c r="C57" s="54"/>
      <c r="D57" s="54"/>
      <c r="F57" s="55" t="s">
        <v>103</v>
      </c>
      <c r="G57" s="56" t="s">
        <v>29</v>
      </c>
      <c r="H57" s="57" t="s">
        <v>33</v>
      </c>
      <c r="J57" s="52">
        <v>0</v>
      </c>
      <c r="L57" s="81"/>
      <c r="M57" s="82"/>
    </row>
    <row r="58" spans="1:13">
      <c r="A58"/>
      <c r="B58" s="54"/>
      <c r="C58" s="54"/>
      <c r="D58" s="54"/>
      <c r="F58" s="55" t="s">
        <v>104</v>
      </c>
      <c r="G58" s="56" t="s">
        <v>29</v>
      </c>
      <c r="H58" s="57" t="s">
        <v>33</v>
      </c>
      <c r="J58" s="52">
        <v>0</v>
      </c>
      <c r="L58" s="81"/>
      <c r="M58" s="82"/>
    </row>
    <row r="59" spans="1:13">
      <c r="A59"/>
      <c r="B59" s="54"/>
      <c r="C59" s="54"/>
      <c r="D59" s="54"/>
      <c r="F59" s="55" t="s">
        <v>105</v>
      </c>
      <c r="G59" s="56" t="s">
        <v>29</v>
      </c>
      <c r="H59" s="57" t="s">
        <v>33</v>
      </c>
      <c r="J59" s="52">
        <v>0</v>
      </c>
      <c r="L59" s="81"/>
      <c r="M59" s="82"/>
    </row>
    <row r="60" spans="1:13">
      <c r="A60"/>
      <c r="B60" s="54"/>
      <c r="C60" s="54"/>
      <c r="D60" s="54"/>
      <c r="F60" s="55" t="s">
        <v>106</v>
      </c>
      <c r="G60" s="56" t="s">
        <v>29</v>
      </c>
      <c r="H60" s="57" t="s">
        <v>33</v>
      </c>
      <c r="J60" s="52">
        <v>0</v>
      </c>
      <c r="L60" s="81"/>
      <c r="M60" s="82"/>
    </row>
    <row r="61" spans="1:13">
      <c r="A61"/>
      <c r="B61" s="54"/>
      <c r="C61" s="54"/>
      <c r="D61" s="54"/>
      <c r="F61" s="55" t="s">
        <v>107</v>
      </c>
      <c r="G61" s="56" t="s">
        <v>47</v>
      </c>
      <c r="H61" s="57" t="s">
        <v>33</v>
      </c>
      <c r="J61" s="52">
        <v>0</v>
      </c>
      <c r="L61" s="81"/>
      <c r="M61" s="82"/>
    </row>
    <row r="62" spans="1:13">
      <c r="A62"/>
      <c r="B62" s="54"/>
      <c r="C62" s="54"/>
      <c r="D62" s="54"/>
      <c r="F62" s="55" t="s">
        <v>108</v>
      </c>
      <c r="G62" s="56" t="s">
        <v>47</v>
      </c>
      <c r="H62" s="57" t="s">
        <v>33</v>
      </c>
      <c r="J62" s="52">
        <v>0</v>
      </c>
      <c r="L62" s="81"/>
      <c r="M62" s="82"/>
    </row>
    <row r="63" spans="1:13">
      <c r="A63"/>
      <c r="B63" s="54"/>
      <c r="C63" s="54"/>
      <c r="D63" s="54"/>
      <c r="F63" s="55" t="s">
        <v>109</v>
      </c>
      <c r="G63" s="56" t="s">
        <v>47</v>
      </c>
      <c r="H63" s="57" t="s">
        <v>33</v>
      </c>
      <c r="J63" s="52">
        <v>0</v>
      </c>
      <c r="L63" s="81"/>
      <c r="M63" s="82"/>
    </row>
    <row r="64" spans="1:13">
      <c r="A64"/>
      <c r="B64" s="54"/>
      <c r="C64" s="54"/>
      <c r="D64" s="54"/>
      <c r="F64" s="55" t="s">
        <v>110</v>
      </c>
      <c r="G64" s="56" t="s">
        <v>47</v>
      </c>
      <c r="H64" s="57" t="s">
        <v>33</v>
      </c>
      <c r="J64" s="52">
        <v>0</v>
      </c>
      <c r="L64" s="81"/>
      <c r="M64" s="82"/>
    </row>
    <row r="65" spans="1:13">
      <c r="A65"/>
      <c r="B65" s="54"/>
      <c r="C65" s="54"/>
      <c r="D65" s="54"/>
      <c r="F65" s="55" t="s">
        <v>111</v>
      </c>
      <c r="G65" s="56" t="s">
        <v>47</v>
      </c>
      <c r="H65" s="57" t="s">
        <v>33</v>
      </c>
      <c r="J65" s="52">
        <v>0</v>
      </c>
      <c r="L65" s="81"/>
      <c r="M65" s="82"/>
    </row>
    <row r="66" spans="1:13">
      <c r="A66"/>
      <c r="B66" s="83" t="s">
        <v>112</v>
      </c>
      <c r="C66" s="83" t="s">
        <v>25</v>
      </c>
      <c r="D66" s="83" t="s">
        <v>26</v>
      </c>
      <c r="E66" s="83" t="s">
        <v>72</v>
      </c>
      <c r="F66" s="55" t="s">
        <v>45</v>
      </c>
      <c r="G66" s="56" t="s">
        <v>47</v>
      </c>
      <c r="H66" s="57" t="s">
        <v>33</v>
      </c>
      <c r="J66" s="52">
        <v>0</v>
      </c>
      <c r="L66" s="81"/>
      <c r="M66" s="82"/>
    </row>
    <row r="67" spans="1:13">
      <c r="A67"/>
      <c r="B67" s="83"/>
      <c r="C67" s="83"/>
      <c r="D67" s="83"/>
      <c r="E67" s="83"/>
      <c r="F67" s="55" t="s">
        <v>113</v>
      </c>
      <c r="G67" s="56" t="s">
        <v>29</v>
      </c>
      <c r="H67" s="57" t="s">
        <v>49</v>
      </c>
      <c r="J67" s="52">
        <v>0</v>
      </c>
      <c r="L67" s="81"/>
      <c r="M67" s="82"/>
    </row>
    <row r="68" spans="1:13">
      <c r="A68"/>
      <c r="B68" s="83"/>
      <c r="C68" s="83"/>
      <c r="D68" s="83"/>
      <c r="E68" s="83"/>
      <c r="F68" s="55" t="s">
        <v>114</v>
      </c>
      <c r="G68" s="56" t="s">
        <v>47</v>
      </c>
      <c r="H68" s="57" t="s">
        <v>33</v>
      </c>
      <c r="J68" s="52">
        <v>0</v>
      </c>
      <c r="L68" s="81"/>
      <c r="M68" s="82"/>
    </row>
    <row r="69" spans="1:13">
      <c r="A69"/>
      <c r="B69" s="83"/>
      <c r="C69" s="83"/>
      <c r="D69" s="83"/>
      <c r="E69" s="83"/>
      <c r="F69" s="55" t="s">
        <v>115</v>
      </c>
      <c r="G69" s="56" t="s">
        <v>47</v>
      </c>
      <c r="H69" s="57" t="s">
        <v>33</v>
      </c>
      <c r="J69" s="52">
        <v>0</v>
      </c>
      <c r="L69" s="81"/>
      <c r="M69" s="82"/>
    </row>
    <row r="70" spans="1:13">
      <c r="A70"/>
      <c r="B70" s="83"/>
      <c r="C70" s="83"/>
      <c r="D70" s="83"/>
      <c r="E70" s="83"/>
      <c r="F70" s="55" t="s">
        <v>116</v>
      </c>
      <c r="G70" s="56" t="s">
        <v>47</v>
      </c>
      <c r="H70" s="57" t="s">
        <v>30</v>
      </c>
      <c r="I70" s="58" t="s">
        <v>61</v>
      </c>
      <c r="J70" s="52">
        <v>0</v>
      </c>
      <c r="L70" s="81"/>
      <c r="M70" s="82"/>
    </row>
    <row r="71" spans="1:13">
      <c r="A71"/>
      <c r="B71" s="83"/>
      <c r="C71" s="83"/>
      <c r="D71" s="83"/>
      <c r="E71" s="83"/>
      <c r="F71" s="55" t="s">
        <v>28</v>
      </c>
      <c r="G71" s="56" t="s">
        <v>47</v>
      </c>
      <c r="H71" s="57" t="s">
        <v>30</v>
      </c>
      <c r="I71" s="58" t="s">
        <v>61</v>
      </c>
      <c r="J71" s="52">
        <v>0</v>
      </c>
      <c r="L71" s="81"/>
      <c r="M71" s="82"/>
    </row>
    <row r="72" spans="1:13">
      <c r="A72"/>
      <c r="B72" s="83"/>
      <c r="C72" s="83"/>
      <c r="D72" s="83"/>
      <c r="E72" s="83"/>
      <c r="F72" s="55" t="s">
        <v>117</v>
      </c>
      <c r="G72" s="56" t="s">
        <v>29</v>
      </c>
      <c r="H72" s="57" t="s">
        <v>49</v>
      </c>
      <c r="J72" s="52">
        <v>0</v>
      </c>
      <c r="L72" s="81"/>
      <c r="M72" s="82"/>
    </row>
    <row r="73" spans="1:13">
      <c r="A73"/>
      <c r="B73" s="83"/>
      <c r="C73" s="83"/>
      <c r="D73" s="83"/>
      <c r="E73" s="83"/>
      <c r="F73" s="55" t="s">
        <v>118</v>
      </c>
      <c r="G73" s="56" t="s">
        <v>47</v>
      </c>
      <c r="H73" s="57" t="s">
        <v>33</v>
      </c>
      <c r="J73" s="52">
        <v>0</v>
      </c>
      <c r="L73" s="81"/>
      <c r="M73" s="82"/>
    </row>
    <row r="74" spans="1:13">
      <c r="A74"/>
      <c r="B74" s="83"/>
      <c r="C74" s="83"/>
      <c r="D74" s="83"/>
      <c r="E74" s="83"/>
      <c r="F74" s="55" t="s">
        <v>119</v>
      </c>
      <c r="G74" s="56" t="s">
        <v>29</v>
      </c>
      <c r="H74" s="57" t="s">
        <v>49</v>
      </c>
      <c r="J74" s="52">
        <v>0</v>
      </c>
      <c r="L74" s="81"/>
      <c r="M74" s="82"/>
    </row>
    <row r="75" spans="1:13">
      <c r="A75"/>
      <c r="B75" s="83"/>
      <c r="C75" s="83"/>
      <c r="D75" s="83"/>
      <c r="E75" s="83"/>
      <c r="F75" s="55" t="s">
        <v>50</v>
      </c>
      <c r="G75" s="56" t="s">
        <v>47</v>
      </c>
      <c r="H75" s="57" t="s">
        <v>49</v>
      </c>
      <c r="J75" s="52">
        <v>0</v>
      </c>
      <c r="L75" s="81"/>
      <c r="M75" s="82"/>
    </row>
    <row r="76" spans="1:13">
      <c r="A76"/>
      <c r="B76" s="83"/>
      <c r="C76" s="83"/>
      <c r="D76" s="83"/>
      <c r="E76" s="83"/>
      <c r="F76" s="55" t="s">
        <v>120</v>
      </c>
      <c r="G76" s="56" t="s">
        <v>29</v>
      </c>
      <c r="H76" s="57" t="s">
        <v>30</v>
      </c>
      <c r="I76" s="58" t="s">
        <v>44</v>
      </c>
      <c r="J76" s="52">
        <v>0</v>
      </c>
      <c r="L76" s="81"/>
      <c r="M76" s="82"/>
    </row>
    <row r="77" spans="1:13">
      <c r="A77"/>
      <c r="B77" s="83"/>
      <c r="C77" s="83"/>
      <c r="D77" s="83"/>
      <c r="E77" s="83"/>
      <c r="F77" s="84" t="s">
        <v>121</v>
      </c>
      <c r="G77" s="85" t="s">
        <v>29</v>
      </c>
      <c r="H77" s="57" t="s">
        <v>33</v>
      </c>
      <c r="J77" s="52">
        <v>0</v>
      </c>
      <c r="L77" s="81"/>
      <c r="M77" s="82"/>
    </row>
    <row r="78" spans="1:13">
      <c r="A78"/>
      <c r="B78" s="83" t="s">
        <v>122</v>
      </c>
      <c r="C78" s="83" t="s">
        <v>25</v>
      </c>
      <c r="D78" s="83" t="s">
        <v>83</v>
      </c>
      <c r="E78" s="83" t="s">
        <v>72</v>
      </c>
      <c r="F78" s="55" t="s">
        <v>45</v>
      </c>
      <c r="G78" s="56" t="s">
        <v>47</v>
      </c>
      <c r="H78" s="57" t="s">
        <v>33</v>
      </c>
      <c r="J78" s="52">
        <v>0</v>
      </c>
      <c r="L78" s="81"/>
      <c r="M78" s="82"/>
    </row>
    <row r="79" spans="1:13">
      <c r="A79"/>
      <c r="B79" s="83"/>
      <c r="C79" s="83"/>
      <c r="D79" s="83"/>
      <c r="E79" s="83"/>
      <c r="F79" s="55" t="s">
        <v>123</v>
      </c>
      <c r="G79" s="56" t="s">
        <v>29</v>
      </c>
      <c r="H79" s="57" t="s">
        <v>30</v>
      </c>
      <c r="I79" s="58" t="s">
        <v>44</v>
      </c>
      <c r="J79" s="52">
        <v>0</v>
      </c>
      <c r="L79" s="81"/>
      <c r="M79" s="88"/>
    </row>
    <row r="80" spans="1:13">
      <c r="A80"/>
      <c r="B80" s="83"/>
      <c r="C80" s="83"/>
      <c r="D80" s="83"/>
      <c r="E80" s="83"/>
      <c r="F80" s="55" t="s">
        <v>124</v>
      </c>
      <c r="G80" s="56" t="s">
        <v>47</v>
      </c>
      <c r="H80" s="57" t="s">
        <v>30</v>
      </c>
      <c r="I80" s="58" t="s">
        <v>61</v>
      </c>
      <c r="J80" s="52">
        <v>0</v>
      </c>
      <c r="L80" s="81"/>
      <c r="M80" s="82"/>
    </row>
    <row r="81" spans="1:13">
      <c r="A81"/>
      <c r="B81" s="83"/>
      <c r="C81" s="83"/>
      <c r="D81" s="83"/>
      <c r="E81" s="83"/>
      <c r="F81" s="55" t="s">
        <v>125</v>
      </c>
      <c r="G81" s="56" t="s">
        <v>47</v>
      </c>
      <c r="H81" s="57" t="s">
        <v>33</v>
      </c>
      <c r="J81" s="52">
        <v>0</v>
      </c>
      <c r="L81" s="81"/>
      <c r="M81" s="82"/>
    </row>
    <row r="82" spans="1:13">
      <c r="A82"/>
      <c r="B82" s="83"/>
      <c r="C82" s="83"/>
      <c r="D82" s="83"/>
      <c r="E82" s="83"/>
      <c r="F82" s="55" t="s">
        <v>126</v>
      </c>
      <c r="G82" s="56" t="s">
        <v>47</v>
      </c>
      <c r="H82" s="57" t="s">
        <v>49</v>
      </c>
      <c r="J82" s="52">
        <v>0</v>
      </c>
      <c r="L82" s="81"/>
      <c r="M82" s="82"/>
    </row>
    <row r="83" spans="1:13">
      <c r="A83"/>
      <c r="B83" s="83"/>
      <c r="C83" s="83"/>
      <c r="D83" s="83"/>
      <c r="E83" s="83"/>
      <c r="F83" s="55" t="s">
        <v>127</v>
      </c>
      <c r="G83" s="56" t="s">
        <v>47</v>
      </c>
      <c r="H83" s="57" t="s">
        <v>30</v>
      </c>
      <c r="I83" s="58" t="s">
        <v>61</v>
      </c>
      <c r="J83" s="52">
        <v>0</v>
      </c>
      <c r="L83" s="81"/>
      <c r="M83" s="82"/>
    </row>
    <row r="84" spans="1:13">
      <c r="A84"/>
      <c r="B84" s="83"/>
      <c r="C84" s="83"/>
      <c r="D84" s="83"/>
      <c r="E84" s="83"/>
      <c r="F84" s="55" t="s">
        <v>128</v>
      </c>
      <c r="G84" s="56" t="s">
        <v>29</v>
      </c>
      <c r="H84" s="57" t="s">
        <v>49</v>
      </c>
      <c r="J84" s="52">
        <v>0</v>
      </c>
      <c r="L84" s="81"/>
      <c r="M84" s="82"/>
    </row>
    <row r="85" spans="1:13">
      <c r="A85"/>
      <c r="B85" s="83"/>
      <c r="C85" s="83"/>
      <c r="D85" s="83"/>
      <c r="E85" s="83"/>
      <c r="F85" s="55" t="s">
        <v>129</v>
      </c>
      <c r="G85" s="56" t="s">
        <v>47</v>
      </c>
      <c r="H85" s="57" t="s">
        <v>33</v>
      </c>
      <c r="J85" s="52">
        <v>0</v>
      </c>
      <c r="L85" s="81"/>
      <c r="M85" s="82"/>
    </row>
    <row r="86" spans="1:13">
      <c r="A86"/>
      <c r="B86" s="83"/>
      <c r="C86" s="83"/>
      <c r="D86" s="83"/>
      <c r="E86" s="83"/>
      <c r="F86" s="55" t="s">
        <v>130</v>
      </c>
      <c r="G86" s="56" t="s">
        <v>47</v>
      </c>
      <c r="H86" s="57" t="s">
        <v>33</v>
      </c>
      <c r="J86" s="52">
        <v>0</v>
      </c>
      <c r="L86" s="81"/>
      <c r="M86" s="82"/>
    </row>
    <row r="87" spans="1:13">
      <c r="A87"/>
      <c r="B87" s="83"/>
      <c r="C87" s="83"/>
      <c r="D87" s="83"/>
      <c r="E87" s="83"/>
      <c r="F87" s="55" t="s">
        <v>131</v>
      </c>
      <c r="G87" s="56" t="s">
        <v>29</v>
      </c>
      <c r="H87" s="57" t="s">
        <v>49</v>
      </c>
      <c r="J87" s="52">
        <v>0</v>
      </c>
      <c r="L87" s="81"/>
      <c r="M87" s="82"/>
    </row>
    <row r="88" spans="1:13">
      <c r="A88"/>
      <c r="B88" s="83"/>
      <c r="C88" s="83"/>
      <c r="D88" s="83"/>
      <c r="E88" s="83"/>
      <c r="F88" s="55" t="s">
        <v>53</v>
      </c>
      <c r="G88" s="56" t="s">
        <v>29</v>
      </c>
      <c r="H88" s="57" t="s">
        <v>33</v>
      </c>
      <c r="J88" s="52">
        <v>0</v>
      </c>
      <c r="L88" s="81"/>
      <c r="M88" s="82"/>
    </row>
    <row r="89" spans="1:13">
      <c r="A89"/>
      <c r="B89" s="83" t="s">
        <v>132</v>
      </c>
      <c r="C89" s="83" t="s">
        <v>25</v>
      </c>
      <c r="D89" s="83" t="s">
        <v>133</v>
      </c>
      <c r="E89" s="83" t="s">
        <v>134</v>
      </c>
      <c r="F89" s="55" t="s">
        <v>135</v>
      </c>
      <c r="G89" s="56" t="s">
        <v>29</v>
      </c>
      <c r="H89" s="57" t="s">
        <v>30</v>
      </c>
      <c r="I89" s="58" t="s">
        <v>44</v>
      </c>
      <c r="J89" s="52">
        <v>0</v>
      </c>
      <c r="L89" s="81"/>
      <c r="M89" s="82"/>
    </row>
    <row r="90" spans="1:13">
      <c r="A90"/>
      <c r="B90" s="83"/>
      <c r="C90" s="83"/>
      <c r="D90" s="83"/>
      <c r="E90" s="83"/>
      <c r="F90" s="55" t="s">
        <v>136</v>
      </c>
      <c r="G90" s="56" t="s">
        <v>29</v>
      </c>
      <c r="H90" s="57" t="s">
        <v>49</v>
      </c>
      <c r="J90" s="52">
        <v>0</v>
      </c>
      <c r="L90" s="81"/>
      <c r="M90" s="82"/>
    </row>
    <row r="91" spans="1:13">
      <c r="A91"/>
      <c r="B91" s="83"/>
      <c r="C91" s="83"/>
      <c r="D91" s="83"/>
      <c r="E91" s="83"/>
      <c r="F91" s="55" t="s">
        <v>137</v>
      </c>
      <c r="G91" s="56" t="s">
        <v>29</v>
      </c>
      <c r="H91" s="57" t="s">
        <v>49</v>
      </c>
      <c r="J91" s="52">
        <v>0</v>
      </c>
      <c r="L91" s="81"/>
      <c r="M91" s="82"/>
    </row>
    <row r="92" spans="1:13">
      <c r="A92"/>
      <c r="B92" s="83" t="s">
        <v>138</v>
      </c>
      <c r="C92" s="83" t="s">
        <v>25</v>
      </c>
      <c r="D92" s="83" t="s">
        <v>26</v>
      </c>
      <c r="E92" s="83" t="s">
        <v>72</v>
      </c>
      <c r="F92" s="55" t="s">
        <v>139</v>
      </c>
      <c r="G92" s="56" t="s">
        <v>47</v>
      </c>
      <c r="H92" s="57" t="s">
        <v>49</v>
      </c>
      <c r="J92" s="59" t="s">
        <v>140</v>
      </c>
      <c r="K92" s="89" t="s">
        <v>141</v>
      </c>
      <c r="L92" s="81"/>
      <c r="M92" s="82"/>
    </row>
    <row r="93" spans="1:13">
      <c r="A93"/>
      <c r="B93" s="83"/>
      <c r="C93" s="83"/>
      <c r="D93" s="83"/>
      <c r="E93" s="83"/>
      <c r="F93" s="55" t="s">
        <v>45</v>
      </c>
      <c r="G93" s="56" t="s">
        <v>29</v>
      </c>
      <c r="H93" s="57" t="s">
        <v>33</v>
      </c>
      <c r="J93" s="59" t="s">
        <v>140</v>
      </c>
      <c r="K93" s="89" t="s">
        <v>141</v>
      </c>
      <c r="L93" s="81"/>
      <c r="M93" s="82"/>
    </row>
    <row r="94" spans="1:13">
      <c r="A94"/>
      <c r="B94" s="83"/>
      <c r="C94" s="83"/>
      <c r="D94" s="83"/>
      <c r="E94" s="83"/>
      <c r="F94" s="55" t="s">
        <v>142</v>
      </c>
      <c r="G94" s="56" t="s">
        <v>29</v>
      </c>
      <c r="H94" s="57" t="s">
        <v>33</v>
      </c>
      <c r="J94" s="59" t="s">
        <v>140</v>
      </c>
      <c r="K94" s="89" t="s">
        <v>141</v>
      </c>
      <c r="L94" s="81"/>
      <c r="M94" s="82"/>
    </row>
    <row r="95" spans="1:13">
      <c r="A95"/>
      <c r="B95" s="83"/>
      <c r="C95" s="83"/>
      <c r="D95" s="83"/>
      <c r="E95" s="83"/>
      <c r="F95" s="55" t="s">
        <v>96</v>
      </c>
      <c r="G95" s="56" t="s">
        <v>29</v>
      </c>
      <c r="H95" s="57" t="s">
        <v>33</v>
      </c>
      <c r="J95" s="59" t="s">
        <v>140</v>
      </c>
      <c r="K95" s="89" t="s">
        <v>141</v>
      </c>
      <c r="L95" s="81"/>
      <c r="M95" s="82"/>
    </row>
    <row r="96" spans="1:13">
      <c r="A96"/>
      <c r="B96" s="83"/>
      <c r="C96" s="83"/>
      <c r="D96" s="83"/>
      <c r="E96" s="83"/>
      <c r="F96" s="55" t="s">
        <v>143</v>
      </c>
      <c r="G96" s="56" t="s">
        <v>47</v>
      </c>
      <c r="H96" s="57" t="s">
        <v>49</v>
      </c>
      <c r="J96" s="59" t="s">
        <v>140</v>
      </c>
      <c r="K96" s="89" t="s">
        <v>141</v>
      </c>
      <c r="L96" s="81"/>
      <c r="M96" s="82"/>
    </row>
    <row r="97" spans="1:13">
      <c r="A97"/>
      <c r="B97" s="83"/>
      <c r="C97" s="83"/>
      <c r="D97" s="83"/>
      <c r="E97" s="83"/>
      <c r="F97" s="55" t="s">
        <v>144</v>
      </c>
      <c r="G97" s="56" t="s">
        <v>29</v>
      </c>
      <c r="H97" s="57" t="s">
        <v>33</v>
      </c>
      <c r="J97" s="59" t="s">
        <v>140</v>
      </c>
      <c r="K97" s="89" t="s">
        <v>141</v>
      </c>
      <c r="L97" s="81"/>
      <c r="M97" s="70"/>
    </row>
    <row r="98" spans="1:13">
      <c r="A98"/>
      <c r="B98" s="83"/>
      <c r="C98" s="83"/>
      <c r="D98" s="83"/>
      <c r="E98" s="83"/>
      <c r="F98" s="55" t="s">
        <v>145</v>
      </c>
      <c r="G98" s="56" t="s">
        <v>47</v>
      </c>
      <c r="H98" s="57" t="s">
        <v>33</v>
      </c>
      <c r="J98" s="59" t="s">
        <v>140</v>
      </c>
      <c r="K98" s="89" t="s">
        <v>141</v>
      </c>
      <c r="L98" s="81"/>
      <c r="M98" s="82"/>
    </row>
    <row r="99" spans="1:13">
      <c r="A99"/>
      <c r="B99" s="83"/>
      <c r="C99" s="83"/>
      <c r="D99" s="83"/>
      <c r="E99" s="83"/>
      <c r="F99" s="55" t="s">
        <v>146</v>
      </c>
      <c r="G99" s="56" t="s">
        <v>47</v>
      </c>
      <c r="H99" s="57" t="s">
        <v>33</v>
      </c>
      <c r="J99" s="59" t="s">
        <v>140</v>
      </c>
      <c r="K99" s="89" t="s">
        <v>141</v>
      </c>
      <c r="L99" s="81"/>
      <c r="M99" s="82"/>
    </row>
    <row r="100" spans="1:13">
      <c r="A100"/>
      <c r="B100" s="83"/>
      <c r="C100" s="83"/>
      <c r="D100" s="83"/>
      <c r="E100" s="83"/>
      <c r="F100" s="55" t="s">
        <v>147</v>
      </c>
      <c r="G100" s="56" t="s">
        <v>47</v>
      </c>
      <c r="H100" s="57" t="s">
        <v>33</v>
      </c>
      <c r="J100" s="59" t="s">
        <v>140</v>
      </c>
      <c r="K100" s="89" t="s">
        <v>141</v>
      </c>
      <c r="L100" s="81"/>
      <c r="M100" s="82"/>
    </row>
    <row r="101" spans="1:13">
      <c r="A101"/>
      <c r="B101" s="83"/>
      <c r="C101" s="83"/>
      <c r="D101" s="83"/>
      <c r="E101" s="83"/>
      <c r="F101" s="55" t="s">
        <v>148</v>
      </c>
      <c r="G101" s="56" t="s">
        <v>29</v>
      </c>
      <c r="H101" s="57" t="s">
        <v>33</v>
      </c>
      <c r="J101" s="59" t="s">
        <v>140</v>
      </c>
      <c r="K101" s="89" t="s">
        <v>141</v>
      </c>
      <c r="L101" s="81"/>
      <c r="M101" s="82"/>
    </row>
    <row r="102" spans="1:13">
      <c r="A102"/>
      <c r="B102" s="83"/>
      <c r="C102" s="83"/>
      <c r="D102" s="83"/>
      <c r="E102" s="83"/>
      <c r="F102" s="55" t="s">
        <v>149</v>
      </c>
      <c r="G102" s="56" t="s">
        <v>47</v>
      </c>
      <c r="H102" s="57" t="s">
        <v>33</v>
      </c>
      <c r="J102" s="59" t="s">
        <v>140</v>
      </c>
      <c r="K102" s="89" t="s">
        <v>141</v>
      </c>
      <c r="L102" s="81"/>
      <c r="M102" s="82"/>
    </row>
    <row r="103" spans="1:13">
      <c r="A103"/>
      <c r="B103" s="83"/>
      <c r="C103" s="83"/>
      <c r="D103" s="83"/>
      <c r="E103" s="83"/>
      <c r="F103" s="55" t="s">
        <v>150</v>
      </c>
      <c r="G103" s="56" t="s">
        <v>47</v>
      </c>
      <c r="H103" s="57" t="s">
        <v>33</v>
      </c>
      <c r="J103" s="59" t="s">
        <v>140</v>
      </c>
      <c r="K103" s="89" t="s">
        <v>141</v>
      </c>
      <c r="L103" s="81"/>
      <c r="M103" s="82"/>
    </row>
    <row r="104" spans="1:13">
      <c r="A104"/>
      <c r="B104" s="83" t="s">
        <v>151</v>
      </c>
      <c r="C104" s="83" t="s">
        <v>25</v>
      </c>
      <c r="D104" s="83" t="s">
        <v>83</v>
      </c>
      <c r="E104" s="83" t="s">
        <v>72</v>
      </c>
      <c r="F104" s="55" t="s">
        <v>28</v>
      </c>
      <c r="G104" s="56" t="s">
        <v>29</v>
      </c>
      <c r="H104" s="57" t="s">
        <v>33</v>
      </c>
      <c r="J104" s="59" t="s">
        <v>140</v>
      </c>
      <c r="K104" s="89" t="s">
        <v>141</v>
      </c>
      <c r="L104" s="81"/>
      <c r="M104" s="82"/>
    </row>
    <row r="105" spans="1:13">
      <c r="A105"/>
      <c r="B105" s="83"/>
      <c r="C105" s="83"/>
      <c r="D105" s="83"/>
      <c r="E105" s="83"/>
      <c r="F105" s="55" t="s">
        <v>80</v>
      </c>
      <c r="G105" s="56" t="s">
        <v>29</v>
      </c>
      <c r="H105" s="57" t="s">
        <v>33</v>
      </c>
      <c r="J105" s="59" t="s">
        <v>140</v>
      </c>
      <c r="K105" s="89" t="s">
        <v>141</v>
      </c>
      <c r="L105" s="81"/>
      <c r="M105" s="82"/>
    </row>
    <row r="106" spans="1:13">
      <c r="A106"/>
      <c r="B106" s="83"/>
      <c r="C106" s="83"/>
      <c r="D106" s="83"/>
      <c r="E106" s="83"/>
      <c r="F106" s="55" t="s">
        <v>152</v>
      </c>
      <c r="G106" s="56" t="s">
        <v>29</v>
      </c>
      <c r="H106" s="57" t="s">
        <v>33</v>
      </c>
      <c r="J106" s="59" t="s">
        <v>140</v>
      </c>
      <c r="K106" s="89" t="s">
        <v>141</v>
      </c>
      <c r="L106" s="81"/>
      <c r="M106" s="82"/>
    </row>
    <row r="107" spans="1:13">
      <c r="A107"/>
      <c r="B107" s="83"/>
      <c r="C107" s="83"/>
      <c r="D107" s="83"/>
      <c r="E107" s="83"/>
      <c r="F107" s="55" t="s">
        <v>153</v>
      </c>
      <c r="G107" s="56" t="s">
        <v>29</v>
      </c>
      <c r="H107" s="57" t="s">
        <v>33</v>
      </c>
      <c r="J107" s="59" t="s">
        <v>140</v>
      </c>
      <c r="K107" s="89" t="s">
        <v>141</v>
      </c>
      <c r="L107" s="81"/>
      <c r="M107" s="70"/>
    </row>
    <row r="108" spans="1:13">
      <c r="A108"/>
      <c r="B108" s="83"/>
      <c r="C108" s="83"/>
      <c r="D108" s="83"/>
      <c r="E108" s="83"/>
      <c r="F108" s="55" t="s">
        <v>154</v>
      </c>
      <c r="G108" s="56" t="s">
        <v>29</v>
      </c>
      <c r="H108" s="57" t="s">
        <v>49</v>
      </c>
      <c r="J108" s="59" t="s">
        <v>140</v>
      </c>
      <c r="K108" s="89" t="s">
        <v>141</v>
      </c>
      <c r="L108" s="81"/>
      <c r="M108" s="82"/>
    </row>
    <row r="109" spans="1:13">
      <c r="A109"/>
      <c r="B109" s="83"/>
      <c r="C109" s="83"/>
      <c r="D109" s="83"/>
      <c r="E109" s="83"/>
      <c r="F109" s="55" t="s">
        <v>155</v>
      </c>
      <c r="G109" s="56" t="s">
        <v>29</v>
      </c>
      <c r="H109" s="57" t="s">
        <v>49</v>
      </c>
      <c r="J109" s="59" t="s">
        <v>140</v>
      </c>
      <c r="K109" s="89" t="s">
        <v>141</v>
      </c>
      <c r="L109" s="81"/>
      <c r="M109" s="82"/>
    </row>
    <row r="110" spans="1:13">
      <c r="A110"/>
      <c r="B110" s="83"/>
      <c r="C110" s="83"/>
      <c r="D110" s="83"/>
      <c r="E110" s="83"/>
      <c r="F110" s="55" t="s">
        <v>156</v>
      </c>
      <c r="G110" s="56" t="s">
        <v>29</v>
      </c>
      <c r="H110" s="57" t="s">
        <v>33</v>
      </c>
      <c r="J110" s="59" t="s">
        <v>140</v>
      </c>
      <c r="K110" s="89" t="s">
        <v>141</v>
      </c>
      <c r="L110" s="81"/>
      <c r="M110" s="82"/>
    </row>
    <row r="111" spans="1:13">
      <c r="A111"/>
      <c r="B111" s="83" t="s">
        <v>157</v>
      </c>
      <c r="C111" s="83" t="s">
        <v>25</v>
      </c>
      <c r="D111" s="83" t="s">
        <v>83</v>
      </c>
      <c r="E111" s="83" t="s">
        <v>72</v>
      </c>
      <c r="F111" s="55" t="s">
        <v>158</v>
      </c>
      <c r="G111" s="56" t="s">
        <v>29</v>
      </c>
      <c r="H111" s="57" t="s">
        <v>33</v>
      </c>
      <c r="J111" s="59">
        <v>0</v>
      </c>
      <c r="L111" s="81"/>
      <c r="M111" s="82"/>
    </row>
    <row r="112" spans="1:13">
      <c r="A112"/>
      <c r="B112" s="83"/>
      <c r="C112" s="83"/>
      <c r="D112" s="83"/>
      <c r="E112" s="83"/>
      <c r="F112" s="55" t="s">
        <v>159</v>
      </c>
      <c r="G112" s="56" t="s">
        <v>29</v>
      </c>
      <c r="H112" s="57" t="s">
        <v>49</v>
      </c>
      <c r="J112" s="59">
        <v>0</v>
      </c>
      <c r="L112" s="81"/>
      <c r="M112" s="82"/>
    </row>
    <row r="113" spans="1:13">
      <c r="A113"/>
      <c r="B113" s="83"/>
      <c r="C113" s="83"/>
      <c r="D113" s="83"/>
      <c r="E113" s="83"/>
      <c r="F113" s="55" t="s">
        <v>160</v>
      </c>
      <c r="G113" s="56" t="s">
        <v>29</v>
      </c>
      <c r="H113" s="57" t="s">
        <v>33</v>
      </c>
      <c r="J113" s="59">
        <v>0</v>
      </c>
      <c r="L113" s="81"/>
      <c r="M113" s="82"/>
    </row>
    <row r="114" spans="1:13">
      <c r="A114"/>
      <c r="B114" s="83"/>
      <c r="C114" s="83"/>
      <c r="D114" s="83"/>
      <c r="E114" s="83"/>
      <c r="F114" s="55" t="s">
        <v>32</v>
      </c>
      <c r="G114" s="56" t="s">
        <v>47</v>
      </c>
      <c r="H114" s="57" t="s">
        <v>33</v>
      </c>
      <c r="J114" s="59">
        <v>0</v>
      </c>
      <c r="L114" s="81"/>
      <c r="M114" s="82"/>
    </row>
    <row r="115" spans="1:13">
      <c r="A115"/>
      <c r="B115" s="83"/>
      <c r="C115" s="83"/>
      <c r="D115" s="83"/>
      <c r="E115" s="83"/>
      <c r="F115" s="55" t="s">
        <v>28</v>
      </c>
      <c r="G115" s="56" t="s">
        <v>47</v>
      </c>
      <c r="H115" s="57" t="s">
        <v>33</v>
      </c>
      <c r="J115" s="59">
        <v>0</v>
      </c>
      <c r="L115" s="81"/>
      <c r="M115" s="82"/>
    </row>
    <row r="116" spans="1:13">
      <c r="A116"/>
      <c r="B116" s="83"/>
      <c r="C116" s="83"/>
      <c r="D116" s="83"/>
      <c r="E116" s="83"/>
      <c r="F116" s="55" t="s">
        <v>161</v>
      </c>
      <c r="G116" s="56" t="s">
        <v>47</v>
      </c>
      <c r="H116" s="57" t="s">
        <v>33</v>
      </c>
      <c r="J116" s="59">
        <v>0</v>
      </c>
      <c r="L116" s="81"/>
      <c r="M116" s="82"/>
    </row>
    <row r="117" spans="1:13">
      <c r="A117"/>
      <c r="B117" s="83"/>
      <c r="C117" s="83"/>
      <c r="D117" s="83"/>
      <c r="E117" s="83"/>
      <c r="F117" s="55" t="s">
        <v>162</v>
      </c>
      <c r="G117" s="56" t="s">
        <v>47</v>
      </c>
      <c r="H117" s="57" t="s">
        <v>33</v>
      </c>
      <c r="J117" s="59">
        <v>0</v>
      </c>
      <c r="L117" s="81"/>
      <c r="M117" s="82"/>
    </row>
    <row r="118" spans="1:13">
      <c r="A118"/>
      <c r="B118" s="83"/>
      <c r="C118" s="83"/>
      <c r="D118" s="83"/>
      <c r="E118" s="83"/>
      <c r="F118" s="55" t="s">
        <v>163</v>
      </c>
      <c r="G118" s="56" t="s">
        <v>47</v>
      </c>
      <c r="H118" s="57" t="s">
        <v>33</v>
      </c>
      <c r="J118" s="59">
        <v>0</v>
      </c>
      <c r="L118" s="81"/>
      <c r="M118" s="82"/>
    </row>
    <row r="119" spans="1:13">
      <c r="A119"/>
      <c r="B119" s="83" t="s">
        <v>164</v>
      </c>
      <c r="C119" s="83" t="s">
        <v>25</v>
      </c>
      <c r="D119" s="83" t="s">
        <v>83</v>
      </c>
      <c r="E119" s="83" t="s">
        <v>72</v>
      </c>
      <c r="F119" s="86" t="s">
        <v>165</v>
      </c>
      <c r="G119" s="56" t="s">
        <v>47</v>
      </c>
      <c r="H119" s="57" t="s">
        <v>33</v>
      </c>
      <c r="J119" s="59">
        <v>0</v>
      </c>
      <c r="L119" s="81"/>
      <c r="M119" s="82"/>
    </row>
    <row r="120" spans="1:13">
      <c r="A120"/>
      <c r="B120" s="83"/>
      <c r="C120" s="83"/>
      <c r="D120" s="83"/>
      <c r="E120" s="83"/>
      <c r="F120" s="86" t="s">
        <v>28</v>
      </c>
      <c r="G120" s="56" t="s">
        <v>47</v>
      </c>
      <c r="H120" s="57" t="s">
        <v>30</v>
      </c>
      <c r="I120" s="58" t="s">
        <v>61</v>
      </c>
      <c r="J120" s="59">
        <v>0</v>
      </c>
      <c r="L120" s="81"/>
      <c r="M120" s="82"/>
    </row>
    <row r="121" spans="1:13">
      <c r="A121"/>
      <c r="B121" s="83"/>
      <c r="C121" s="83"/>
      <c r="D121" s="83"/>
      <c r="E121" s="83"/>
      <c r="F121" s="87" t="s">
        <v>166</v>
      </c>
      <c r="G121" s="56" t="s">
        <v>47</v>
      </c>
      <c r="H121" s="57" t="s">
        <v>33</v>
      </c>
      <c r="J121" s="59">
        <v>0</v>
      </c>
      <c r="L121" s="81"/>
      <c r="M121" s="82"/>
    </row>
    <row r="122" spans="1:13">
      <c r="A122"/>
      <c r="B122" s="83"/>
      <c r="C122" s="83"/>
      <c r="D122" s="83"/>
      <c r="E122" s="83"/>
      <c r="F122" s="55" t="s">
        <v>167</v>
      </c>
      <c r="G122" s="56" t="s">
        <v>29</v>
      </c>
      <c r="H122" s="57" t="s">
        <v>49</v>
      </c>
      <c r="J122" s="59">
        <v>0</v>
      </c>
      <c r="L122" s="81"/>
      <c r="M122" s="82"/>
    </row>
    <row r="123" spans="1:13">
      <c r="A123"/>
      <c r="B123" s="83"/>
      <c r="C123" s="83"/>
      <c r="D123" s="83"/>
      <c r="E123" s="83"/>
      <c r="F123" s="55" t="s">
        <v>168</v>
      </c>
      <c r="G123" s="56" t="s">
        <v>47</v>
      </c>
      <c r="H123" s="57" t="s">
        <v>49</v>
      </c>
      <c r="J123" s="59" t="s">
        <v>140</v>
      </c>
      <c r="K123" s="58" t="s">
        <v>169</v>
      </c>
      <c r="L123" s="81"/>
      <c r="M123" s="82"/>
    </row>
    <row r="124" spans="1:13">
      <c r="A124"/>
      <c r="B124" s="83"/>
      <c r="C124" s="83"/>
      <c r="D124" s="83"/>
      <c r="E124" s="83"/>
      <c r="F124" s="55" t="s">
        <v>79</v>
      </c>
      <c r="G124" s="56" t="s">
        <v>47</v>
      </c>
      <c r="H124" s="57" t="s">
        <v>30</v>
      </c>
      <c r="I124" s="58" t="s">
        <v>61</v>
      </c>
      <c r="J124" s="59" t="s">
        <v>140</v>
      </c>
      <c r="K124" s="58" t="s">
        <v>169</v>
      </c>
      <c r="L124" s="81"/>
      <c r="M124" s="82"/>
    </row>
    <row r="125" spans="1:13">
      <c r="A125"/>
      <c r="B125" s="83"/>
      <c r="C125" s="83"/>
      <c r="D125" s="83"/>
      <c r="E125" s="83"/>
      <c r="F125" s="55" t="s">
        <v>170</v>
      </c>
      <c r="G125" s="56" t="s">
        <v>29</v>
      </c>
      <c r="H125" s="57" t="s">
        <v>30</v>
      </c>
      <c r="I125" s="58" t="s">
        <v>44</v>
      </c>
      <c r="J125" s="59">
        <v>0</v>
      </c>
      <c r="L125" s="81"/>
      <c r="M125" s="82"/>
    </row>
    <row r="126" spans="1:13">
      <c r="A126"/>
      <c r="B126" s="83" t="s">
        <v>171</v>
      </c>
      <c r="C126" s="83" t="s">
        <v>25</v>
      </c>
      <c r="D126" s="83" t="s">
        <v>133</v>
      </c>
      <c r="E126" s="83" t="s">
        <v>72</v>
      </c>
      <c r="F126" s="55" t="s">
        <v>135</v>
      </c>
      <c r="G126" s="56" t="s">
        <v>29</v>
      </c>
      <c r="H126" s="57" t="s">
        <v>30</v>
      </c>
      <c r="I126" s="58" t="s">
        <v>44</v>
      </c>
      <c r="J126" s="59">
        <v>0</v>
      </c>
      <c r="L126" s="81"/>
      <c r="M126" s="82"/>
    </row>
    <row r="127" spans="1:13">
      <c r="A127"/>
      <c r="B127" s="83"/>
      <c r="C127" s="83"/>
      <c r="D127" s="83"/>
      <c r="E127" s="83"/>
      <c r="F127" s="55" t="s">
        <v>172</v>
      </c>
      <c r="G127" s="56" t="s">
        <v>47</v>
      </c>
      <c r="H127" s="57" t="s">
        <v>33</v>
      </c>
      <c r="J127" s="59">
        <v>0</v>
      </c>
      <c r="L127" s="81"/>
      <c r="M127" s="82"/>
    </row>
    <row r="128" spans="1:13">
      <c r="A128"/>
      <c r="B128" s="83"/>
      <c r="C128" s="83"/>
      <c r="D128" s="83"/>
      <c r="E128" s="83"/>
      <c r="F128" s="55" t="s">
        <v>173</v>
      </c>
      <c r="G128" s="56" t="s">
        <v>29</v>
      </c>
      <c r="H128" s="57" t="s">
        <v>30</v>
      </c>
      <c r="I128" s="58" t="s">
        <v>51</v>
      </c>
      <c r="J128" s="59">
        <v>0</v>
      </c>
      <c r="L128" s="81"/>
      <c r="M128" s="82"/>
    </row>
    <row r="129" spans="1:13">
      <c r="A129"/>
      <c r="B129" s="83"/>
      <c r="C129" s="83"/>
      <c r="D129" s="83"/>
      <c r="E129" s="83"/>
      <c r="F129" s="55" t="s">
        <v>174</v>
      </c>
      <c r="G129" s="56" t="s">
        <v>47</v>
      </c>
      <c r="H129" s="57" t="s">
        <v>30</v>
      </c>
      <c r="I129" s="58" t="s">
        <v>61</v>
      </c>
      <c r="J129" s="59">
        <v>0</v>
      </c>
      <c r="L129" s="81"/>
      <c r="M129" s="82"/>
    </row>
    <row r="130" spans="1:13">
      <c r="A130"/>
      <c r="B130" s="83"/>
      <c r="C130" s="83"/>
      <c r="D130" s="83"/>
      <c r="E130" s="83"/>
      <c r="F130" s="55" t="s">
        <v>175</v>
      </c>
      <c r="G130" s="56" t="s">
        <v>29</v>
      </c>
      <c r="H130" s="57" t="s">
        <v>30</v>
      </c>
      <c r="I130" s="58" t="s">
        <v>51</v>
      </c>
      <c r="J130" s="59">
        <v>0</v>
      </c>
      <c r="L130" s="81"/>
      <c r="M130" s="82"/>
    </row>
    <row r="131" spans="1:13">
      <c r="A131"/>
      <c r="B131" s="83"/>
      <c r="C131" s="83"/>
      <c r="D131" s="83"/>
      <c r="E131" s="83"/>
      <c r="F131" s="55" t="s">
        <v>176</v>
      </c>
      <c r="G131" s="56" t="s">
        <v>47</v>
      </c>
      <c r="H131" s="57" t="s">
        <v>30</v>
      </c>
      <c r="I131" s="58" t="s">
        <v>61</v>
      </c>
      <c r="J131" s="59">
        <v>0</v>
      </c>
      <c r="L131" s="81"/>
      <c r="M131" s="82"/>
    </row>
    <row r="132" spans="1:13">
      <c r="A132"/>
      <c r="B132" s="83"/>
      <c r="C132" s="83"/>
      <c r="D132" s="83"/>
      <c r="E132" s="83"/>
      <c r="F132" s="55" t="s">
        <v>177</v>
      </c>
      <c r="G132" s="56" t="s">
        <v>29</v>
      </c>
      <c r="H132" s="57" t="s">
        <v>30</v>
      </c>
      <c r="I132" s="58" t="s">
        <v>51</v>
      </c>
      <c r="J132" s="59">
        <v>0</v>
      </c>
      <c r="L132" s="81"/>
      <c r="M132" s="82"/>
    </row>
    <row r="133" spans="1:13">
      <c r="A133"/>
      <c r="B133" s="83"/>
      <c r="C133" s="83"/>
      <c r="D133" s="83"/>
      <c r="E133" s="83"/>
      <c r="F133" s="55" t="s">
        <v>178</v>
      </c>
      <c r="G133" s="56" t="s">
        <v>29</v>
      </c>
      <c r="H133" s="57" t="s">
        <v>30</v>
      </c>
      <c r="I133" s="58" t="s">
        <v>51</v>
      </c>
      <c r="J133" s="59">
        <v>0</v>
      </c>
      <c r="L133" s="81"/>
      <c r="M133" s="82"/>
    </row>
    <row r="134" spans="1:13">
      <c r="A134"/>
      <c r="B134" s="83"/>
      <c r="C134" s="83"/>
      <c r="D134" s="83"/>
      <c r="E134" s="83"/>
      <c r="F134" s="55" t="s">
        <v>179</v>
      </c>
      <c r="G134" s="56" t="s">
        <v>47</v>
      </c>
      <c r="H134" s="57" t="s">
        <v>30</v>
      </c>
      <c r="I134" s="58" t="s">
        <v>61</v>
      </c>
      <c r="J134" s="59">
        <v>0</v>
      </c>
      <c r="L134" s="81"/>
      <c r="M134" s="82"/>
    </row>
    <row r="135" spans="1:13">
      <c r="A135"/>
      <c r="B135" s="83"/>
      <c r="C135" s="83"/>
      <c r="D135" s="83"/>
      <c r="E135" s="83"/>
      <c r="F135" s="55" t="s">
        <v>180</v>
      </c>
      <c r="G135" s="56" t="s">
        <v>29</v>
      </c>
      <c r="H135" s="57" t="s">
        <v>30</v>
      </c>
      <c r="I135" s="58" t="s">
        <v>51</v>
      </c>
      <c r="J135" s="59">
        <v>0</v>
      </c>
      <c r="L135" s="81"/>
      <c r="M135" s="82"/>
    </row>
    <row r="136" spans="1:13">
      <c r="A136"/>
      <c r="B136" s="83"/>
      <c r="C136" s="83"/>
      <c r="D136" s="83"/>
      <c r="E136" s="83"/>
      <c r="F136" s="55" t="s">
        <v>181</v>
      </c>
      <c r="G136" s="56" t="s">
        <v>47</v>
      </c>
      <c r="H136" s="57" t="s">
        <v>30</v>
      </c>
      <c r="I136" s="58" t="s">
        <v>61</v>
      </c>
      <c r="J136" s="59">
        <v>0</v>
      </c>
      <c r="L136" s="81"/>
      <c r="M136" s="82"/>
    </row>
    <row r="137" spans="1:13">
      <c r="A137"/>
      <c r="B137" s="83"/>
      <c r="C137" s="83"/>
      <c r="D137" s="83"/>
      <c r="E137" s="83"/>
      <c r="F137" s="55" t="s">
        <v>182</v>
      </c>
      <c r="G137" s="56" t="s">
        <v>47</v>
      </c>
      <c r="H137" s="57" t="s">
        <v>30</v>
      </c>
      <c r="I137" s="58" t="s">
        <v>61</v>
      </c>
      <c r="J137" s="59">
        <v>0</v>
      </c>
      <c r="L137" s="81"/>
      <c r="M137" s="82"/>
    </row>
    <row r="138" spans="1:13">
      <c r="A138"/>
      <c r="B138" s="83"/>
      <c r="C138" s="83"/>
      <c r="D138" s="83"/>
      <c r="E138" s="83"/>
      <c r="F138" s="90" t="s">
        <v>183</v>
      </c>
      <c r="G138" s="56" t="s">
        <v>47</v>
      </c>
      <c r="H138" s="57" t="s">
        <v>30</v>
      </c>
      <c r="I138" s="58" t="s">
        <v>61</v>
      </c>
      <c r="J138" s="59">
        <v>0</v>
      </c>
      <c r="L138" s="81"/>
      <c r="M138" s="82"/>
    </row>
    <row r="139" spans="1:13">
      <c r="A139"/>
      <c r="B139" s="83" t="s">
        <v>184</v>
      </c>
      <c r="C139" s="83" t="s">
        <v>25</v>
      </c>
      <c r="D139" s="83" t="s">
        <v>26</v>
      </c>
      <c r="E139" s="83" t="s">
        <v>72</v>
      </c>
      <c r="F139" s="91" t="s">
        <v>45</v>
      </c>
      <c r="G139" s="56" t="s">
        <v>47</v>
      </c>
      <c r="H139" s="57" t="s">
        <v>33</v>
      </c>
      <c r="J139" s="59">
        <v>0</v>
      </c>
      <c r="L139" s="81"/>
      <c r="M139" s="82"/>
    </row>
    <row r="140" spans="1:13">
      <c r="A140"/>
      <c r="B140" s="83"/>
      <c r="C140" s="83"/>
      <c r="D140" s="83"/>
      <c r="E140" s="83"/>
      <c r="F140" s="55" t="s">
        <v>28</v>
      </c>
      <c r="G140" s="56" t="s">
        <v>29</v>
      </c>
      <c r="H140" s="57" t="s">
        <v>30</v>
      </c>
      <c r="I140" s="58" t="s">
        <v>44</v>
      </c>
      <c r="J140" s="59">
        <v>0</v>
      </c>
      <c r="L140" s="81"/>
      <c r="M140" s="82"/>
    </row>
    <row r="141" spans="1:13">
      <c r="A141"/>
      <c r="B141" s="83"/>
      <c r="C141" s="83"/>
      <c r="D141" s="83"/>
      <c r="E141" s="83"/>
      <c r="F141" s="55" t="s">
        <v>142</v>
      </c>
      <c r="G141" s="56" t="s">
        <v>29</v>
      </c>
      <c r="H141" s="57" t="s">
        <v>30</v>
      </c>
      <c r="I141" s="58" t="s">
        <v>44</v>
      </c>
      <c r="J141" s="59" t="s">
        <v>140</v>
      </c>
      <c r="L141" s="81"/>
      <c r="M141" s="82"/>
    </row>
    <row r="142" spans="1:13">
      <c r="A142"/>
      <c r="B142" s="83"/>
      <c r="C142" s="83"/>
      <c r="D142" s="83"/>
      <c r="E142" s="83"/>
      <c r="F142" s="55" t="s">
        <v>185</v>
      </c>
      <c r="G142" s="56" t="s">
        <v>47</v>
      </c>
      <c r="H142" s="57" t="s">
        <v>49</v>
      </c>
      <c r="J142" s="59">
        <v>0</v>
      </c>
      <c r="L142" s="81"/>
      <c r="M142" s="82"/>
    </row>
    <row r="143" spans="1:13">
      <c r="A143"/>
      <c r="B143" s="83"/>
      <c r="C143" s="83"/>
      <c r="D143" s="83"/>
      <c r="E143" s="83"/>
      <c r="F143" s="55" t="s">
        <v>186</v>
      </c>
      <c r="G143" s="56" t="s">
        <v>29</v>
      </c>
      <c r="H143" s="57" t="s">
        <v>33</v>
      </c>
      <c r="J143" s="59">
        <v>0</v>
      </c>
      <c r="L143" s="81"/>
      <c r="M143" s="82"/>
    </row>
    <row r="144" spans="1:13">
      <c r="A144"/>
      <c r="B144" s="83"/>
      <c r="C144" s="83"/>
      <c r="D144" s="83"/>
      <c r="E144" s="83"/>
      <c r="F144" s="55" t="s">
        <v>187</v>
      </c>
      <c r="G144" s="56" t="s">
        <v>47</v>
      </c>
      <c r="H144" s="57" t="s">
        <v>33</v>
      </c>
      <c r="J144" s="59" t="s">
        <v>140</v>
      </c>
      <c r="L144" s="81"/>
      <c r="M144" s="82"/>
    </row>
    <row r="145" spans="1:13">
      <c r="A145"/>
      <c r="B145" s="83"/>
      <c r="C145" s="83"/>
      <c r="D145" s="83"/>
      <c r="E145" s="83"/>
      <c r="F145" s="55" t="s">
        <v>188</v>
      </c>
      <c r="G145" s="56" t="s">
        <v>47</v>
      </c>
      <c r="H145" s="57" t="s">
        <v>33</v>
      </c>
      <c r="J145" s="59" t="s">
        <v>140</v>
      </c>
      <c r="L145" s="81"/>
      <c r="M145" s="82"/>
    </row>
    <row r="146" spans="1:13">
      <c r="A146"/>
      <c r="B146" s="83"/>
      <c r="C146" s="83"/>
      <c r="D146" s="83"/>
      <c r="E146" s="83"/>
      <c r="F146" s="55" t="s">
        <v>189</v>
      </c>
      <c r="G146" s="56" t="s">
        <v>47</v>
      </c>
      <c r="H146" s="57" t="s">
        <v>33</v>
      </c>
      <c r="J146" s="59">
        <v>0</v>
      </c>
      <c r="L146" s="81"/>
      <c r="M146" s="82"/>
    </row>
    <row r="147" spans="1:13">
      <c r="A147"/>
      <c r="B147" s="83"/>
      <c r="C147" s="83"/>
      <c r="D147" s="83"/>
      <c r="E147" s="83"/>
      <c r="F147" s="55" t="s">
        <v>190</v>
      </c>
      <c r="G147" s="56" t="s">
        <v>29</v>
      </c>
      <c r="H147" s="57" t="s">
        <v>33</v>
      </c>
      <c r="J147" s="59" t="s">
        <v>140</v>
      </c>
      <c r="L147" s="81"/>
      <c r="M147" s="82"/>
    </row>
    <row r="148" spans="1:13">
      <c r="A148"/>
      <c r="B148" s="83"/>
      <c r="C148" s="83"/>
      <c r="D148" s="83"/>
      <c r="E148" s="83"/>
      <c r="F148" s="55" t="s">
        <v>191</v>
      </c>
      <c r="G148" s="56" t="s">
        <v>47</v>
      </c>
      <c r="H148" s="57" t="s">
        <v>33</v>
      </c>
      <c r="J148" s="59" t="s">
        <v>140</v>
      </c>
      <c r="L148" s="81"/>
      <c r="M148" s="82"/>
    </row>
    <row r="149" spans="1:13">
      <c r="A149"/>
      <c r="B149" s="83"/>
      <c r="C149" s="83"/>
      <c r="D149" s="83"/>
      <c r="E149" s="83"/>
      <c r="F149" s="55" t="s">
        <v>192</v>
      </c>
      <c r="G149" s="56" t="s">
        <v>47</v>
      </c>
      <c r="H149" s="57" t="s">
        <v>33</v>
      </c>
      <c r="J149" s="59" t="s">
        <v>140</v>
      </c>
      <c r="L149" s="81"/>
      <c r="M149" s="82"/>
    </row>
    <row r="150" spans="1:13">
      <c r="A150"/>
      <c r="B150" s="83"/>
      <c r="C150" s="83"/>
      <c r="D150" s="83"/>
      <c r="E150" s="83"/>
      <c r="F150" s="55" t="s">
        <v>193</v>
      </c>
      <c r="G150" s="56" t="s">
        <v>29</v>
      </c>
      <c r="H150" s="57" t="s">
        <v>30</v>
      </c>
      <c r="I150" s="58" t="s">
        <v>44</v>
      </c>
      <c r="J150" s="59" t="s">
        <v>140</v>
      </c>
      <c r="L150" s="81"/>
      <c r="M150" s="82"/>
    </row>
    <row r="151" spans="2:12">
      <c r="B151" s="83"/>
      <c r="C151" s="83"/>
      <c r="D151" s="83"/>
      <c r="E151" s="83"/>
      <c r="F151" s="55" t="s">
        <v>194</v>
      </c>
      <c r="G151" s="56" t="s">
        <v>29</v>
      </c>
      <c r="H151" s="57" t="s">
        <v>30</v>
      </c>
      <c r="I151" s="58" t="s">
        <v>44</v>
      </c>
      <c r="J151" s="59" t="s">
        <v>140</v>
      </c>
      <c r="L151" s="82"/>
    </row>
    <row r="152" spans="2:10">
      <c r="B152" s="83"/>
      <c r="C152" s="83"/>
      <c r="D152" s="83"/>
      <c r="E152" s="83"/>
      <c r="F152" s="55" t="s">
        <v>195</v>
      </c>
      <c r="G152" s="56" t="s">
        <v>47</v>
      </c>
      <c r="H152" s="57" t="s">
        <v>49</v>
      </c>
      <c r="J152" s="59">
        <v>0</v>
      </c>
    </row>
    <row r="153" spans="2:10">
      <c r="B153" s="83" t="s">
        <v>196</v>
      </c>
      <c r="C153" s="83" t="s">
        <v>25</v>
      </c>
      <c r="D153" s="83" t="s">
        <v>83</v>
      </c>
      <c r="E153" s="83" t="s">
        <v>72</v>
      </c>
      <c r="F153" s="55" t="s">
        <v>197</v>
      </c>
      <c r="G153" s="56" t="s">
        <v>29</v>
      </c>
      <c r="H153" s="57" t="s">
        <v>30</v>
      </c>
      <c r="I153" s="58" t="s">
        <v>44</v>
      </c>
      <c r="J153" s="59">
        <v>0</v>
      </c>
    </row>
    <row r="154" spans="2:10">
      <c r="B154" s="83"/>
      <c r="C154" s="83"/>
      <c r="D154" s="83"/>
      <c r="E154" s="83"/>
      <c r="F154" s="55" t="s">
        <v>198</v>
      </c>
      <c r="G154" s="56" t="s">
        <v>29</v>
      </c>
      <c r="H154" s="57" t="s">
        <v>30</v>
      </c>
      <c r="I154" s="58" t="s">
        <v>44</v>
      </c>
      <c r="J154" s="59">
        <v>0</v>
      </c>
    </row>
    <row r="155" spans="2:10">
      <c r="B155" s="83"/>
      <c r="C155" s="83"/>
      <c r="D155" s="83"/>
      <c r="E155" s="83"/>
      <c r="F155" s="55" t="s">
        <v>199</v>
      </c>
      <c r="G155" s="56" t="s">
        <v>47</v>
      </c>
      <c r="H155" s="57" t="s">
        <v>30</v>
      </c>
      <c r="I155" s="58" t="s">
        <v>44</v>
      </c>
      <c r="J155" s="59">
        <v>0</v>
      </c>
    </row>
    <row r="156" spans="2:10">
      <c r="B156" s="83"/>
      <c r="C156" s="83"/>
      <c r="D156" s="83"/>
      <c r="E156" s="83"/>
      <c r="F156" s="84" t="s">
        <v>200</v>
      </c>
      <c r="G156" s="85" t="s">
        <v>29</v>
      </c>
      <c r="H156" s="57" t="s">
        <v>49</v>
      </c>
      <c r="J156" s="59">
        <v>0</v>
      </c>
    </row>
    <row r="157" spans="2:11">
      <c r="B157" s="83" t="s">
        <v>201</v>
      </c>
      <c r="C157" s="83" t="s">
        <v>25</v>
      </c>
      <c r="D157" s="83" t="s">
        <v>83</v>
      </c>
      <c r="E157" s="83" t="s">
        <v>72</v>
      </c>
      <c r="F157" s="55" t="s">
        <v>202</v>
      </c>
      <c r="G157" s="56" t="s">
        <v>29</v>
      </c>
      <c r="H157" s="57" t="s">
        <v>49</v>
      </c>
      <c r="J157" s="59" t="s">
        <v>140</v>
      </c>
      <c r="K157" s="89" t="s">
        <v>203</v>
      </c>
    </row>
    <row r="158" spans="2:11">
      <c r="B158" s="83"/>
      <c r="C158" s="83"/>
      <c r="D158" s="83"/>
      <c r="E158" s="83"/>
      <c r="F158" s="55" t="s">
        <v>204</v>
      </c>
      <c r="G158" s="56" t="s">
        <v>29</v>
      </c>
      <c r="H158" s="57" t="s">
        <v>49</v>
      </c>
      <c r="J158" s="59" t="s">
        <v>140</v>
      </c>
      <c r="K158" s="89" t="s">
        <v>203</v>
      </c>
    </row>
    <row r="159" spans="2:11">
      <c r="B159" s="83"/>
      <c r="C159" s="83"/>
      <c r="D159" s="83"/>
      <c r="E159" s="83"/>
      <c r="F159" s="55" t="s">
        <v>205</v>
      </c>
      <c r="G159" s="56" t="s">
        <v>29</v>
      </c>
      <c r="H159" s="57" t="s">
        <v>33</v>
      </c>
      <c r="J159" s="59" t="s">
        <v>140</v>
      </c>
      <c r="K159" s="89" t="s">
        <v>203</v>
      </c>
    </row>
    <row r="160" spans="2:11">
      <c r="B160" s="83"/>
      <c r="C160" s="83"/>
      <c r="D160" s="83"/>
      <c r="E160" s="83"/>
      <c r="F160" s="55" t="s">
        <v>206</v>
      </c>
      <c r="G160" s="56" t="s">
        <v>29</v>
      </c>
      <c r="H160" s="57" t="s">
        <v>30</v>
      </c>
      <c r="I160" s="58" t="s">
        <v>44</v>
      </c>
      <c r="J160" s="59" t="s">
        <v>140</v>
      </c>
      <c r="K160" s="89" t="s">
        <v>203</v>
      </c>
    </row>
    <row r="161" spans="2:11">
      <c r="B161" s="83"/>
      <c r="C161" s="83"/>
      <c r="D161" s="83"/>
      <c r="E161" s="83"/>
      <c r="F161" s="55" t="s">
        <v>207</v>
      </c>
      <c r="G161" s="56" t="s">
        <v>29</v>
      </c>
      <c r="H161" s="57" t="s">
        <v>30</v>
      </c>
      <c r="I161" s="58" t="s">
        <v>44</v>
      </c>
      <c r="J161" s="59" t="s">
        <v>140</v>
      </c>
      <c r="K161" s="89" t="s">
        <v>203</v>
      </c>
    </row>
    <row r="162" spans="2:11">
      <c r="B162" s="83"/>
      <c r="C162" s="83"/>
      <c r="D162" s="83"/>
      <c r="E162" s="83"/>
      <c r="F162" s="55" t="s">
        <v>208</v>
      </c>
      <c r="G162" s="56" t="s">
        <v>29</v>
      </c>
      <c r="H162" s="57" t="s">
        <v>30</v>
      </c>
      <c r="I162" s="58" t="s">
        <v>44</v>
      </c>
      <c r="J162" s="59" t="s">
        <v>140</v>
      </c>
      <c r="K162" s="89" t="s">
        <v>203</v>
      </c>
    </row>
    <row r="163" spans="2:11">
      <c r="B163" s="83"/>
      <c r="C163" s="83"/>
      <c r="D163" s="83"/>
      <c r="E163" s="83"/>
      <c r="F163" s="55" t="s">
        <v>209</v>
      </c>
      <c r="G163" s="56" t="s">
        <v>29</v>
      </c>
      <c r="H163" s="57" t="s">
        <v>33</v>
      </c>
      <c r="J163" s="59" t="s">
        <v>140</v>
      </c>
      <c r="K163" s="89" t="s">
        <v>203</v>
      </c>
    </row>
    <row r="164" spans="2:11">
      <c r="B164" s="83"/>
      <c r="C164" s="83"/>
      <c r="D164" s="83"/>
      <c r="E164" s="83"/>
      <c r="F164" s="55" t="s">
        <v>210</v>
      </c>
      <c r="G164" s="56" t="s">
        <v>29</v>
      </c>
      <c r="H164" s="57" t="s">
        <v>49</v>
      </c>
      <c r="J164" s="59" t="s">
        <v>140</v>
      </c>
      <c r="K164" s="89" t="s">
        <v>203</v>
      </c>
    </row>
    <row r="165" spans="2:11">
      <c r="B165" s="83"/>
      <c r="C165" s="83"/>
      <c r="D165" s="83"/>
      <c r="E165" s="83"/>
      <c r="F165" s="55" t="s">
        <v>211</v>
      </c>
      <c r="G165" s="56" t="s">
        <v>29</v>
      </c>
      <c r="H165" s="57" t="s">
        <v>49</v>
      </c>
      <c r="J165" s="59" t="s">
        <v>140</v>
      </c>
      <c r="K165" s="89" t="s">
        <v>203</v>
      </c>
    </row>
    <row r="166" spans="2:11">
      <c r="B166" s="83"/>
      <c r="C166" s="83"/>
      <c r="D166" s="83"/>
      <c r="E166" s="83"/>
      <c r="F166" s="55" t="s">
        <v>32</v>
      </c>
      <c r="G166" s="56" t="s">
        <v>29</v>
      </c>
      <c r="H166" s="57" t="s">
        <v>33</v>
      </c>
      <c r="J166" s="59" t="s">
        <v>140</v>
      </c>
      <c r="K166" s="89" t="s">
        <v>203</v>
      </c>
    </row>
    <row r="167" spans="2:11">
      <c r="B167" s="83" t="s">
        <v>212</v>
      </c>
      <c r="C167" s="83" t="s">
        <v>25</v>
      </c>
      <c r="D167" s="83" t="s">
        <v>26</v>
      </c>
      <c r="E167" s="83" t="s">
        <v>72</v>
      </c>
      <c r="F167" s="55" t="s">
        <v>213</v>
      </c>
      <c r="G167" s="56" t="s">
        <v>29</v>
      </c>
      <c r="H167" s="57" t="s">
        <v>30</v>
      </c>
      <c r="I167" s="58" t="s">
        <v>61</v>
      </c>
      <c r="J167" s="59" t="s">
        <v>140</v>
      </c>
      <c r="K167" s="89" t="s">
        <v>141</v>
      </c>
    </row>
    <row r="168" spans="2:11">
      <c r="B168" s="83"/>
      <c r="C168" s="83"/>
      <c r="D168" s="83"/>
      <c r="E168" s="83"/>
      <c r="F168" s="55" t="s">
        <v>32</v>
      </c>
      <c r="G168" s="56" t="s">
        <v>47</v>
      </c>
      <c r="H168" s="57" t="s">
        <v>33</v>
      </c>
      <c r="J168" s="59" t="s">
        <v>140</v>
      </c>
      <c r="K168" s="89" t="s">
        <v>141</v>
      </c>
    </row>
    <row r="169" spans="2:11">
      <c r="B169" s="83"/>
      <c r="C169" s="83"/>
      <c r="D169" s="83"/>
      <c r="E169" s="83"/>
      <c r="F169" s="55" t="s">
        <v>214</v>
      </c>
      <c r="G169" s="56" t="s">
        <v>47</v>
      </c>
      <c r="H169" s="57" t="s">
        <v>33</v>
      </c>
      <c r="J169" s="59" t="s">
        <v>140</v>
      </c>
      <c r="K169" s="89" t="s">
        <v>141</v>
      </c>
    </row>
    <row r="170" spans="2:11">
      <c r="B170" s="83"/>
      <c r="C170" s="83"/>
      <c r="D170" s="83"/>
      <c r="E170" s="83"/>
      <c r="F170" s="55" t="s">
        <v>215</v>
      </c>
      <c r="G170" s="56" t="s">
        <v>47</v>
      </c>
      <c r="H170" s="57" t="s">
        <v>33</v>
      </c>
      <c r="J170" s="59" t="s">
        <v>140</v>
      </c>
      <c r="K170" s="89" t="s">
        <v>141</v>
      </c>
    </row>
    <row r="171" spans="2:11">
      <c r="B171" s="83"/>
      <c r="C171" s="83"/>
      <c r="D171" s="83"/>
      <c r="E171" s="83"/>
      <c r="F171" s="55" t="s">
        <v>216</v>
      </c>
      <c r="G171" s="56" t="s">
        <v>47</v>
      </c>
      <c r="H171" s="57" t="s">
        <v>33</v>
      </c>
      <c r="J171" s="59" t="s">
        <v>140</v>
      </c>
      <c r="K171" s="89" t="s">
        <v>141</v>
      </c>
    </row>
    <row r="172" spans="2:11">
      <c r="B172" s="83"/>
      <c r="C172" s="83"/>
      <c r="D172" s="83"/>
      <c r="E172" s="83"/>
      <c r="F172" s="55" t="s">
        <v>217</v>
      </c>
      <c r="G172" s="56" t="s">
        <v>47</v>
      </c>
      <c r="H172" s="57" t="s">
        <v>30</v>
      </c>
      <c r="I172" s="58" t="s">
        <v>44</v>
      </c>
      <c r="J172" s="59" t="s">
        <v>140</v>
      </c>
      <c r="K172" s="89" t="s">
        <v>141</v>
      </c>
    </row>
    <row r="173" spans="2:11">
      <c r="B173" s="83"/>
      <c r="C173" s="83"/>
      <c r="D173" s="83"/>
      <c r="E173" s="83"/>
      <c r="F173" s="55" t="s">
        <v>218</v>
      </c>
      <c r="G173" s="56" t="s">
        <v>29</v>
      </c>
      <c r="H173" s="57" t="s">
        <v>30</v>
      </c>
      <c r="I173" s="58" t="s">
        <v>44</v>
      </c>
      <c r="J173" s="59" t="s">
        <v>140</v>
      </c>
      <c r="K173" s="89" t="s">
        <v>141</v>
      </c>
    </row>
    <row r="174" spans="2:11">
      <c r="B174" s="83"/>
      <c r="C174" s="83"/>
      <c r="D174" s="83"/>
      <c r="E174" s="83"/>
      <c r="F174" s="55" t="s">
        <v>219</v>
      </c>
      <c r="G174" s="56" t="s">
        <v>29</v>
      </c>
      <c r="H174" s="57" t="s">
        <v>30</v>
      </c>
      <c r="I174" s="58" t="s">
        <v>44</v>
      </c>
      <c r="J174" s="59" t="s">
        <v>140</v>
      </c>
      <c r="K174" s="89" t="s">
        <v>141</v>
      </c>
    </row>
    <row r="175" spans="2:11">
      <c r="B175" s="83"/>
      <c r="C175" s="83"/>
      <c r="D175" s="83"/>
      <c r="E175" s="83"/>
      <c r="F175" s="55" t="s">
        <v>220</v>
      </c>
      <c r="G175" s="56" t="s">
        <v>47</v>
      </c>
      <c r="H175" s="57" t="s">
        <v>30</v>
      </c>
      <c r="I175" s="58" t="s">
        <v>44</v>
      </c>
      <c r="J175" s="59" t="s">
        <v>140</v>
      </c>
      <c r="K175" s="89" t="s">
        <v>141</v>
      </c>
    </row>
    <row r="176" spans="2:11">
      <c r="B176" s="83"/>
      <c r="C176" s="83"/>
      <c r="D176" s="83"/>
      <c r="E176" s="83"/>
      <c r="F176" s="55" t="s">
        <v>221</v>
      </c>
      <c r="G176" s="56" t="s">
        <v>47</v>
      </c>
      <c r="H176" s="57" t="s">
        <v>33</v>
      </c>
      <c r="J176" s="59" t="s">
        <v>140</v>
      </c>
      <c r="K176" s="89" t="s">
        <v>141</v>
      </c>
    </row>
    <row r="177" spans="2:11">
      <c r="B177" s="83"/>
      <c r="C177" s="83"/>
      <c r="D177" s="83"/>
      <c r="E177" s="83"/>
      <c r="F177" s="55" t="s">
        <v>222</v>
      </c>
      <c r="G177" s="56" t="s">
        <v>47</v>
      </c>
      <c r="H177" s="57" t="s">
        <v>33</v>
      </c>
      <c r="J177" s="59" t="s">
        <v>140</v>
      </c>
      <c r="K177" s="89" t="s">
        <v>141</v>
      </c>
    </row>
    <row r="178" spans="2:11">
      <c r="B178" s="83"/>
      <c r="C178" s="83"/>
      <c r="D178" s="83"/>
      <c r="E178" s="83"/>
      <c r="F178" s="55" t="s">
        <v>223</v>
      </c>
      <c r="G178" s="56" t="s">
        <v>47</v>
      </c>
      <c r="H178" s="57" t="s">
        <v>33</v>
      </c>
      <c r="J178" s="59" t="s">
        <v>140</v>
      </c>
      <c r="K178" s="89" t="s">
        <v>141</v>
      </c>
    </row>
    <row r="179" spans="2:11">
      <c r="B179" s="83"/>
      <c r="C179" s="83"/>
      <c r="D179" s="83"/>
      <c r="E179" s="83"/>
      <c r="F179" s="55" t="s">
        <v>224</v>
      </c>
      <c r="G179" s="56" t="s">
        <v>29</v>
      </c>
      <c r="H179" s="57" t="s">
        <v>33</v>
      </c>
      <c r="J179" s="59" t="s">
        <v>140</v>
      </c>
      <c r="K179" s="89" t="s">
        <v>141</v>
      </c>
    </row>
    <row r="180" spans="2:11">
      <c r="B180" s="83"/>
      <c r="C180" s="83"/>
      <c r="D180" s="83"/>
      <c r="E180" s="83"/>
      <c r="F180" s="55" t="s">
        <v>225</v>
      </c>
      <c r="G180" s="56" t="s">
        <v>47</v>
      </c>
      <c r="H180" s="57" t="s">
        <v>33</v>
      </c>
      <c r="J180" s="59" t="s">
        <v>140</v>
      </c>
      <c r="K180" s="89" t="s">
        <v>141</v>
      </c>
    </row>
    <row r="181" spans="2:11">
      <c r="B181" s="83"/>
      <c r="C181" s="83"/>
      <c r="D181" s="83"/>
      <c r="E181" s="83"/>
      <c r="F181" s="55" t="s">
        <v>226</v>
      </c>
      <c r="G181" s="56" t="s">
        <v>47</v>
      </c>
      <c r="H181" s="57" t="s">
        <v>33</v>
      </c>
      <c r="J181" s="59" t="s">
        <v>140</v>
      </c>
      <c r="K181" s="89" t="s">
        <v>141</v>
      </c>
    </row>
    <row r="182" spans="2:11">
      <c r="B182" s="83"/>
      <c r="C182" s="83"/>
      <c r="D182" s="83"/>
      <c r="E182" s="83"/>
      <c r="F182" s="55" t="s">
        <v>227</v>
      </c>
      <c r="G182" s="56" t="s">
        <v>47</v>
      </c>
      <c r="H182" s="57" t="s">
        <v>33</v>
      </c>
      <c r="J182" s="59" t="s">
        <v>140</v>
      </c>
      <c r="K182" s="89" t="s">
        <v>141</v>
      </c>
    </row>
    <row r="183" spans="2:11">
      <c r="B183" s="83"/>
      <c r="C183" s="83"/>
      <c r="D183" s="83"/>
      <c r="E183" s="83"/>
      <c r="F183" s="55" t="s">
        <v>228</v>
      </c>
      <c r="G183" s="56" t="s">
        <v>47</v>
      </c>
      <c r="H183" s="57" t="s">
        <v>33</v>
      </c>
      <c r="J183" s="59" t="s">
        <v>140</v>
      </c>
      <c r="K183" s="89" t="s">
        <v>141</v>
      </c>
    </row>
    <row r="184" spans="2:11">
      <c r="B184" s="83"/>
      <c r="C184" s="83"/>
      <c r="D184" s="83"/>
      <c r="E184" s="83"/>
      <c r="F184" s="55" t="s">
        <v>229</v>
      </c>
      <c r="G184" s="56" t="s">
        <v>47</v>
      </c>
      <c r="H184" s="57" t="s">
        <v>33</v>
      </c>
      <c r="J184" s="59" t="s">
        <v>140</v>
      </c>
      <c r="K184" s="89" t="s">
        <v>141</v>
      </c>
    </row>
    <row r="185" spans="2:11">
      <c r="B185" s="83"/>
      <c r="C185" s="83"/>
      <c r="D185" s="83"/>
      <c r="E185" s="83"/>
      <c r="F185" s="55" t="s">
        <v>230</v>
      </c>
      <c r="G185" s="56" t="s">
        <v>47</v>
      </c>
      <c r="H185" s="57" t="s">
        <v>33</v>
      </c>
      <c r="J185" s="59" t="s">
        <v>140</v>
      </c>
      <c r="K185" s="89" t="s">
        <v>141</v>
      </c>
    </row>
    <row r="186" spans="2:11">
      <c r="B186" s="83"/>
      <c r="C186" s="83"/>
      <c r="D186" s="83"/>
      <c r="E186" s="83"/>
      <c r="F186" s="55" t="s">
        <v>231</v>
      </c>
      <c r="G186" s="56" t="s">
        <v>47</v>
      </c>
      <c r="H186" s="57" t="s">
        <v>33</v>
      </c>
      <c r="J186" s="59" t="s">
        <v>140</v>
      </c>
      <c r="K186" s="89" t="s">
        <v>141</v>
      </c>
    </row>
    <row r="187" spans="2:11">
      <c r="B187" s="83"/>
      <c r="C187" s="83"/>
      <c r="D187" s="83"/>
      <c r="E187" s="83"/>
      <c r="F187" s="55" t="s">
        <v>232</v>
      </c>
      <c r="G187" s="56" t="s">
        <v>47</v>
      </c>
      <c r="H187" s="57" t="s">
        <v>33</v>
      </c>
      <c r="J187" s="59" t="s">
        <v>140</v>
      </c>
      <c r="K187" s="89" t="s">
        <v>141</v>
      </c>
    </row>
    <row r="188" spans="2:11">
      <c r="B188" s="83"/>
      <c r="C188" s="83"/>
      <c r="D188" s="83"/>
      <c r="E188" s="83"/>
      <c r="F188" s="55" t="s">
        <v>233</v>
      </c>
      <c r="G188" s="56" t="s">
        <v>47</v>
      </c>
      <c r="H188" s="57" t="s">
        <v>33</v>
      </c>
      <c r="J188" s="59" t="s">
        <v>140</v>
      </c>
      <c r="K188" s="89" t="s">
        <v>141</v>
      </c>
    </row>
    <row r="189" spans="2:11">
      <c r="B189" s="83"/>
      <c r="C189" s="83"/>
      <c r="D189" s="83"/>
      <c r="E189" s="83"/>
      <c r="F189" s="55" t="s">
        <v>234</v>
      </c>
      <c r="G189" s="56" t="s">
        <v>47</v>
      </c>
      <c r="H189" s="57" t="s">
        <v>33</v>
      </c>
      <c r="J189" s="59" t="s">
        <v>140</v>
      </c>
      <c r="K189" s="89" t="s">
        <v>141</v>
      </c>
    </row>
    <row r="190" spans="2:11">
      <c r="B190" s="83" t="s">
        <v>235</v>
      </c>
      <c r="C190" s="83" t="s">
        <v>25</v>
      </c>
      <c r="D190" s="83" t="s">
        <v>26</v>
      </c>
      <c r="E190" s="83" t="s">
        <v>72</v>
      </c>
      <c r="F190" s="57" t="s">
        <v>45</v>
      </c>
      <c r="G190" s="56" t="s">
        <v>29</v>
      </c>
      <c r="H190" s="57" t="s">
        <v>33</v>
      </c>
      <c r="J190" s="59" t="s">
        <v>140</v>
      </c>
      <c r="K190" s="89" t="s">
        <v>141</v>
      </c>
    </row>
    <row r="191" spans="2:11">
      <c r="B191" s="83"/>
      <c r="C191" s="83"/>
      <c r="D191" s="83"/>
      <c r="E191" s="83"/>
      <c r="F191" s="57" t="s">
        <v>213</v>
      </c>
      <c r="G191" s="56" t="s">
        <v>29</v>
      </c>
      <c r="H191" s="57" t="s">
        <v>30</v>
      </c>
      <c r="I191" s="58" t="s">
        <v>44</v>
      </c>
      <c r="J191" s="59" t="s">
        <v>140</v>
      </c>
      <c r="K191" s="89" t="s">
        <v>141</v>
      </c>
    </row>
    <row r="192" ht="16" spans="2:11">
      <c r="B192" s="83"/>
      <c r="C192" s="83"/>
      <c r="D192" s="83"/>
      <c r="E192" s="83"/>
      <c r="F192" s="57" t="s">
        <v>236</v>
      </c>
      <c r="G192" s="56" t="s">
        <v>29</v>
      </c>
      <c r="H192" s="57" t="s">
        <v>30</v>
      </c>
      <c r="I192" s="58" t="s">
        <v>44</v>
      </c>
      <c r="J192" s="59" t="s">
        <v>140</v>
      </c>
      <c r="K192" s="89" t="s">
        <v>141</v>
      </c>
    </row>
    <row r="193" spans="2:11">
      <c r="B193" s="83"/>
      <c r="C193" s="83"/>
      <c r="D193" s="83"/>
      <c r="E193" s="83"/>
      <c r="F193" s="57" t="s">
        <v>237</v>
      </c>
      <c r="G193" s="56" t="s">
        <v>29</v>
      </c>
      <c r="H193" s="57" t="s">
        <v>30</v>
      </c>
      <c r="I193" s="58" t="s">
        <v>44</v>
      </c>
      <c r="J193" s="59" t="s">
        <v>140</v>
      </c>
      <c r="K193" s="89" t="s">
        <v>141</v>
      </c>
    </row>
    <row r="194" spans="2:11">
      <c r="B194" s="83"/>
      <c r="C194" s="83"/>
      <c r="D194" s="83"/>
      <c r="E194" s="83"/>
      <c r="F194" s="57" t="s">
        <v>238</v>
      </c>
      <c r="G194" s="56" t="s">
        <v>29</v>
      </c>
      <c r="H194" s="57" t="s">
        <v>30</v>
      </c>
      <c r="I194" s="58" t="s">
        <v>44</v>
      </c>
      <c r="J194" s="59" t="s">
        <v>140</v>
      </c>
      <c r="K194" s="89" t="s">
        <v>141</v>
      </c>
    </row>
    <row r="195" spans="2:11">
      <c r="B195" s="83"/>
      <c r="C195" s="83"/>
      <c r="D195" s="83"/>
      <c r="E195" s="83"/>
      <c r="F195" s="57" t="s">
        <v>187</v>
      </c>
      <c r="G195" s="56" t="s">
        <v>29</v>
      </c>
      <c r="H195" s="57" t="s">
        <v>49</v>
      </c>
      <c r="J195" s="59" t="s">
        <v>140</v>
      </c>
      <c r="K195" s="89" t="s">
        <v>141</v>
      </c>
    </row>
    <row r="196" spans="2:11">
      <c r="B196" s="83"/>
      <c r="C196" s="83"/>
      <c r="D196" s="83"/>
      <c r="E196" s="83"/>
      <c r="F196" s="57" t="s">
        <v>239</v>
      </c>
      <c r="G196" s="56" t="s">
        <v>29</v>
      </c>
      <c r="H196" s="57" t="s">
        <v>33</v>
      </c>
      <c r="J196" s="59" t="s">
        <v>140</v>
      </c>
      <c r="K196" s="89" t="s">
        <v>141</v>
      </c>
    </row>
    <row r="197" spans="2:11">
      <c r="B197" s="83"/>
      <c r="C197" s="83"/>
      <c r="D197" s="83"/>
      <c r="E197" s="83"/>
      <c r="F197" s="57" t="s">
        <v>240</v>
      </c>
      <c r="G197" s="56" t="s">
        <v>29</v>
      </c>
      <c r="H197" s="57" t="s">
        <v>30</v>
      </c>
      <c r="I197" s="58" t="s">
        <v>44</v>
      </c>
      <c r="J197" s="59" t="s">
        <v>140</v>
      </c>
      <c r="K197" s="89" t="s">
        <v>141</v>
      </c>
    </row>
    <row r="198" spans="2:11">
      <c r="B198" s="83"/>
      <c r="C198" s="83"/>
      <c r="D198" s="83"/>
      <c r="E198" s="83"/>
      <c r="F198" s="57" t="s">
        <v>241</v>
      </c>
      <c r="G198" s="56" t="s">
        <v>29</v>
      </c>
      <c r="H198" s="57" t="s">
        <v>30</v>
      </c>
      <c r="I198" s="58" t="s">
        <v>44</v>
      </c>
      <c r="J198" s="59" t="s">
        <v>140</v>
      </c>
      <c r="K198" s="89" t="s">
        <v>141</v>
      </c>
    </row>
    <row r="199" spans="2:11">
      <c r="B199" s="83"/>
      <c r="C199" s="83"/>
      <c r="D199" s="83"/>
      <c r="E199" s="83"/>
      <c r="F199" s="55" t="s">
        <v>242</v>
      </c>
      <c r="G199" s="56" t="s">
        <v>47</v>
      </c>
      <c r="H199" s="57" t="s">
        <v>30</v>
      </c>
      <c r="I199" s="58" t="s">
        <v>61</v>
      </c>
      <c r="J199" s="59" t="s">
        <v>140</v>
      </c>
      <c r="K199" s="89" t="s">
        <v>141</v>
      </c>
    </row>
    <row r="200" spans="2:11">
      <c r="B200" s="83"/>
      <c r="C200" s="83"/>
      <c r="D200" s="83"/>
      <c r="E200" s="83"/>
      <c r="F200" s="55" t="s">
        <v>243</v>
      </c>
      <c r="G200" s="56" t="s">
        <v>47</v>
      </c>
      <c r="H200" s="57" t="s">
        <v>30</v>
      </c>
      <c r="I200" s="58" t="s">
        <v>61</v>
      </c>
      <c r="J200" s="59" t="s">
        <v>140</v>
      </c>
      <c r="K200" s="89" t="s">
        <v>141</v>
      </c>
    </row>
    <row r="201" spans="2:11">
      <c r="B201" s="83"/>
      <c r="C201" s="83"/>
      <c r="D201" s="83"/>
      <c r="E201" s="83"/>
      <c r="F201" s="55" t="s">
        <v>80</v>
      </c>
      <c r="G201" s="56" t="s">
        <v>47</v>
      </c>
      <c r="H201" s="57" t="s">
        <v>33</v>
      </c>
      <c r="J201" s="59" t="s">
        <v>140</v>
      </c>
      <c r="K201" s="89" t="s">
        <v>141</v>
      </c>
    </row>
    <row r="202" spans="2:11">
      <c r="B202" s="83"/>
      <c r="C202" s="83"/>
      <c r="D202" s="83"/>
      <c r="E202" s="83"/>
      <c r="F202" s="55" t="s">
        <v>244</v>
      </c>
      <c r="G202" s="56" t="s">
        <v>47</v>
      </c>
      <c r="H202" s="57" t="s">
        <v>30</v>
      </c>
      <c r="J202" s="59" t="s">
        <v>140</v>
      </c>
      <c r="K202" s="89" t="s">
        <v>141</v>
      </c>
    </row>
    <row r="203" spans="2:11">
      <c r="B203" s="83"/>
      <c r="C203" s="83"/>
      <c r="D203" s="83"/>
      <c r="E203" s="83"/>
      <c r="F203" s="55" t="s">
        <v>245</v>
      </c>
      <c r="G203" s="56" t="s">
        <v>47</v>
      </c>
      <c r="H203" s="57" t="s">
        <v>33</v>
      </c>
      <c r="J203" s="59" t="s">
        <v>140</v>
      </c>
      <c r="K203" s="89" t="s">
        <v>141</v>
      </c>
    </row>
    <row r="204" spans="2:11">
      <c r="B204" s="83"/>
      <c r="C204" s="83"/>
      <c r="D204" s="83"/>
      <c r="E204" s="83"/>
      <c r="F204" s="55" t="s">
        <v>246</v>
      </c>
      <c r="G204" s="56" t="s">
        <v>47</v>
      </c>
      <c r="H204" s="57" t="s">
        <v>33</v>
      </c>
      <c r="J204" s="59" t="s">
        <v>140</v>
      </c>
      <c r="K204" s="89" t="s">
        <v>141</v>
      </c>
    </row>
    <row r="205" spans="2:11">
      <c r="B205" s="83"/>
      <c r="C205" s="83"/>
      <c r="D205" s="83"/>
      <c r="E205" s="83"/>
      <c r="F205" s="55" t="s">
        <v>247</v>
      </c>
      <c r="G205" s="56" t="s">
        <v>47</v>
      </c>
      <c r="H205" s="57" t="s">
        <v>33</v>
      </c>
      <c r="J205" s="59" t="s">
        <v>140</v>
      </c>
      <c r="K205" s="89" t="s">
        <v>141</v>
      </c>
    </row>
    <row r="206" spans="2:11">
      <c r="B206" s="83"/>
      <c r="C206" s="83"/>
      <c r="D206" s="83"/>
      <c r="E206" s="83"/>
      <c r="F206" s="55" t="s">
        <v>248</v>
      </c>
      <c r="G206" s="56" t="s">
        <v>47</v>
      </c>
      <c r="H206" s="57" t="s">
        <v>33</v>
      </c>
      <c r="J206" s="59" t="s">
        <v>140</v>
      </c>
      <c r="K206" s="89" t="s">
        <v>141</v>
      </c>
    </row>
    <row r="207" spans="2:11">
      <c r="B207" s="83"/>
      <c r="C207" s="83"/>
      <c r="D207" s="83"/>
      <c r="E207" s="83"/>
      <c r="F207" s="55" t="s">
        <v>249</v>
      </c>
      <c r="G207" s="56" t="s">
        <v>47</v>
      </c>
      <c r="H207" s="57" t="s">
        <v>33</v>
      </c>
      <c r="J207" s="59" t="s">
        <v>140</v>
      </c>
      <c r="K207" s="89" t="s">
        <v>141</v>
      </c>
    </row>
    <row r="208" spans="2:11">
      <c r="B208" s="83"/>
      <c r="C208" s="83"/>
      <c r="D208" s="83"/>
      <c r="E208" s="83"/>
      <c r="F208" s="55" t="s">
        <v>250</v>
      </c>
      <c r="G208" s="56" t="s">
        <v>47</v>
      </c>
      <c r="H208" s="57" t="s">
        <v>33</v>
      </c>
      <c r="J208" s="59" t="s">
        <v>140</v>
      </c>
      <c r="K208" s="89" t="s">
        <v>141</v>
      </c>
    </row>
    <row r="209" spans="2:11">
      <c r="B209" s="83"/>
      <c r="C209" s="83"/>
      <c r="D209" s="83"/>
      <c r="E209" s="83"/>
      <c r="F209" s="55" t="s">
        <v>251</v>
      </c>
      <c r="G209" s="56" t="s">
        <v>47</v>
      </c>
      <c r="H209" s="57" t="s">
        <v>33</v>
      </c>
      <c r="J209" s="59" t="s">
        <v>140</v>
      </c>
      <c r="K209" s="89" t="s">
        <v>141</v>
      </c>
    </row>
    <row r="210" spans="2:11">
      <c r="B210" s="83"/>
      <c r="C210" s="83"/>
      <c r="D210" s="83"/>
      <c r="E210" s="83"/>
      <c r="F210" s="55" t="s">
        <v>227</v>
      </c>
      <c r="G210" s="56" t="s">
        <v>47</v>
      </c>
      <c r="H210" s="57" t="s">
        <v>33</v>
      </c>
      <c r="J210" s="59" t="s">
        <v>140</v>
      </c>
      <c r="K210" s="89" t="s">
        <v>141</v>
      </c>
    </row>
    <row r="211" spans="2:10">
      <c r="B211" s="83" t="s">
        <v>252</v>
      </c>
      <c r="C211" s="83" t="s">
        <v>25</v>
      </c>
      <c r="D211" s="83" t="s">
        <v>83</v>
      </c>
      <c r="E211" s="83" t="s">
        <v>92</v>
      </c>
      <c r="F211" s="55" t="s">
        <v>253</v>
      </c>
      <c r="G211" s="56" t="s">
        <v>29</v>
      </c>
      <c r="H211" s="57" t="s">
        <v>33</v>
      </c>
      <c r="J211" s="59" t="s">
        <v>140</v>
      </c>
    </row>
    <row r="212" spans="2:10">
      <c r="B212" s="83"/>
      <c r="C212" s="83"/>
      <c r="D212" s="83"/>
      <c r="E212" s="83"/>
      <c r="F212" s="55" t="s">
        <v>254</v>
      </c>
      <c r="G212" s="56" t="s">
        <v>29</v>
      </c>
      <c r="H212" s="57" t="s">
        <v>33</v>
      </c>
      <c r="J212" s="59" t="s">
        <v>140</v>
      </c>
    </row>
    <row r="213" spans="2:10">
      <c r="B213" s="83"/>
      <c r="C213" s="83"/>
      <c r="D213" s="83"/>
      <c r="E213" s="83"/>
      <c r="F213" s="55" t="s">
        <v>255</v>
      </c>
      <c r="G213" s="56" t="s">
        <v>29</v>
      </c>
      <c r="H213" s="57" t="s">
        <v>33</v>
      </c>
      <c r="J213" s="59" t="s">
        <v>140</v>
      </c>
    </row>
    <row r="214" spans="2:10">
      <c r="B214" s="83"/>
      <c r="C214" s="83"/>
      <c r="D214" s="83"/>
      <c r="E214" s="83"/>
      <c r="F214" s="55" t="s">
        <v>218</v>
      </c>
      <c r="G214" s="56" t="s">
        <v>29</v>
      </c>
      <c r="H214" s="57" t="s">
        <v>30</v>
      </c>
      <c r="I214" s="58" t="s">
        <v>44</v>
      </c>
      <c r="J214" s="59" t="s">
        <v>140</v>
      </c>
    </row>
    <row r="215" spans="2:10">
      <c r="B215" s="83"/>
      <c r="C215" s="83"/>
      <c r="D215" s="83"/>
      <c r="E215" s="83"/>
      <c r="F215" s="55" t="s">
        <v>256</v>
      </c>
      <c r="G215" s="56" t="s">
        <v>47</v>
      </c>
      <c r="H215" s="57" t="s">
        <v>49</v>
      </c>
      <c r="J215" s="59" t="s">
        <v>140</v>
      </c>
    </row>
    <row r="216" spans="2:10">
      <c r="B216" s="83"/>
      <c r="C216" s="83"/>
      <c r="D216" s="83"/>
      <c r="E216" s="83"/>
      <c r="F216" s="55" t="s">
        <v>257</v>
      </c>
      <c r="G216" s="56" t="s">
        <v>47</v>
      </c>
      <c r="H216" s="57" t="s">
        <v>33</v>
      </c>
      <c r="J216" s="59" t="s">
        <v>140</v>
      </c>
    </row>
    <row r="217" spans="2:10">
      <c r="B217" s="83"/>
      <c r="C217" s="83"/>
      <c r="D217" s="83"/>
      <c r="E217" s="83"/>
      <c r="F217" s="55" t="s">
        <v>230</v>
      </c>
      <c r="G217" s="56" t="s">
        <v>47</v>
      </c>
      <c r="H217" s="57" t="s">
        <v>33</v>
      </c>
      <c r="J217" s="59" t="s">
        <v>140</v>
      </c>
    </row>
    <row r="218" spans="2:10">
      <c r="B218" s="83"/>
      <c r="C218" s="83"/>
      <c r="D218" s="83"/>
      <c r="E218" s="83"/>
      <c r="F218" s="55" t="s">
        <v>258</v>
      </c>
      <c r="G218" s="56" t="s">
        <v>47</v>
      </c>
      <c r="H218" s="57" t="s">
        <v>33</v>
      </c>
      <c r="J218" s="59" t="s">
        <v>140</v>
      </c>
    </row>
    <row r="219" spans="2:10">
      <c r="B219" s="83" t="s">
        <v>259</v>
      </c>
      <c r="C219" s="83" t="s">
        <v>25</v>
      </c>
      <c r="D219" s="83" t="s">
        <v>41</v>
      </c>
      <c r="E219" s="83" t="s">
        <v>260</v>
      </c>
      <c r="F219" s="55" t="s">
        <v>261</v>
      </c>
      <c r="G219" s="56" t="s">
        <v>29</v>
      </c>
      <c r="H219" s="57" t="s">
        <v>30</v>
      </c>
      <c r="I219" s="58" t="s">
        <v>51</v>
      </c>
      <c r="J219" s="59">
        <v>0</v>
      </c>
    </row>
    <row r="220" spans="2:10">
      <c r="B220" s="83"/>
      <c r="C220" s="83"/>
      <c r="D220" s="83"/>
      <c r="E220" s="83"/>
      <c r="F220" s="55" t="s">
        <v>45</v>
      </c>
      <c r="G220" s="56" t="s">
        <v>29</v>
      </c>
      <c r="H220" s="57" t="s">
        <v>33</v>
      </c>
      <c r="J220" s="59">
        <v>0</v>
      </c>
    </row>
    <row r="221" spans="2:10">
      <c r="B221" s="83"/>
      <c r="C221" s="83"/>
      <c r="D221" s="83"/>
      <c r="E221" s="83"/>
      <c r="F221" s="55" t="s">
        <v>262</v>
      </c>
      <c r="G221" s="56" t="s">
        <v>29</v>
      </c>
      <c r="H221" s="57" t="s">
        <v>33</v>
      </c>
      <c r="J221" s="59">
        <v>0</v>
      </c>
    </row>
    <row r="222" spans="2:10">
      <c r="B222" s="83"/>
      <c r="C222" s="83"/>
      <c r="D222" s="83"/>
      <c r="E222" s="83"/>
      <c r="F222" s="55" t="s">
        <v>263</v>
      </c>
      <c r="G222" s="56" t="s">
        <v>47</v>
      </c>
      <c r="H222" s="57" t="s">
        <v>33</v>
      </c>
      <c r="J222" s="59">
        <v>0</v>
      </c>
    </row>
    <row r="223" spans="2:10">
      <c r="B223" s="83"/>
      <c r="C223" s="83"/>
      <c r="D223" s="83"/>
      <c r="E223" s="83"/>
      <c r="F223" s="55" t="s">
        <v>264</v>
      </c>
      <c r="G223" s="56" t="s">
        <v>47</v>
      </c>
      <c r="H223" s="57" t="s">
        <v>49</v>
      </c>
      <c r="J223" s="59">
        <v>0</v>
      </c>
    </row>
    <row r="224" spans="2:10">
      <c r="B224" s="83"/>
      <c r="C224" s="83"/>
      <c r="D224" s="83"/>
      <c r="E224" s="83"/>
      <c r="F224" s="55" t="s">
        <v>265</v>
      </c>
      <c r="G224" s="56" t="s">
        <v>47</v>
      </c>
      <c r="H224" s="57" t="s">
        <v>49</v>
      </c>
      <c r="J224" s="59">
        <v>0</v>
      </c>
    </row>
    <row r="225" spans="2:10">
      <c r="B225" s="83"/>
      <c r="C225" s="83"/>
      <c r="D225" s="83"/>
      <c r="E225" s="83"/>
      <c r="F225" s="55" t="s">
        <v>266</v>
      </c>
      <c r="G225" s="56" t="s">
        <v>47</v>
      </c>
      <c r="H225" s="57" t="s">
        <v>33</v>
      </c>
      <c r="J225" s="59">
        <v>0</v>
      </c>
    </row>
    <row r="226" spans="2:10">
      <c r="B226" s="83"/>
      <c r="C226" s="83"/>
      <c r="D226" s="83"/>
      <c r="E226" s="83"/>
      <c r="F226" s="55" t="s">
        <v>267</v>
      </c>
      <c r="G226" s="56" t="s">
        <v>47</v>
      </c>
      <c r="H226" s="57" t="s">
        <v>49</v>
      </c>
      <c r="J226" s="59">
        <v>0</v>
      </c>
    </row>
    <row r="227" spans="2:10">
      <c r="B227" s="83"/>
      <c r="C227" s="83"/>
      <c r="D227" s="83"/>
      <c r="E227" s="83"/>
      <c r="F227" s="55" t="s">
        <v>58</v>
      </c>
      <c r="G227" s="56" t="s">
        <v>47</v>
      </c>
      <c r="H227" s="57" t="s">
        <v>33</v>
      </c>
      <c r="J227" s="59">
        <v>0</v>
      </c>
    </row>
    <row r="228" spans="2:10">
      <c r="B228" s="83"/>
      <c r="C228" s="83"/>
      <c r="D228" s="83"/>
      <c r="E228" s="83"/>
      <c r="F228" s="55" t="s">
        <v>268</v>
      </c>
      <c r="G228" s="56" t="s">
        <v>29</v>
      </c>
      <c r="H228" s="57" t="s">
        <v>30</v>
      </c>
      <c r="I228" s="58" t="s">
        <v>51</v>
      </c>
      <c r="J228" s="59">
        <v>0</v>
      </c>
    </row>
    <row r="229" spans="2:10">
      <c r="B229" s="83"/>
      <c r="C229" s="83"/>
      <c r="D229" s="83"/>
      <c r="E229" s="83"/>
      <c r="F229" s="55" t="s">
        <v>53</v>
      </c>
      <c r="G229" s="56" t="s">
        <v>47</v>
      </c>
      <c r="H229" s="57" t="s">
        <v>33</v>
      </c>
      <c r="J229" s="59">
        <v>0</v>
      </c>
    </row>
    <row r="230" spans="2:10">
      <c r="B230" s="83"/>
      <c r="C230" s="83"/>
      <c r="D230" s="83"/>
      <c r="E230" s="83"/>
      <c r="F230" s="55" t="s">
        <v>54</v>
      </c>
      <c r="G230" s="56" t="s">
        <v>47</v>
      </c>
      <c r="H230" s="57" t="s">
        <v>49</v>
      </c>
      <c r="J230" s="59">
        <v>0</v>
      </c>
    </row>
    <row r="231" spans="2:10">
      <c r="B231" s="83"/>
      <c r="C231" s="83"/>
      <c r="D231" s="83"/>
      <c r="E231" s="83"/>
      <c r="F231" s="55" t="s">
        <v>269</v>
      </c>
      <c r="G231" s="56" t="s">
        <v>47</v>
      </c>
      <c r="H231" s="57" t="s">
        <v>30</v>
      </c>
      <c r="I231" s="58" t="s">
        <v>51</v>
      </c>
      <c r="J231" s="59">
        <v>0</v>
      </c>
    </row>
    <row r="232" spans="2:10">
      <c r="B232" s="83"/>
      <c r="C232" s="83"/>
      <c r="D232" s="83"/>
      <c r="E232" s="83"/>
      <c r="F232" s="55" t="s">
        <v>270</v>
      </c>
      <c r="G232" s="56" t="s">
        <v>29</v>
      </c>
      <c r="H232" s="57" t="s">
        <v>30</v>
      </c>
      <c r="I232" s="58" t="s">
        <v>51</v>
      </c>
      <c r="J232" s="59">
        <v>0</v>
      </c>
    </row>
    <row r="233" spans="2:10">
      <c r="B233" s="83" t="s">
        <v>271</v>
      </c>
      <c r="C233" s="83" t="s">
        <v>25</v>
      </c>
      <c r="D233" s="83" t="s">
        <v>83</v>
      </c>
      <c r="E233" s="83" t="s">
        <v>92</v>
      </c>
      <c r="F233" s="55" t="s">
        <v>139</v>
      </c>
      <c r="G233" s="56" t="s">
        <v>47</v>
      </c>
      <c r="H233" s="57" t="s">
        <v>30</v>
      </c>
      <c r="I233" s="58" t="s">
        <v>61</v>
      </c>
      <c r="J233" s="59">
        <v>0</v>
      </c>
    </row>
    <row r="234" spans="2:10">
      <c r="B234" s="83"/>
      <c r="C234" s="83"/>
      <c r="D234" s="83"/>
      <c r="E234" s="83"/>
      <c r="F234" s="55" t="s">
        <v>272</v>
      </c>
      <c r="G234" s="56" t="s">
        <v>47</v>
      </c>
      <c r="H234" s="57" t="s">
        <v>33</v>
      </c>
      <c r="J234" s="59">
        <v>0</v>
      </c>
    </row>
    <row r="235" spans="2:10">
      <c r="B235" s="83"/>
      <c r="C235" s="83"/>
      <c r="D235" s="83"/>
      <c r="E235" s="83"/>
      <c r="F235" s="55" t="s">
        <v>273</v>
      </c>
      <c r="G235" s="56" t="s">
        <v>29</v>
      </c>
      <c r="H235" s="57" t="s">
        <v>30</v>
      </c>
      <c r="I235" s="58" t="s">
        <v>51</v>
      </c>
      <c r="J235" s="59">
        <v>0</v>
      </c>
    </row>
    <row r="236" spans="2:10">
      <c r="B236" s="83"/>
      <c r="C236" s="83"/>
      <c r="D236" s="83"/>
      <c r="E236" s="83"/>
      <c r="F236" s="55" t="s">
        <v>274</v>
      </c>
      <c r="G236" s="56" t="s">
        <v>47</v>
      </c>
      <c r="H236" s="57" t="s">
        <v>30</v>
      </c>
      <c r="I236" s="58" t="s">
        <v>61</v>
      </c>
      <c r="J236" s="59">
        <v>0</v>
      </c>
    </row>
    <row r="237" spans="2:10">
      <c r="B237" s="83"/>
      <c r="C237" s="83"/>
      <c r="D237" s="83"/>
      <c r="E237" s="83"/>
      <c r="F237" s="55" t="s">
        <v>275</v>
      </c>
      <c r="G237" s="56" t="s">
        <v>47</v>
      </c>
      <c r="H237" s="57" t="s">
        <v>33</v>
      </c>
      <c r="J237" s="59">
        <v>0</v>
      </c>
    </row>
    <row r="238" spans="2:10">
      <c r="B238" s="83"/>
      <c r="C238" s="83"/>
      <c r="D238" s="83"/>
      <c r="E238" s="83"/>
      <c r="F238" s="55" t="s">
        <v>276</v>
      </c>
      <c r="G238" s="56" t="s">
        <v>47</v>
      </c>
      <c r="H238" s="57" t="s">
        <v>33</v>
      </c>
      <c r="J238" s="59">
        <v>0</v>
      </c>
    </row>
    <row r="239" spans="2:10">
      <c r="B239" s="83"/>
      <c r="C239" s="83"/>
      <c r="D239" s="83"/>
      <c r="E239" s="83"/>
      <c r="F239" s="55" t="s">
        <v>277</v>
      </c>
      <c r="G239" s="56" t="s">
        <v>47</v>
      </c>
      <c r="H239" s="57" t="s">
        <v>33</v>
      </c>
      <c r="J239" s="59">
        <v>0</v>
      </c>
    </row>
    <row r="240" spans="2:10">
      <c r="B240" s="83"/>
      <c r="C240" s="83"/>
      <c r="D240" s="83"/>
      <c r="E240" s="83"/>
      <c r="F240" s="55" t="s">
        <v>278</v>
      </c>
      <c r="G240" s="56" t="s">
        <v>47</v>
      </c>
      <c r="H240" s="57" t="s">
        <v>33</v>
      </c>
      <c r="J240" s="59">
        <v>0</v>
      </c>
    </row>
    <row r="241" spans="2:10">
      <c r="B241" s="83"/>
      <c r="C241" s="83"/>
      <c r="D241" s="83"/>
      <c r="E241" s="83"/>
      <c r="F241" s="55" t="s">
        <v>279</v>
      </c>
      <c r="G241" s="56" t="s">
        <v>47</v>
      </c>
      <c r="H241" s="57" t="s">
        <v>33</v>
      </c>
      <c r="J241" s="59">
        <v>0</v>
      </c>
    </row>
    <row r="242" spans="2:10">
      <c r="B242" s="83"/>
      <c r="C242" s="83"/>
      <c r="D242" s="83"/>
      <c r="E242" s="83"/>
      <c r="F242" s="55" t="s">
        <v>280</v>
      </c>
      <c r="G242" s="56" t="s">
        <v>47</v>
      </c>
      <c r="H242" s="57" t="s">
        <v>33</v>
      </c>
      <c r="J242" s="59">
        <v>0</v>
      </c>
    </row>
    <row r="243" spans="2:10">
      <c r="B243" s="83"/>
      <c r="C243" s="83"/>
      <c r="D243" s="83"/>
      <c r="E243" s="83"/>
      <c r="F243" s="55" t="s">
        <v>281</v>
      </c>
      <c r="G243" s="56" t="s">
        <v>29</v>
      </c>
      <c r="H243" s="57" t="s">
        <v>33</v>
      </c>
      <c r="J243" s="59">
        <v>0</v>
      </c>
    </row>
    <row r="244" spans="2:10">
      <c r="B244" s="83"/>
      <c r="C244" s="83"/>
      <c r="D244" s="83"/>
      <c r="E244" s="83"/>
      <c r="F244" s="55" t="s">
        <v>282</v>
      </c>
      <c r="G244" s="56" t="s">
        <v>47</v>
      </c>
      <c r="H244" s="57" t="s">
        <v>33</v>
      </c>
      <c r="J244" s="59">
        <v>0</v>
      </c>
    </row>
    <row r="245" spans="2:10">
      <c r="B245" s="83"/>
      <c r="C245" s="83"/>
      <c r="D245" s="83"/>
      <c r="E245" s="83"/>
      <c r="F245" s="55" t="s">
        <v>283</v>
      </c>
      <c r="G245" s="56" t="s">
        <v>29</v>
      </c>
      <c r="H245" s="57" t="s">
        <v>33</v>
      </c>
      <c r="J245" s="59">
        <v>0</v>
      </c>
    </row>
    <row r="246" spans="2:10">
      <c r="B246" s="83"/>
      <c r="C246" s="83"/>
      <c r="D246" s="83"/>
      <c r="E246" s="83"/>
      <c r="F246" s="55" t="s">
        <v>284</v>
      </c>
      <c r="G246" s="56" t="s">
        <v>47</v>
      </c>
      <c r="H246" s="57" t="s">
        <v>33</v>
      </c>
      <c r="J246" s="59">
        <v>0</v>
      </c>
    </row>
    <row r="247" spans="2:10">
      <c r="B247" s="83"/>
      <c r="C247" s="83"/>
      <c r="D247" s="83"/>
      <c r="E247" s="83"/>
      <c r="F247" s="55" t="s">
        <v>285</v>
      </c>
      <c r="G247" s="56" t="s">
        <v>47</v>
      </c>
      <c r="H247" s="57" t="s">
        <v>33</v>
      </c>
      <c r="J247" s="59">
        <v>0</v>
      </c>
    </row>
    <row r="248" spans="2:10">
      <c r="B248" s="83"/>
      <c r="C248" s="83"/>
      <c r="D248" s="83"/>
      <c r="E248" s="83"/>
      <c r="F248" s="55" t="s">
        <v>286</v>
      </c>
      <c r="G248" s="56" t="s">
        <v>47</v>
      </c>
      <c r="H248" s="57" t="s">
        <v>33</v>
      </c>
      <c r="J248" s="59">
        <v>0</v>
      </c>
    </row>
    <row r="249" spans="2:10">
      <c r="B249" s="83"/>
      <c r="C249" s="83"/>
      <c r="D249" s="83"/>
      <c r="E249" s="83"/>
      <c r="F249" s="55" t="s">
        <v>287</v>
      </c>
      <c r="G249" s="56" t="s">
        <v>47</v>
      </c>
      <c r="H249" s="57" t="s">
        <v>33</v>
      </c>
      <c r="J249" s="59">
        <v>0</v>
      </c>
    </row>
    <row r="250" spans="2:10">
      <c r="B250" s="83"/>
      <c r="C250" s="83"/>
      <c r="D250" s="83"/>
      <c r="E250" s="83"/>
      <c r="F250" s="55" t="s">
        <v>288</v>
      </c>
      <c r="G250" s="56" t="s">
        <v>47</v>
      </c>
      <c r="H250" s="57" t="s">
        <v>33</v>
      </c>
      <c r="J250" s="59">
        <v>0</v>
      </c>
    </row>
    <row r="251" spans="2:10">
      <c r="B251" s="83"/>
      <c r="C251" s="83"/>
      <c r="D251" s="83"/>
      <c r="E251" s="83"/>
      <c r="F251" s="55" t="s">
        <v>289</v>
      </c>
      <c r="G251" s="56" t="s">
        <v>47</v>
      </c>
      <c r="H251" s="57" t="s">
        <v>33</v>
      </c>
      <c r="J251" s="59">
        <v>0</v>
      </c>
    </row>
    <row r="252" spans="2:10">
      <c r="B252" s="83"/>
      <c r="C252" s="83"/>
      <c r="D252" s="83"/>
      <c r="E252" s="83"/>
      <c r="F252" s="55" t="s">
        <v>290</v>
      </c>
      <c r="G252" s="56" t="s">
        <v>47</v>
      </c>
      <c r="H252" s="57" t="s">
        <v>30</v>
      </c>
      <c r="I252" s="58" t="s">
        <v>61</v>
      </c>
      <c r="J252" s="59">
        <v>0</v>
      </c>
    </row>
    <row r="253" spans="2:10">
      <c r="B253" s="83"/>
      <c r="C253" s="83"/>
      <c r="D253" s="83"/>
      <c r="E253" s="83"/>
      <c r="F253" s="55" t="s">
        <v>291</v>
      </c>
      <c r="G253" s="56" t="s">
        <v>47</v>
      </c>
      <c r="H253" s="57" t="s">
        <v>30</v>
      </c>
      <c r="I253" s="58" t="s">
        <v>61</v>
      </c>
      <c r="J253" s="59">
        <v>0</v>
      </c>
    </row>
    <row r="254" spans="2:10">
      <c r="B254" s="83"/>
      <c r="C254" s="83"/>
      <c r="D254" s="83"/>
      <c r="E254" s="83"/>
      <c r="F254" s="55" t="s">
        <v>292</v>
      </c>
      <c r="G254" s="56" t="s">
        <v>47</v>
      </c>
      <c r="H254" s="57" t="s">
        <v>30</v>
      </c>
      <c r="I254" s="58" t="s">
        <v>61</v>
      </c>
      <c r="J254" s="59">
        <v>0</v>
      </c>
    </row>
    <row r="255" spans="2:10">
      <c r="B255" s="83"/>
      <c r="C255" s="83"/>
      <c r="D255" s="83"/>
      <c r="E255" s="83"/>
      <c r="F255" s="55" t="s">
        <v>293</v>
      </c>
      <c r="G255" s="56" t="s">
        <v>47</v>
      </c>
      <c r="H255" s="57" t="s">
        <v>30</v>
      </c>
      <c r="I255" s="58" t="s">
        <v>61</v>
      </c>
      <c r="J255" s="59">
        <v>0</v>
      </c>
    </row>
    <row r="256" spans="2:10">
      <c r="B256" s="83"/>
      <c r="C256" s="83"/>
      <c r="D256" s="83"/>
      <c r="E256" s="83"/>
      <c r="F256" s="55" t="s">
        <v>294</v>
      </c>
      <c r="G256" s="56" t="s">
        <v>47</v>
      </c>
      <c r="H256" s="57" t="s">
        <v>30</v>
      </c>
      <c r="I256" s="58" t="s">
        <v>61</v>
      </c>
      <c r="J256" s="59">
        <v>0</v>
      </c>
    </row>
    <row r="257" spans="2:10">
      <c r="B257" s="83"/>
      <c r="C257" s="83"/>
      <c r="D257" s="83"/>
      <c r="E257" s="83"/>
      <c r="F257" s="55" t="s">
        <v>295</v>
      </c>
      <c r="G257" s="56" t="s">
        <v>29</v>
      </c>
      <c r="H257" s="57" t="s">
        <v>33</v>
      </c>
      <c r="J257" s="59">
        <v>0</v>
      </c>
    </row>
    <row r="258" spans="2:10">
      <c r="B258" s="83"/>
      <c r="C258" s="83"/>
      <c r="D258" s="83"/>
      <c r="E258" s="83"/>
      <c r="F258" s="55" t="s">
        <v>296</v>
      </c>
      <c r="G258" s="56" t="s">
        <v>47</v>
      </c>
      <c r="H258" s="57" t="s">
        <v>30</v>
      </c>
      <c r="I258" s="58" t="s">
        <v>61</v>
      </c>
      <c r="J258" s="59">
        <v>0</v>
      </c>
    </row>
    <row r="259" spans="2:10">
      <c r="B259" s="83"/>
      <c r="C259" s="83"/>
      <c r="D259" s="83"/>
      <c r="E259" s="83"/>
      <c r="F259" s="55" t="s">
        <v>297</v>
      </c>
      <c r="G259" s="56" t="s">
        <v>47</v>
      </c>
      <c r="H259" s="57" t="s">
        <v>30</v>
      </c>
      <c r="I259" s="58" t="s">
        <v>61</v>
      </c>
      <c r="J259" s="59">
        <v>0</v>
      </c>
    </row>
    <row r="260" spans="2:10">
      <c r="B260" s="83"/>
      <c r="C260" s="83"/>
      <c r="D260" s="83"/>
      <c r="E260" s="83"/>
      <c r="F260" s="55" t="s">
        <v>298</v>
      </c>
      <c r="G260" s="56" t="s">
        <v>47</v>
      </c>
      <c r="H260" s="57" t="s">
        <v>30</v>
      </c>
      <c r="I260" s="58" t="s">
        <v>61</v>
      </c>
      <c r="J260" s="59">
        <v>0</v>
      </c>
    </row>
    <row r="261" spans="2:10">
      <c r="B261" s="83"/>
      <c r="C261" s="83"/>
      <c r="D261" s="83"/>
      <c r="E261" s="83"/>
      <c r="F261" s="55" t="s">
        <v>299</v>
      </c>
      <c r="G261" s="56" t="s">
        <v>47</v>
      </c>
      <c r="H261" s="57" t="s">
        <v>30</v>
      </c>
      <c r="I261" s="58" t="s">
        <v>61</v>
      </c>
      <c r="J261" s="59">
        <v>0</v>
      </c>
    </row>
    <row r="262" spans="2:10">
      <c r="B262" s="83"/>
      <c r="C262" s="83"/>
      <c r="D262" s="83"/>
      <c r="E262" s="83"/>
      <c r="F262" s="55" t="s">
        <v>300</v>
      </c>
      <c r="G262" s="56" t="s">
        <v>47</v>
      </c>
      <c r="H262" s="57" t="s">
        <v>30</v>
      </c>
      <c r="I262" s="58" t="s">
        <v>61</v>
      </c>
      <c r="J262" s="59">
        <v>0</v>
      </c>
    </row>
    <row r="263" spans="2:10">
      <c r="B263" s="83"/>
      <c r="C263" s="83"/>
      <c r="D263" s="83"/>
      <c r="E263" s="83"/>
      <c r="F263" s="55" t="s">
        <v>301</v>
      </c>
      <c r="G263" s="56" t="s">
        <v>47</v>
      </c>
      <c r="H263" s="57" t="s">
        <v>30</v>
      </c>
      <c r="I263" s="58" t="s">
        <v>61</v>
      </c>
      <c r="J263" s="59">
        <v>0</v>
      </c>
    </row>
    <row r="264" spans="2:10">
      <c r="B264" s="83" t="s">
        <v>302</v>
      </c>
      <c r="C264" s="83" t="s">
        <v>25</v>
      </c>
      <c r="D264" s="83" t="s">
        <v>83</v>
      </c>
      <c r="E264" s="83" t="s">
        <v>72</v>
      </c>
      <c r="F264" s="55" t="s">
        <v>303</v>
      </c>
      <c r="G264" s="56" t="s">
        <v>47</v>
      </c>
      <c r="H264" s="57" t="s">
        <v>30</v>
      </c>
      <c r="I264" s="58" t="s">
        <v>61</v>
      </c>
      <c r="J264" s="59">
        <v>0</v>
      </c>
    </row>
    <row r="265" spans="2:10">
      <c r="B265" s="83"/>
      <c r="C265" s="83"/>
      <c r="D265" s="83"/>
      <c r="E265" s="83"/>
      <c r="F265" s="55" t="s">
        <v>304</v>
      </c>
      <c r="G265" s="56" t="s">
        <v>29</v>
      </c>
      <c r="H265" s="57" t="s">
        <v>49</v>
      </c>
      <c r="J265" s="59">
        <v>0</v>
      </c>
    </row>
    <row r="266" spans="2:10">
      <c r="B266" s="83"/>
      <c r="C266" s="83"/>
      <c r="D266" s="83"/>
      <c r="E266" s="83"/>
      <c r="F266" s="55" t="s">
        <v>305</v>
      </c>
      <c r="G266" s="56" t="s">
        <v>29</v>
      </c>
      <c r="H266" s="57" t="s">
        <v>33</v>
      </c>
      <c r="J266" s="59">
        <v>0</v>
      </c>
    </row>
    <row r="267" spans="2:10">
      <c r="B267" s="83"/>
      <c r="C267" s="83"/>
      <c r="D267" s="83"/>
      <c r="E267" s="83"/>
      <c r="F267" s="55" t="s">
        <v>306</v>
      </c>
      <c r="G267" s="56" t="s">
        <v>47</v>
      </c>
      <c r="H267" s="57" t="s">
        <v>30</v>
      </c>
      <c r="I267" s="58" t="s">
        <v>61</v>
      </c>
      <c r="J267" s="59">
        <v>0</v>
      </c>
    </row>
    <row r="268" spans="2:10">
      <c r="B268" s="83"/>
      <c r="C268" s="83"/>
      <c r="D268" s="83"/>
      <c r="E268" s="83"/>
      <c r="F268" s="55" t="s">
        <v>307</v>
      </c>
      <c r="G268" s="56" t="s">
        <v>29</v>
      </c>
      <c r="H268" s="57" t="s">
        <v>30</v>
      </c>
      <c r="I268" s="58" t="s">
        <v>44</v>
      </c>
      <c r="J268" s="59">
        <v>0</v>
      </c>
    </row>
    <row r="269" spans="2:10">
      <c r="B269" s="83"/>
      <c r="C269" s="83"/>
      <c r="D269" s="83"/>
      <c r="E269" s="83"/>
      <c r="F269" s="55" t="s">
        <v>308</v>
      </c>
      <c r="G269" s="56" t="s">
        <v>47</v>
      </c>
      <c r="H269" s="57" t="s">
        <v>33</v>
      </c>
      <c r="J269" s="59">
        <v>0</v>
      </c>
    </row>
    <row r="270" spans="2:11">
      <c r="B270" s="83" t="s">
        <v>309</v>
      </c>
      <c r="C270" s="83" t="s">
        <v>25</v>
      </c>
      <c r="D270" s="83" t="s">
        <v>83</v>
      </c>
      <c r="E270" s="83" t="s">
        <v>310</v>
      </c>
      <c r="F270" s="57" t="s">
        <v>311</v>
      </c>
      <c r="G270" s="56" t="s">
        <v>47</v>
      </c>
      <c r="H270" s="57" t="s">
        <v>33</v>
      </c>
      <c r="J270" s="59" t="s">
        <v>140</v>
      </c>
      <c r="K270" s="89" t="s">
        <v>141</v>
      </c>
    </row>
    <row r="271" spans="2:11">
      <c r="B271" s="83"/>
      <c r="C271" s="83"/>
      <c r="D271" s="83"/>
      <c r="E271" s="83"/>
      <c r="F271" s="57" t="s">
        <v>312</v>
      </c>
      <c r="G271" s="56" t="s">
        <v>47</v>
      </c>
      <c r="H271" s="57" t="s">
        <v>30</v>
      </c>
      <c r="I271" s="58" t="s">
        <v>61</v>
      </c>
      <c r="J271" s="59" t="s">
        <v>140</v>
      </c>
      <c r="K271" s="89" t="s">
        <v>141</v>
      </c>
    </row>
    <row r="272" spans="2:11">
      <c r="B272" s="83"/>
      <c r="C272" s="83"/>
      <c r="D272" s="83"/>
      <c r="E272" s="83"/>
      <c r="F272" s="57" t="s">
        <v>313</v>
      </c>
      <c r="G272" s="56" t="s">
        <v>29</v>
      </c>
      <c r="H272" s="57" t="s">
        <v>30</v>
      </c>
      <c r="I272" s="58" t="s">
        <v>44</v>
      </c>
      <c r="J272" s="59" t="s">
        <v>140</v>
      </c>
      <c r="K272" s="89" t="s">
        <v>141</v>
      </c>
    </row>
    <row r="273" spans="2:11">
      <c r="B273" s="83"/>
      <c r="C273" s="83"/>
      <c r="D273" s="83"/>
      <c r="E273" s="83"/>
      <c r="F273" s="57" t="s">
        <v>314</v>
      </c>
      <c r="G273" s="56" t="s">
        <v>29</v>
      </c>
      <c r="H273" s="57" t="s">
        <v>30</v>
      </c>
      <c r="I273" s="58" t="s">
        <v>44</v>
      </c>
      <c r="J273" s="59" t="s">
        <v>140</v>
      </c>
      <c r="K273" s="89" t="s">
        <v>141</v>
      </c>
    </row>
    <row r="274" spans="2:11">
      <c r="B274" s="83"/>
      <c r="C274" s="83"/>
      <c r="D274" s="83"/>
      <c r="E274" s="83"/>
      <c r="F274" s="57" t="s">
        <v>315</v>
      </c>
      <c r="G274" s="56" t="s">
        <v>29</v>
      </c>
      <c r="H274" s="57" t="s">
        <v>33</v>
      </c>
      <c r="J274" s="59" t="s">
        <v>140</v>
      </c>
      <c r="K274" s="89" t="s">
        <v>141</v>
      </c>
    </row>
    <row r="275" spans="2:11">
      <c r="B275" s="83"/>
      <c r="C275" s="83"/>
      <c r="D275" s="83"/>
      <c r="E275" s="83"/>
      <c r="F275" s="57" t="s">
        <v>316</v>
      </c>
      <c r="G275" s="56" t="s">
        <v>47</v>
      </c>
      <c r="H275" s="57" t="s">
        <v>33</v>
      </c>
      <c r="J275" s="59" t="s">
        <v>140</v>
      </c>
      <c r="K275" s="89" t="s">
        <v>141</v>
      </c>
    </row>
    <row r="276" spans="2:11">
      <c r="B276" s="83"/>
      <c r="C276" s="83"/>
      <c r="D276" s="83"/>
      <c r="E276" s="83"/>
      <c r="F276" s="57" t="s">
        <v>317</v>
      </c>
      <c r="G276" s="56" t="s">
        <v>47</v>
      </c>
      <c r="H276" s="57" t="s">
        <v>33</v>
      </c>
      <c r="J276" s="59" t="s">
        <v>140</v>
      </c>
      <c r="K276" s="89" t="s">
        <v>141</v>
      </c>
    </row>
    <row r="277" spans="2:11">
      <c r="B277" s="83"/>
      <c r="C277" s="83"/>
      <c r="D277" s="83"/>
      <c r="E277" s="83"/>
      <c r="F277" s="57" t="s">
        <v>213</v>
      </c>
      <c r="G277" s="56" t="s">
        <v>47</v>
      </c>
      <c r="H277" s="57" t="s">
        <v>30</v>
      </c>
      <c r="I277" s="58" t="s">
        <v>44</v>
      </c>
      <c r="J277" s="59" t="s">
        <v>140</v>
      </c>
      <c r="K277" s="89" t="s">
        <v>141</v>
      </c>
    </row>
    <row r="278" spans="2:11">
      <c r="B278" s="83"/>
      <c r="C278" s="83"/>
      <c r="D278" s="83"/>
      <c r="E278" s="83"/>
      <c r="F278" s="57" t="s">
        <v>318</v>
      </c>
      <c r="G278" s="56" t="s">
        <v>47</v>
      </c>
      <c r="H278" s="57" t="s">
        <v>33</v>
      </c>
      <c r="J278" s="59" t="s">
        <v>140</v>
      </c>
      <c r="K278" s="89" t="s">
        <v>141</v>
      </c>
    </row>
    <row r="279" spans="2:11">
      <c r="B279" s="83"/>
      <c r="C279" s="83"/>
      <c r="D279" s="83"/>
      <c r="E279" s="83"/>
      <c r="F279" s="57" t="s">
        <v>319</v>
      </c>
      <c r="G279" s="56" t="s">
        <v>47</v>
      </c>
      <c r="H279" s="57" t="s">
        <v>33</v>
      </c>
      <c r="J279" s="59" t="s">
        <v>140</v>
      </c>
      <c r="K279" s="89" t="s">
        <v>141</v>
      </c>
    </row>
    <row r="280" spans="2:11">
      <c r="B280" s="83"/>
      <c r="C280" s="83"/>
      <c r="D280" s="83"/>
      <c r="E280" s="83"/>
      <c r="F280" s="57" t="s">
        <v>320</v>
      </c>
      <c r="G280" s="56" t="s">
        <v>47</v>
      </c>
      <c r="H280" s="57" t="s">
        <v>33</v>
      </c>
      <c r="J280" s="59" t="s">
        <v>140</v>
      </c>
      <c r="K280" s="89" t="s">
        <v>141</v>
      </c>
    </row>
    <row r="281" spans="2:11">
      <c r="B281" s="83"/>
      <c r="C281" s="83"/>
      <c r="D281" s="83"/>
      <c r="E281" s="83"/>
      <c r="F281" s="57" t="s">
        <v>321</v>
      </c>
      <c r="G281" s="56" t="s">
        <v>47</v>
      </c>
      <c r="H281" s="57" t="s">
        <v>33</v>
      </c>
      <c r="J281" s="59" t="s">
        <v>140</v>
      </c>
      <c r="K281" s="89" t="s">
        <v>141</v>
      </c>
    </row>
    <row r="282" spans="2:11">
      <c r="B282" s="83"/>
      <c r="C282" s="83"/>
      <c r="D282" s="83"/>
      <c r="E282" s="83"/>
      <c r="F282" s="57" t="s">
        <v>322</v>
      </c>
      <c r="G282" s="56" t="s">
        <v>47</v>
      </c>
      <c r="H282" s="57" t="s">
        <v>33</v>
      </c>
      <c r="J282" s="59" t="s">
        <v>140</v>
      </c>
      <c r="K282" s="89" t="s">
        <v>141</v>
      </c>
    </row>
    <row r="283" spans="2:11">
      <c r="B283" s="83"/>
      <c r="C283" s="83"/>
      <c r="D283" s="83"/>
      <c r="E283" s="83"/>
      <c r="F283" s="57" t="s">
        <v>323</v>
      </c>
      <c r="G283" s="56" t="s">
        <v>47</v>
      </c>
      <c r="H283" s="57" t="s">
        <v>33</v>
      </c>
      <c r="J283" s="59" t="s">
        <v>140</v>
      </c>
      <c r="K283" s="89" t="s">
        <v>141</v>
      </c>
    </row>
    <row r="284" spans="2:11">
      <c r="B284" s="83"/>
      <c r="C284" s="83"/>
      <c r="D284" s="83"/>
      <c r="E284" s="83"/>
      <c r="F284" s="57" t="s">
        <v>324</v>
      </c>
      <c r="G284" s="56" t="s">
        <v>47</v>
      </c>
      <c r="H284" s="57" t="s">
        <v>33</v>
      </c>
      <c r="J284" s="59" t="s">
        <v>140</v>
      </c>
      <c r="K284" s="89" t="s">
        <v>141</v>
      </c>
    </row>
    <row r="285" spans="2:11">
      <c r="B285" s="83" t="s">
        <v>325</v>
      </c>
      <c r="C285" s="83" t="s">
        <v>25</v>
      </c>
      <c r="D285" s="83" t="s">
        <v>133</v>
      </c>
      <c r="E285" s="83" t="s">
        <v>72</v>
      </c>
      <c r="F285" s="55" t="s">
        <v>326</v>
      </c>
      <c r="G285" s="56" t="s">
        <v>47</v>
      </c>
      <c r="H285" s="57" t="s">
        <v>33</v>
      </c>
      <c r="J285" s="59" t="s">
        <v>140</v>
      </c>
      <c r="K285" s="89" t="s">
        <v>141</v>
      </c>
    </row>
    <row r="286" spans="2:11">
      <c r="B286" s="83"/>
      <c r="C286" s="83"/>
      <c r="D286" s="83"/>
      <c r="E286" s="83"/>
      <c r="F286" s="55" t="s">
        <v>327</v>
      </c>
      <c r="G286" s="56" t="s">
        <v>29</v>
      </c>
      <c r="H286" s="57" t="s">
        <v>49</v>
      </c>
      <c r="J286" s="59" t="s">
        <v>140</v>
      </c>
      <c r="K286" s="89" t="s">
        <v>141</v>
      </c>
    </row>
    <row r="287" spans="2:11">
      <c r="B287" s="83"/>
      <c r="C287" s="83"/>
      <c r="D287" s="83"/>
      <c r="E287" s="83"/>
      <c r="F287" s="55" t="s">
        <v>328</v>
      </c>
      <c r="G287" s="56" t="s">
        <v>47</v>
      </c>
      <c r="H287" s="57" t="s">
        <v>33</v>
      </c>
      <c r="J287" s="59" t="s">
        <v>140</v>
      </c>
      <c r="K287" s="89" t="s">
        <v>141</v>
      </c>
    </row>
    <row r="288" spans="2:11">
      <c r="B288" s="83"/>
      <c r="C288" s="83"/>
      <c r="D288" s="83"/>
      <c r="E288" s="83"/>
      <c r="F288" s="55" t="s">
        <v>329</v>
      </c>
      <c r="G288" s="56" t="s">
        <v>47</v>
      </c>
      <c r="H288" s="57" t="s">
        <v>33</v>
      </c>
      <c r="J288" s="59" t="s">
        <v>140</v>
      </c>
      <c r="K288" s="89" t="s">
        <v>141</v>
      </c>
    </row>
    <row r="289" ht="14.5" spans="2:11">
      <c r="B289" s="83"/>
      <c r="C289" s="83"/>
      <c r="D289" s="83"/>
      <c r="E289" s="83"/>
      <c r="F289" s="55" t="s">
        <v>330</v>
      </c>
      <c r="G289" s="56" t="s">
        <v>29</v>
      </c>
      <c r="H289" s="57" t="s">
        <v>30</v>
      </c>
      <c r="I289" s="58" t="s">
        <v>44</v>
      </c>
      <c r="J289" s="59" t="s">
        <v>140</v>
      </c>
      <c r="K289" s="89" t="s">
        <v>141</v>
      </c>
    </row>
    <row r="290" spans="2:11">
      <c r="B290" s="83"/>
      <c r="C290" s="83"/>
      <c r="D290" s="83"/>
      <c r="E290" s="83"/>
      <c r="F290" s="55" t="s">
        <v>331</v>
      </c>
      <c r="G290" s="56" t="s">
        <v>29</v>
      </c>
      <c r="H290" s="57" t="s">
        <v>30</v>
      </c>
      <c r="I290" s="58" t="s">
        <v>44</v>
      </c>
      <c r="J290" s="59" t="s">
        <v>140</v>
      </c>
      <c r="K290" s="89" t="s">
        <v>141</v>
      </c>
    </row>
    <row r="291" ht="14.5" spans="2:11">
      <c r="B291" s="83"/>
      <c r="C291" s="83"/>
      <c r="D291" s="83"/>
      <c r="E291" s="83"/>
      <c r="F291" s="55" t="s">
        <v>332</v>
      </c>
      <c r="G291" s="56" t="s">
        <v>29</v>
      </c>
      <c r="H291" s="57" t="s">
        <v>30</v>
      </c>
      <c r="I291" s="58" t="s">
        <v>44</v>
      </c>
      <c r="J291" s="59" t="s">
        <v>140</v>
      </c>
      <c r="K291" s="89" t="s">
        <v>141</v>
      </c>
    </row>
    <row r="292" spans="2:10">
      <c r="B292" s="83" t="s">
        <v>333</v>
      </c>
      <c r="C292" s="83" t="s">
        <v>25</v>
      </c>
      <c r="D292" s="83" t="s">
        <v>83</v>
      </c>
      <c r="E292" s="83" t="s">
        <v>72</v>
      </c>
      <c r="F292" s="55" t="s">
        <v>32</v>
      </c>
      <c r="G292" s="56" t="s">
        <v>47</v>
      </c>
      <c r="H292" s="57" t="s">
        <v>33</v>
      </c>
      <c r="J292" s="59">
        <v>0</v>
      </c>
    </row>
    <row r="293" spans="2:10">
      <c r="B293" s="83"/>
      <c r="C293" s="83"/>
      <c r="D293" s="83"/>
      <c r="E293" s="83"/>
      <c r="F293" s="55" t="s">
        <v>28</v>
      </c>
      <c r="G293" s="56" t="s">
        <v>29</v>
      </c>
      <c r="H293" s="57" t="s">
        <v>30</v>
      </c>
      <c r="I293" s="58" t="s">
        <v>44</v>
      </c>
      <c r="J293" s="59">
        <v>0</v>
      </c>
    </row>
    <row r="294" spans="2:10">
      <c r="B294" s="83"/>
      <c r="C294" s="83"/>
      <c r="D294" s="83"/>
      <c r="E294" s="83"/>
      <c r="F294" s="55" t="s">
        <v>334</v>
      </c>
      <c r="G294" s="56" t="s">
        <v>47</v>
      </c>
      <c r="H294" s="57" t="s">
        <v>30</v>
      </c>
      <c r="I294" s="58" t="s">
        <v>61</v>
      </c>
      <c r="J294" s="59">
        <v>0</v>
      </c>
    </row>
    <row r="295" spans="2:10">
      <c r="B295" s="83"/>
      <c r="C295" s="83"/>
      <c r="D295" s="83"/>
      <c r="E295" s="83"/>
      <c r="F295" s="55" t="s">
        <v>219</v>
      </c>
      <c r="G295" s="56" t="s">
        <v>29</v>
      </c>
      <c r="H295" s="57" t="s">
        <v>30</v>
      </c>
      <c r="I295" s="58" t="s">
        <v>44</v>
      </c>
      <c r="J295" s="59">
        <v>0</v>
      </c>
    </row>
    <row r="296" spans="2:10">
      <c r="B296" s="83"/>
      <c r="C296" s="83"/>
      <c r="D296" s="83"/>
      <c r="E296" s="83"/>
      <c r="F296" s="55" t="s">
        <v>79</v>
      </c>
      <c r="G296" s="56" t="s">
        <v>47</v>
      </c>
      <c r="H296" s="57" t="s">
        <v>30</v>
      </c>
      <c r="I296" s="58" t="s">
        <v>61</v>
      </c>
      <c r="J296" s="59">
        <v>0</v>
      </c>
    </row>
    <row r="297" spans="2:10">
      <c r="B297" s="83"/>
      <c r="C297" s="83"/>
      <c r="D297" s="83"/>
      <c r="E297" s="83"/>
      <c r="F297" s="55" t="s">
        <v>335</v>
      </c>
      <c r="G297" s="56" t="s">
        <v>47</v>
      </c>
      <c r="H297" s="57" t="s">
        <v>30</v>
      </c>
      <c r="I297" s="58" t="s">
        <v>61</v>
      </c>
      <c r="J297" s="59">
        <v>0</v>
      </c>
    </row>
    <row r="298" spans="2:10">
      <c r="B298" s="83"/>
      <c r="C298" s="83"/>
      <c r="D298" s="83"/>
      <c r="E298" s="83"/>
      <c r="F298" s="55" t="s">
        <v>210</v>
      </c>
      <c r="G298" s="56" t="s">
        <v>47</v>
      </c>
      <c r="H298" s="57" t="s">
        <v>49</v>
      </c>
      <c r="J298" s="59">
        <v>0</v>
      </c>
    </row>
    <row r="299" spans="2:10">
      <c r="B299" s="83"/>
      <c r="C299" s="83"/>
      <c r="D299" s="83"/>
      <c r="E299" s="83"/>
      <c r="F299" s="55" t="s">
        <v>161</v>
      </c>
      <c r="G299" s="56" t="s">
        <v>47</v>
      </c>
      <c r="H299" s="57" t="s">
        <v>49</v>
      </c>
      <c r="J299" s="59">
        <v>0</v>
      </c>
    </row>
    <row r="300" spans="2:10">
      <c r="B300" s="83"/>
      <c r="C300" s="83"/>
      <c r="D300" s="83"/>
      <c r="E300" s="83"/>
      <c r="F300" s="55" t="s">
        <v>187</v>
      </c>
      <c r="G300" s="56" t="s">
        <v>47</v>
      </c>
      <c r="H300" s="57" t="s">
        <v>49</v>
      </c>
      <c r="J300" s="59">
        <v>0</v>
      </c>
    </row>
    <row r="301" spans="2:10">
      <c r="B301" s="83"/>
      <c r="C301" s="83"/>
      <c r="D301" s="83"/>
      <c r="E301" s="83"/>
      <c r="F301" s="55" t="s">
        <v>218</v>
      </c>
      <c r="G301" s="56" t="s">
        <v>29</v>
      </c>
      <c r="H301" s="57" t="s">
        <v>30</v>
      </c>
      <c r="I301" s="58" t="s">
        <v>44</v>
      </c>
      <c r="J301" s="59">
        <v>0</v>
      </c>
    </row>
    <row r="302" spans="2:10">
      <c r="B302" s="83"/>
      <c r="C302" s="83"/>
      <c r="D302" s="83"/>
      <c r="E302" s="83"/>
      <c r="F302" s="55" t="s">
        <v>336</v>
      </c>
      <c r="G302" s="56" t="s">
        <v>29</v>
      </c>
      <c r="H302" s="57" t="s">
        <v>33</v>
      </c>
      <c r="J302" s="59">
        <v>0</v>
      </c>
    </row>
    <row r="303" spans="2:10">
      <c r="B303" s="83"/>
      <c r="C303" s="83"/>
      <c r="D303" s="83"/>
      <c r="E303" s="83"/>
      <c r="F303" s="55" t="s">
        <v>337</v>
      </c>
      <c r="G303" s="56" t="s">
        <v>29</v>
      </c>
      <c r="H303" s="57" t="s">
        <v>33</v>
      </c>
      <c r="J303" s="59">
        <v>0</v>
      </c>
    </row>
    <row r="304" spans="2:10">
      <c r="B304" s="83"/>
      <c r="C304" s="83"/>
      <c r="D304" s="83"/>
      <c r="E304" s="83"/>
      <c r="F304" s="55" t="s">
        <v>338</v>
      </c>
      <c r="G304" s="56" t="s">
        <v>29</v>
      </c>
      <c r="H304" s="57" t="s">
        <v>33</v>
      </c>
      <c r="J304" s="59">
        <v>0</v>
      </c>
    </row>
    <row r="305" spans="2:10">
      <c r="B305" s="83" t="s">
        <v>339</v>
      </c>
      <c r="C305" s="83" t="s">
        <v>25</v>
      </c>
      <c r="D305" s="83" t="s">
        <v>41</v>
      </c>
      <c r="E305" s="83" t="s">
        <v>72</v>
      </c>
      <c r="F305" s="55" t="s">
        <v>28</v>
      </c>
      <c r="G305" s="56" t="s">
        <v>29</v>
      </c>
      <c r="H305" s="57" t="s">
        <v>30</v>
      </c>
      <c r="I305" s="58" t="s">
        <v>44</v>
      </c>
      <c r="J305" s="59">
        <v>0</v>
      </c>
    </row>
    <row r="306" spans="2:10">
      <c r="B306" s="83"/>
      <c r="C306" s="83"/>
      <c r="D306" s="83"/>
      <c r="E306" s="83"/>
      <c r="F306" s="55" t="s">
        <v>340</v>
      </c>
      <c r="G306" s="56" t="s">
        <v>29</v>
      </c>
      <c r="H306" s="57" t="s">
        <v>33</v>
      </c>
      <c r="J306" s="59">
        <v>0</v>
      </c>
    </row>
    <row r="307" spans="2:10">
      <c r="B307" s="83"/>
      <c r="C307" s="83"/>
      <c r="D307" s="83"/>
      <c r="E307" s="83"/>
      <c r="F307" s="55" t="s">
        <v>341</v>
      </c>
      <c r="G307" s="56" t="s">
        <v>29</v>
      </c>
      <c r="H307" s="57" t="s">
        <v>30</v>
      </c>
      <c r="I307" s="58" t="s">
        <v>44</v>
      </c>
      <c r="J307" s="59">
        <v>0</v>
      </c>
    </row>
    <row r="308" spans="2:10">
      <c r="B308" s="83"/>
      <c r="C308" s="83"/>
      <c r="D308" s="83"/>
      <c r="E308" s="83"/>
      <c r="F308" s="55" t="s">
        <v>342</v>
      </c>
      <c r="G308" s="56" t="s">
        <v>29</v>
      </c>
      <c r="H308" s="57" t="s">
        <v>30</v>
      </c>
      <c r="I308" s="58" t="s">
        <v>44</v>
      </c>
      <c r="J308" s="59">
        <v>0</v>
      </c>
    </row>
    <row r="309" spans="2:10">
      <c r="B309" s="83"/>
      <c r="C309" s="83"/>
      <c r="D309" s="83"/>
      <c r="E309" s="83"/>
      <c r="F309" s="55" t="s">
        <v>96</v>
      </c>
      <c r="G309" s="56" t="s">
        <v>29</v>
      </c>
      <c r="H309" s="57" t="s">
        <v>30</v>
      </c>
      <c r="I309" s="58" t="s">
        <v>44</v>
      </c>
      <c r="J309" s="59">
        <v>0</v>
      </c>
    </row>
    <row r="310" spans="2:10">
      <c r="B310" s="83"/>
      <c r="C310" s="83"/>
      <c r="D310" s="83"/>
      <c r="E310" s="83"/>
      <c r="F310" s="55" t="s">
        <v>343</v>
      </c>
      <c r="G310" s="56" t="s">
        <v>29</v>
      </c>
      <c r="H310" s="57" t="s">
        <v>30</v>
      </c>
      <c r="I310" s="58" t="s">
        <v>44</v>
      </c>
      <c r="J310" s="59">
        <v>0</v>
      </c>
    </row>
    <row r="311" spans="2:10">
      <c r="B311" s="83"/>
      <c r="C311" s="83"/>
      <c r="D311" s="83"/>
      <c r="E311" s="83"/>
      <c r="F311" s="55" t="s">
        <v>344</v>
      </c>
      <c r="G311" s="56" t="s">
        <v>47</v>
      </c>
      <c r="H311" s="57" t="s">
        <v>49</v>
      </c>
      <c r="J311" s="59">
        <v>0</v>
      </c>
    </row>
    <row r="312" spans="2:10">
      <c r="B312" s="83"/>
      <c r="C312" s="83"/>
      <c r="D312" s="83"/>
      <c r="E312" s="83"/>
      <c r="F312" s="55" t="s">
        <v>32</v>
      </c>
      <c r="G312" s="56" t="s">
        <v>47</v>
      </c>
      <c r="H312" s="57" t="s">
        <v>33</v>
      </c>
      <c r="J312" s="59">
        <v>0</v>
      </c>
    </row>
    <row r="313" spans="2:10">
      <c r="B313" s="83"/>
      <c r="C313" s="83"/>
      <c r="D313" s="83"/>
      <c r="E313" s="83"/>
      <c r="F313" s="55" t="s">
        <v>345</v>
      </c>
      <c r="G313" s="56" t="s">
        <v>47</v>
      </c>
      <c r="H313" s="57" t="s">
        <v>33</v>
      </c>
      <c r="J313" s="59">
        <v>0</v>
      </c>
    </row>
    <row r="314" spans="2:10">
      <c r="B314" s="83"/>
      <c r="C314" s="83"/>
      <c r="D314" s="83"/>
      <c r="E314" s="83"/>
      <c r="F314" s="55" t="s">
        <v>346</v>
      </c>
      <c r="G314" s="56" t="s">
        <v>47</v>
      </c>
      <c r="H314" s="57" t="s">
        <v>33</v>
      </c>
      <c r="J314" s="59">
        <v>0</v>
      </c>
    </row>
    <row r="315" spans="2:10">
      <c r="B315" s="83"/>
      <c r="C315" s="83"/>
      <c r="D315" s="83"/>
      <c r="E315" s="83"/>
      <c r="F315" s="55" t="s">
        <v>347</v>
      </c>
      <c r="G315" s="56" t="s">
        <v>47</v>
      </c>
      <c r="H315" s="57" t="s">
        <v>30</v>
      </c>
      <c r="I315" s="58" t="s">
        <v>61</v>
      </c>
      <c r="J315" s="59">
        <v>0</v>
      </c>
    </row>
    <row r="316" spans="2:10">
      <c r="B316" s="83"/>
      <c r="C316" s="83"/>
      <c r="D316" s="83"/>
      <c r="E316" s="83"/>
      <c r="F316" s="55" t="s">
        <v>348</v>
      </c>
      <c r="G316" s="56" t="s">
        <v>47</v>
      </c>
      <c r="H316" s="57" t="s">
        <v>49</v>
      </c>
      <c r="J316" s="59">
        <v>0</v>
      </c>
    </row>
    <row r="317" spans="2:10">
      <c r="B317" s="83"/>
      <c r="C317" s="83"/>
      <c r="D317" s="83"/>
      <c r="E317" s="83"/>
      <c r="F317" s="55" t="s">
        <v>349</v>
      </c>
      <c r="G317" s="56" t="s">
        <v>47</v>
      </c>
      <c r="H317" s="57" t="s">
        <v>33</v>
      </c>
      <c r="J317" s="59">
        <v>0</v>
      </c>
    </row>
    <row r="318" spans="2:10">
      <c r="B318" s="83"/>
      <c r="C318" s="83"/>
      <c r="D318" s="83"/>
      <c r="E318" s="83"/>
      <c r="F318" s="55" t="s">
        <v>350</v>
      </c>
      <c r="G318" s="56" t="s">
        <v>47</v>
      </c>
      <c r="H318" s="57" t="s">
        <v>33</v>
      </c>
      <c r="J318" s="59">
        <v>0</v>
      </c>
    </row>
    <row r="319" spans="2:10">
      <c r="B319" s="83"/>
      <c r="C319" s="83"/>
      <c r="D319" s="83"/>
      <c r="E319" s="83"/>
      <c r="F319" s="55" t="s">
        <v>351</v>
      </c>
      <c r="G319" s="56" t="s">
        <v>47</v>
      </c>
      <c r="H319" s="57" t="s">
        <v>33</v>
      </c>
      <c r="J319" s="59">
        <v>0</v>
      </c>
    </row>
    <row r="320" spans="2:10">
      <c r="B320" s="83"/>
      <c r="C320" s="83"/>
      <c r="D320" s="83"/>
      <c r="E320" s="83"/>
      <c r="F320" s="55" t="s">
        <v>352</v>
      </c>
      <c r="G320" s="56" t="s">
        <v>47</v>
      </c>
      <c r="H320" s="57" t="s">
        <v>30</v>
      </c>
      <c r="I320" s="58" t="s">
        <v>61</v>
      </c>
      <c r="J320" s="59">
        <v>0</v>
      </c>
    </row>
    <row r="321" spans="2:10">
      <c r="B321" s="83"/>
      <c r="C321" s="83"/>
      <c r="D321" s="83"/>
      <c r="E321" s="83"/>
      <c r="F321" s="55" t="s">
        <v>353</v>
      </c>
      <c r="G321" s="56" t="s">
        <v>47</v>
      </c>
      <c r="H321" s="57" t="s">
        <v>30</v>
      </c>
      <c r="I321" s="58" t="s">
        <v>61</v>
      </c>
      <c r="J321" s="59">
        <v>0</v>
      </c>
    </row>
    <row r="322" spans="2:10">
      <c r="B322" s="83"/>
      <c r="C322" s="83"/>
      <c r="D322" s="83"/>
      <c r="E322" s="83"/>
      <c r="F322" s="55" t="s">
        <v>354</v>
      </c>
      <c r="G322" s="56" t="s">
        <v>47</v>
      </c>
      <c r="H322" s="57" t="s">
        <v>30</v>
      </c>
      <c r="I322" s="58" t="s">
        <v>61</v>
      </c>
      <c r="J322" s="59">
        <v>0</v>
      </c>
    </row>
    <row r="323" spans="2:10">
      <c r="B323" s="83"/>
      <c r="C323" s="83"/>
      <c r="D323" s="83"/>
      <c r="E323" s="83"/>
      <c r="F323" s="55" t="s">
        <v>355</v>
      </c>
      <c r="G323" s="56" t="s">
        <v>47</v>
      </c>
      <c r="H323" s="57" t="s">
        <v>30</v>
      </c>
      <c r="I323" s="58" t="s">
        <v>61</v>
      </c>
      <c r="J323" s="59">
        <v>0</v>
      </c>
    </row>
    <row r="324" spans="2:10">
      <c r="B324" s="83"/>
      <c r="C324" s="83"/>
      <c r="D324" s="83"/>
      <c r="E324" s="83"/>
      <c r="F324" s="55" t="s">
        <v>356</v>
      </c>
      <c r="G324" s="56" t="s">
        <v>47</v>
      </c>
      <c r="H324" s="57" t="s">
        <v>30</v>
      </c>
      <c r="I324" s="58" t="s">
        <v>61</v>
      </c>
      <c r="J324" s="59">
        <v>0</v>
      </c>
    </row>
    <row r="325" spans="2:10">
      <c r="B325" s="83"/>
      <c r="C325" s="83"/>
      <c r="D325" s="83"/>
      <c r="E325" s="83"/>
      <c r="F325" s="55" t="s">
        <v>357</v>
      </c>
      <c r="G325" s="56" t="s">
        <v>47</v>
      </c>
      <c r="H325" s="57" t="s">
        <v>30</v>
      </c>
      <c r="I325" s="58" t="s">
        <v>61</v>
      </c>
      <c r="J325" s="59">
        <v>0</v>
      </c>
    </row>
    <row r="326" spans="2:10">
      <c r="B326" s="83"/>
      <c r="C326" s="83"/>
      <c r="D326" s="83"/>
      <c r="E326" s="83"/>
      <c r="F326" s="55" t="s">
        <v>358</v>
      </c>
      <c r="G326" s="56" t="s">
        <v>47</v>
      </c>
      <c r="H326" s="57" t="s">
        <v>30</v>
      </c>
      <c r="I326" s="58" t="s">
        <v>61</v>
      </c>
      <c r="J326" s="59">
        <v>0</v>
      </c>
    </row>
    <row r="327" spans="2:10">
      <c r="B327" s="83"/>
      <c r="C327" s="83"/>
      <c r="D327" s="83"/>
      <c r="E327" s="83"/>
      <c r="F327" s="55" t="s">
        <v>359</v>
      </c>
      <c r="G327" s="56" t="s">
        <v>47</v>
      </c>
      <c r="H327" s="57" t="s">
        <v>33</v>
      </c>
      <c r="J327" s="59">
        <v>0</v>
      </c>
    </row>
    <row r="328" spans="2:10">
      <c r="B328" s="83"/>
      <c r="C328" s="83"/>
      <c r="D328" s="83"/>
      <c r="E328" s="83"/>
      <c r="F328" s="55" t="s">
        <v>167</v>
      </c>
      <c r="G328" s="56" t="s">
        <v>47</v>
      </c>
      <c r="H328" s="57" t="s">
        <v>49</v>
      </c>
      <c r="J328" s="59">
        <v>0</v>
      </c>
    </row>
    <row r="329" spans="2:10">
      <c r="B329" s="83"/>
      <c r="C329" s="83"/>
      <c r="D329" s="83"/>
      <c r="E329" s="83"/>
      <c r="F329" s="55" t="s">
        <v>360</v>
      </c>
      <c r="G329" s="56" t="s">
        <v>47</v>
      </c>
      <c r="H329" s="57" t="s">
        <v>30</v>
      </c>
      <c r="I329" s="58" t="s">
        <v>61</v>
      </c>
      <c r="J329" s="59">
        <v>0</v>
      </c>
    </row>
    <row r="330" spans="2:10">
      <c r="B330" s="83"/>
      <c r="C330" s="83"/>
      <c r="D330" s="83"/>
      <c r="E330" s="83"/>
      <c r="F330" s="55" t="s">
        <v>361</v>
      </c>
      <c r="G330" s="56" t="s">
        <v>47</v>
      </c>
      <c r="H330" s="57" t="s">
        <v>30</v>
      </c>
      <c r="I330" s="58" t="s">
        <v>61</v>
      </c>
      <c r="J330" s="59">
        <v>0</v>
      </c>
    </row>
    <row r="331" spans="2:10">
      <c r="B331" s="83"/>
      <c r="C331" s="83"/>
      <c r="D331" s="83"/>
      <c r="E331" s="83"/>
      <c r="F331" s="55" t="s">
        <v>362</v>
      </c>
      <c r="G331" s="56" t="s">
        <v>47</v>
      </c>
      <c r="H331" s="57" t="s">
        <v>30</v>
      </c>
      <c r="I331" s="58" t="s">
        <v>61</v>
      </c>
      <c r="J331" s="59">
        <v>0</v>
      </c>
    </row>
    <row r="332" spans="2:10">
      <c r="B332" s="83"/>
      <c r="C332" s="83"/>
      <c r="D332" s="83"/>
      <c r="E332" s="83"/>
      <c r="F332" s="55" t="s">
        <v>363</v>
      </c>
      <c r="G332" s="56" t="s">
        <v>47</v>
      </c>
      <c r="H332" s="57" t="s">
        <v>30</v>
      </c>
      <c r="I332" s="58" t="s">
        <v>61</v>
      </c>
      <c r="J332" s="59">
        <v>0</v>
      </c>
    </row>
    <row r="333" spans="2:10">
      <c r="B333" s="83"/>
      <c r="C333" s="83"/>
      <c r="D333" s="83"/>
      <c r="E333" s="83"/>
      <c r="F333" s="55" t="s">
        <v>364</v>
      </c>
      <c r="G333" s="56" t="s">
        <v>47</v>
      </c>
      <c r="H333" s="57" t="s">
        <v>30</v>
      </c>
      <c r="I333" s="58" t="s">
        <v>61</v>
      </c>
      <c r="J333" s="59">
        <v>0</v>
      </c>
    </row>
    <row r="334" spans="2:10">
      <c r="B334" s="83"/>
      <c r="C334" s="83"/>
      <c r="D334" s="83"/>
      <c r="E334" s="83"/>
      <c r="F334" s="55" t="s">
        <v>365</v>
      </c>
      <c r="G334" s="56" t="s">
        <v>47</v>
      </c>
      <c r="H334" s="57" t="s">
        <v>30</v>
      </c>
      <c r="I334" s="58" t="s">
        <v>61</v>
      </c>
      <c r="J334" s="59">
        <v>0</v>
      </c>
    </row>
    <row r="335" spans="2:10">
      <c r="B335" s="83"/>
      <c r="C335" s="83"/>
      <c r="D335" s="83"/>
      <c r="E335" s="83"/>
      <c r="F335" s="55" t="s">
        <v>366</v>
      </c>
      <c r="G335" s="56" t="s">
        <v>47</v>
      </c>
      <c r="H335" s="57" t="s">
        <v>30</v>
      </c>
      <c r="I335" s="58" t="s">
        <v>61</v>
      </c>
      <c r="J335" s="59">
        <v>0</v>
      </c>
    </row>
    <row r="336" spans="2:10">
      <c r="B336" s="83"/>
      <c r="C336" s="83"/>
      <c r="D336" s="83"/>
      <c r="E336" s="83"/>
      <c r="F336" s="55" t="s">
        <v>367</v>
      </c>
      <c r="G336" s="56" t="s">
        <v>47</v>
      </c>
      <c r="H336" s="57" t="s">
        <v>30</v>
      </c>
      <c r="I336" s="58" t="s">
        <v>61</v>
      </c>
      <c r="J336" s="59">
        <v>0</v>
      </c>
    </row>
    <row r="337" spans="2:10">
      <c r="B337" s="83"/>
      <c r="C337" s="83"/>
      <c r="D337" s="83"/>
      <c r="E337" s="83"/>
      <c r="F337" s="55" t="s">
        <v>79</v>
      </c>
      <c r="G337" s="56" t="s">
        <v>47</v>
      </c>
      <c r="H337" s="57" t="s">
        <v>30</v>
      </c>
      <c r="I337" s="58" t="s">
        <v>61</v>
      </c>
      <c r="J337" s="59">
        <v>0</v>
      </c>
    </row>
    <row r="338" spans="2:10">
      <c r="B338" s="83"/>
      <c r="C338" s="83"/>
      <c r="D338" s="83"/>
      <c r="E338" s="83"/>
      <c r="F338" s="55" t="s">
        <v>368</v>
      </c>
      <c r="G338" s="56" t="s">
        <v>47</v>
      </c>
      <c r="H338" s="57" t="s">
        <v>30</v>
      </c>
      <c r="I338" s="58" t="s">
        <v>61</v>
      </c>
      <c r="J338" s="59">
        <v>0</v>
      </c>
    </row>
    <row r="339" spans="2:10">
      <c r="B339" s="83"/>
      <c r="C339" s="83"/>
      <c r="D339" s="83"/>
      <c r="E339" s="83"/>
      <c r="F339" s="55" t="s">
        <v>369</v>
      </c>
      <c r="G339" s="56" t="s">
        <v>47</v>
      </c>
      <c r="H339" s="57" t="s">
        <v>30</v>
      </c>
      <c r="I339" s="58" t="s">
        <v>61</v>
      </c>
      <c r="J339" s="59">
        <v>0</v>
      </c>
    </row>
    <row r="340" spans="2:11">
      <c r="B340" s="83" t="s">
        <v>370</v>
      </c>
      <c r="C340" s="83" t="s">
        <v>25</v>
      </c>
      <c r="D340" s="83" t="s">
        <v>83</v>
      </c>
      <c r="E340" s="83" t="s">
        <v>72</v>
      </c>
      <c r="F340" s="55" t="s">
        <v>371</v>
      </c>
      <c r="G340" s="56" t="s">
        <v>29</v>
      </c>
      <c r="H340" s="57" t="s">
        <v>33</v>
      </c>
      <c r="J340" s="59" t="s">
        <v>140</v>
      </c>
      <c r="K340" s="89"/>
    </row>
    <row r="341" spans="2:11">
      <c r="B341" s="83"/>
      <c r="C341" s="83"/>
      <c r="D341" s="83"/>
      <c r="E341" s="83"/>
      <c r="F341" s="55" t="s">
        <v>372</v>
      </c>
      <c r="G341" s="56" t="s">
        <v>29</v>
      </c>
      <c r="H341" s="57" t="s">
        <v>33</v>
      </c>
      <c r="J341" s="59" t="s">
        <v>140</v>
      </c>
      <c r="K341" s="89"/>
    </row>
    <row r="342" spans="2:11">
      <c r="B342" s="83"/>
      <c r="C342" s="83"/>
      <c r="D342" s="83"/>
      <c r="E342" s="83"/>
      <c r="F342" s="55" t="s">
        <v>373</v>
      </c>
      <c r="G342" s="56" t="s">
        <v>47</v>
      </c>
      <c r="H342" s="57" t="s">
        <v>33</v>
      </c>
      <c r="J342" s="59" t="s">
        <v>140</v>
      </c>
      <c r="K342" s="89"/>
    </row>
    <row r="343" spans="2:11">
      <c r="B343" s="83"/>
      <c r="C343" s="83"/>
      <c r="D343" s="83"/>
      <c r="E343" s="83"/>
      <c r="F343" s="55" t="s">
        <v>374</v>
      </c>
      <c r="G343" s="56" t="s">
        <v>47</v>
      </c>
      <c r="H343" s="57" t="s">
        <v>33</v>
      </c>
      <c r="J343" s="59" t="s">
        <v>140</v>
      </c>
      <c r="K343" s="89"/>
    </row>
    <row r="344" spans="2:11">
      <c r="B344" s="83"/>
      <c r="C344" s="83"/>
      <c r="D344" s="83"/>
      <c r="E344" s="83"/>
      <c r="F344" s="55" t="s">
        <v>375</v>
      </c>
      <c r="G344" s="56" t="s">
        <v>47</v>
      </c>
      <c r="H344" s="57" t="s">
        <v>33</v>
      </c>
      <c r="J344" s="59" t="s">
        <v>140</v>
      </c>
      <c r="K344" s="89"/>
    </row>
    <row r="345" spans="2:11">
      <c r="B345" s="83"/>
      <c r="C345" s="83"/>
      <c r="D345" s="83"/>
      <c r="E345" s="83"/>
      <c r="F345" s="55" t="s">
        <v>376</v>
      </c>
      <c r="G345" s="56" t="s">
        <v>47</v>
      </c>
      <c r="H345" s="57" t="s">
        <v>33</v>
      </c>
      <c r="J345" s="59" t="s">
        <v>140</v>
      </c>
      <c r="K345" s="89"/>
    </row>
    <row r="346" spans="2:11">
      <c r="B346" s="83"/>
      <c r="C346" s="83"/>
      <c r="D346" s="83"/>
      <c r="E346" s="83"/>
      <c r="F346" s="55" t="s">
        <v>377</v>
      </c>
      <c r="G346" s="56" t="s">
        <v>47</v>
      </c>
      <c r="H346" s="57" t="s">
        <v>33</v>
      </c>
      <c r="J346" s="59" t="s">
        <v>140</v>
      </c>
      <c r="K346" s="89"/>
    </row>
    <row r="347" spans="2:11">
      <c r="B347" s="83"/>
      <c r="C347" s="83"/>
      <c r="D347" s="83"/>
      <c r="E347" s="83"/>
      <c r="F347" s="55" t="s">
        <v>378</v>
      </c>
      <c r="G347" s="56" t="s">
        <v>29</v>
      </c>
      <c r="H347" s="57" t="s">
        <v>33</v>
      </c>
      <c r="J347" s="59" t="s">
        <v>140</v>
      </c>
      <c r="K347" s="89"/>
    </row>
    <row r="348" spans="2:11">
      <c r="B348" s="83"/>
      <c r="C348" s="83"/>
      <c r="D348" s="83"/>
      <c r="E348" s="83"/>
      <c r="F348" s="55" t="s">
        <v>379</v>
      </c>
      <c r="G348" s="56" t="s">
        <v>29</v>
      </c>
      <c r="H348" s="57" t="s">
        <v>33</v>
      </c>
      <c r="J348" s="59" t="s">
        <v>140</v>
      </c>
      <c r="K348" s="89"/>
    </row>
    <row r="349" spans="2:11">
      <c r="B349" s="83"/>
      <c r="C349" s="83"/>
      <c r="D349" s="83"/>
      <c r="E349" s="83"/>
      <c r="F349" s="55" t="s">
        <v>380</v>
      </c>
      <c r="G349" s="56" t="s">
        <v>29</v>
      </c>
      <c r="H349" s="57" t="s">
        <v>33</v>
      </c>
      <c r="J349" s="59" t="s">
        <v>140</v>
      </c>
      <c r="K349" s="89"/>
    </row>
    <row r="350" spans="2:11">
      <c r="B350" s="83"/>
      <c r="C350" s="83"/>
      <c r="D350" s="83"/>
      <c r="E350" s="83"/>
      <c r="F350" s="55" t="s">
        <v>381</v>
      </c>
      <c r="G350" s="56" t="s">
        <v>29</v>
      </c>
      <c r="H350" s="57" t="s">
        <v>33</v>
      </c>
      <c r="J350" s="59" t="s">
        <v>140</v>
      </c>
      <c r="K350" s="89"/>
    </row>
    <row r="351" spans="2:10">
      <c r="B351" s="83" t="s">
        <v>382</v>
      </c>
      <c r="C351" s="83" t="s">
        <v>25</v>
      </c>
      <c r="D351" s="83" t="s">
        <v>83</v>
      </c>
      <c r="E351" s="83" t="s">
        <v>72</v>
      </c>
      <c r="F351" s="55" t="s">
        <v>257</v>
      </c>
      <c r="G351" s="56" t="s">
        <v>29</v>
      </c>
      <c r="H351" s="57" t="s">
        <v>33</v>
      </c>
      <c r="J351" s="59">
        <v>0</v>
      </c>
    </row>
    <row r="352" spans="2:10">
      <c r="B352" s="83"/>
      <c r="C352" s="83"/>
      <c r="D352" s="83"/>
      <c r="E352" s="83"/>
      <c r="F352" s="55" t="s">
        <v>383</v>
      </c>
      <c r="G352" s="56" t="s">
        <v>29</v>
      </c>
      <c r="H352" s="57" t="s">
        <v>49</v>
      </c>
      <c r="J352" s="59">
        <v>0</v>
      </c>
    </row>
    <row r="353" spans="2:10">
      <c r="B353" s="83"/>
      <c r="C353" s="83"/>
      <c r="D353" s="83"/>
      <c r="E353" s="83"/>
      <c r="F353" s="55" t="s">
        <v>384</v>
      </c>
      <c r="G353" s="56" t="s">
        <v>29</v>
      </c>
      <c r="H353" s="57" t="s">
        <v>49</v>
      </c>
      <c r="J353" s="59">
        <v>0</v>
      </c>
    </row>
    <row r="354" spans="2:10">
      <c r="B354" s="83"/>
      <c r="C354" s="83"/>
      <c r="D354" s="83"/>
      <c r="E354" s="83"/>
      <c r="F354" s="55" t="s">
        <v>385</v>
      </c>
      <c r="G354" s="56" t="s">
        <v>29</v>
      </c>
      <c r="H354" s="57" t="s">
        <v>49</v>
      </c>
      <c r="J354" s="59">
        <v>0</v>
      </c>
    </row>
    <row r="355" spans="2:10">
      <c r="B355" s="83"/>
      <c r="C355" s="83"/>
      <c r="D355" s="83"/>
      <c r="E355" s="83"/>
      <c r="F355" s="55" t="s">
        <v>386</v>
      </c>
      <c r="G355" s="56" t="s">
        <v>47</v>
      </c>
      <c r="H355" s="57" t="s">
        <v>49</v>
      </c>
      <c r="J355" s="59">
        <v>0</v>
      </c>
    </row>
    <row r="356" spans="2:10">
      <c r="B356" s="83"/>
      <c r="C356" s="83"/>
      <c r="D356" s="83"/>
      <c r="E356" s="83"/>
      <c r="F356" s="55" t="s">
        <v>28</v>
      </c>
      <c r="G356" s="56" t="s">
        <v>47</v>
      </c>
      <c r="H356" s="57" t="s">
        <v>30</v>
      </c>
      <c r="I356" s="58" t="s">
        <v>61</v>
      </c>
      <c r="J356" s="59">
        <v>0</v>
      </c>
    </row>
    <row r="357" spans="2:10">
      <c r="B357" s="83"/>
      <c r="C357" s="83"/>
      <c r="D357" s="83"/>
      <c r="E357" s="83"/>
      <c r="F357" s="55" t="s">
        <v>387</v>
      </c>
      <c r="G357" s="56" t="s">
        <v>47</v>
      </c>
      <c r="H357" s="57" t="s">
        <v>49</v>
      </c>
      <c r="J357" s="59">
        <v>0</v>
      </c>
    </row>
    <row r="358" spans="2:10">
      <c r="B358" s="83"/>
      <c r="C358" s="83"/>
      <c r="D358" s="83"/>
      <c r="E358" s="83"/>
      <c r="F358" s="55" t="s">
        <v>388</v>
      </c>
      <c r="G358" s="56" t="s">
        <v>47</v>
      </c>
      <c r="H358" s="57" t="s">
        <v>49</v>
      </c>
      <c r="J358" s="59">
        <v>0</v>
      </c>
    </row>
    <row r="359" spans="2:10">
      <c r="B359" s="83"/>
      <c r="C359" s="83"/>
      <c r="D359" s="83"/>
      <c r="E359" s="83"/>
      <c r="F359" s="55" t="s">
        <v>389</v>
      </c>
      <c r="G359" s="56" t="s">
        <v>47</v>
      </c>
      <c r="H359" s="57" t="s">
        <v>49</v>
      </c>
      <c r="J359" s="59">
        <v>0</v>
      </c>
    </row>
    <row r="360" spans="2:10">
      <c r="B360" s="83" t="s">
        <v>390</v>
      </c>
      <c r="C360" s="83" t="s">
        <v>25</v>
      </c>
      <c r="D360" s="83" t="s">
        <v>94</v>
      </c>
      <c r="E360" s="83" t="s">
        <v>72</v>
      </c>
      <c r="F360" s="92" t="s">
        <v>391</v>
      </c>
      <c r="G360" s="56" t="s">
        <v>29</v>
      </c>
      <c r="H360" s="57" t="s">
        <v>33</v>
      </c>
      <c r="J360" s="59">
        <v>0</v>
      </c>
    </row>
    <row r="361" spans="2:10">
      <c r="B361" s="83"/>
      <c r="C361" s="83"/>
      <c r="D361" s="83"/>
      <c r="E361" s="83"/>
      <c r="F361" s="92" t="s">
        <v>392</v>
      </c>
      <c r="G361" s="56" t="s">
        <v>29</v>
      </c>
      <c r="H361" s="57" t="s">
        <v>33</v>
      </c>
      <c r="J361" s="59">
        <v>0</v>
      </c>
    </row>
    <row r="362" spans="2:10">
      <c r="B362" s="83"/>
      <c r="C362" s="83"/>
      <c r="D362" s="83"/>
      <c r="E362" s="83"/>
      <c r="F362" s="55" t="s">
        <v>352</v>
      </c>
      <c r="G362" s="56" t="s">
        <v>47</v>
      </c>
      <c r="H362" s="57" t="s">
        <v>30</v>
      </c>
      <c r="I362" s="58" t="s">
        <v>61</v>
      </c>
      <c r="J362" s="59">
        <v>0</v>
      </c>
    </row>
    <row r="363" spans="2:10">
      <c r="B363" s="83"/>
      <c r="C363" s="83"/>
      <c r="D363" s="83"/>
      <c r="E363" s="83"/>
      <c r="F363" s="55" t="s">
        <v>334</v>
      </c>
      <c r="G363" s="56" t="s">
        <v>47</v>
      </c>
      <c r="H363" s="57" t="s">
        <v>30</v>
      </c>
      <c r="I363" s="58" t="s">
        <v>61</v>
      </c>
      <c r="J363" s="59">
        <v>0</v>
      </c>
    </row>
    <row r="364" spans="2:10">
      <c r="B364" s="83"/>
      <c r="C364" s="83"/>
      <c r="D364" s="83"/>
      <c r="E364" s="83"/>
      <c r="F364" s="55" t="s">
        <v>218</v>
      </c>
      <c r="G364" s="56" t="s">
        <v>47</v>
      </c>
      <c r="H364" s="57" t="s">
        <v>30</v>
      </c>
      <c r="I364" s="58" t="s">
        <v>61</v>
      </c>
      <c r="J364" s="59">
        <v>0</v>
      </c>
    </row>
    <row r="365" spans="2:10">
      <c r="B365" s="83"/>
      <c r="C365" s="83"/>
      <c r="D365" s="83"/>
      <c r="E365" s="83"/>
      <c r="F365" s="55" t="s">
        <v>393</v>
      </c>
      <c r="G365" s="56" t="s">
        <v>47</v>
      </c>
      <c r="H365" s="57" t="s">
        <v>33</v>
      </c>
      <c r="J365" s="59">
        <v>0</v>
      </c>
    </row>
    <row r="366" spans="2:10">
      <c r="B366" s="83"/>
      <c r="C366" s="83"/>
      <c r="D366" s="83"/>
      <c r="E366" s="83"/>
      <c r="F366" s="55" t="s">
        <v>394</v>
      </c>
      <c r="G366" s="56" t="s">
        <v>29</v>
      </c>
      <c r="H366" s="57" t="s">
        <v>33</v>
      </c>
      <c r="J366" s="59">
        <v>0</v>
      </c>
    </row>
    <row r="367" spans="2:10">
      <c r="B367" s="83"/>
      <c r="C367" s="83"/>
      <c r="D367" s="83"/>
      <c r="E367" s="83"/>
      <c r="F367" s="84" t="s">
        <v>395</v>
      </c>
      <c r="G367" s="85" t="s">
        <v>29</v>
      </c>
      <c r="H367" s="57" t="s">
        <v>49</v>
      </c>
      <c r="J367" s="59">
        <v>0</v>
      </c>
    </row>
    <row r="368" spans="2:10">
      <c r="B368" s="83" t="s">
        <v>396</v>
      </c>
      <c r="C368" s="83" t="s">
        <v>25</v>
      </c>
      <c r="D368" s="83" t="s">
        <v>397</v>
      </c>
      <c r="E368" s="83" t="s">
        <v>72</v>
      </c>
      <c r="F368" s="55" t="s">
        <v>398</v>
      </c>
      <c r="G368" s="56" t="s">
        <v>29</v>
      </c>
      <c r="H368" s="57" t="s">
        <v>30</v>
      </c>
      <c r="I368" s="58" t="s">
        <v>44</v>
      </c>
      <c r="J368" s="59">
        <v>0</v>
      </c>
    </row>
    <row r="369" spans="2:10">
      <c r="B369" s="83"/>
      <c r="C369" s="83"/>
      <c r="D369" s="83"/>
      <c r="E369" s="83"/>
      <c r="F369" s="55" t="s">
        <v>399</v>
      </c>
      <c r="G369" s="56" t="s">
        <v>29</v>
      </c>
      <c r="H369" s="57" t="s">
        <v>30</v>
      </c>
      <c r="I369" s="58" t="s">
        <v>44</v>
      </c>
      <c r="J369" s="59">
        <v>0</v>
      </c>
    </row>
    <row r="370" spans="2:10">
      <c r="B370" s="83"/>
      <c r="C370" s="83"/>
      <c r="D370" s="83"/>
      <c r="E370" s="83"/>
      <c r="F370" s="55" t="s">
        <v>400</v>
      </c>
      <c r="G370" s="56" t="s">
        <v>47</v>
      </c>
      <c r="H370" s="57" t="s">
        <v>30</v>
      </c>
      <c r="I370" s="58" t="s">
        <v>61</v>
      </c>
      <c r="J370" s="59">
        <v>0</v>
      </c>
    </row>
    <row r="371" spans="2:10">
      <c r="B371" s="83"/>
      <c r="C371" s="83"/>
      <c r="D371" s="83"/>
      <c r="E371" s="83"/>
      <c r="F371" s="55" t="s">
        <v>401</v>
      </c>
      <c r="G371" s="56" t="s">
        <v>29</v>
      </c>
      <c r="H371" s="57" t="s">
        <v>30</v>
      </c>
      <c r="I371" s="58" t="s">
        <v>44</v>
      </c>
      <c r="J371" s="59">
        <v>0</v>
      </c>
    </row>
    <row r="372" spans="2:10">
      <c r="B372" s="83"/>
      <c r="C372" s="83"/>
      <c r="D372" s="83"/>
      <c r="E372" s="83"/>
      <c r="F372" s="55" t="s">
        <v>402</v>
      </c>
      <c r="G372" s="56" t="s">
        <v>47</v>
      </c>
      <c r="H372" s="57" t="s">
        <v>30</v>
      </c>
      <c r="I372" s="58" t="s">
        <v>61</v>
      </c>
      <c r="J372" s="59">
        <v>0</v>
      </c>
    </row>
    <row r="373" spans="2:10">
      <c r="B373" s="83"/>
      <c r="C373" s="83"/>
      <c r="D373" s="83"/>
      <c r="E373" s="83"/>
      <c r="F373" s="55" t="s">
        <v>403</v>
      </c>
      <c r="G373" s="56" t="s">
        <v>47</v>
      </c>
      <c r="H373" s="57" t="s">
        <v>30</v>
      </c>
      <c r="I373" s="58" t="s">
        <v>61</v>
      </c>
      <c r="J373" s="59">
        <v>0</v>
      </c>
    </row>
    <row r="374" spans="2:10">
      <c r="B374" s="83"/>
      <c r="C374" s="83"/>
      <c r="D374" s="83"/>
      <c r="E374" s="83"/>
      <c r="F374" s="55" t="s">
        <v>404</v>
      </c>
      <c r="G374" s="56" t="s">
        <v>47</v>
      </c>
      <c r="H374" s="57" t="s">
        <v>30</v>
      </c>
      <c r="I374" s="58" t="s">
        <v>61</v>
      </c>
      <c r="J374" s="59">
        <v>0</v>
      </c>
    </row>
    <row r="375" spans="2:10">
      <c r="B375" s="83"/>
      <c r="C375" s="83"/>
      <c r="D375" s="83"/>
      <c r="E375" s="83"/>
      <c r="F375" s="55" t="s">
        <v>405</v>
      </c>
      <c r="G375" s="56" t="s">
        <v>47</v>
      </c>
      <c r="H375" s="57" t="s">
        <v>30</v>
      </c>
      <c r="I375" s="58" t="s">
        <v>61</v>
      </c>
      <c r="J375" s="59">
        <v>0</v>
      </c>
    </row>
    <row r="376" spans="2:10">
      <c r="B376" s="83"/>
      <c r="C376" s="83"/>
      <c r="D376" s="83"/>
      <c r="E376" s="83"/>
      <c r="F376" s="55" t="s">
        <v>406</v>
      </c>
      <c r="G376" s="56" t="s">
        <v>47</v>
      </c>
      <c r="H376" s="57" t="s">
        <v>30</v>
      </c>
      <c r="I376" s="58" t="s">
        <v>61</v>
      </c>
      <c r="J376" s="59">
        <v>0</v>
      </c>
    </row>
    <row r="377" spans="2:10">
      <c r="B377" s="83"/>
      <c r="C377" s="83"/>
      <c r="D377" s="83"/>
      <c r="E377" s="83"/>
      <c r="F377" s="55" t="s">
        <v>407</v>
      </c>
      <c r="G377" s="56" t="s">
        <v>29</v>
      </c>
      <c r="H377" s="57" t="s">
        <v>30</v>
      </c>
      <c r="I377" s="58" t="s">
        <v>61</v>
      </c>
      <c r="J377" s="59">
        <v>0</v>
      </c>
    </row>
    <row r="378" spans="2:10">
      <c r="B378" s="83"/>
      <c r="C378" s="83"/>
      <c r="D378" s="83"/>
      <c r="E378" s="83"/>
      <c r="F378" s="55" t="s">
        <v>408</v>
      </c>
      <c r="G378" s="56" t="s">
        <v>47</v>
      </c>
      <c r="H378" s="57" t="s">
        <v>30</v>
      </c>
      <c r="I378" s="58" t="s">
        <v>61</v>
      </c>
      <c r="J378" s="59">
        <v>0</v>
      </c>
    </row>
    <row r="379" spans="2:10">
      <c r="B379" s="83"/>
      <c r="C379" s="83"/>
      <c r="D379" s="83"/>
      <c r="E379" s="83"/>
      <c r="F379" s="55" t="s">
        <v>409</v>
      </c>
      <c r="G379" s="56" t="s">
        <v>47</v>
      </c>
      <c r="H379" s="57" t="s">
        <v>30</v>
      </c>
      <c r="I379" s="58" t="s">
        <v>61</v>
      </c>
      <c r="J379" s="59">
        <v>0</v>
      </c>
    </row>
    <row r="380" spans="2:10">
      <c r="B380" s="83"/>
      <c r="C380" s="83"/>
      <c r="D380" s="83"/>
      <c r="E380" s="83"/>
      <c r="F380" s="55" t="s">
        <v>410</v>
      </c>
      <c r="G380" s="56" t="s">
        <v>47</v>
      </c>
      <c r="H380" s="57" t="s">
        <v>30</v>
      </c>
      <c r="I380" s="58" t="s">
        <v>61</v>
      </c>
      <c r="J380" s="59">
        <v>0</v>
      </c>
    </row>
    <row r="381" spans="2:10">
      <c r="B381" s="83"/>
      <c r="C381" s="83"/>
      <c r="D381" s="83"/>
      <c r="E381" s="83"/>
      <c r="F381" s="55" t="s">
        <v>45</v>
      </c>
      <c r="G381" s="56" t="s">
        <v>47</v>
      </c>
      <c r="H381" s="57" t="s">
        <v>33</v>
      </c>
      <c r="J381" s="59">
        <v>0</v>
      </c>
    </row>
    <row r="382" spans="2:10">
      <c r="B382" s="83"/>
      <c r="C382" s="83"/>
      <c r="D382" s="83"/>
      <c r="E382" s="83"/>
      <c r="F382" s="55" t="s">
        <v>411</v>
      </c>
      <c r="G382" s="56" t="s">
        <v>29</v>
      </c>
      <c r="H382" s="57" t="s">
        <v>49</v>
      </c>
      <c r="J382" s="59">
        <v>0</v>
      </c>
    </row>
    <row r="383" spans="2:10">
      <c r="B383" s="83"/>
      <c r="C383" s="83"/>
      <c r="D383" s="83"/>
      <c r="E383" s="83"/>
      <c r="F383" s="55" t="s">
        <v>412</v>
      </c>
      <c r="G383" s="56" t="s">
        <v>47</v>
      </c>
      <c r="H383" s="57" t="s">
        <v>33</v>
      </c>
      <c r="J383" s="59">
        <v>0</v>
      </c>
    </row>
    <row r="384" spans="2:10">
      <c r="B384" s="83"/>
      <c r="C384" s="83"/>
      <c r="D384" s="83"/>
      <c r="E384" s="83"/>
      <c r="F384" s="55" t="s">
        <v>413</v>
      </c>
      <c r="G384" s="56" t="s">
        <v>47</v>
      </c>
      <c r="H384" s="57" t="s">
        <v>33</v>
      </c>
      <c r="J384" s="59">
        <v>0</v>
      </c>
    </row>
    <row r="385" spans="2:10">
      <c r="B385" s="83"/>
      <c r="C385" s="83"/>
      <c r="D385" s="83"/>
      <c r="E385" s="83"/>
      <c r="F385" s="55" t="s">
        <v>414</v>
      </c>
      <c r="G385" s="56" t="s">
        <v>29</v>
      </c>
      <c r="H385" s="57" t="s">
        <v>33</v>
      </c>
      <c r="J385" s="59">
        <v>0</v>
      </c>
    </row>
    <row r="386" spans="2:10">
      <c r="B386" s="83"/>
      <c r="C386" s="83"/>
      <c r="D386" s="83"/>
      <c r="E386" s="83"/>
      <c r="F386" s="55" t="s">
        <v>415</v>
      </c>
      <c r="G386" s="56" t="s">
        <v>47</v>
      </c>
      <c r="H386" s="57" t="s">
        <v>49</v>
      </c>
      <c r="J386" s="59">
        <v>0</v>
      </c>
    </row>
    <row r="387" spans="2:10">
      <c r="B387" s="83"/>
      <c r="C387" s="83"/>
      <c r="D387" s="83"/>
      <c r="E387" s="83"/>
      <c r="F387" s="55" t="s">
        <v>416</v>
      </c>
      <c r="G387" s="56" t="s">
        <v>47</v>
      </c>
      <c r="H387" s="57" t="s">
        <v>33</v>
      </c>
      <c r="J387" s="59">
        <v>0</v>
      </c>
    </row>
    <row r="388" spans="2:10">
      <c r="B388" s="83"/>
      <c r="C388" s="83"/>
      <c r="D388" s="83"/>
      <c r="E388" s="83"/>
      <c r="F388" s="55" t="s">
        <v>246</v>
      </c>
      <c r="G388" s="56" t="s">
        <v>47</v>
      </c>
      <c r="H388" s="57" t="s">
        <v>33</v>
      </c>
      <c r="J388" s="59">
        <v>0</v>
      </c>
    </row>
    <row r="389" spans="2:10">
      <c r="B389" s="83"/>
      <c r="C389" s="83"/>
      <c r="D389" s="83"/>
      <c r="E389" s="83"/>
      <c r="F389" s="55" t="s">
        <v>167</v>
      </c>
      <c r="G389" s="56" t="s">
        <v>29</v>
      </c>
      <c r="H389" s="57" t="s">
        <v>49</v>
      </c>
      <c r="J389" s="59">
        <v>0</v>
      </c>
    </row>
    <row r="390" spans="2:10">
      <c r="B390" s="83"/>
      <c r="C390" s="83"/>
      <c r="D390" s="83"/>
      <c r="E390" s="83"/>
      <c r="F390" s="55" t="s">
        <v>417</v>
      </c>
      <c r="G390" s="56" t="s">
        <v>47</v>
      </c>
      <c r="H390" s="57" t="s">
        <v>49</v>
      </c>
      <c r="J390" s="59">
        <v>0</v>
      </c>
    </row>
    <row r="391" spans="2:11">
      <c r="B391" s="83" t="s">
        <v>418</v>
      </c>
      <c r="C391" s="83" t="s">
        <v>25</v>
      </c>
      <c r="D391" s="83" t="s">
        <v>419</v>
      </c>
      <c r="E391" s="83" t="s">
        <v>72</v>
      </c>
      <c r="F391" s="55" t="s">
        <v>28</v>
      </c>
      <c r="G391" s="56" t="s">
        <v>29</v>
      </c>
      <c r="H391" s="57" t="s">
        <v>30</v>
      </c>
      <c r="I391" s="58" t="s">
        <v>44</v>
      </c>
      <c r="J391" s="59" t="s">
        <v>140</v>
      </c>
      <c r="K391" s="16" t="s">
        <v>141</v>
      </c>
    </row>
    <row r="392" spans="2:11">
      <c r="B392" s="83"/>
      <c r="C392" s="83"/>
      <c r="D392" s="83"/>
      <c r="E392" s="83"/>
      <c r="F392" s="55" t="s">
        <v>420</v>
      </c>
      <c r="G392" s="56" t="s">
        <v>29</v>
      </c>
      <c r="H392" s="57" t="s">
        <v>33</v>
      </c>
      <c r="J392" s="59" t="s">
        <v>140</v>
      </c>
      <c r="K392" s="16" t="s">
        <v>141</v>
      </c>
    </row>
    <row r="393" spans="2:11">
      <c r="B393" s="83"/>
      <c r="C393" s="83"/>
      <c r="D393" s="83"/>
      <c r="E393" s="83"/>
      <c r="F393" s="55" t="s">
        <v>167</v>
      </c>
      <c r="G393" s="56" t="s">
        <v>29</v>
      </c>
      <c r="H393" s="57" t="s">
        <v>49</v>
      </c>
      <c r="J393" s="59" t="s">
        <v>140</v>
      </c>
      <c r="K393" s="16" t="s">
        <v>141</v>
      </c>
    </row>
    <row r="394" spans="2:11">
      <c r="B394" s="83"/>
      <c r="C394" s="83"/>
      <c r="D394" s="83"/>
      <c r="E394" s="83"/>
      <c r="F394" s="55" t="s">
        <v>421</v>
      </c>
      <c r="G394" s="56" t="s">
        <v>29</v>
      </c>
      <c r="H394" s="57" t="s">
        <v>49</v>
      </c>
      <c r="J394" s="59" t="s">
        <v>140</v>
      </c>
      <c r="K394" s="16" t="s">
        <v>141</v>
      </c>
    </row>
    <row r="395" spans="2:11">
      <c r="B395" s="83"/>
      <c r="C395" s="83"/>
      <c r="D395" s="83"/>
      <c r="E395" s="83"/>
      <c r="F395" s="55" t="s">
        <v>422</v>
      </c>
      <c r="G395" s="56" t="s">
        <v>29</v>
      </c>
      <c r="H395" s="57" t="s">
        <v>33</v>
      </c>
      <c r="J395" s="59" t="s">
        <v>140</v>
      </c>
      <c r="K395" s="16" t="s">
        <v>141</v>
      </c>
    </row>
    <row r="396" spans="2:11">
      <c r="B396" s="83"/>
      <c r="C396" s="83"/>
      <c r="D396" s="83"/>
      <c r="E396" s="83"/>
      <c r="F396" s="55" t="s">
        <v>423</v>
      </c>
      <c r="G396" s="56" t="s">
        <v>47</v>
      </c>
      <c r="H396" s="57" t="s">
        <v>33</v>
      </c>
      <c r="J396" s="59" t="s">
        <v>140</v>
      </c>
      <c r="K396" s="16" t="s">
        <v>141</v>
      </c>
    </row>
    <row r="397" spans="2:11">
      <c r="B397" s="83"/>
      <c r="C397" s="83"/>
      <c r="D397" s="83"/>
      <c r="E397" s="83"/>
      <c r="F397" s="55" t="s">
        <v>424</v>
      </c>
      <c r="G397" s="56" t="s">
        <v>47</v>
      </c>
      <c r="H397" s="57" t="s">
        <v>33</v>
      </c>
      <c r="J397" s="59" t="s">
        <v>140</v>
      </c>
      <c r="K397" s="16" t="s">
        <v>141</v>
      </c>
    </row>
    <row r="398" spans="2:11">
      <c r="B398" s="83"/>
      <c r="C398" s="83"/>
      <c r="D398" s="83"/>
      <c r="E398" s="83"/>
      <c r="F398" s="55" t="s">
        <v>58</v>
      </c>
      <c r="G398" s="56" t="s">
        <v>47</v>
      </c>
      <c r="H398" s="57" t="s">
        <v>33</v>
      </c>
      <c r="J398" s="59" t="s">
        <v>140</v>
      </c>
      <c r="K398" s="16" t="s">
        <v>141</v>
      </c>
    </row>
    <row r="399" spans="2:11">
      <c r="B399" s="83"/>
      <c r="C399" s="83"/>
      <c r="D399" s="83"/>
      <c r="E399" s="83"/>
      <c r="F399" s="55" t="s">
        <v>425</v>
      </c>
      <c r="G399" s="56" t="s">
        <v>47</v>
      </c>
      <c r="H399" s="57" t="s">
        <v>49</v>
      </c>
      <c r="J399" s="59" t="s">
        <v>140</v>
      </c>
      <c r="K399" s="16" t="s">
        <v>141</v>
      </c>
    </row>
    <row r="400" spans="2:11">
      <c r="B400" s="83"/>
      <c r="C400" s="83"/>
      <c r="D400" s="83"/>
      <c r="E400" s="83"/>
      <c r="F400" s="55" t="s">
        <v>426</v>
      </c>
      <c r="G400" s="56" t="s">
        <v>47</v>
      </c>
      <c r="H400" s="57" t="s">
        <v>33</v>
      </c>
      <c r="J400" s="59" t="s">
        <v>140</v>
      </c>
      <c r="K400" s="16" t="s">
        <v>141</v>
      </c>
    </row>
    <row r="401" spans="2:11">
      <c r="B401" s="83"/>
      <c r="C401" s="83"/>
      <c r="D401" s="83"/>
      <c r="E401" s="83"/>
      <c r="F401" s="55" t="s">
        <v>427</v>
      </c>
      <c r="G401" s="56" t="s">
        <v>47</v>
      </c>
      <c r="H401" s="57" t="s">
        <v>33</v>
      </c>
      <c r="J401" s="59" t="s">
        <v>140</v>
      </c>
      <c r="K401" s="16" t="s">
        <v>141</v>
      </c>
    </row>
    <row r="402" spans="2:11">
      <c r="B402" s="83"/>
      <c r="C402" s="83"/>
      <c r="D402" s="83"/>
      <c r="E402" s="83"/>
      <c r="F402" s="55" t="s">
        <v>428</v>
      </c>
      <c r="G402" s="56" t="s">
        <v>47</v>
      </c>
      <c r="H402" s="57" t="s">
        <v>33</v>
      </c>
      <c r="J402" s="59" t="s">
        <v>140</v>
      </c>
      <c r="K402" s="16" t="s">
        <v>141</v>
      </c>
    </row>
    <row r="403" spans="2:11">
      <c r="B403" s="83"/>
      <c r="C403" s="83"/>
      <c r="D403" s="83"/>
      <c r="E403" s="83"/>
      <c r="F403" s="55" t="s">
        <v>429</v>
      </c>
      <c r="G403" s="56" t="s">
        <v>47</v>
      </c>
      <c r="H403" s="57" t="s">
        <v>33</v>
      </c>
      <c r="J403" s="59" t="s">
        <v>140</v>
      </c>
      <c r="K403" s="16" t="s">
        <v>141</v>
      </c>
    </row>
    <row r="404" spans="2:10">
      <c r="B404" s="83" t="s">
        <v>430</v>
      </c>
      <c r="C404" s="83" t="s">
        <v>25</v>
      </c>
      <c r="D404" s="83" t="s">
        <v>133</v>
      </c>
      <c r="E404" s="83" t="s">
        <v>72</v>
      </c>
      <c r="F404" s="55" t="s">
        <v>431</v>
      </c>
      <c r="G404" s="56" t="s">
        <v>47</v>
      </c>
      <c r="H404" s="57" t="s">
        <v>30</v>
      </c>
      <c r="I404" s="58" t="s">
        <v>44</v>
      </c>
      <c r="J404" s="59">
        <v>0</v>
      </c>
    </row>
    <row r="405" spans="2:10">
      <c r="B405" s="83"/>
      <c r="C405" s="83"/>
      <c r="D405" s="83"/>
      <c r="E405" s="83"/>
      <c r="F405" s="55" t="s">
        <v>32</v>
      </c>
      <c r="G405" s="56" t="s">
        <v>47</v>
      </c>
      <c r="H405" s="57" t="s">
        <v>33</v>
      </c>
      <c r="J405" s="59">
        <v>0</v>
      </c>
    </row>
    <row r="406" spans="2:10">
      <c r="B406" s="83"/>
      <c r="C406" s="83"/>
      <c r="D406" s="83"/>
      <c r="E406" s="83"/>
      <c r="F406" s="55" t="s">
        <v>432</v>
      </c>
      <c r="G406" s="56" t="s">
        <v>47</v>
      </c>
      <c r="H406" s="57" t="s">
        <v>49</v>
      </c>
      <c r="J406" s="59">
        <v>0</v>
      </c>
    </row>
    <row r="407" spans="2:10">
      <c r="B407" s="83"/>
      <c r="C407" s="83"/>
      <c r="D407" s="83"/>
      <c r="E407" s="83"/>
      <c r="F407" s="55" t="s">
        <v>433</v>
      </c>
      <c r="G407" s="56" t="s">
        <v>29</v>
      </c>
      <c r="H407" s="57" t="s">
        <v>30</v>
      </c>
      <c r="I407" s="58" t="s">
        <v>44</v>
      </c>
      <c r="J407" s="59">
        <v>0</v>
      </c>
    </row>
    <row r="408" spans="2:10">
      <c r="B408" s="83"/>
      <c r="C408" s="83"/>
      <c r="D408" s="83"/>
      <c r="E408" s="83"/>
      <c r="F408" s="55" t="s">
        <v>399</v>
      </c>
      <c r="G408" s="56" t="s">
        <v>47</v>
      </c>
      <c r="H408" s="57" t="s">
        <v>30</v>
      </c>
      <c r="I408" s="58" t="s">
        <v>44</v>
      </c>
      <c r="J408" s="59">
        <v>0</v>
      </c>
    </row>
    <row r="409" spans="2:10">
      <c r="B409" s="83"/>
      <c r="C409" s="83"/>
      <c r="D409" s="83"/>
      <c r="E409" s="83"/>
      <c r="F409" s="55" t="s">
        <v>434</v>
      </c>
      <c r="G409" s="56" t="s">
        <v>47</v>
      </c>
      <c r="H409" s="57" t="s">
        <v>30</v>
      </c>
      <c r="I409" s="58" t="s">
        <v>44</v>
      </c>
      <c r="J409" s="59">
        <v>0</v>
      </c>
    </row>
    <row r="410" spans="2:10">
      <c r="B410" s="83"/>
      <c r="C410" s="83"/>
      <c r="D410" s="83"/>
      <c r="E410" s="83"/>
      <c r="F410" s="55" t="s">
        <v>435</v>
      </c>
      <c r="G410" s="56" t="s">
        <v>47</v>
      </c>
      <c r="H410" s="57" t="s">
        <v>30</v>
      </c>
      <c r="I410" s="58" t="s">
        <v>44</v>
      </c>
      <c r="J410" s="59">
        <v>0</v>
      </c>
    </row>
    <row r="411" spans="2:10">
      <c r="B411" s="83"/>
      <c r="C411" s="83"/>
      <c r="D411" s="83"/>
      <c r="E411" s="83"/>
      <c r="F411" s="55" t="s">
        <v>436</v>
      </c>
      <c r="G411" s="56" t="s">
        <v>47</v>
      </c>
      <c r="H411" s="57" t="s">
        <v>30</v>
      </c>
      <c r="I411" s="58" t="s">
        <v>44</v>
      </c>
      <c r="J411" s="59">
        <v>0</v>
      </c>
    </row>
    <row r="412" spans="2:10">
      <c r="B412" s="83"/>
      <c r="C412" s="83"/>
      <c r="D412" s="83"/>
      <c r="E412" s="83"/>
      <c r="F412" s="55" t="s">
        <v>437</v>
      </c>
      <c r="G412" s="56" t="s">
        <v>47</v>
      </c>
      <c r="H412" s="57" t="s">
        <v>33</v>
      </c>
      <c r="J412" s="59">
        <v>0</v>
      </c>
    </row>
    <row r="413" spans="2:10">
      <c r="B413" s="83"/>
      <c r="C413" s="83"/>
      <c r="D413" s="83"/>
      <c r="E413" s="83"/>
      <c r="F413" s="55" t="s">
        <v>438</v>
      </c>
      <c r="G413" s="56" t="s">
        <v>47</v>
      </c>
      <c r="H413" s="57" t="s">
        <v>49</v>
      </c>
      <c r="J413" s="59">
        <v>0</v>
      </c>
    </row>
    <row r="414" spans="2:10">
      <c r="B414" s="83"/>
      <c r="C414" s="83"/>
      <c r="D414" s="83"/>
      <c r="E414" s="83"/>
      <c r="F414" s="55" t="s">
        <v>439</v>
      </c>
      <c r="G414" s="56" t="s">
        <v>47</v>
      </c>
      <c r="H414" s="57" t="s">
        <v>33</v>
      </c>
      <c r="J414" s="59">
        <v>0</v>
      </c>
    </row>
    <row r="415" spans="2:10">
      <c r="B415" s="83"/>
      <c r="C415" s="83"/>
      <c r="D415" s="83"/>
      <c r="E415" s="83"/>
      <c r="F415" s="55" t="s">
        <v>440</v>
      </c>
      <c r="G415" s="56" t="s">
        <v>47</v>
      </c>
      <c r="H415" s="57" t="s">
        <v>33</v>
      </c>
      <c r="J415" s="59">
        <v>0</v>
      </c>
    </row>
    <row r="416" spans="2:10">
      <c r="B416" s="83"/>
      <c r="C416" s="83"/>
      <c r="D416" s="83"/>
      <c r="E416" s="83"/>
      <c r="F416" s="55" t="s">
        <v>441</v>
      </c>
      <c r="G416" s="56" t="s">
        <v>47</v>
      </c>
      <c r="H416" s="57" t="s">
        <v>49</v>
      </c>
      <c r="J416" s="59">
        <v>0</v>
      </c>
    </row>
    <row r="417" spans="2:10">
      <c r="B417" s="83"/>
      <c r="C417" s="83"/>
      <c r="D417" s="83"/>
      <c r="E417" s="83"/>
      <c r="F417" s="55" t="s">
        <v>442</v>
      </c>
      <c r="G417" s="56" t="s">
        <v>29</v>
      </c>
      <c r="H417" s="57" t="s">
        <v>30</v>
      </c>
      <c r="I417" s="58" t="s">
        <v>44</v>
      </c>
      <c r="J417" s="59">
        <v>0</v>
      </c>
    </row>
    <row r="418" spans="2:10">
      <c r="B418" s="83"/>
      <c r="C418" s="83"/>
      <c r="D418" s="83"/>
      <c r="E418" s="83"/>
      <c r="F418" s="55" t="s">
        <v>443</v>
      </c>
      <c r="G418" s="56" t="s">
        <v>29</v>
      </c>
      <c r="H418" s="57" t="s">
        <v>49</v>
      </c>
      <c r="J418" s="59">
        <v>0</v>
      </c>
    </row>
    <row r="419" spans="2:10">
      <c r="B419" s="83" t="s">
        <v>444</v>
      </c>
      <c r="C419" s="83" t="s">
        <v>25</v>
      </c>
      <c r="D419" s="83" t="s">
        <v>26</v>
      </c>
      <c r="E419" s="83" t="s">
        <v>72</v>
      </c>
      <c r="F419" s="55" t="s">
        <v>445</v>
      </c>
      <c r="G419" s="56" t="s">
        <v>29</v>
      </c>
      <c r="H419" s="57" t="s">
        <v>30</v>
      </c>
      <c r="I419" s="58" t="s">
        <v>44</v>
      </c>
      <c r="J419" s="59">
        <v>0</v>
      </c>
    </row>
    <row r="420" spans="2:10">
      <c r="B420" s="83"/>
      <c r="C420" s="83"/>
      <c r="D420" s="83"/>
      <c r="E420" s="83"/>
      <c r="F420" s="55" t="s">
        <v>446</v>
      </c>
      <c r="G420" s="56" t="s">
        <v>29</v>
      </c>
      <c r="H420" s="57" t="s">
        <v>33</v>
      </c>
      <c r="J420" s="59">
        <v>0</v>
      </c>
    </row>
    <row r="421" spans="2:10">
      <c r="B421" s="83"/>
      <c r="C421" s="83"/>
      <c r="D421" s="83"/>
      <c r="E421" s="83"/>
      <c r="F421" s="55" t="s">
        <v>447</v>
      </c>
      <c r="G421" s="56" t="s">
        <v>47</v>
      </c>
      <c r="H421" s="57" t="s">
        <v>33</v>
      </c>
      <c r="J421" s="59">
        <v>0</v>
      </c>
    </row>
    <row r="422" spans="2:10">
      <c r="B422" s="83"/>
      <c r="C422" s="83"/>
      <c r="D422" s="83"/>
      <c r="E422" s="83"/>
      <c r="F422" s="55" t="s">
        <v>448</v>
      </c>
      <c r="G422" s="56" t="s">
        <v>47</v>
      </c>
      <c r="H422" s="57" t="s">
        <v>33</v>
      </c>
      <c r="J422" s="59">
        <v>0</v>
      </c>
    </row>
    <row r="423" spans="2:10">
      <c r="B423" s="83"/>
      <c r="C423" s="83"/>
      <c r="D423" s="83"/>
      <c r="E423" s="83"/>
      <c r="F423" s="55" t="s">
        <v>449</v>
      </c>
      <c r="G423" s="56" t="s">
        <v>29</v>
      </c>
      <c r="H423" s="57" t="s">
        <v>33</v>
      </c>
      <c r="J423" s="59">
        <v>0</v>
      </c>
    </row>
    <row r="424" spans="2:10">
      <c r="B424" s="83"/>
      <c r="C424" s="83"/>
      <c r="D424" s="83"/>
      <c r="E424" s="83"/>
      <c r="F424" s="55" t="s">
        <v>450</v>
      </c>
      <c r="G424" s="56" t="s">
        <v>47</v>
      </c>
      <c r="H424" s="57" t="s">
        <v>33</v>
      </c>
      <c r="J424" s="59">
        <v>0</v>
      </c>
    </row>
    <row r="425" spans="2:10">
      <c r="B425" s="83"/>
      <c r="C425" s="83"/>
      <c r="D425" s="83"/>
      <c r="E425" s="83"/>
      <c r="F425" s="55" t="s">
        <v>451</v>
      </c>
      <c r="G425" s="56" t="s">
        <v>47</v>
      </c>
      <c r="H425" s="57" t="s">
        <v>33</v>
      </c>
      <c r="J425" s="59">
        <v>0</v>
      </c>
    </row>
    <row r="426" spans="2:13">
      <c r="B426" s="83" t="s">
        <v>452</v>
      </c>
      <c r="C426" s="83" t="s">
        <v>25</v>
      </c>
      <c r="D426" s="83" t="s">
        <v>83</v>
      </c>
      <c r="E426" s="83" t="s">
        <v>453</v>
      </c>
      <c r="F426" s="55" t="s">
        <v>28</v>
      </c>
      <c r="G426" s="56" t="s">
        <v>29</v>
      </c>
      <c r="H426" s="57" t="s">
        <v>33</v>
      </c>
      <c r="J426" s="59">
        <v>0</v>
      </c>
      <c r="L426" s="81"/>
      <c r="M426" s="82"/>
    </row>
    <row r="427" spans="2:13">
      <c r="B427" s="83"/>
      <c r="C427" s="83"/>
      <c r="D427" s="83"/>
      <c r="E427" s="83"/>
      <c r="F427" s="55" t="s">
        <v>454</v>
      </c>
      <c r="G427" s="56" t="s">
        <v>47</v>
      </c>
      <c r="H427" s="57" t="s">
        <v>33</v>
      </c>
      <c r="J427" s="59">
        <v>0</v>
      </c>
      <c r="L427" s="81"/>
      <c r="M427" s="82"/>
    </row>
    <row r="428" spans="2:13">
      <c r="B428" s="83"/>
      <c r="C428" s="83"/>
      <c r="D428" s="83"/>
      <c r="E428" s="83"/>
      <c r="F428" s="55" t="s">
        <v>455</v>
      </c>
      <c r="G428" s="56" t="s">
        <v>47</v>
      </c>
      <c r="H428" s="57" t="s">
        <v>49</v>
      </c>
      <c r="J428" s="59">
        <v>0</v>
      </c>
      <c r="L428" s="81"/>
      <c r="M428" s="82"/>
    </row>
    <row r="429" spans="2:13">
      <c r="B429" s="83"/>
      <c r="C429" s="83"/>
      <c r="D429" s="83"/>
      <c r="E429" s="83"/>
      <c r="F429" s="55" t="s">
        <v>96</v>
      </c>
      <c r="G429" s="56" t="s">
        <v>47</v>
      </c>
      <c r="H429" s="57" t="s">
        <v>30</v>
      </c>
      <c r="I429" s="58" t="s">
        <v>61</v>
      </c>
      <c r="J429" s="93">
        <v>0.086</v>
      </c>
      <c r="K429" s="94" t="s">
        <v>140</v>
      </c>
      <c r="L429" s="81"/>
      <c r="M429" s="82"/>
    </row>
    <row r="430" spans="2:13">
      <c r="B430" s="83"/>
      <c r="C430" s="83"/>
      <c r="D430" s="83"/>
      <c r="E430" s="83"/>
      <c r="F430" s="55" t="s">
        <v>456</v>
      </c>
      <c r="G430" s="56" t="s">
        <v>29</v>
      </c>
      <c r="H430" s="57" t="s">
        <v>30</v>
      </c>
      <c r="I430" s="58" t="s">
        <v>44</v>
      </c>
      <c r="J430" s="93">
        <v>0.086</v>
      </c>
      <c r="K430" s="94" t="s">
        <v>140</v>
      </c>
      <c r="L430" s="81"/>
      <c r="M430" s="82"/>
    </row>
    <row r="431" spans="2:13">
      <c r="B431" s="83"/>
      <c r="C431" s="83"/>
      <c r="D431" s="83"/>
      <c r="E431" s="83"/>
      <c r="F431" s="55" t="s">
        <v>352</v>
      </c>
      <c r="G431" s="56" t="s">
        <v>29</v>
      </c>
      <c r="H431" s="57" t="s">
        <v>30</v>
      </c>
      <c r="I431" s="58" t="s">
        <v>44</v>
      </c>
      <c r="J431" s="93">
        <v>0.086</v>
      </c>
      <c r="K431" s="94" t="s">
        <v>140</v>
      </c>
      <c r="L431" s="81"/>
      <c r="M431" s="82"/>
    </row>
    <row r="432" spans="2:13">
      <c r="B432" s="83"/>
      <c r="C432" s="83"/>
      <c r="D432" s="83"/>
      <c r="E432" s="83"/>
      <c r="F432" s="55" t="s">
        <v>457</v>
      </c>
      <c r="G432" s="56" t="s">
        <v>47</v>
      </c>
      <c r="H432" s="57" t="s">
        <v>30</v>
      </c>
      <c r="I432" s="58" t="s">
        <v>44</v>
      </c>
      <c r="J432" s="59">
        <v>0</v>
      </c>
      <c r="L432" s="81"/>
      <c r="M432" s="82"/>
    </row>
    <row r="433" spans="2:13">
      <c r="B433" s="83"/>
      <c r="C433" s="83"/>
      <c r="D433" s="83"/>
      <c r="E433" s="83"/>
      <c r="F433" s="55" t="s">
        <v>458</v>
      </c>
      <c r="G433" s="56" t="s">
        <v>47</v>
      </c>
      <c r="H433" s="57" t="s">
        <v>30</v>
      </c>
      <c r="I433" s="58" t="s">
        <v>44</v>
      </c>
      <c r="J433" s="59">
        <v>0</v>
      </c>
      <c r="L433" s="81"/>
      <c r="M433" s="82"/>
    </row>
    <row r="434" spans="2:13">
      <c r="B434" s="83"/>
      <c r="C434" s="83"/>
      <c r="D434" s="83"/>
      <c r="E434" s="83"/>
      <c r="F434" s="55" t="s">
        <v>459</v>
      </c>
      <c r="G434" s="56" t="s">
        <v>47</v>
      </c>
      <c r="H434" s="57" t="s">
        <v>30</v>
      </c>
      <c r="I434" s="58" t="s">
        <v>44</v>
      </c>
      <c r="J434" s="59">
        <v>0</v>
      </c>
      <c r="L434" s="81"/>
      <c r="M434" s="82"/>
    </row>
    <row r="435" spans="2:13">
      <c r="B435" s="83"/>
      <c r="C435" s="83"/>
      <c r="D435" s="83"/>
      <c r="E435" s="83"/>
      <c r="F435" s="55" t="s">
        <v>364</v>
      </c>
      <c r="G435" s="56" t="s">
        <v>47</v>
      </c>
      <c r="H435" s="57" t="s">
        <v>30</v>
      </c>
      <c r="I435" s="58" t="s">
        <v>44</v>
      </c>
      <c r="J435" s="59">
        <v>0</v>
      </c>
      <c r="L435" s="81"/>
      <c r="M435" s="82"/>
    </row>
    <row r="436" spans="2:13">
      <c r="B436" s="83"/>
      <c r="C436" s="83"/>
      <c r="D436" s="83"/>
      <c r="E436" s="83"/>
      <c r="F436" s="55" t="s">
        <v>460</v>
      </c>
      <c r="G436" s="56" t="s">
        <v>47</v>
      </c>
      <c r="H436" s="57" t="s">
        <v>30</v>
      </c>
      <c r="I436" s="58" t="s">
        <v>44</v>
      </c>
      <c r="J436" s="59">
        <v>0</v>
      </c>
      <c r="L436" s="81"/>
      <c r="M436" s="82"/>
    </row>
    <row r="437" spans="2:13">
      <c r="B437" s="83" t="s">
        <v>461</v>
      </c>
      <c r="C437" s="83" t="s">
        <v>25</v>
      </c>
      <c r="D437" s="83" t="s">
        <v>26</v>
      </c>
      <c r="E437" s="83" t="s">
        <v>92</v>
      </c>
      <c r="F437" s="55" t="s">
        <v>462</v>
      </c>
      <c r="G437" s="56" t="s">
        <v>29</v>
      </c>
      <c r="H437" s="57" t="s">
        <v>33</v>
      </c>
      <c r="J437" s="59">
        <v>0</v>
      </c>
      <c r="L437" s="81"/>
      <c r="M437" s="82"/>
    </row>
    <row r="438" spans="2:13">
      <c r="B438" s="83"/>
      <c r="C438" s="83"/>
      <c r="D438" s="83"/>
      <c r="E438" s="83"/>
      <c r="F438" s="55" t="s">
        <v>463</v>
      </c>
      <c r="G438" s="56" t="s">
        <v>29</v>
      </c>
      <c r="H438" s="57" t="s">
        <v>49</v>
      </c>
      <c r="J438" s="59">
        <v>0</v>
      </c>
      <c r="L438" s="81"/>
      <c r="M438" s="82"/>
    </row>
    <row r="439" spans="2:13">
      <c r="B439" s="83"/>
      <c r="C439" s="83"/>
      <c r="D439" s="83"/>
      <c r="E439" s="83"/>
      <c r="F439" s="55" t="s">
        <v>464</v>
      </c>
      <c r="G439" s="56" t="s">
        <v>29</v>
      </c>
      <c r="H439" s="57" t="s">
        <v>33</v>
      </c>
      <c r="J439" s="59">
        <v>0</v>
      </c>
      <c r="L439" s="81"/>
      <c r="M439" s="82"/>
    </row>
    <row r="440" spans="2:13">
      <c r="B440" s="83" t="s">
        <v>465</v>
      </c>
      <c r="C440" s="83" t="s">
        <v>25</v>
      </c>
      <c r="D440" s="83" t="s">
        <v>26</v>
      </c>
      <c r="E440" s="83" t="s">
        <v>134</v>
      </c>
      <c r="F440" s="55" t="s">
        <v>218</v>
      </c>
      <c r="G440" s="56" t="s">
        <v>29</v>
      </c>
      <c r="H440" s="57" t="s">
        <v>30</v>
      </c>
      <c r="I440" s="58" t="s">
        <v>44</v>
      </c>
      <c r="J440" s="59" t="s">
        <v>140</v>
      </c>
      <c r="L440" s="81"/>
      <c r="M440" s="82"/>
    </row>
    <row r="441" spans="2:13">
      <c r="B441" s="83"/>
      <c r="C441" s="83"/>
      <c r="D441" s="83"/>
      <c r="E441" s="83"/>
      <c r="F441" s="55" t="s">
        <v>466</v>
      </c>
      <c r="G441" s="56" t="s">
        <v>29</v>
      </c>
      <c r="H441" s="57" t="s">
        <v>30</v>
      </c>
      <c r="I441" s="58" t="s">
        <v>44</v>
      </c>
      <c r="J441" s="59" t="s">
        <v>140</v>
      </c>
      <c r="L441" s="81"/>
      <c r="M441" s="82"/>
    </row>
    <row r="442" spans="2:13">
      <c r="B442" s="83"/>
      <c r="C442" s="83"/>
      <c r="D442" s="83"/>
      <c r="E442" s="83"/>
      <c r="F442" s="55" t="s">
        <v>467</v>
      </c>
      <c r="G442" s="56" t="s">
        <v>29</v>
      </c>
      <c r="H442" s="57" t="s">
        <v>30</v>
      </c>
      <c r="I442" s="58" t="s">
        <v>44</v>
      </c>
      <c r="J442" s="59" t="s">
        <v>140</v>
      </c>
      <c r="L442" s="81"/>
      <c r="M442" s="82"/>
    </row>
    <row r="443" spans="2:13">
      <c r="B443" s="83"/>
      <c r="C443" s="83"/>
      <c r="D443" s="83"/>
      <c r="E443" s="83"/>
      <c r="F443" s="55" t="s">
        <v>468</v>
      </c>
      <c r="G443" s="56" t="s">
        <v>47</v>
      </c>
      <c r="H443" s="57" t="s">
        <v>30</v>
      </c>
      <c r="I443" s="58" t="s">
        <v>44</v>
      </c>
      <c r="J443" s="59" t="s">
        <v>140</v>
      </c>
      <c r="L443" s="81"/>
      <c r="M443" s="82"/>
    </row>
    <row r="444" spans="2:13">
      <c r="B444" s="83"/>
      <c r="C444" s="83"/>
      <c r="D444" s="83"/>
      <c r="E444" s="83"/>
      <c r="F444" s="55" t="s">
        <v>365</v>
      </c>
      <c r="G444" s="56" t="s">
        <v>47</v>
      </c>
      <c r="H444" s="57" t="s">
        <v>30</v>
      </c>
      <c r="I444" s="58" t="s">
        <v>44</v>
      </c>
      <c r="J444" s="59" t="s">
        <v>140</v>
      </c>
      <c r="L444" s="81"/>
      <c r="M444" s="82"/>
    </row>
    <row r="445" spans="2:13">
      <c r="B445" s="83"/>
      <c r="C445" s="83"/>
      <c r="D445" s="83"/>
      <c r="E445" s="83"/>
      <c r="F445" s="55" t="s">
        <v>469</v>
      </c>
      <c r="G445" s="56" t="s">
        <v>47</v>
      </c>
      <c r="H445" s="57" t="s">
        <v>30</v>
      </c>
      <c r="I445" s="58" t="s">
        <v>44</v>
      </c>
      <c r="J445" s="59" t="s">
        <v>140</v>
      </c>
      <c r="L445" s="81"/>
      <c r="M445" s="82"/>
    </row>
    <row r="446" spans="2:13">
      <c r="B446" s="83"/>
      <c r="C446" s="83"/>
      <c r="D446" s="83"/>
      <c r="E446" s="83"/>
      <c r="F446" s="55" t="s">
        <v>470</v>
      </c>
      <c r="G446" s="56" t="s">
        <v>47</v>
      </c>
      <c r="H446" s="57" t="s">
        <v>30</v>
      </c>
      <c r="I446" s="58" t="s">
        <v>44</v>
      </c>
      <c r="J446" s="59" t="s">
        <v>140</v>
      </c>
      <c r="L446" s="81"/>
      <c r="M446" s="82"/>
    </row>
    <row r="447" spans="2:13">
      <c r="B447" s="83"/>
      <c r="C447" s="83"/>
      <c r="D447" s="83"/>
      <c r="E447" s="83"/>
      <c r="F447" s="55" t="s">
        <v>471</v>
      </c>
      <c r="G447" s="56" t="s">
        <v>47</v>
      </c>
      <c r="H447" s="57" t="s">
        <v>30</v>
      </c>
      <c r="I447" s="58" t="s">
        <v>44</v>
      </c>
      <c r="J447" s="59" t="s">
        <v>140</v>
      </c>
      <c r="L447" s="81"/>
      <c r="M447" s="82"/>
    </row>
    <row r="448" spans="2:13">
      <c r="B448" s="83"/>
      <c r="C448" s="83"/>
      <c r="D448" s="83"/>
      <c r="E448" s="83"/>
      <c r="F448" s="55" t="s">
        <v>173</v>
      </c>
      <c r="G448" s="56" t="s">
        <v>47</v>
      </c>
      <c r="H448" s="57" t="s">
        <v>30</v>
      </c>
      <c r="I448" s="58" t="s">
        <v>44</v>
      </c>
      <c r="J448" s="59" t="s">
        <v>140</v>
      </c>
      <c r="L448" s="81"/>
      <c r="M448" s="82"/>
    </row>
    <row r="449" spans="2:13">
      <c r="B449" s="83"/>
      <c r="C449" s="83"/>
      <c r="D449" s="83"/>
      <c r="E449" s="83"/>
      <c r="F449" s="55" t="s">
        <v>472</v>
      </c>
      <c r="G449" s="56" t="s">
        <v>47</v>
      </c>
      <c r="H449" s="57" t="s">
        <v>30</v>
      </c>
      <c r="I449" s="58" t="s">
        <v>44</v>
      </c>
      <c r="J449" s="59" t="s">
        <v>140</v>
      </c>
      <c r="L449" s="81"/>
      <c r="M449" s="82"/>
    </row>
    <row r="450" spans="2:13">
      <c r="B450" s="83"/>
      <c r="C450" s="83"/>
      <c r="D450" s="83"/>
      <c r="E450" s="83"/>
      <c r="F450" s="55" t="s">
        <v>473</v>
      </c>
      <c r="G450" s="56" t="s">
        <v>47</v>
      </c>
      <c r="H450" s="57" t="s">
        <v>30</v>
      </c>
      <c r="I450" s="58" t="s">
        <v>44</v>
      </c>
      <c r="J450" s="59" t="s">
        <v>140</v>
      </c>
      <c r="L450" s="81"/>
      <c r="M450" s="82"/>
    </row>
    <row r="451" spans="2:13">
      <c r="B451" s="83"/>
      <c r="C451" s="83"/>
      <c r="D451" s="83"/>
      <c r="E451" s="83"/>
      <c r="F451" s="55" t="s">
        <v>28</v>
      </c>
      <c r="G451" s="56" t="s">
        <v>47</v>
      </c>
      <c r="H451" s="57" t="s">
        <v>30</v>
      </c>
      <c r="I451" s="58" t="s">
        <v>44</v>
      </c>
      <c r="J451" s="59" t="s">
        <v>140</v>
      </c>
      <c r="L451" s="81"/>
      <c r="M451" s="82"/>
    </row>
    <row r="452" spans="2:13">
      <c r="B452" s="83"/>
      <c r="C452" s="83"/>
      <c r="D452" s="83"/>
      <c r="E452" s="83"/>
      <c r="F452" s="55" t="s">
        <v>474</v>
      </c>
      <c r="G452" s="56" t="s">
        <v>47</v>
      </c>
      <c r="H452" s="57" t="s">
        <v>30</v>
      </c>
      <c r="I452" s="58" t="s">
        <v>44</v>
      </c>
      <c r="J452" s="59" t="s">
        <v>140</v>
      </c>
      <c r="L452" s="81"/>
      <c r="M452" s="82"/>
    </row>
    <row r="453" spans="2:13">
      <c r="B453" s="83"/>
      <c r="C453" s="83"/>
      <c r="D453" s="83"/>
      <c r="E453" s="83"/>
      <c r="F453" s="55" t="s">
        <v>475</v>
      </c>
      <c r="G453" s="56" t="s">
        <v>47</v>
      </c>
      <c r="H453" s="57" t="s">
        <v>30</v>
      </c>
      <c r="I453" s="58" t="s">
        <v>44</v>
      </c>
      <c r="J453" s="59" t="s">
        <v>140</v>
      </c>
      <c r="L453" s="81"/>
      <c r="M453" s="82"/>
    </row>
    <row r="454" spans="2:13">
      <c r="B454" s="83"/>
      <c r="C454" s="83"/>
      <c r="D454" s="83"/>
      <c r="E454" s="83"/>
      <c r="F454" s="55" t="s">
        <v>476</v>
      </c>
      <c r="G454" s="56" t="s">
        <v>47</v>
      </c>
      <c r="H454" s="57" t="s">
        <v>49</v>
      </c>
      <c r="J454" s="59" t="s">
        <v>140</v>
      </c>
      <c r="L454" s="81"/>
      <c r="M454" s="82"/>
    </row>
    <row r="455" spans="2:13">
      <c r="B455" s="83"/>
      <c r="C455" s="83"/>
      <c r="D455" s="83"/>
      <c r="E455" s="83"/>
      <c r="F455" s="55" t="s">
        <v>477</v>
      </c>
      <c r="G455" s="56" t="s">
        <v>47</v>
      </c>
      <c r="H455" s="57" t="s">
        <v>30</v>
      </c>
      <c r="I455" s="58" t="s">
        <v>44</v>
      </c>
      <c r="J455" s="59" t="s">
        <v>140</v>
      </c>
      <c r="L455" s="81"/>
      <c r="M455" s="82"/>
    </row>
    <row r="456" spans="2:13">
      <c r="B456" s="83"/>
      <c r="C456" s="83"/>
      <c r="D456" s="83"/>
      <c r="E456" s="83"/>
      <c r="F456" s="55" t="s">
        <v>244</v>
      </c>
      <c r="G456" s="56" t="s">
        <v>47</v>
      </c>
      <c r="H456" s="57" t="s">
        <v>33</v>
      </c>
      <c r="J456" s="59" t="s">
        <v>140</v>
      </c>
      <c r="L456" s="81"/>
      <c r="M456" s="82"/>
    </row>
    <row r="457" spans="2:13">
      <c r="B457" s="83"/>
      <c r="C457" s="83"/>
      <c r="D457" s="83"/>
      <c r="E457" s="83"/>
      <c r="F457" s="55" t="s">
        <v>478</v>
      </c>
      <c r="G457" s="56" t="s">
        <v>47</v>
      </c>
      <c r="H457" s="57" t="s">
        <v>33</v>
      </c>
      <c r="J457" s="59" t="s">
        <v>140</v>
      </c>
      <c r="L457" s="81"/>
      <c r="M457" s="82"/>
    </row>
    <row r="458" spans="2:13">
      <c r="B458" s="83"/>
      <c r="C458" s="83"/>
      <c r="D458" s="83"/>
      <c r="E458" s="83"/>
      <c r="F458" s="55" t="s">
        <v>479</v>
      </c>
      <c r="G458" s="56" t="s">
        <v>47</v>
      </c>
      <c r="H458" s="57" t="s">
        <v>33</v>
      </c>
      <c r="J458" s="59" t="s">
        <v>140</v>
      </c>
      <c r="L458" s="81"/>
      <c r="M458" s="82"/>
    </row>
    <row r="459" spans="2:13">
      <c r="B459" s="83"/>
      <c r="C459" s="83"/>
      <c r="D459" s="83"/>
      <c r="E459" s="83"/>
      <c r="F459" s="55" t="s">
        <v>480</v>
      </c>
      <c r="G459" s="56" t="s">
        <v>47</v>
      </c>
      <c r="H459" s="57" t="s">
        <v>49</v>
      </c>
      <c r="J459" s="59" t="s">
        <v>140</v>
      </c>
      <c r="L459" s="81"/>
      <c r="M459" s="82"/>
    </row>
    <row r="460" spans="2:13">
      <c r="B460" s="83"/>
      <c r="C460" s="83"/>
      <c r="D460" s="83"/>
      <c r="E460" s="83"/>
      <c r="F460" s="55" t="s">
        <v>481</v>
      </c>
      <c r="G460" s="56" t="s">
        <v>47</v>
      </c>
      <c r="H460" s="57" t="s">
        <v>49</v>
      </c>
      <c r="J460" s="59" t="s">
        <v>140</v>
      </c>
      <c r="L460" s="81"/>
      <c r="M460" s="82"/>
    </row>
    <row r="461" spans="2:13">
      <c r="B461" s="83"/>
      <c r="C461" s="83"/>
      <c r="D461" s="83"/>
      <c r="E461" s="83"/>
      <c r="F461" s="55" t="s">
        <v>482</v>
      </c>
      <c r="G461" s="56" t="s">
        <v>47</v>
      </c>
      <c r="H461" s="57" t="s">
        <v>49</v>
      </c>
      <c r="J461" s="59" t="s">
        <v>140</v>
      </c>
      <c r="L461" s="81"/>
      <c r="M461" s="82"/>
    </row>
    <row r="462" spans="2:13">
      <c r="B462" s="83"/>
      <c r="C462" s="83"/>
      <c r="D462" s="83"/>
      <c r="E462" s="83"/>
      <c r="F462" s="55" t="s">
        <v>352</v>
      </c>
      <c r="G462" s="56" t="s">
        <v>47</v>
      </c>
      <c r="H462" s="57" t="s">
        <v>30</v>
      </c>
      <c r="I462" s="58" t="s">
        <v>44</v>
      </c>
      <c r="J462" s="59" t="s">
        <v>140</v>
      </c>
      <c r="L462" s="81"/>
      <c r="M462" s="82"/>
    </row>
    <row r="463" spans="2:13">
      <c r="B463" s="83"/>
      <c r="C463" s="83"/>
      <c r="D463" s="83"/>
      <c r="E463" s="83"/>
      <c r="F463" s="55" t="s">
        <v>483</v>
      </c>
      <c r="G463" s="56" t="s">
        <v>47</v>
      </c>
      <c r="H463" s="57" t="s">
        <v>30</v>
      </c>
      <c r="I463" s="58" t="s">
        <v>44</v>
      </c>
      <c r="J463" s="59" t="s">
        <v>140</v>
      </c>
      <c r="L463" s="81"/>
      <c r="M463" s="82"/>
    </row>
    <row r="464" spans="2:13">
      <c r="B464" s="83"/>
      <c r="C464" s="83"/>
      <c r="D464" s="83"/>
      <c r="E464" s="83"/>
      <c r="F464" s="55" t="s">
        <v>484</v>
      </c>
      <c r="G464" s="56" t="s">
        <v>47</v>
      </c>
      <c r="H464" s="57" t="s">
        <v>30</v>
      </c>
      <c r="I464" s="58" t="s">
        <v>44</v>
      </c>
      <c r="J464" s="59" t="s">
        <v>140</v>
      </c>
      <c r="L464" s="81"/>
      <c r="M464" s="82"/>
    </row>
    <row r="465" spans="2:13">
      <c r="B465" s="83"/>
      <c r="C465" s="83"/>
      <c r="D465" s="83"/>
      <c r="E465" s="83"/>
      <c r="F465" s="55" t="s">
        <v>485</v>
      </c>
      <c r="G465" s="56" t="s">
        <v>47</v>
      </c>
      <c r="H465" s="57" t="s">
        <v>49</v>
      </c>
      <c r="J465" s="59" t="s">
        <v>140</v>
      </c>
      <c r="L465" s="81"/>
      <c r="M465" s="82"/>
    </row>
    <row r="466" spans="2:13">
      <c r="B466" s="83"/>
      <c r="C466" s="83"/>
      <c r="D466" s="83"/>
      <c r="E466" s="83"/>
      <c r="F466" s="55" t="s">
        <v>486</v>
      </c>
      <c r="G466" s="56" t="s">
        <v>47</v>
      </c>
      <c r="H466" s="57" t="s">
        <v>30</v>
      </c>
      <c r="I466" s="58" t="s">
        <v>44</v>
      </c>
      <c r="J466" s="59" t="s">
        <v>140</v>
      </c>
      <c r="L466" s="81"/>
      <c r="M466" s="88"/>
    </row>
    <row r="467" spans="2:13">
      <c r="B467" s="83"/>
      <c r="C467" s="83"/>
      <c r="D467" s="83"/>
      <c r="E467" s="83"/>
      <c r="F467" s="55" t="s">
        <v>487</v>
      </c>
      <c r="G467" s="56" t="s">
        <v>47</v>
      </c>
      <c r="H467" s="57" t="s">
        <v>49</v>
      </c>
      <c r="J467" s="59" t="s">
        <v>140</v>
      </c>
      <c r="L467" s="81"/>
      <c r="M467" s="82"/>
    </row>
    <row r="468" spans="2:13">
      <c r="B468" s="83"/>
      <c r="C468" s="83"/>
      <c r="D468" s="83"/>
      <c r="E468" s="83"/>
      <c r="F468" s="55" t="s">
        <v>32</v>
      </c>
      <c r="G468" s="56" t="s">
        <v>47</v>
      </c>
      <c r="H468" s="57" t="s">
        <v>49</v>
      </c>
      <c r="J468" s="59" t="s">
        <v>140</v>
      </c>
      <c r="L468" s="81"/>
      <c r="M468" s="82"/>
    </row>
    <row r="469" spans="2:13">
      <c r="B469" s="83"/>
      <c r="C469" s="83"/>
      <c r="D469" s="83"/>
      <c r="E469" s="83"/>
      <c r="F469" s="55" t="s">
        <v>488</v>
      </c>
      <c r="G469" s="56" t="s">
        <v>47</v>
      </c>
      <c r="H469" s="57" t="s">
        <v>30</v>
      </c>
      <c r="I469" s="58" t="s">
        <v>44</v>
      </c>
      <c r="J469" s="59" t="s">
        <v>140</v>
      </c>
      <c r="L469" s="81"/>
      <c r="M469" s="82"/>
    </row>
    <row r="470" spans="2:13">
      <c r="B470" s="83"/>
      <c r="C470" s="83"/>
      <c r="D470" s="83"/>
      <c r="E470" s="83"/>
      <c r="F470" s="55" t="s">
        <v>489</v>
      </c>
      <c r="G470" s="56" t="s">
        <v>47</v>
      </c>
      <c r="H470" s="57" t="s">
        <v>49</v>
      </c>
      <c r="J470" s="59" t="s">
        <v>140</v>
      </c>
      <c r="L470" s="81"/>
      <c r="M470" s="82"/>
    </row>
    <row r="471" spans="2:13">
      <c r="B471" s="83"/>
      <c r="C471" s="83"/>
      <c r="D471" s="83"/>
      <c r="E471" s="83"/>
      <c r="F471" s="55" t="s">
        <v>490</v>
      </c>
      <c r="G471" s="56" t="s">
        <v>47</v>
      </c>
      <c r="H471" s="57" t="s">
        <v>33</v>
      </c>
      <c r="J471" s="59" t="s">
        <v>140</v>
      </c>
      <c r="L471" s="81"/>
      <c r="M471" s="82"/>
    </row>
    <row r="472" spans="2:13">
      <c r="B472" s="83" t="s">
        <v>491</v>
      </c>
      <c r="C472" s="83" t="s">
        <v>25</v>
      </c>
      <c r="D472" s="83" t="s">
        <v>83</v>
      </c>
      <c r="E472" s="83" t="s">
        <v>72</v>
      </c>
      <c r="F472" s="55" t="s">
        <v>28</v>
      </c>
      <c r="G472" s="56" t="s">
        <v>29</v>
      </c>
      <c r="H472" s="57" t="s">
        <v>30</v>
      </c>
      <c r="I472" s="58" t="s">
        <v>44</v>
      </c>
      <c r="J472" s="59" t="s">
        <v>140</v>
      </c>
      <c r="K472" s="58" t="s">
        <v>492</v>
      </c>
      <c r="L472" s="81"/>
      <c r="M472" s="82"/>
    </row>
    <row r="473" spans="2:13">
      <c r="B473" s="83"/>
      <c r="C473" s="83"/>
      <c r="D473" s="83"/>
      <c r="E473" s="83"/>
      <c r="F473" s="55" t="s">
        <v>210</v>
      </c>
      <c r="G473" s="56" t="s">
        <v>29</v>
      </c>
      <c r="H473" s="57" t="s">
        <v>33</v>
      </c>
      <c r="J473" s="59" t="s">
        <v>140</v>
      </c>
      <c r="K473" s="58" t="s">
        <v>492</v>
      </c>
      <c r="L473" s="81"/>
      <c r="M473" s="82"/>
    </row>
    <row r="474" spans="2:13">
      <c r="B474" s="83"/>
      <c r="C474" s="83"/>
      <c r="D474" s="83"/>
      <c r="E474" s="83"/>
      <c r="F474" s="55" t="s">
        <v>166</v>
      </c>
      <c r="G474" s="56" t="s">
        <v>29</v>
      </c>
      <c r="H474" s="57" t="s">
        <v>33</v>
      </c>
      <c r="J474" s="59" t="s">
        <v>140</v>
      </c>
      <c r="K474" s="58" t="s">
        <v>492</v>
      </c>
      <c r="L474" s="81"/>
      <c r="M474" s="82"/>
    </row>
    <row r="475" spans="2:13">
      <c r="B475" s="83"/>
      <c r="C475" s="83"/>
      <c r="D475" s="83"/>
      <c r="E475" s="83"/>
      <c r="F475" s="55" t="s">
        <v>218</v>
      </c>
      <c r="G475" s="56" t="s">
        <v>29</v>
      </c>
      <c r="H475" s="57" t="s">
        <v>30</v>
      </c>
      <c r="I475" s="58" t="s">
        <v>44</v>
      </c>
      <c r="J475" s="59" t="s">
        <v>140</v>
      </c>
      <c r="K475" s="58" t="s">
        <v>492</v>
      </c>
      <c r="L475" s="81"/>
      <c r="M475" s="82"/>
    </row>
    <row r="476" spans="2:13">
      <c r="B476" s="83"/>
      <c r="C476" s="83"/>
      <c r="D476" s="83"/>
      <c r="E476" s="83"/>
      <c r="F476" s="55" t="s">
        <v>493</v>
      </c>
      <c r="G476" s="56" t="s">
        <v>29</v>
      </c>
      <c r="H476" s="57" t="s">
        <v>33</v>
      </c>
      <c r="J476" s="59" t="s">
        <v>140</v>
      </c>
      <c r="K476" s="58" t="s">
        <v>492</v>
      </c>
      <c r="L476" s="81"/>
      <c r="M476" s="82"/>
    </row>
    <row r="477" spans="2:13">
      <c r="B477" s="83"/>
      <c r="C477" s="83"/>
      <c r="D477" s="83"/>
      <c r="E477" s="83"/>
      <c r="F477" s="55" t="s">
        <v>494</v>
      </c>
      <c r="G477" s="56" t="s">
        <v>29</v>
      </c>
      <c r="H477" s="57" t="s">
        <v>33</v>
      </c>
      <c r="J477" s="59" t="s">
        <v>140</v>
      </c>
      <c r="K477" s="58" t="s">
        <v>492</v>
      </c>
      <c r="L477" s="81"/>
      <c r="M477" s="82"/>
    </row>
    <row r="478" spans="2:13">
      <c r="B478" s="83"/>
      <c r="C478" s="83"/>
      <c r="D478" s="83"/>
      <c r="E478" s="83"/>
      <c r="F478" s="55" t="s">
        <v>495</v>
      </c>
      <c r="G478" s="56" t="s">
        <v>29</v>
      </c>
      <c r="H478" s="57" t="s">
        <v>33</v>
      </c>
      <c r="J478" s="59" t="s">
        <v>140</v>
      </c>
      <c r="K478" s="58" t="s">
        <v>492</v>
      </c>
      <c r="L478" s="81"/>
      <c r="M478" s="82"/>
    </row>
    <row r="479" spans="2:13">
      <c r="B479" s="83" t="s">
        <v>496</v>
      </c>
      <c r="C479" s="83" t="s">
        <v>25</v>
      </c>
      <c r="D479" s="83" t="s">
        <v>83</v>
      </c>
      <c r="E479" s="83" t="s">
        <v>453</v>
      </c>
      <c r="F479" s="55" t="s">
        <v>28</v>
      </c>
      <c r="G479" s="56" t="s">
        <v>29</v>
      </c>
      <c r="H479" s="57" t="s">
        <v>30</v>
      </c>
      <c r="I479" s="58" t="s">
        <v>44</v>
      </c>
      <c r="J479" s="59" t="s">
        <v>140</v>
      </c>
      <c r="L479" s="81"/>
      <c r="M479" s="82"/>
    </row>
    <row r="480" spans="2:13">
      <c r="B480" s="83"/>
      <c r="C480" s="83"/>
      <c r="D480" s="83"/>
      <c r="E480" s="83"/>
      <c r="F480" s="55" t="s">
        <v>353</v>
      </c>
      <c r="G480" s="56" t="s">
        <v>29</v>
      </c>
      <c r="H480" s="57" t="s">
        <v>30</v>
      </c>
      <c r="I480" s="58" t="s">
        <v>44</v>
      </c>
      <c r="J480" s="59" t="s">
        <v>140</v>
      </c>
      <c r="L480" s="81"/>
      <c r="M480" s="82"/>
    </row>
    <row r="481" spans="2:13">
      <c r="B481" s="83"/>
      <c r="C481" s="83"/>
      <c r="D481" s="83"/>
      <c r="E481" s="83"/>
      <c r="F481" s="55" t="s">
        <v>497</v>
      </c>
      <c r="G481" s="56" t="s">
        <v>29</v>
      </c>
      <c r="H481" s="57" t="s">
        <v>30</v>
      </c>
      <c r="I481" s="58" t="s">
        <v>44</v>
      </c>
      <c r="J481" s="59" t="s">
        <v>140</v>
      </c>
      <c r="L481" s="81"/>
      <c r="M481" s="82"/>
    </row>
    <row r="482" spans="2:13">
      <c r="B482" s="83"/>
      <c r="C482" s="83"/>
      <c r="D482" s="83"/>
      <c r="E482" s="83"/>
      <c r="F482" s="55" t="s">
        <v>79</v>
      </c>
      <c r="G482" s="56" t="s">
        <v>47</v>
      </c>
      <c r="H482" s="57" t="s">
        <v>30</v>
      </c>
      <c r="I482" s="58" t="s">
        <v>61</v>
      </c>
      <c r="J482" s="59" t="s">
        <v>140</v>
      </c>
      <c r="L482" s="81"/>
      <c r="M482" s="82"/>
    </row>
    <row r="483" spans="2:13">
      <c r="B483" s="83"/>
      <c r="C483" s="83"/>
      <c r="D483" s="83"/>
      <c r="E483" s="83"/>
      <c r="F483" s="55" t="s">
        <v>498</v>
      </c>
      <c r="G483" s="56" t="s">
        <v>47</v>
      </c>
      <c r="H483" s="57" t="s">
        <v>30</v>
      </c>
      <c r="I483" s="58" t="s">
        <v>61</v>
      </c>
      <c r="J483" s="59" t="s">
        <v>140</v>
      </c>
      <c r="L483" s="81"/>
      <c r="M483" s="82"/>
    </row>
    <row r="484" spans="2:13">
      <c r="B484" s="83"/>
      <c r="C484" s="83"/>
      <c r="D484" s="83"/>
      <c r="E484" s="83"/>
      <c r="F484" s="55" t="s">
        <v>315</v>
      </c>
      <c r="G484" s="56" t="s">
        <v>47</v>
      </c>
      <c r="H484" s="57" t="s">
        <v>33</v>
      </c>
      <c r="J484" s="59" t="s">
        <v>140</v>
      </c>
      <c r="L484" s="81"/>
      <c r="M484" s="82"/>
    </row>
    <row r="485" spans="2:13">
      <c r="B485" s="83" t="s">
        <v>499</v>
      </c>
      <c r="C485" s="83" t="s">
        <v>25</v>
      </c>
      <c r="D485" s="83" t="s">
        <v>83</v>
      </c>
      <c r="E485" s="83" t="s">
        <v>72</v>
      </c>
      <c r="F485" s="55" t="s">
        <v>28</v>
      </c>
      <c r="G485" s="56" t="s">
        <v>29</v>
      </c>
      <c r="H485" s="57" t="s">
        <v>30</v>
      </c>
      <c r="I485" s="58" t="s">
        <v>44</v>
      </c>
      <c r="J485" s="59">
        <v>0</v>
      </c>
      <c r="L485" s="81"/>
      <c r="M485" s="82"/>
    </row>
    <row r="486" spans="2:13">
      <c r="B486" s="83"/>
      <c r="C486" s="83"/>
      <c r="D486" s="83"/>
      <c r="E486" s="83"/>
      <c r="F486" s="55" t="s">
        <v>32</v>
      </c>
      <c r="G486" s="56" t="s">
        <v>47</v>
      </c>
      <c r="H486" s="57" t="s">
        <v>33</v>
      </c>
      <c r="J486" s="59">
        <v>0</v>
      </c>
      <c r="L486" s="81"/>
      <c r="M486" s="82"/>
    </row>
    <row r="487" spans="2:13">
      <c r="B487" s="83"/>
      <c r="C487" s="83"/>
      <c r="D487" s="83"/>
      <c r="E487" s="83"/>
      <c r="F487" s="55" t="s">
        <v>168</v>
      </c>
      <c r="G487" s="56" t="s">
        <v>47</v>
      </c>
      <c r="H487" s="57" t="s">
        <v>49</v>
      </c>
      <c r="J487" s="59">
        <v>0</v>
      </c>
      <c r="L487" s="81"/>
      <c r="M487" s="82"/>
    </row>
    <row r="488" spans="2:13">
      <c r="B488" s="83"/>
      <c r="C488" s="83"/>
      <c r="D488" s="83"/>
      <c r="E488" s="83"/>
      <c r="F488" s="55" t="s">
        <v>166</v>
      </c>
      <c r="G488" s="56" t="s">
        <v>29</v>
      </c>
      <c r="H488" s="57" t="s">
        <v>33</v>
      </c>
      <c r="J488" s="59">
        <v>0</v>
      </c>
      <c r="L488" s="81"/>
      <c r="M488" s="82"/>
    </row>
    <row r="489" spans="2:13">
      <c r="B489" s="83"/>
      <c r="C489" s="83"/>
      <c r="D489" s="83"/>
      <c r="E489" s="83"/>
      <c r="F489" s="55" t="s">
        <v>218</v>
      </c>
      <c r="G489" s="56" t="s">
        <v>29</v>
      </c>
      <c r="H489" s="57" t="s">
        <v>30</v>
      </c>
      <c r="I489" s="58" t="s">
        <v>44</v>
      </c>
      <c r="J489" s="59">
        <v>0</v>
      </c>
      <c r="L489" s="81"/>
      <c r="M489" s="82"/>
    </row>
    <row r="490" spans="2:13">
      <c r="B490" s="83"/>
      <c r="C490" s="83"/>
      <c r="D490" s="83"/>
      <c r="E490" s="83"/>
      <c r="F490" s="55" t="s">
        <v>500</v>
      </c>
      <c r="G490" s="56" t="s">
        <v>47</v>
      </c>
      <c r="H490" s="57" t="s">
        <v>49</v>
      </c>
      <c r="J490" s="59">
        <v>0</v>
      </c>
      <c r="L490" s="81"/>
      <c r="M490" s="82"/>
    </row>
    <row r="491" spans="2:13">
      <c r="B491" s="83"/>
      <c r="C491" s="83"/>
      <c r="D491" s="83"/>
      <c r="E491" s="83"/>
      <c r="F491" s="55" t="s">
        <v>501</v>
      </c>
      <c r="G491" s="56" t="s">
        <v>47</v>
      </c>
      <c r="H491" s="57" t="s">
        <v>33</v>
      </c>
      <c r="J491" s="59">
        <v>0</v>
      </c>
      <c r="L491" s="81"/>
      <c r="M491" s="82"/>
    </row>
    <row r="492" spans="2:13">
      <c r="B492" s="83" t="s">
        <v>502</v>
      </c>
      <c r="C492" s="83" t="s">
        <v>25</v>
      </c>
      <c r="D492" s="83" t="s">
        <v>26</v>
      </c>
      <c r="E492" s="83" t="s">
        <v>503</v>
      </c>
      <c r="F492" s="55" t="s">
        <v>504</v>
      </c>
      <c r="G492" s="56" t="s">
        <v>29</v>
      </c>
      <c r="H492" s="57" t="s">
        <v>30</v>
      </c>
      <c r="I492" s="58" t="s">
        <v>505</v>
      </c>
      <c r="J492" s="59" t="s">
        <v>140</v>
      </c>
      <c r="L492" s="81"/>
      <c r="M492" s="82"/>
    </row>
    <row r="493" spans="2:13">
      <c r="B493" s="83"/>
      <c r="C493" s="83"/>
      <c r="D493" s="83"/>
      <c r="E493" s="83"/>
      <c r="F493" s="55" t="s">
        <v>506</v>
      </c>
      <c r="G493" s="56" t="s">
        <v>29</v>
      </c>
      <c r="H493" s="57" t="s">
        <v>30</v>
      </c>
      <c r="I493" s="58" t="s">
        <v>505</v>
      </c>
      <c r="J493" s="59" t="s">
        <v>140</v>
      </c>
      <c r="L493" s="81"/>
      <c r="M493" s="82"/>
    </row>
    <row r="494" spans="2:13">
      <c r="B494" s="83"/>
      <c r="C494" s="83"/>
      <c r="D494" s="83"/>
      <c r="E494" s="83"/>
      <c r="F494" s="55" t="s">
        <v>507</v>
      </c>
      <c r="G494" s="56" t="s">
        <v>47</v>
      </c>
      <c r="H494" s="57" t="s">
        <v>30</v>
      </c>
      <c r="I494" s="58" t="s">
        <v>61</v>
      </c>
      <c r="J494" s="59" t="s">
        <v>140</v>
      </c>
      <c r="L494" s="81"/>
      <c r="M494" s="82"/>
    </row>
    <row r="495" spans="2:13">
      <c r="B495" s="83"/>
      <c r="C495" s="83"/>
      <c r="D495" s="83"/>
      <c r="E495" s="83"/>
      <c r="F495" s="55" t="s">
        <v>32</v>
      </c>
      <c r="G495" s="56" t="s">
        <v>47</v>
      </c>
      <c r="H495" s="57" t="s">
        <v>33</v>
      </c>
      <c r="J495" s="59" t="s">
        <v>140</v>
      </c>
      <c r="L495" s="81"/>
      <c r="M495" s="82"/>
    </row>
    <row r="496" spans="2:13">
      <c r="B496" s="83" t="s">
        <v>508</v>
      </c>
      <c r="C496" s="83" t="s">
        <v>25</v>
      </c>
      <c r="D496" s="83" t="s">
        <v>133</v>
      </c>
      <c r="E496" s="83" t="s">
        <v>92</v>
      </c>
      <c r="F496" s="84" t="s">
        <v>135</v>
      </c>
      <c r="G496" s="85" t="s">
        <v>29</v>
      </c>
      <c r="H496" s="57" t="s">
        <v>30</v>
      </c>
      <c r="I496" s="58" t="s">
        <v>51</v>
      </c>
      <c r="J496" s="59" t="s">
        <v>140</v>
      </c>
      <c r="K496" s="89" t="s">
        <v>509</v>
      </c>
      <c r="L496" s="81"/>
      <c r="M496" s="82"/>
    </row>
    <row r="497" spans="2:13">
      <c r="B497" s="83"/>
      <c r="C497" s="83"/>
      <c r="D497" s="83"/>
      <c r="E497" s="83"/>
      <c r="F497" s="84" t="s">
        <v>510</v>
      </c>
      <c r="G497" s="85" t="s">
        <v>29</v>
      </c>
      <c r="H497" s="57" t="s">
        <v>49</v>
      </c>
      <c r="J497" s="59" t="s">
        <v>140</v>
      </c>
      <c r="K497" s="89" t="s">
        <v>509</v>
      </c>
      <c r="L497" s="81"/>
      <c r="M497" s="82"/>
    </row>
    <row r="498" spans="2:13">
      <c r="B498" s="83" t="s">
        <v>511</v>
      </c>
      <c r="C498" s="83" t="s">
        <v>25</v>
      </c>
      <c r="D498" s="83" t="s">
        <v>94</v>
      </c>
      <c r="E498" s="83" t="s">
        <v>92</v>
      </c>
      <c r="F498" s="55" t="s">
        <v>512</v>
      </c>
      <c r="G498" s="56" t="s">
        <v>29</v>
      </c>
      <c r="H498" s="57" t="s">
        <v>30</v>
      </c>
      <c r="I498" s="58" t="s">
        <v>51</v>
      </c>
      <c r="J498" s="59" t="s">
        <v>513</v>
      </c>
      <c r="L498" s="81"/>
      <c r="M498" s="82"/>
    </row>
    <row r="499" spans="2:13">
      <c r="B499" s="83"/>
      <c r="C499" s="83"/>
      <c r="D499" s="83"/>
      <c r="E499" s="83"/>
      <c r="F499" s="55" t="s">
        <v>514</v>
      </c>
      <c r="G499" s="56" t="s">
        <v>47</v>
      </c>
      <c r="H499" s="57" t="s">
        <v>30</v>
      </c>
      <c r="I499" s="58" t="s">
        <v>51</v>
      </c>
      <c r="J499" s="59" t="s">
        <v>513</v>
      </c>
      <c r="L499" s="81"/>
      <c r="M499" s="82"/>
    </row>
    <row r="500" spans="2:13">
      <c r="B500" s="83"/>
      <c r="C500" s="83"/>
      <c r="D500" s="83"/>
      <c r="E500" s="83"/>
      <c r="F500" s="55" t="s">
        <v>515</v>
      </c>
      <c r="G500" s="56" t="s">
        <v>47</v>
      </c>
      <c r="H500" s="57" t="s">
        <v>30</v>
      </c>
      <c r="I500" s="58" t="s">
        <v>51</v>
      </c>
      <c r="J500" s="59" t="s">
        <v>513</v>
      </c>
      <c r="L500" s="81"/>
      <c r="M500" s="82"/>
    </row>
    <row r="501" spans="2:13">
      <c r="B501" s="83" t="s">
        <v>516</v>
      </c>
      <c r="C501" s="83" t="s">
        <v>25</v>
      </c>
      <c r="D501" s="83" t="s">
        <v>275</v>
      </c>
      <c r="E501" s="83" t="s">
        <v>453</v>
      </c>
      <c r="F501" s="55" t="s">
        <v>213</v>
      </c>
      <c r="G501" s="56" t="s">
        <v>29</v>
      </c>
      <c r="H501" s="57" t="s">
        <v>30</v>
      </c>
      <c r="I501" s="58" t="s">
        <v>51</v>
      </c>
      <c r="J501" s="59" t="s">
        <v>513</v>
      </c>
      <c r="K501" s="16" t="s">
        <v>141</v>
      </c>
      <c r="L501" s="81"/>
      <c r="M501" s="82"/>
    </row>
    <row r="502" spans="2:13">
      <c r="B502" s="83"/>
      <c r="C502" s="83"/>
      <c r="D502" s="83"/>
      <c r="E502" s="83"/>
      <c r="F502" s="55" t="s">
        <v>218</v>
      </c>
      <c r="G502" s="56" t="s">
        <v>29</v>
      </c>
      <c r="H502" s="57" t="s">
        <v>30</v>
      </c>
      <c r="I502" s="58" t="s">
        <v>51</v>
      </c>
      <c r="J502" s="59" t="s">
        <v>513</v>
      </c>
      <c r="K502" s="16" t="s">
        <v>141</v>
      </c>
      <c r="L502" s="81"/>
      <c r="M502" s="82"/>
    </row>
    <row r="503" spans="2:13">
      <c r="B503" s="83"/>
      <c r="C503" s="83"/>
      <c r="D503" s="83"/>
      <c r="E503" s="83"/>
      <c r="F503" s="55" t="s">
        <v>219</v>
      </c>
      <c r="G503" s="56" t="s">
        <v>29</v>
      </c>
      <c r="H503" s="57" t="s">
        <v>30</v>
      </c>
      <c r="I503" s="58" t="s">
        <v>51</v>
      </c>
      <c r="J503" s="59" t="s">
        <v>513</v>
      </c>
      <c r="K503" s="16" t="s">
        <v>141</v>
      </c>
      <c r="L503" s="81"/>
      <c r="M503" s="82"/>
    </row>
    <row r="504" spans="2:13">
      <c r="B504" s="83"/>
      <c r="C504" s="83"/>
      <c r="D504" s="83"/>
      <c r="E504" s="83"/>
      <c r="F504" s="55" t="s">
        <v>79</v>
      </c>
      <c r="G504" s="56" t="s">
        <v>29</v>
      </c>
      <c r="H504" s="57" t="s">
        <v>30</v>
      </c>
      <c r="I504" s="58" t="s">
        <v>51</v>
      </c>
      <c r="J504" s="59" t="s">
        <v>513</v>
      </c>
      <c r="K504" s="16" t="s">
        <v>141</v>
      </c>
      <c r="L504" s="81"/>
      <c r="M504" s="82"/>
    </row>
    <row r="505" spans="2:13">
      <c r="B505" s="83"/>
      <c r="C505" s="83"/>
      <c r="D505" s="83"/>
      <c r="E505" s="83"/>
      <c r="F505" s="55" t="s">
        <v>273</v>
      </c>
      <c r="G505" s="56" t="s">
        <v>47</v>
      </c>
      <c r="H505" s="57" t="s">
        <v>30</v>
      </c>
      <c r="I505" s="58" t="s">
        <v>61</v>
      </c>
      <c r="J505" s="59" t="s">
        <v>513</v>
      </c>
      <c r="K505" s="16" t="s">
        <v>141</v>
      </c>
      <c r="L505" s="81"/>
      <c r="M505" s="82"/>
    </row>
    <row r="506" spans="2:13">
      <c r="B506" s="83"/>
      <c r="C506" s="83"/>
      <c r="D506" s="83"/>
      <c r="E506" s="83"/>
      <c r="F506" s="55" t="s">
        <v>517</v>
      </c>
      <c r="G506" s="56" t="s">
        <v>47</v>
      </c>
      <c r="H506" s="57" t="s">
        <v>30</v>
      </c>
      <c r="I506" s="58" t="s">
        <v>61</v>
      </c>
      <c r="J506" s="59" t="s">
        <v>513</v>
      </c>
      <c r="K506" s="16" t="s">
        <v>141</v>
      </c>
      <c r="L506" s="81"/>
      <c r="M506" s="82"/>
    </row>
    <row r="507" ht="84" spans="2:13">
      <c r="B507" s="95" t="s">
        <v>518</v>
      </c>
      <c r="C507" s="95" t="s">
        <v>87</v>
      </c>
      <c r="D507" s="95" t="s">
        <v>519</v>
      </c>
      <c r="E507" s="95" t="s">
        <v>92</v>
      </c>
      <c r="F507" s="55" t="s">
        <v>90</v>
      </c>
      <c r="I507" s="89"/>
      <c r="J507" s="59" t="s">
        <v>140</v>
      </c>
      <c r="L507" s="81"/>
      <c r="M507" s="82"/>
    </row>
    <row r="508" spans="2:13">
      <c r="B508" s="83" t="s">
        <v>520</v>
      </c>
      <c r="C508" s="83" t="s">
        <v>25</v>
      </c>
      <c r="D508" s="83" t="s">
        <v>41</v>
      </c>
      <c r="E508" s="83" t="s">
        <v>72</v>
      </c>
      <c r="F508" s="55" t="s">
        <v>521</v>
      </c>
      <c r="G508" s="56" t="s">
        <v>47</v>
      </c>
      <c r="H508" s="57" t="s">
        <v>30</v>
      </c>
      <c r="I508" s="58" t="s">
        <v>61</v>
      </c>
      <c r="J508" s="59" t="s">
        <v>522</v>
      </c>
      <c r="K508" s="94" t="s">
        <v>492</v>
      </c>
      <c r="L508" s="81"/>
      <c r="M508" s="82"/>
    </row>
    <row r="509" spans="2:13">
      <c r="B509" s="83"/>
      <c r="C509" s="83"/>
      <c r="D509" s="83"/>
      <c r="E509" s="83"/>
      <c r="F509" s="96" t="s">
        <v>523</v>
      </c>
      <c r="G509" s="56" t="s">
        <v>29</v>
      </c>
      <c r="H509" s="57" t="s">
        <v>30</v>
      </c>
      <c r="I509" s="58" t="s">
        <v>44</v>
      </c>
      <c r="J509" s="59" t="s">
        <v>522</v>
      </c>
      <c r="K509" s="94" t="s">
        <v>492</v>
      </c>
      <c r="L509" s="81"/>
      <c r="M509" s="82"/>
    </row>
    <row r="510" spans="2:13">
      <c r="B510" s="83"/>
      <c r="C510" s="83"/>
      <c r="D510" s="83"/>
      <c r="E510" s="83"/>
      <c r="F510" s="96" t="s">
        <v>524</v>
      </c>
      <c r="G510" s="56" t="s">
        <v>47</v>
      </c>
      <c r="H510" s="57" t="s">
        <v>33</v>
      </c>
      <c r="J510" s="59" t="s">
        <v>522</v>
      </c>
      <c r="K510" s="94" t="s">
        <v>492</v>
      </c>
      <c r="L510" s="81"/>
      <c r="M510" s="82"/>
    </row>
    <row r="511" spans="2:13">
      <c r="B511" s="83"/>
      <c r="C511" s="83"/>
      <c r="D511" s="83"/>
      <c r="E511" s="83"/>
      <c r="F511" s="96" t="s">
        <v>525</v>
      </c>
      <c r="G511" s="56" t="s">
        <v>47</v>
      </c>
      <c r="H511" s="57" t="s">
        <v>30</v>
      </c>
      <c r="I511" s="58" t="s">
        <v>61</v>
      </c>
      <c r="J511" s="59" t="s">
        <v>522</v>
      </c>
      <c r="K511" s="94" t="s">
        <v>492</v>
      </c>
      <c r="L511" s="81"/>
      <c r="M511" s="82"/>
    </row>
    <row r="512" spans="2:13">
      <c r="B512" s="83"/>
      <c r="C512" s="83"/>
      <c r="D512" s="83"/>
      <c r="E512" s="83"/>
      <c r="F512" s="96" t="s">
        <v>526</v>
      </c>
      <c r="G512" s="56" t="s">
        <v>29</v>
      </c>
      <c r="H512" s="57" t="s">
        <v>33</v>
      </c>
      <c r="J512" s="59" t="s">
        <v>522</v>
      </c>
      <c r="K512" s="94" t="s">
        <v>492</v>
      </c>
      <c r="L512" s="81"/>
      <c r="M512" s="82"/>
    </row>
    <row r="513" spans="2:13">
      <c r="B513" s="83"/>
      <c r="C513" s="83"/>
      <c r="D513" s="83"/>
      <c r="E513" s="83"/>
      <c r="F513" s="96" t="s">
        <v>527</v>
      </c>
      <c r="G513" s="56" t="s">
        <v>29</v>
      </c>
      <c r="H513" s="57" t="s">
        <v>33</v>
      </c>
      <c r="J513" s="59" t="s">
        <v>522</v>
      </c>
      <c r="K513" s="94" t="s">
        <v>492</v>
      </c>
      <c r="L513" s="81"/>
      <c r="M513" s="82"/>
    </row>
    <row r="514" spans="2:13">
      <c r="B514" s="83"/>
      <c r="C514" s="83"/>
      <c r="D514" s="83"/>
      <c r="E514" s="83"/>
      <c r="F514" s="96" t="s">
        <v>528</v>
      </c>
      <c r="G514" s="56" t="s">
        <v>47</v>
      </c>
      <c r="H514" s="57" t="s">
        <v>49</v>
      </c>
      <c r="J514" s="59" t="s">
        <v>522</v>
      </c>
      <c r="K514" s="94" t="s">
        <v>492</v>
      </c>
      <c r="L514" s="81"/>
      <c r="M514" s="82"/>
    </row>
    <row r="515" spans="2:13">
      <c r="B515" s="83"/>
      <c r="C515" s="83"/>
      <c r="D515" s="83"/>
      <c r="E515" s="83"/>
      <c r="F515" s="96" t="s">
        <v>529</v>
      </c>
      <c r="G515" s="56" t="s">
        <v>47</v>
      </c>
      <c r="H515" s="57" t="s">
        <v>30</v>
      </c>
      <c r="I515" s="58" t="s">
        <v>61</v>
      </c>
      <c r="J515" s="59" t="s">
        <v>522</v>
      </c>
      <c r="K515" s="94" t="s">
        <v>492</v>
      </c>
      <c r="L515" s="81"/>
      <c r="M515" s="82"/>
    </row>
    <row r="516" spans="2:13">
      <c r="B516" s="83"/>
      <c r="C516" s="83"/>
      <c r="D516" s="83"/>
      <c r="E516" s="83"/>
      <c r="F516" s="96" t="s">
        <v>530</v>
      </c>
      <c r="G516" s="56" t="s">
        <v>29</v>
      </c>
      <c r="H516" s="57" t="s">
        <v>33</v>
      </c>
      <c r="J516" s="59" t="s">
        <v>522</v>
      </c>
      <c r="K516" s="94" t="s">
        <v>492</v>
      </c>
      <c r="L516" s="81"/>
      <c r="M516" s="82"/>
    </row>
    <row r="517" spans="2:13">
      <c r="B517" s="83"/>
      <c r="C517" s="83"/>
      <c r="D517" s="83"/>
      <c r="E517" s="83"/>
      <c r="F517" s="96" t="s">
        <v>531</v>
      </c>
      <c r="G517" s="56" t="s">
        <v>29</v>
      </c>
      <c r="H517" s="57" t="s">
        <v>49</v>
      </c>
      <c r="J517" s="59" t="s">
        <v>522</v>
      </c>
      <c r="K517" s="94" t="s">
        <v>492</v>
      </c>
      <c r="L517" s="81"/>
      <c r="M517" s="82"/>
    </row>
    <row r="518" spans="2:13">
      <c r="B518" s="83"/>
      <c r="C518" s="83"/>
      <c r="D518" s="83"/>
      <c r="E518" s="83"/>
      <c r="F518" s="96" t="s">
        <v>532</v>
      </c>
      <c r="G518" s="56" t="s">
        <v>47</v>
      </c>
      <c r="H518" s="57" t="s">
        <v>33</v>
      </c>
      <c r="J518" s="59" t="s">
        <v>522</v>
      </c>
      <c r="K518" s="94" t="s">
        <v>492</v>
      </c>
      <c r="L518" s="81"/>
      <c r="M518" s="82"/>
    </row>
    <row r="519" spans="2:13">
      <c r="B519" s="83"/>
      <c r="C519" s="83"/>
      <c r="D519" s="83"/>
      <c r="E519" s="83"/>
      <c r="F519" s="96" t="s">
        <v>533</v>
      </c>
      <c r="G519" s="56" t="s">
        <v>29</v>
      </c>
      <c r="H519" s="57" t="s">
        <v>30</v>
      </c>
      <c r="I519" s="58" t="s">
        <v>61</v>
      </c>
      <c r="J519" s="59" t="s">
        <v>522</v>
      </c>
      <c r="K519" s="94" t="s">
        <v>492</v>
      </c>
      <c r="L519" s="81"/>
      <c r="M519" s="82"/>
    </row>
    <row r="520" spans="2:13">
      <c r="B520" s="83"/>
      <c r="C520" s="83"/>
      <c r="D520" s="83"/>
      <c r="E520" s="83"/>
      <c r="F520" s="96" t="s">
        <v>534</v>
      </c>
      <c r="G520" s="56" t="s">
        <v>47</v>
      </c>
      <c r="H520" s="57" t="s">
        <v>33</v>
      </c>
      <c r="J520" s="59" t="s">
        <v>522</v>
      </c>
      <c r="K520" s="94" t="s">
        <v>492</v>
      </c>
      <c r="L520" s="81"/>
      <c r="M520" s="82"/>
    </row>
    <row r="521" spans="2:13">
      <c r="B521" s="83"/>
      <c r="C521" s="83"/>
      <c r="D521" s="83"/>
      <c r="E521" s="83"/>
      <c r="F521" s="96" t="s">
        <v>535</v>
      </c>
      <c r="G521" s="56" t="s">
        <v>47</v>
      </c>
      <c r="H521" s="57" t="s">
        <v>33</v>
      </c>
      <c r="J521" s="59" t="s">
        <v>522</v>
      </c>
      <c r="K521" s="94" t="s">
        <v>492</v>
      </c>
      <c r="L521" s="81"/>
      <c r="M521" s="82"/>
    </row>
    <row r="522" spans="2:13">
      <c r="B522" s="83"/>
      <c r="C522" s="83"/>
      <c r="D522" s="83"/>
      <c r="E522" s="83"/>
      <c r="F522" s="96" t="s">
        <v>536</v>
      </c>
      <c r="G522" s="56" t="s">
        <v>29</v>
      </c>
      <c r="H522" s="57" t="s">
        <v>30</v>
      </c>
      <c r="I522" s="58" t="s">
        <v>44</v>
      </c>
      <c r="J522" s="59" t="s">
        <v>522</v>
      </c>
      <c r="K522" s="94" t="s">
        <v>492</v>
      </c>
      <c r="L522" s="81"/>
      <c r="M522" s="82"/>
    </row>
    <row r="523" spans="2:13">
      <c r="B523" s="83"/>
      <c r="C523" s="83"/>
      <c r="D523" s="83"/>
      <c r="E523" s="83"/>
      <c r="F523" s="96" t="s">
        <v>537</v>
      </c>
      <c r="G523" s="56" t="s">
        <v>47</v>
      </c>
      <c r="H523" s="57" t="s">
        <v>33</v>
      </c>
      <c r="J523" s="59" t="s">
        <v>522</v>
      </c>
      <c r="K523" s="94" t="s">
        <v>492</v>
      </c>
      <c r="L523" s="81"/>
      <c r="M523" s="82"/>
    </row>
    <row r="524" spans="2:13">
      <c r="B524" s="83"/>
      <c r="C524" s="83"/>
      <c r="D524" s="83"/>
      <c r="E524" s="83"/>
      <c r="F524" s="96" t="s">
        <v>538</v>
      </c>
      <c r="G524" s="56" t="s">
        <v>29</v>
      </c>
      <c r="H524" s="57" t="s">
        <v>33</v>
      </c>
      <c r="J524" s="59" t="s">
        <v>522</v>
      </c>
      <c r="K524" s="94" t="s">
        <v>492</v>
      </c>
      <c r="L524" s="81"/>
      <c r="M524" s="82"/>
    </row>
    <row r="525" spans="2:13">
      <c r="B525" s="83"/>
      <c r="C525" s="83"/>
      <c r="D525" s="83"/>
      <c r="E525" s="83"/>
      <c r="F525" s="96" t="s">
        <v>539</v>
      </c>
      <c r="G525" s="56" t="s">
        <v>47</v>
      </c>
      <c r="H525" s="57" t="s">
        <v>33</v>
      </c>
      <c r="J525" s="59" t="s">
        <v>522</v>
      </c>
      <c r="K525" s="94" t="s">
        <v>492</v>
      </c>
      <c r="L525" s="81"/>
      <c r="M525" s="82"/>
    </row>
    <row r="526" spans="2:13">
      <c r="B526" s="83"/>
      <c r="C526" s="83"/>
      <c r="D526" s="83"/>
      <c r="E526" s="83"/>
      <c r="F526" s="96" t="s">
        <v>540</v>
      </c>
      <c r="G526" s="56" t="s">
        <v>29</v>
      </c>
      <c r="H526" s="57" t="s">
        <v>30</v>
      </c>
      <c r="I526" s="58" t="s">
        <v>44</v>
      </c>
      <c r="J526" s="59" t="s">
        <v>522</v>
      </c>
      <c r="K526" s="94" t="s">
        <v>492</v>
      </c>
      <c r="L526" s="81"/>
      <c r="M526" s="82"/>
    </row>
    <row r="527" spans="2:13">
      <c r="B527" s="83" t="s">
        <v>541</v>
      </c>
      <c r="C527" s="83" t="s">
        <v>25</v>
      </c>
      <c r="D527" s="83" t="s">
        <v>94</v>
      </c>
      <c r="E527" s="83" t="s">
        <v>72</v>
      </c>
      <c r="F527" s="96" t="s">
        <v>542</v>
      </c>
      <c r="G527" s="56" t="s">
        <v>47</v>
      </c>
      <c r="H527" s="57" t="s">
        <v>30</v>
      </c>
      <c r="I527" s="58" t="s">
        <v>61</v>
      </c>
      <c r="J527" s="59" t="s">
        <v>543</v>
      </c>
      <c r="K527" s="89" t="s">
        <v>544</v>
      </c>
      <c r="L527" s="81"/>
      <c r="M527" s="82"/>
    </row>
    <row r="528" spans="2:13">
      <c r="B528" s="83"/>
      <c r="C528" s="83"/>
      <c r="D528" s="83"/>
      <c r="E528" s="83"/>
      <c r="F528" s="96" t="s">
        <v>28</v>
      </c>
      <c r="G528" s="56" t="s">
        <v>29</v>
      </c>
      <c r="H528" s="57" t="s">
        <v>30</v>
      </c>
      <c r="I528" s="58" t="s">
        <v>44</v>
      </c>
      <c r="J528" s="59" t="s">
        <v>543</v>
      </c>
      <c r="K528" s="89" t="s">
        <v>544</v>
      </c>
      <c r="L528" s="81"/>
      <c r="M528" s="82"/>
    </row>
    <row r="529" spans="2:13">
      <c r="B529" s="83"/>
      <c r="C529" s="83"/>
      <c r="D529" s="83"/>
      <c r="E529" s="83"/>
      <c r="F529" s="96" t="s">
        <v>32</v>
      </c>
      <c r="G529" s="56" t="s">
        <v>47</v>
      </c>
      <c r="H529" s="57" t="s">
        <v>33</v>
      </c>
      <c r="J529" s="59" t="s">
        <v>543</v>
      </c>
      <c r="K529" s="89" t="s">
        <v>544</v>
      </c>
      <c r="L529" s="81"/>
      <c r="M529" s="82"/>
    </row>
    <row r="530" spans="2:13">
      <c r="B530" s="83"/>
      <c r="C530" s="83"/>
      <c r="D530" s="83"/>
      <c r="E530" s="83"/>
      <c r="F530" s="96" t="s">
        <v>545</v>
      </c>
      <c r="G530" s="56" t="s">
        <v>47</v>
      </c>
      <c r="H530" s="57" t="s">
        <v>49</v>
      </c>
      <c r="J530" s="59" t="s">
        <v>543</v>
      </c>
      <c r="K530" s="89" t="s">
        <v>544</v>
      </c>
      <c r="L530" s="81"/>
      <c r="M530" s="82"/>
    </row>
    <row r="531" spans="2:13">
      <c r="B531" s="83"/>
      <c r="C531" s="83"/>
      <c r="D531" s="83"/>
      <c r="E531" s="83"/>
      <c r="F531" s="96" t="s">
        <v>546</v>
      </c>
      <c r="G531" s="56" t="s">
        <v>47</v>
      </c>
      <c r="H531" s="57" t="s">
        <v>33</v>
      </c>
      <c r="J531" s="59" t="s">
        <v>543</v>
      </c>
      <c r="K531" s="89" t="s">
        <v>544</v>
      </c>
      <c r="L531" s="81"/>
      <c r="M531" s="82"/>
    </row>
    <row r="532" spans="2:13">
      <c r="B532" s="83"/>
      <c r="C532" s="83"/>
      <c r="D532" s="83"/>
      <c r="E532" s="83"/>
      <c r="F532" s="96" t="s">
        <v>547</v>
      </c>
      <c r="G532" s="56" t="s">
        <v>47</v>
      </c>
      <c r="H532" s="57" t="s">
        <v>49</v>
      </c>
      <c r="J532" s="59" t="s">
        <v>543</v>
      </c>
      <c r="K532" s="89" t="s">
        <v>544</v>
      </c>
      <c r="L532" s="81"/>
      <c r="M532" s="82"/>
    </row>
    <row r="533" spans="2:13">
      <c r="B533" s="83"/>
      <c r="C533" s="83"/>
      <c r="D533" s="83"/>
      <c r="E533" s="83"/>
      <c r="F533" s="96" t="s">
        <v>395</v>
      </c>
      <c r="G533" s="56" t="s">
        <v>29</v>
      </c>
      <c r="H533" s="57" t="s">
        <v>49</v>
      </c>
      <c r="J533" s="59" t="s">
        <v>543</v>
      </c>
      <c r="K533" s="89" t="s">
        <v>544</v>
      </c>
      <c r="L533" s="81"/>
      <c r="M533" s="82"/>
    </row>
    <row r="534" spans="2:13">
      <c r="B534" s="83"/>
      <c r="C534" s="83"/>
      <c r="D534" s="83"/>
      <c r="E534" s="83"/>
      <c r="F534" s="96" t="s">
        <v>548</v>
      </c>
      <c r="G534" s="56" t="s">
        <v>47</v>
      </c>
      <c r="H534" s="57" t="s">
        <v>49</v>
      </c>
      <c r="J534" s="59" t="s">
        <v>543</v>
      </c>
      <c r="K534" s="89" t="s">
        <v>544</v>
      </c>
      <c r="L534" s="81"/>
      <c r="M534" s="82"/>
    </row>
    <row r="535" spans="2:13">
      <c r="B535" s="83"/>
      <c r="C535" s="83"/>
      <c r="D535" s="83"/>
      <c r="E535" s="83"/>
      <c r="F535" s="96" t="s">
        <v>549</v>
      </c>
      <c r="G535" s="56" t="s">
        <v>29</v>
      </c>
      <c r="H535" s="57" t="s">
        <v>33</v>
      </c>
      <c r="J535" s="59" t="s">
        <v>543</v>
      </c>
      <c r="K535" s="89" t="s">
        <v>544</v>
      </c>
      <c r="L535" s="81"/>
      <c r="M535" s="82"/>
    </row>
    <row r="536" spans="2:13">
      <c r="B536" s="83"/>
      <c r="C536" s="83"/>
      <c r="D536" s="83"/>
      <c r="E536" s="83"/>
      <c r="F536" s="96" t="s">
        <v>550</v>
      </c>
      <c r="G536" s="56" t="s">
        <v>29</v>
      </c>
      <c r="H536" s="57" t="s">
        <v>33</v>
      </c>
      <c r="J536" s="59" t="s">
        <v>543</v>
      </c>
      <c r="K536" s="89" t="s">
        <v>544</v>
      </c>
      <c r="L536" s="81"/>
      <c r="M536" s="82"/>
    </row>
    <row r="537" spans="2:13">
      <c r="B537" s="83"/>
      <c r="C537" s="83"/>
      <c r="D537" s="83"/>
      <c r="E537" s="83"/>
      <c r="F537" s="96" t="s">
        <v>551</v>
      </c>
      <c r="G537" s="56" t="s">
        <v>47</v>
      </c>
      <c r="H537" s="57" t="s">
        <v>33</v>
      </c>
      <c r="J537" s="59" t="s">
        <v>543</v>
      </c>
      <c r="K537" s="89" t="s">
        <v>544</v>
      </c>
      <c r="L537" s="81"/>
      <c r="M537" s="82"/>
    </row>
    <row r="538" spans="2:11">
      <c r="B538" s="83"/>
      <c r="C538" s="83"/>
      <c r="D538" s="83"/>
      <c r="E538" s="83"/>
      <c r="F538" s="96" t="s">
        <v>552</v>
      </c>
      <c r="G538" s="56" t="s">
        <v>47</v>
      </c>
      <c r="H538" s="57" t="s">
        <v>33</v>
      </c>
      <c r="J538" s="59" t="s">
        <v>543</v>
      </c>
      <c r="K538" s="89" t="s">
        <v>544</v>
      </c>
    </row>
    <row r="539" spans="2:11">
      <c r="B539" s="83"/>
      <c r="C539" s="83"/>
      <c r="D539" s="83"/>
      <c r="E539" s="83"/>
      <c r="F539" s="96" t="s">
        <v>553</v>
      </c>
      <c r="G539" s="56" t="s">
        <v>47</v>
      </c>
      <c r="H539" s="57" t="s">
        <v>33</v>
      </c>
      <c r="J539" s="59" t="s">
        <v>543</v>
      </c>
      <c r="K539" s="89" t="s">
        <v>544</v>
      </c>
    </row>
    <row r="540" spans="2:11">
      <c r="B540" s="83"/>
      <c r="C540" s="83"/>
      <c r="D540" s="83"/>
      <c r="E540" s="83"/>
      <c r="F540" s="96" t="s">
        <v>554</v>
      </c>
      <c r="G540" s="56" t="s">
        <v>47</v>
      </c>
      <c r="H540" s="57" t="s">
        <v>33</v>
      </c>
      <c r="J540" s="59" t="s">
        <v>543</v>
      </c>
      <c r="K540" s="89" t="s">
        <v>544</v>
      </c>
    </row>
    <row r="541" spans="2:11">
      <c r="B541" s="83"/>
      <c r="C541" s="83"/>
      <c r="D541" s="83"/>
      <c r="E541" s="83"/>
      <c r="F541" s="96" t="s">
        <v>555</v>
      </c>
      <c r="G541" s="56" t="s">
        <v>47</v>
      </c>
      <c r="H541" s="57" t="s">
        <v>30</v>
      </c>
      <c r="I541" s="58" t="s">
        <v>61</v>
      </c>
      <c r="J541" s="59" t="s">
        <v>543</v>
      </c>
      <c r="K541" s="89" t="s">
        <v>544</v>
      </c>
    </row>
    <row r="542" spans="2:11">
      <c r="B542" s="83"/>
      <c r="C542" s="83"/>
      <c r="D542" s="83"/>
      <c r="E542" s="83"/>
      <c r="F542" s="96" t="s">
        <v>556</v>
      </c>
      <c r="G542" s="56" t="s">
        <v>47</v>
      </c>
      <c r="H542" s="57" t="s">
        <v>30</v>
      </c>
      <c r="I542" s="58" t="s">
        <v>61</v>
      </c>
      <c r="J542" s="59" t="s">
        <v>543</v>
      </c>
      <c r="K542" s="89" t="s">
        <v>544</v>
      </c>
    </row>
    <row r="543" spans="2:11">
      <c r="B543" s="83"/>
      <c r="C543" s="83"/>
      <c r="D543" s="83"/>
      <c r="E543" s="83"/>
      <c r="F543" s="96" t="s">
        <v>557</v>
      </c>
      <c r="G543" s="56" t="s">
        <v>29</v>
      </c>
      <c r="H543" s="57" t="s">
        <v>30</v>
      </c>
      <c r="I543" s="58" t="s">
        <v>44</v>
      </c>
      <c r="J543" s="59" t="s">
        <v>543</v>
      </c>
      <c r="K543" s="89" t="s">
        <v>544</v>
      </c>
    </row>
    <row r="544" spans="2:10">
      <c r="B544" s="83" t="s">
        <v>558</v>
      </c>
      <c r="C544" s="83" t="s">
        <v>25</v>
      </c>
      <c r="D544" s="83" t="s">
        <v>133</v>
      </c>
      <c r="E544" s="83" t="s">
        <v>72</v>
      </c>
      <c r="F544" s="55" t="s">
        <v>559</v>
      </c>
      <c r="G544" s="56" t="s">
        <v>29</v>
      </c>
      <c r="H544" s="57" t="s">
        <v>30</v>
      </c>
      <c r="I544" s="58" t="s">
        <v>44</v>
      </c>
      <c r="J544" s="59">
        <v>0</v>
      </c>
    </row>
    <row r="545" spans="2:10">
      <c r="B545" s="83"/>
      <c r="C545" s="83"/>
      <c r="D545" s="83"/>
      <c r="E545" s="83"/>
      <c r="F545" s="55" t="s">
        <v>560</v>
      </c>
      <c r="G545" s="56" t="s">
        <v>29</v>
      </c>
      <c r="H545" s="57" t="s">
        <v>33</v>
      </c>
      <c r="J545" s="59">
        <v>0</v>
      </c>
    </row>
    <row r="546" spans="2:10">
      <c r="B546" s="83"/>
      <c r="C546" s="83"/>
      <c r="D546" s="83"/>
      <c r="E546" s="83"/>
      <c r="F546" s="55" t="s">
        <v>561</v>
      </c>
      <c r="G546" s="56" t="s">
        <v>29</v>
      </c>
      <c r="H546" s="57" t="s">
        <v>30</v>
      </c>
      <c r="I546" s="58" t="s">
        <v>44</v>
      </c>
      <c r="J546" s="59">
        <v>0</v>
      </c>
    </row>
    <row r="547" spans="2:10">
      <c r="B547" s="83"/>
      <c r="C547" s="83"/>
      <c r="D547" s="83"/>
      <c r="E547" s="83"/>
      <c r="F547" s="55" t="s">
        <v>562</v>
      </c>
      <c r="G547" s="56" t="s">
        <v>29</v>
      </c>
      <c r="H547" s="57" t="s">
        <v>33</v>
      </c>
      <c r="J547" s="59">
        <v>0</v>
      </c>
    </row>
    <row r="548" spans="2:10">
      <c r="B548" s="83"/>
      <c r="C548" s="83"/>
      <c r="D548" s="83"/>
      <c r="E548" s="83"/>
      <c r="F548" s="55" t="s">
        <v>38</v>
      </c>
      <c r="G548" s="56" t="s">
        <v>29</v>
      </c>
      <c r="H548" s="57" t="s">
        <v>30</v>
      </c>
      <c r="I548" s="58" t="s">
        <v>44</v>
      </c>
      <c r="J548" s="59">
        <v>0</v>
      </c>
    </row>
    <row r="549" spans="2:10">
      <c r="B549" s="83" t="s">
        <v>563</v>
      </c>
      <c r="C549" s="83" t="s">
        <v>25</v>
      </c>
      <c r="D549" s="83" t="s">
        <v>133</v>
      </c>
      <c r="E549" s="83" t="s">
        <v>72</v>
      </c>
      <c r="F549" s="55" t="s">
        <v>135</v>
      </c>
      <c r="G549" s="56" t="s">
        <v>29</v>
      </c>
      <c r="H549" s="57" t="s">
        <v>30</v>
      </c>
      <c r="I549" s="58" t="s">
        <v>51</v>
      </c>
      <c r="J549" s="59">
        <v>0</v>
      </c>
    </row>
    <row r="550" spans="2:10">
      <c r="B550" s="83"/>
      <c r="C550" s="83"/>
      <c r="D550" s="83"/>
      <c r="E550" s="83"/>
      <c r="F550" s="55" t="s">
        <v>173</v>
      </c>
      <c r="G550" s="56" t="s">
        <v>29</v>
      </c>
      <c r="H550" s="57" t="s">
        <v>30</v>
      </c>
      <c r="I550" s="58" t="s">
        <v>51</v>
      </c>
      <c r="J550" s="59">
        <v>0</v>
      </c>
    </row>
    <row r="551" spans="2:10">
      <c r="B551" s="83"/>
      <c r="C551" s="83"/>
      <c r="D551" s="83"/>
      <c r="E551" s="83"/>
      <c r="F551" s="55" t="s">
        <v>564</v>
      </c>
      <c r="G551" s="56" t="s">
        <v>29</v>
      </c>
      <c r="H551" s="57" t="s">
        <v>30</v>
      </c>
      <c r="I551" s="58" t="s">
        <v>51</v>
      </c>
      <c r="J551" s="59">
        <v>0</v>
      </c>
    </row>
    <row r="552" spans="2:10">
      <c r="B552" s="83"/>
      <c r="C552" s="83"/>
      <c r="D552" s="83"/>
      <c r="E552" s="83"/>
      <c r="F552" s="55" t="s">
        <v>565</v>
      </c>
      <c r="G552" s="56" t="s">
        <v>29</v>
      </c>
      <c r="H552" s="57" t="s">
        <v>30</v>
      </c>
      <c r="I552" s="58" t="s">
        <v>51</v>
      </c>
      <c r="J552" s="59">
        <v>0</v>
      </c>
    </row>
    <row r="553" spans="2:10">
      <c r="B553" s="83" t="s">
        <v>566</v>
      </c>
      <c r="C553" s="83" t="s">
        <v>25</v>
      </c>
      <c r="D553" s="83" t="s">
        <v>83</v>
      </c>
      <c r="E553" s="83" t="s">
        <v>72</v>
      </c>
      <c r="F553" s="55" t="s">
        <v>567</v>
      </c>
      <c r="G553" s="56" t="s">
        <v>29</v>
      </c>
      <c r="H553" s="57" t="s">
        <v>49</v>
      </c>
      <c r="J553" s="59" t="s">
        <v>140</v>
      </c>
    </row>
    <row r="554" spans="2:10">
      <c r="B554" s="83"/>
      <c r="C554" s="83"/>
      <c r="D554" s="83"/>
      <c r="E554" s="83"/>
      <c r="F554" s="55" t="s">
        <v>568</v>
      </c>
      <c r="G554" s="56" t="s">
        <v>47</v>
      </c>
      <c r="H554" s="57" t="s">
        <v>49</v>
      </c>
      <c r="J554" s="59" t="s">
        <v>140</v>
      </c>
    </row>
    <row r="555" spans="2:10">
      <c r="B555" s="83"/>
      <c r="C555" s="83"/>
      <c r="D555" s="83"/>
      <c r="E555" s="83"/>
      <c r="F555" s="55" t="s">
        <v>569</v>
      </c>
      <c r="G555" s="56" t="s">
        <v>47</v>
      </c>
      <c r="H555" s="57" t="s">
        <v>49</v>
      </c>
      <c r="J555" s="59" t="s">
        <v>140</v>
      </c>
    </row>
    <row r="556" spans="2:10">
      <c r="B556" s="83"/>
      <c r="C556" s="83"/>
      <c r="D556" s="83"/>
      <c r="E556" s="83"/>
      <c r="F556" s="55" t="s">
        <v>570</v>
      </c>
      <c r="G556" s="56" t="s">
        <v>29</v>
      </c>
      <c r="H556" s="57" t="s">
        <v>49</v>
      </c>
      <c r="J556" s="59" t="s">
        <v>140</v>
      </c>
    </row>
    <row r="557" spans="2:10">
      <c r="B557" s="83"/>
      <c r="C557" s="83"/>
      <c r="D557" s="83"/>
      <c r="E557" s="83"/>
      <c r="F557" s="86" t="s">
        <v>571</v>
      </c>
      <c r="G557" s="56" t="s">
        <v>47</v>
      </c>
      <c r="H557" s="57" t="s">
        <v>33</v>
      </c>
      <c r="J557" s="59" t="s">
        <v>140</v>
      </c>
    </row>
    <row r="558" spans="2:10">
      <c r="B558" s="83"/>
      <c r="C558" s="83"/>
      <c r="D558" s="83"/>
      <c r="E558" s="83"/>
      <c r="F558" s="55" t="s">
        <v>572</v>
      </c>
      <c r="G558" s="56" t="s">
        <v>47</v>
      </c>
      <c r="H558" s="57" t="s">
        <v>33</v>
      </c>
      <c r="J558" s="59" t="s">
        <v>140</v>
      </c>
    </row>
    <row r="559" spans="2:10">
      <c r="B559" s="83"/>
      <c r="C559" s="83"/>
      <c r="D559" s="83"/>
      <c r="E559" s="83"/>
      <c r="F559" s="86" t="s">
        <v>573</v>
      </c>
      <c r="G559" s="56" t="s">
        <v>29</v>
      </c>
      <c r="H559" s="57" t="s">
        <v>33</v>
      </c>
      <c r="J559" s="59" t="s">
        <v>140</v>
      </c>
    </row>
    <row r="560" spans="2:11">
      <c r="B560" s="83" t="s">
        <v>574</v>
      </c>
      <c r="C560" s="83" t="s">
        <v>25</v>
      </c>
      <c r="D560" s="83" t="s">
        <v>94</v>
      </c>
      <c r="E560" s="83" t="s">
        <v>72</v>
      </c>
      <c r="F560" s="55" t="s">
        <v>547</v>
      </c>
      <c r="G560" s="56" t="s">
        <v>29</v>
      </c>
      <c r="H560" s="57" t="s">
        <v>49</v>
      </c>
      <c r="J560" s="59" t="s">
        <v>140</v>
      </c>
      <c r="K560" s="58" t="s">
        <v>492</v>
      </c>
    </row>
    <row r="561" spans="2:11">
      <c r="B561" s="83"/>
      <c r="C561" s="83"/>
      <c r="D561" s="83"/>
      <c r="E561" s="83"/>
      <c r="F561" s="55" t="s">
        <v>575</v>
      </c>
      <c r="G561" s="56" t="s">
        <v>29</v>
      </c>
      <c r="H561" s="57" t="s">
        <v>30</v>
      </c>
      <c r="I561" s="58" t="s">
        <v>51</v>
      </c>
      <c r="J561" s="59" t="s">
        <v>140</v>
      </c>
      <c r="K561" s="58" t="s">
        <v>492</v>
      </c>
    </row>
    <row r="562" spans="2:11">
      <c r="B562" s="83"/>
      <c r="C562" s="83"/>
      <c r="D562" s="83"/>
      <c r="E562" s="83"/>
      <c r="F562" s="97" t="s">
        <v>576</v>
      </c>
      <c r="G562" s="56" t="s">
        <v>29</v>
      </c>
      <c r="H562" s="57" t="s">
        <v>49</v>
      </c>
      <c r="J562" s="59" t="s">
        <v>140</v>
      </c>
      <c r="K562" s="58" t="s">
        <v>492</v>
      </c>
    </row>
    <row r="563" spans="2:11">
      <c r="B563" s="83"/>
      <c r="C563" s="83"/>
      <c r="D563" s="83"/>
      <c r="E563" s="83"/>
      <c r="F563" s="86" t="s">
        <v>577</v>
      </c>
      <c r="G563" s="56" t="s">
        <v>29</v>
      </c>
      <c r="H563" s="57" t="s">
        <v>30</v>
      </c>
      <c r="I563" s="58" t="s">
        <v>51</v>
      </c>
      <c r="J563" s="59" t="s">
        <v>140</v>
      </c>
      <c r="K563" s="58" t="s">
        <v>492</v>
      </c>
    </row>
    <row r="564" spans="2:11">
      <c r="B564" s="83"/>
      <c r="C564" s="83"/>
      <c r="D564" s="83"/>
      <c r="E564" s="83"/>
      <c r="F564" s="86" t="s">
        <v>578</v>
      </c>
      <c r="G564" s="56" t="s">
        <v>47</v>
      </c>
      <c r="H564" s="57" t="s">
        <v>49</v>
      </c>
      <c r="J564" s="59" t="s">
        <v>140</v>
      </c>
      <c r="K564" s="58" t="s">
        <v>492</v>
      </c>
    </row>
    <row r="565" spans="2:11">
      <c r="B565" s="83"/>
      <c r="C565" s="83"/>
      <c r="D565" s="83"/>
      <c r="E565" s="83"/>
      <c r="F565" s="97" t="s">
        <v>579</v>
      </c>
      <c r="G565" s="56" t="s">
        <v>47</v>
      </c>
      <c r="H565" s="57" t="s">
        <v>49</v>
      </c>
      <c r="J565" s="59" t="s">
        <v>140</v>
      </c>
      <c r="K565" s="58" t="s">
        <v>492</v>
      </c>
    </row>
    <row r="566" spans="2:11">
      <c r="B566" s="83"/>
      <c r="C566" s="83"/>
      <c r="D566" s="83"/>
      <c r="E566" s="83"/>
      <c r="F566" s="97" t="s">
        <v>580</v>
      </c>
      <c r="G566" s="56" t="s">
        <v>47</v>
      </c>
      <c r="H566" s="57" t="s">
        <v>49</v>
      </c>
      <c r="J566" s="59" t="s">
        <v>140</v>
      </c>
      <c r="K566" s="58" t="s">
        <v>492</v>
      </c>
    </row>
    <row r="567" spans="2:10">
      <c r="B567" s="83" t="s">
        <v>581</v>
      </c>
      <c r="C567" s="83" t="s">
        <v>25</v>
      </c>
      <c r="D567" s="83" t="s">
        <v>94</v>
      </c>
      <c r="E567" s="83" t="s">
        <v>582</v>
      </c>
      <c r="F567" s="92" t="s">
        <v>583</v>
      </c>
      <c r="G567" s="56" t="s">
        <v>29</v>
      </c>
      <c r="H567" s="57" t="s">
        <v>49</v>
      </c>
      <c r="J567" s="59" t="s">
        <v>140</v>
      </c>
    </row>
    <row r="568" spans="2:10">
      <c r="B568" s="83"/>
      <c r="C568" s="83"/>
      <c r="D568" s="83"/>
      <c r="E568" s="83"/>
      <c r="F568" s="92" t="s">
        <v>584</v>
      </c>
      <c r="G568" s="56" t="s">
        <v>47</v>
      </c>
      <c r="H568" s="57" t="s">
        <v>49</v>
      </c>
      <c r="J568" s="59" t="s">
        <v>140</v>
      </c>
    </row>
    <row r="569" spans="2:10">
      <c r="B569" s="83"/>
      <c r="C569" s="83"/>
      <c r="D569" s="83"/>
      <c r="E569" s="83"/>
      <c r="F569" s="92" t="s">
        <v>585</v>
      </c>
      <c r="G569" s="56" t="s">
        <v>29</v>
      </c>
      <c r="H569" s="57" t="s">
        <v>49</v>
      </c>
      <c r="J569" s="59" t="s">
        <v>140</v>
      </c>
    </row>
    <row r="570" spans="2:10">
      <c r="B570" s="83"/>
      <c r="C570" s="83"/>
      <c r="D570" s="83"/>
      <c r="E570" s="83"/>
      <c r="F570" s="92" t="s">
        <v>586</v>
      </c>
      <c r="G570" s="56" t="s">
        <v>29</v>
      </c>
      <c r="H570" s="57" t="s">
        <v>33</v>
      </c>
      <c r="J570" s="59" t="s">
        <v>140</v>
      </c>
    </row>
    <row r="571" spans="2:10">
      <c r="B571" s="83"/>
      <c r="C571" s="83"/>
      <c r="D571" s="83"/>
      <c r="E571" s="83"/>
      <c r="F571" s="92" t="s">
        <v>587</v>
      </c>
      <c r="G571" s="56" t="s">
        <v>47</v>
      </c>
      <c r="H571" s="57" t="s">
        <v>30</v>
      </c>
      <c r="I571" s="58" t="s">
        <v>44</v>
      </c>
      <c r="J571" s="59" t="s">
        <v>140</v>
      </c>
    </row>
    <row r="572" spans="2:11">
      <c r="B572" s="83" t="s">
        <v>588</v>
      </c>
      <c r="C572" s="83" t="s">
        <v>25</v>
      </c>
      <c r="D572" s="83" t="s">
        <v>83</v>
      </c>
      <c r="E572" s="83" t="s">
        <v>72</v>
      </c>
      <c r="F572" s="92" t="s">
        <v>589</v>
      </c>
      <c r="G572" s="56" t="s">
        <v>29</v>
      </c>
      <c r="H572" s="57" t="s">
        <v>30</v>
      </c>
      <c r="I572" s="58" t="s">
        <v>44</v>
      </c>
      <c r="J572" s="59" t="s">
        <v>140</v>
      </c>
      <c r="K572" s="89" t="s">
        <v>141</v>
      </c>
    </row>
    <row r="573" spans="2:11">
      <c r="B573" s="83"/>
      <c r="C573" s="83"/>
      <c r="D573" s="83"/>
      <c r="E573" s="83"/>
      <c r="F573" s="92" t="s">
        <v>590</v>
      </c>
      <c r="G573" s="56" t="s">
        <v>29</v>
      </c>
      <c r="H573" s="57" t="s">
        <v>30</v>
      </c>
      <c r="I573" s="58" t="s">
        <v>44</v>
      </c>
      <c r="J573" s="59" t="s">
        <v>140</v>
      </c>
      <c r="K573" s="89" t="s">
        <v>141</v>
      </c>
    </row>
    <row r="574" spans="2:11">
      <c r="B574" s="83"/>
      <c r="C574" s="83"/>
      <c r="D574" s="83"/>
      <c r="E574" s="83"/>
      <c r="F574" s="92" t="s">
        <v>591</v>
      </c>
      <c r="G574" s="56" t="s">
        <v>29</v>
      </c>
      <c r="H574" s="57" t="s">
        <v>33</v>
      </c>
      <c r="J574" s="59" t="s">
        <v>140</v>
      </c>
      <c r="K574" s="89" t="s">
        <v>141</v>
      </c>
    </row>
    <row r="575" spans="2:11">
      <c r="B575" s="83"/>
      <c r="C575" s="83"/>
      <c r="D575" s="83"/>
      <c r="E575" s="83"/>
      <c r="F575" s="92" t="s">
        <v>561</v>
      </c>
      <c r="G575" s="56" t="s">
        <v>29</v>
      </c>
      <c r="H575" s="57" t="s">
        <v>30</v>
      </c>
      <c r="I575" s="58" t="s">
        <v>44</v>
      </c>
      <c r="J575" s="59" t="s">
        <v>140</v>
      </c>
      <c r="K575" s="89" t="s">
        <v>141</v>
      </c>
    </row>
    <row r="576" spans="2:11">
      <c r="B576" s="83"/>
      <c r="C576" s="83"/>
      <c r="D576" s="83"/>
      <c r="E576" s="83"/>
      <c r="F576" s="92" t="s">
        <v>38</v>
      </c>
      <c r="G576" s="56" t="s">
        <v>29</v>
      </c>
      <c r="H576" s="57" t="s">
        <v>30</v>
      </c>
      <c r="I576" s="58" t="s">
        <v>44</v>
      </c>
      <c r="J576" s="59" t="s">
        <v>140</v>
      </c>
      <c r="K576" s="89" t="s">
        <v>141</v>
      </c>
    </row>
    <row r="577" spans="2:11">
      <c r="B577" s="83"/>
      <c r="C577" s="83"/>
      <c r="D577" s="83"/>
      <c r="E577" s="83"/>
      <c r="F577" s="92" t="s">
        <v>218</v>
      </c>
      <c r="G577" s="56" t="s">
        <v>47</v>
      </c>
      <c r="H577" s="57" t="s">
        <v>30</v>
      </c>
      <c r="I577" s="58" t="s">
        <v>44</v>
      </c>
      <c r="J577" s="59" t="s">
        <v>140</v>
      </c>
      <c r="K577" s="89" t="s">
        <v>141</v>
      </c>
    </row>
    <row r="578" spans="2:11">
      <c r="B578" s="83" t="s">
        <v>592</v>
      </c>
      <c r="C578" s="83" t="s">
        <v>25</v>
      </c>
      <c r="D578" s="83" t="s">
        <v>83</v>
      </c>
      <c r="E578" s="83" t="s">
        <v>72</v>
      </c>
      <c r="F578" s="92" t="s">
        <v>28</v>
      </c>
      <c r="G578" s="56" t="s">
        <v>29</v>
      </c>
      <c r="H578" s="57" t="s">
        <v>30</v>
      </c>
      <c r="I578" s="58" t="s">
        <v>44</v>
      </c>
      <c r="J578" s="98">
        <f>114/669</f>
        <v>0.170403587443946</v>
      </c>
      <c r="K578" s="89" t="s">
        <v>141</v>
      </c>
    </row>
    <row r="579" spans="2:11">
      <c r="B579" s="83"/>
      <c r="C579" s="83"/>
      <c r="D579" s="83"/>
      <c r="E579" s="83"/>
      <c r="F579" s="92" t="s">
        <v>593</v>
      </c>
      <c r="G579" s="56" t="s">
        <v>29</v>
      </c>
      <c r="H579" s="57" t="s">
        <v>30</v>
      </c>
      <c r="I579" s="58" t="s">
        <v>44</v>
      </c>
      <c r="J579" s="98">
        <f t="shared" ref="J579:J593" si="0">114/669</f>
        <v>0.170403587443946</v>
      </c>
      <c r="K579" s="89" t="s">
        <v>141</v>
      </c>
    </row>
    <row r="580" spans="2:11">
      <c r="B580" s="83"/>
      <c r="C580" s="83"/>
      <c r="D580" s="83"/>
      <c r="E580" s="83"/>
      <c r="F580" s="92" t="s">
        <v>594</v>
      </c>
      <c r="G580" s="56" t="s">
        <v>29</v>
      </c>
      <c r="H580" s="57" t="s">
        <v>49</v>
      </c>
      <c r="J580" s="98">
        <f t="shared" si="0"/>
        <v>0.170403587443946</v>
      </c>
      <c r="K580" s="89" t="s">
        <v>141</v>
      </c>
    </row>
    <row r="581" spans="2:11">
      <c r="B581" s="83"/>
      <c r="C581" s="83"/>
      <c r="D581" s="83"/>
      <c r="E581" s="83"/>
      <c r="F581" s="92" t="s">
        <v>595</v>
      </c>
      <c r="G581" s="56" t="s">
        <v>29</v>
      </c>
      <c r="H581" s="57" t="s">
        <v>49</v>
      </c>
      <c r="J581" s="98">
        <f t="shared" si="0"/>
        <v>0.170403587443946</v>
      </c>
      <c r="K581" s="89" t="s">
        <v>141</v>
      </c>
    </row>
    <row r="582" spans="2:11">
      <c r="B582" s="83"/>
      <c r="C582" s="83"/>
      <c r="D582" s="83"/>
      <c r="E582" s="83"/>
      <c r="F582" s="92" t="s">
        <v>257</v>
      </c>
      <c r="G582" s="56" t="s">
        <v>29</v>
      </c>
      <c r="H582" s="57" t="s">
        <v>49</v>
      </c>
      <c r="J582" s="98">
        <f t="shared" si="0"/>
        <v>0.170403587443946</v>
      </c>
      <c r="K582" s="89" t="s">
        <v>141</v>
      </c>
    </row>
    <row r="583" spans="2:11">
      <c r="B583" s="83"/>
      <c r="C583" s="83"/>
      <c r="D583" s="83"/>
      <c r="E583" s="83"/>
      <c r="F583" s="92" t="s">
        <v>545</v>
      </c>
      <c r="G583" s="56" t="s">
        <v>29</v>
      </c>
      <c r="H583" s="57" t="s">
        <v>49</v>
      </c>
      <c r="J583" s="98">
        <f t="shared" si="0"/>
        <v>0.170403587443946</v>
      </c>
      <c r="K583" s="89" t="s">
        <v>141</v>
      </c>
    </row>
    <row r="584" spans="2:11">
      <c r="B584" s="83"/>
      <c r="C584" s="83"/>
      <c r="D584" s="83"/>
      <c r="E584" s="83"/>
      <c r="F584" s="92" t="s">
        <v>596</v>
      </c>
      <c r="G584" s="56" t="s">
        <v>47</v>
      </c>
      <c r="H584" s="57" t="s">
        <v>30</v>
      </c>
      <c r="I584" s="58" t="s">
        <v>31</v>
      </c>
      <c r="J584" s="98">
        <f t="shared" si="0"/>
        <v>0.170403587443946</v>
      </c>
      <c r="K584" s="89" t="s">
        <v>141</v>
      </c>
    </row>
    <row r="585" spans="2:11">
      <c r="B585" s="83"/>
      <c r="C585" s="83"/>
      <c r="D585" s="83"/>
      <c r="E585" s="83"/>
      <c r="F585" s="55" t="s">
        <v>334</v>
      </c>
      <c r="G585" s="56" t="s">
        <v>47</v>
      </c>
      <c r="H585" s="57" t="s">
        <v>30</v>
      </c>
      <c r="I585" s="58" t="s">
        <v>51</v>
      </c>
      <c r="J585" s="98">
        <f t="shared" si="0"/>
        <v>0.170403587443946</v>
      </c>
      <c r="K585" s="89" t="s">
        <v>141</v>
      </c>
    </row>
    <row r="586" spans="2:11">
      <c r="B586" s="83"/>
      <c r="C586" s="83"/>
      <c r="D586" s="83"/>
      <c r="E586" s="83"/>
      <c r="F586" s="55" t="s">
        <v>39</v>
      </c>
      <c r="G586" s="56" t="s">
        <v>47</v>
      </c>
      <c r="H586" s="57" t="s">
        <v>30</v>
      </c>
      <c r="I586" s="58" t="s">
        <v>31</v>
      </c>
      <c r="J586" s="98">
        <f t="shared" si="0"/>
        <v>0.170403587443946</v>
      </c>
      <c r="K586" s="89" t="s">
        <v>141</v>
      </c>
    </row>
    <row r="587" spans="2:11">
      <c r="B587" s="83"/>
      <c r="C587" s="83"/>
      <c r="D587" s="83"/>
      <c r="E587" s="83"/>
      <c r="F587" s="55" t="s">
        <v>597</v>
      </c>
      <c r="G587" s="56" t="s">
        <v>47</v>
      </c>
      <c r="H587" s="57" t="s">
        <v>30</v>
      </c>
      <c r="I587" s="58" t="s">
        <v>51</v>
      </c>
      <c r="J587" s="98">
        <f t="shared" si="0"/>
        <v>0.170403587443946</v>
      </c>
      <c r="K587" s="89" t="s">
        <v>141</v>
      </c>
    </row>
    <row r="588" spans="2:11">
      <c r="B588" s="83"/>
      <c r="C588" s="83"/>
      <c r="D588" s="83"/>
      <c r="E588" s="83"/>
      <c r="F588" s="55" t="s">
        <v>598</v>
      </c>
      <c r="G588" s="56" t="s">
        <v>47</v>
      </c>
      <c r="H588" s="57" t="s">
        <v>30</v>
      </c>
      <c r="I588" s="58" t="s">
        <v>51</v>
      </c>
      <c r="J588" s="98">
        <f t="shared" si="0"/>
        <v>0.170403587443946</v>
      </c>
      <c r="K588" s="89" t="s">
        <v>141</v>
      </c>
    </row>
    <row r="589" spans="2:11">
      <c r="B589" s="83"/>
      <c r="C589" s="83"/>
      <c r="D589" s="83"/>
      <c r="E589" s="83"/>
      <c r="F589" s="55" t="s">
        <v>172</v>
      </c>
      <c r="G589" s="56" t="s">
        <v>47</v>
      </c>
      <c r="H589" s="57" t="s">
        <v>33</v>
      </c>
      <c r="J589" s="98">
        <f t="shared" si="0"/>
        <v>0.170403587443946</v>
      </c>
      <c r="K589" s="89" t="s">
        <v>141</v>
      </c>
    </row>
    <row r="590" spans="2:11">
      <c r="B590" s="83"/>
      <c r="C590" s="83"/>
      <c r="D590" s="83"/>
      <c r="E590" s="83"/>
      <c r="F590" s="55" t="s">
        <v>599</v>
      </c>
      <c r="G590" s="56" t="s">
        <v>47</v>
      </c>
      <c r="H590" s="57" t="s">
        <v>33</v>
      </c>
      <c r="J590" s="98">
        <f t="shared" si="0"/>
        <v>0.170403587443946</v>
      </c>
      <c r="K590" s="89" t="s">
        <v>141</v>
      </c>
    </row>
    <row r="591" spans="2:11">
      <c r="B591" s="83"/>
      <c r="C591" s="83"/>
      <c r="D591" s="83"/>
      <c r="E591" s="83"/>
      <c r="F591" s="55" t="s">
        <v>600</v>
      </c>
      <c r="G591" s="56" t="s">
        <v>47</v>
      </c>
      <c r="H591" s="57" t="s">
        <v>33</v>
      </c>
      <c r="J591" s="98">
        <f t="shared" si="0"/>
        <v>0.170403587443946</v>
      </c>
      <c r="K591" s="89" t="s">
        <v>141</v>
      </c>
    </row>
    <row r="592" spans="2:11">
      <c r="B592" s="83"/>
      <c r="C592" s="83"/>
      <c r="D592" s="83"/>
      <c r="E592" s="83"/>
      <c r="F592" s="55" t="s">
        <v>601</v>
      </c>
      <c r="G592" s="56" t="s">
        <v>47</v>
      </c>
      <c r="H592" s="57" t="s">
        <v>33</v>
      </c>
      <c r="J592" s="98">
        <f t="shared" si="0"/>
        <v>0.170403587443946</v>
      </c>
      <c r="K592" s="89" t="s">
        <v>141</v>
      </c>
    </row>
    <row r="593" spans="2:11">
      <c r="B593" s="83"/>
      <c r="C593" s="83"/>
      <c r="D593" s="83"/>
      <c r="E593" s="83"/>
      <c r="F593" s="55" t="s">
        <v>602</v>
      </c>
      <c r="G593" s="56" t="s">
        <v>47</v>
      </c>
      <c r="H593" s="57" t="s">
        <v>33</v>
      </c>
      <c r="J593" s="98">
        <f t="shared" si="0"/>
        <v>0.170403587443946</v>
      </c>
      <c r="K593" s="89" t="s">
        <v>141</v>
      </c>
    </row>
    <row r="594" spans="2:10">
      <c r="B594" s="83" t="s">
        <v>603</v>
      </c>
      <c r="C594" s="83" t="s">
        <v>25</v>
      </c>
      <c r="D594" s="83" t="s">
        <v>83</v>
      </c>
      <c r="E594" s="83" t="s">
        <v>72</v>
      </c>
      <c r="F594" s="92" t="s">
        <v>28</v>
      </c>
      <c r="G594" s="56" t="s">
        <v>47</v>
      </c>
      <c r="H594" s="57" t="s">
        <v>30</v>
      </c>
      <c r="I594" s="58" t="s">
        <v>44</v>
      </c>
      <c r="J594" s="59" t="s">
        <v>140</v>
      </c>
    </row>
    <row r="595" spans="2:10">
      <c r="B595" s="83"/>
      <c r="C595" s="83"/>
      <c r="D595" s="83"/>
      <c r="E595" s="83"/>
      <c r="F595" s="97" t="s">
        <v>211</v>
      </c>
      <c r="G595" s="56" t="s">
        <v>47</v>
      </c>
      <c r="H595" s="57" t="s">
        <v>49</v>
      </c>
      <c r="J595" s="59" t="s">
        <v>140</v>
      </c>
    </row>
    <row r="596" spans="2:10">
      <c r="B596" s="83"/>
      <c r="C596" s="83"/>
      <c r="D596" s="83"/>
      <c r="E596" s="83"/>
      <c r="F596" s="97" t="s">
        <v>604</v>
      </c>
      <c r="G596" s="56" t="s">
        <v>29</v>
      </c>
      <c r="H596" s="57" t="s">
        <v>49</v>
      </c>
      <c r="J596" s="59" t="s">
        <v>140</v>
      </c>
    </row>
    <row r="597" spans="2:10">
      <c r="B597" s="83"/>
      <c r="C597" s="83"/>
      <c r="D597" s="83"/>
      <c r="E597" s="83"/>
      <c r="F597" s="97" t="s">
        <v>605</v>
      </c>
      <c r="G597" s="56" t="s">
        <v>29</v>
      </c>
      <c r="H597" s="57" t="s">
        <v>30</v>
      </c>
      <c r="I597" s="58" t="s">
        <v>44</v>
      </c>
      <c r="J597" s="59" t="s">
        <v>140</v>
      </c>
    </row>
    <row r="598" spans="2:10">
      <c r="B598" s="83"/>
      <c r="C598" s="83"/>
      <c r="D598" s="83"/>
      <c r="E598" s="83"/>
      <c r="F598" s="97" t="s">
        <v>606</v>
      </c>
      <c r="G598" s="56" t="s">
        <v>47</v>
      </c>
      <c r="H598" s="57" t="s">
        <v>49</v>
      </c>
      <c r="J598" s="59" t="s">
        <v>140</v>
      </c>
    </row>
    <row r="599" spans="2:10">
      <c r="B599" s="83"/>
      <c r="C599" s="83"/>
      <c r="D599" s="83"/>
      <c r="E599" s="83"/>
      <c r="F599" s="97" t="s">
        <v>131</v>
      </c>
      <c r="G599" s="56" t="s">
        <v>47</v>
      </c>
      <c r="H599" s="57" t="s">
        <v>49</v>
      </c>
      <c r="J599" s="59" t="s">
        <v>140</v>
      </c>
    </row>
    <row r="600" spans="2:10">
      <c r="B600" s="83"/>
      <c r="C600" s="83"/>
      <c r="D600" s="83"/>
      <c r="E600" s="83"/>
      <c r="F600" s="97" t="s">
        <v>607</v>
      </c>
      <c r="G600" s="56" t="s">
        <v>47</v>
      </c>
      <c r="H600" s="57" t="s">
        <v>33</v>
      </c>
      <c r="J600" s="59" t="s">
        <v>140</v>
      </c>
    </row>
    <row r="601" spans="2:10">
      <c r="B601" s="83"/>
      <c r="C601" s="83"/>
      <c r="D601" s="83"/>
      <c r="E601" s="83"/>
      <c r="F601" s="97" t="s">
        <v>56</v>
      </c>
      <c r="G601" s="56" t="s">
        <v>47</v>
      </c>
      <c r="H601" s="57" t="s">
        <v>49</v>
      </c>
      <c r="J601" s="59" t="s">
        <v>140</v>
      </c>
    </row>
    <row r="602" spans="2:10">
      <c r="B602" s="83"/>
      <c r="C602" s="83"/>
      <c r="D602" s="83"/>
      <c r="E602" s="83"/>
      <c r="F602" s="97" t="s">
        <v>608</v>
      </c>
      <c r="G602" s="56" t="s">
        <v>29</v>
      </c>
      <c r="H602" s="57" t="s">
        <v>49</v>
      </c>
      <c r="J602" s="59" t="s">
        <v>140</v>
      </c>
    </row>
    <row r="603" spans="2:11">
      <c r="B603" s="83" t="s">
        <v>609</v>
      </c>
      <c r="C603" s="83" t="s">
        <v>25</v>
      </c>
      <c r="D603" s="83" t="s">
        <v>83</v>
      </c>
      <c r="E603" s="83" t="s">
        <v>453</v>
      </c>
      <c r="F603" s="97" t="s">
        <v>610</v>
      </c>
      <c r="G603" s="56" t="s">
        <v>29</v>
      </c>
      <c r="H603" s="57" t="s">
        <v>30</v>
      </c>
      <c r="I603" s="58" t="s">
        <v>51</v>
      </c>
      <c r="J603" s="98">
        <f>127/1406</f>
        <v>0.0903271692745377</v>
      </c>
      <c r="K603" s="94" t="s">
        <v>169</v>
      </c>
    </row>
    <row r="604" spans="2:11">
      <c r="B604" s="83"/>
      <c r="C604" s="83"/>
      <c r="D604" s="83"/>
      <c r="E604" s="83"/>
      <c r="F604" s="97" t="s">
        <v>28</v>
      </c>
      <c r="G604" s="56" t="s">
        <v>29</v>
      </c>
      <c r="H604" s="57" t="s">
        <v>30</v>
      </c>
      <c r="I604" s="58" t="s">
        <v>51</v>
      </c>
      <c r="J604" s="98">
        <f t="shared" ref="J604:J613" si="1">127/1406</f>
        <v>0.0903271692745377</v>
      </c>
      <c r="K604" s="94" t="s">
        <v>169</v>
      </c>
    </row>
    <row r="605" spans="2:11">
      <c r="B605" s="83"/>
      <c r="C605" s="83"/>
      <c r="D605" s="83"/>
      <c r="E605" s="83"/>
      <c r="F605" s="97" t="s">
        <v>593</v>
      </c>
      <c r="G605" s="56" t="s">
        <v>29</v>
      </c>
      <c r="H605" s="57" t="s">
        <v>30</v>
      </c>
      <c r="I605" s="58" t="s">
        <v>51</v>
      </c>
      <c r="J605" s="98">
        <f t="shared" si="1"/>
        <v>0.0903271692745377</v>
      </c>
      <c r="K605" s="94" t="s">
        <v>169</v>
      </c>
    </row>
    <row r="606" spans="2:11">
      <c r="B606" s="83"/>
      <c r="C606" s="83"/>
      <c r="D606" s="83"/>
      <c r="E606" s="83"/>
      <c r="F606" s="97" t="s">
        <v>477</v>
      </c>
      <c r="G606" s="56" t="s">
        <v>29</v>
      </c>
      <c r="H606" s="57" t="s">
        <v>30</v>
      </c>
      <c r="I606" s="58" t="s">
        <v>51</v>
      </c>
      <c r="J606" s="98">
        <f t="shared" si="1"/>
        <v>0.0903271692745377</v>
      </c>
      <c r="K606" s="94" t="s">
        <v>169</v>
      </c>
    </row>
    <row r="607" spans="2:11">
      <c r="B607" s="83"/>
      <c r="C607" s="83"/>
      <c r="D607" s="83"/>
      <c r="E607" s="83"/>
      <c r="F607" s="97" t="s">
        <v>611</v>
      </c>
      <c r="G607" s="56" t="s">
        <v>29</v>
      </c>
      <c r="H607" s="57" t="s">
        <v>30</v>
      </c>
      <c r="I607" s="58" t="s">
        <v>51</v>
      </c>
      <c r="J607" s="98">
        <f t="shared" si="1"/>
        <v>0.0903271692745377</v>
      </c>
      <c r="K607" s="94" t="s">
        <v>169</v>
      </c>
    </row>
    <row r="608" spans="2:11">
      <c r="B608" s="83"/>
      <c r="C608" s="83"/>
      <c r="D608" s="83"/>
      <c r="E608" s="83"/>
      <c r="F608" s="97" t="s">
        <v>459</v>
      </c>
      <c r="G608" s="56" t="s">
        <v>29</v>
      </c>
      <c r="H608" s="57" t="s">
        <v>30</v>
      </c>
      <c r="I608" s="58" t="s">
        <v>51</v>
      </c>
      <c r="J608" s="98">
        <f t="shared" si="1"/>
        <v>0.0903271692745377</v>
      </c>
      <c r="K608" s="94" t="s">
        <v>169</v>
      </c>
    </row>
    <row r="609" spans="2:11">
      <c r="B609" s="83"/>
      <c r="C609" s="83"/>
      <c r="D609" s="83"/>
      <c r="E609" s="83"/>
      <c r="F609" s="55" t="s">
        <v>79</v>
      </c>
      <c r="G609" s="56" t="s">
        <v>29</v>
      </c>
      <c r="H609" s="57" t="s">
        <v>30</v>
      </c>
      <c r="I609" s="58" t="s">
        <v>51</v>
      </c>
      <c r="J609" s="98">
        <f t="shared" si="1"/>
        <v>0.0903271692745377</v>
      </c>
      <c r="K609" s="94" t="s">
        <v>169</v>
      </c>
    </row>
    <row r="610" spans="2:11">
      <c r="B610" s="83"/>
      <c r="C610" s="83"/>
      <c r="D610" s="83"/>
      <c r="E610" s="83"/>
      <c r="F610" s="97" t="s">
        <v>612</v>
      </c>
      <c r="G610" s="56" t="s">
        <v>29</v>
      </c>
      <c r="H610" s="57" t="s">
        <v>33</v>
      </c>
      <c r="J610" s="98">
        <f t="shared" si="1"/>
        <v>0.0903271692745377</v>
      </c>
      <c r="K610" s="94" t="s">
        <v>169</v>
      </c>
    </row>
    <row r="611" spans="2:11">
      <c r="B611" s="83"/>
      <c r="C611" s="83"/>
      <c r="D611" s="83"/>
      <c r="E611" s="83"/>
      <c r="F611" s="97" t="s">
        <v>613</v>
      </c>
      <c r="G611" s="56" t="s">
        <v>29</v>
      </c>
      <c r="H611" s="57" t="s">
        <v>49</v>
      </c>
      <c r="J611" s="98">
        <f t="shared" si="1"/>
        <v>0.0903271692745377</v>
      </c>
      <c r="K611" s="94" t="s">
        <v>169</v>
      </c>
    </row>
    <row r="612" spans="2:11">
      <c r="B612" s="83"/>
      <c r="C612" s="83"/>
      <c r="D612" s="83"/>
      <c r="E612" s="83"/>
      <c r="F612" s="97" t="s">
        <v>614</v>
      </c>
      <c r="G612" s="56" t="s">
        <v>29</v>
      </c>
      <c r="H612" s="57" t="s">
        <v>49</v>
      </c>
      <c r="J612" s="98">
        <f t="shared" si="1"/>
        <v>0.0903271692745377</v>
      </c>
      <c r="K612" s="94" t="s">
        <v>169</v>
      </c>
    </row>
    <row r="613" spans="2:11">
      <c r="B613" s="83"/>
      <c r="C613" s="83"/>
      <c r="D613" s="83"/>
      <c r="E613" s="83"/>
      <c r="F613" s="55" t="s">
        <v>218</v>
      </c>
      <c r="G613" s="56" t="s">
        <v>47</v>
      </c>
      <c r="H613" s="57" t="s">
        <v>30</v>
      </c>
      <c r="I613" s="58" t="s">
        <v>51</v>
      </c>
      <c r="J613" s="98">
        <f t="shared" si="1"/>
        <v>0.0903271692745377</v>
      </c>
      <c r="K613" s="94" t="s">
        <v>169</v>
      </c>
    </row>
    <row r="614" spans="2:11">
      <c r="B614" s="83"/>
      <c r="C614" s="83"/>
      <c r="D614" s="83"/>
      <c r="E614" s="83"/>
      <c r="F614" s="55" t="s">
        <v>597</v>
      </c>
      <c r="G614" s="56" t="s">
        <v>47</v>
      </c>
      <c r="H614" s="57" t="s">
        <v>30</v>
      </c>
      <c r="I614" s="58" t="s">
        <v>51</v>
      </c>
      <c r="J614" s="98">
        <f t="shared" ref="J614:J620" si="2">127/1406</f>
        <v>0.0903271692745377</v>
      </c>
      <c r="K614" s="94" t="s">
        <v>169</v>
      </c>
    </row>
    <row r="615" spans="2:11">
      <c r="B615" s="83"/>
      <c r="C615" s="83"/>
      <c r="D615" s="83"/>
      <c r="E615" s="83"/>
      <c r="F615" s="55" t="s">
        <v>615</v>
      </c>
      <c r="G615" s="56" t="s">
        <v>47</v>
      </c>
      <c r="H615" s="57" t="s">
        <v>30</v>
      </c>
      <c r="I615" s="58" t="s">
        <v>51</v>
      </c>
      <c r="J615" s="98">
        <f t="shared" si="2"/>
        <v>0.0903271692745377</v>
      </c>
      <c r="K615" s="94" t="s">
        <v>169</v>
      </c>
    </row>
    <row r="616" spans="2:11">
      <c r="B616" s="83"/>
      <c r="C616" s="83"/>
      <c r="D616" s="83"/>
      <c r="E616" s="83"/>
      <c r="F616" s="55" t="s">
        <v>616</v>
      </c>
      <c r="G616" s="56" t="s">
        <v>47</v>
      </c>
      <c r="H616" s="57" t="s">
        <v>30</v>
      </c>
      <c r="I616" s="58" t="s">
        <v>51</v>
      </c>
      <c r="J616" s="98">
        <f t="shared" si="2"/>
        <v>0.0903271692745377</v>
      </c>
      <c r="K616" s="94" t="s">
        <v>169</v>
      </c>
    </row>
    <row r="617" spans="2:11">
      <c r="B617" s="83"/>
      <c r="C617" s="83"/>
      <c r="D617" s="83"/>
      <c r="E617" s="83"/>
      <c r="F617" s="55" t="s">
        <v>617</v>
      </c>
      <c r="G617" s="56" t="s">
        <v>47</v>
      </c>
      <c r="H617" s="57" t="s">
        <v>30</v>
      </c>
      <c r="I617" s="58" t="s">
        <v>51</v>
      </c>
      <c r="J617" s="98">
        <f t="shared" si="2"/>
        <v>0.0903271692745377</v>
      </c>
      <c r="K617" s="94" t="s">
        <v>169</v>
      </c>
    </row>
    <row r="618" spans="2:11">
      <c r="B618" s="83"/>
      <c r="C618" s="83"/>
      <c r="D618" s="83"/>
      <c r="E618" s="83"/>
      <c r="F618" s="55" t="s">
        <v>618</v>
      </c>
      <c r="G618" s="56" t="s">
        <v>47</v>
      </c>
      <c r="H618" s="57" t="s">
        <v>30</v>
      </c>
      <c r="I618" s="58" t="s">
        <v>51</v>
      </c>
      <c r="J618" s="98">
        <f t="shared" si="2"/>
        <v>0.0903271692745377</v>
      </c>
      <c r="K618" s="94" t="s">
        <v>169</v>
      </c>
    </row>
    <row r="619" spans="2:11">
      <c r="B619" s="83"/>
      <c r="C619" s="83"/>
      <c r="D619" s="83"/>
      <c r="E619" s="83"/>
      <c r="F619" s="55" t="s">
        <v>619</v>
      </c>
      <c r="G619" s="56" t="s">
        <v>47</v>
      </c>
      <c r="H619" s="57" t="s">
        <v>30</v>
      </c>
      <c r="I619" s="58" t="s">
        <v>51</v>
      </c>
      <c r="J619" s="98">
        <f t="shared" si="2"/>
        <v>0.0903271692745377</v>
      </c>
      <c r="K619" s="94" t="s">
        <v>169</v>
      </c>
    </row>
    <row r="620" spans="2:11">
      <c r="B620" s="83"/>
      <c r="C620" s="83"/>
      <c r="D620" s="83"/>
      <c r="E620" s="83"/>
      <c r="F620" s="55" t="s">
        <v>620</v>
      </c>
      <c r="G620" s="56" t="s">
        <v>47</v>
      </c>
      <c r="H620" s="57" t="s">
        <v>30</v>
      </c>
      <c r="I620" s="58" t="s">
        <v>51</v>
      </c>
      <c r="J620" s="98">
        <f t="shared" si="2"/>
        <v>0.0903271692745377</v>
      </c>
      <c r="K620" s="94" t="s">
        <v>169</v>
      </c>
    </row>
    <row r="621" spans="2:10">
      <c r="B621" s="83" t="s">
        <v>621</v>
      </c>
      <c r="C621" s="83" t="s">
        <v>25</v>
      </c>
      <c r="D621" s="83" t="s">
        <v>83</v>
      </c>
      <c r="E621" s="83" t="s">
        <v>72</v>
      </c>
      <c r="F621" s="97" t="s">
        <v>28</v>
      </c>
      <c r="G621" s="56" t="s">
        <v>29</v>
      </c>
      <c r="H621" s="57" t="s">
        <v>30</v>
      </c>
      <c r="I621" s="58" t="s">
        <v>44</v>
      </c>
      <c r="J621" s="59" t="s">
        <v>140</v>
      </c>
    </row>
    <row r="622" spans="2:10">
      <c r="B622" s="83"/>
      <c r="C622" s="83"/>
      <c r="D622" s="83"/>
      <c r="E622" s="83"/>
      <c r="F622" s="97" t="s">
        <v>612</v>
      </c>
      <c r="G622" s="56" t="s">
        <v>29</v>
      </c>
      <c r="H622" s="57" t="s">
        <v>49</v>
      </c>
      <c r="J622" s="59" t="s">
        <v>140</v>
      </c>
    </row>
    <row r="623" spans="2:10">
      <c r="B623" s="83"/>
      <c r="C623" s="83"/>
      <c r="D623" s="83"/>
      <c r="E623" s="83"/>
      <c r="F623" s="55" t="s">
        <v>79</v>
      </c>
      <c r="G623" s="56" t="s">
        <v>29</v>
      </c>
      <c r="H623" s="57" t="s">
        <v>30</v>
      </c>
      <c r="I623" s="58" t="s">
        <v>44</v>
      </c>
      <c r="J623" s="59" t="s">
        <v>140</v>
      </c>
    </row>
    <row r="624" spans="2:10">
      <c r="B624" s="83"/>
      <c r="C624" s="83"/>
      <c r="D624" s="83"/>
      <c r="E624" s="83"/>
      <c r="F624" s="55" t="s">
        <v>210</v>
      </c>
      <c r="G624" s="56" t="s">
        <v>29</v>
      </c>
      <c r="H624" s="57" t="s">
        <v>49</v>
      </c>
      <c r="J624" s="59" t="s">
        <v>140</v>
      </c>
    </row>
    <row r="625" spans="2:10">
      <c r="B625" s="83"/>
      <c r="C625" s="83"/>
      <c r="D625" s="83"/>
      <c r="E625" s="83"/>
      <c r="F625" s="55" t="s">
        <v>622</v>
      </c>
      <c r="G625" s="56" t="s">
        <v>29</v>
      </c>
      <c r="H625" s="57" t="s">
        <v>49</v>
      </c>
      <c r="J625" s="59" t="s">
        <v>140</v>
      </c>
    </row>
    <row r="626" spans="2:10">
      <c r="B626" s="83"/>
      <c r="C626" s="83"/>
      <c r="D626" s="83"/>
      <c r="E626" s="83"/>
      <c r="F626" s="97" t="s">
        <v>623</v>
      </c>
      <c r="G626" s="56" t="s">
        <v>47</v>
      </c>
      <c r="H626" s="57" t="s">
        <v>33</v>
      </c>
      <c r="J626" s="59" t="s">
        <v>140</v>
      </c>
    </row>
    <row r="627" spans="2:10">
      <c r="B627" s="83"/>
      <c r="C627" s="83"/>
      <c r="D627" s="83"/>
      <c r="E627" s="83"/>
      <c r="F627" s="55" t="s">
        <v>624</v>
      </c>
      <c r="G627" s="56" t="s">
        <v>47</v>
      </c>
      <c r="H627" s="57" t="s">
        <v>49</v>
      </c>
      <c r="J627" s="59" t="s">
        <v>140</v>
      </c>
    </row>
    <row r="628" spans="2:10">
      <c r="B628" s="83"/>
      <c r="C628" s="83"/>
      <c r="D628" s="83"/>
      <c r="E628" s="83"/>
      <c r="F628" s="97" t="s">
        <v>625</v>
      </c>
      <c r="G628" s="56" t="s">
        <v>47</v>
      </c>
      <c r="H628" s="57" t="s">
        <v>49</v>
      </c>
      <c r="J628" s="59" t="s">
        <v>140</v>
      </c>
    </row>
    <row r="629" spans="2:10">
      <c r="B629" s="83" t="s">
        <v>626</v>
      </c>
      <c r="C629" s="83" t="s">
        <v>25</v>
      </c>
      <c r="D629" s="83" t="s">
        <v>83</v>
      </c>
      <c r="E629" s="83" t="s">
        <v>72</v>
      </c>
      <c r="F629" s="55" t="s">
        <v>627</v>
      </c>
      <c r="G629" s="56" t="s">
        <v>29</v>
      </c>
      <c r="H629" s="57" t="s">
        <v>30</v>
      </c>
      <c r="I629" s="58" t="s">
        <v>51</v>
      </c>
      <c r="J629" s="59" t="s">
        <v>140</v>
      </c>
    </row>
    <row r="630" spans="2:10">
      <c r="B630" s="83"/>
      <c r="C630" s="83"/>
      <c r="D630" s="83"/>
      <c r="E630" s="83"/>
      <c r="F630" s="55" t="s">
        <v>628</v>
      </c>
      <c r="G630" s="56" t="s">
        <v>29</v>
      </c>
      <c r="H630" s="57" t="s">
        <v>30</v>
      </c>
      <c r="I630" s="58" t="s">
        <v>51</v>
      </c>
      <c r="J630" s="59" t="s">
        <v>140</v>
      </c>
    </row>
    <row r="631" spans="2:10">
      <c r="B631" s="83"/>
      <c r="C631" s="83"/>
      <c r="D631" s="83"/>
      <c r="E631" s="83"/>
      <c r="F631" s="55" t="s">
        <v>629</v>
      </c>
      <c r="G631" s="56" t="s">
        <v>29</v>
      </c>
      <c r="H631" s="57" t="s">
        <v>30</v>
      </c>
      <c r="I631" s="58" t="s">
        <v>51</v>
      </c>
      <c r="J631" s="59" t="s">
        <v>140</v>
      </c>
    </row>
    <row r="632" spans="2:10">
      <c r="B632" s="83"/>
      <c r="C632" s="83"/>
      <c r="D632" s="83"/>
      <c r="E632" s="83"/>
      <c r="F632" s="55" t="s">
        <v>630</v>
      </c>
      <c r="G632" s="56" t="s">
        <v>29</v>
      </c>
      <c r="H632" s="57" t="s">
        <v>30</v>
      </c>
      <c r="I632" s="58" t="s">
        <v>51</v>
      </c>
      <c r="J632" s="59" t="s">
        <v>140</v>
      </c>
    </row>
    <row r="633" spans="2:10">
      <c r="B633" s="83"/>
      <c r="C633" s="83"/>
      <c r="D633" s="83"/>
      <c r="E633" s="83"/>
      <c r="F633" s="55" t="s">
        <v>631</v>
      </c>
      <c r="G633" s="56" t="s">
        <v>29</v>
      </c>
      <c r="H633" s="57" t="s">
        <v>30</v>
      </c>
      <c r="I633" s="58" t="s">
        <v>51</v>
      </c>
      <c r="J633" s="59" t="s">
        <v>140</v>
      </c>
    </row>
    <row r="634" spans="2:11">
      <c r="B634" s="83" t="s">
        <v>632</v>
      </c>
      <c r="C634" s="83" t="s">
        <v>25</v>
      </c>
      <c r="D634" s="83" t="s">
        <v>83</v>
      </c>
      <c r="E634" s="83" t="s">
        <v>72</v>
      </c>
      <c r="F634" s="97" t="s">
        <v>28</v>
      </c>
      <c r="G634" s="56" t="s">
        <v>29</v>
      </c>
      <c r="H634" s="57" t="s">
        <v>30</v>
      </c>
      <c r="I634" s="58" t="s">
        <v>44</v>
      </c>
      <c r="J634" s="98">
        <f>90/247</f>
        <v>0.364372469635628</v>
      </c>
      <c r="K634" s="16" t="s">
        <v>633</v>
      </c>
    </row>
    <row r="635" spans="2:11">
      <c r="B635" s="83"/>
      <c r="C635" s="83"/>
      <c r="D635" s="83"/>
      <c r="E635" s="83"/>
      <c r="F635" s="97" t="s">
        <v>32</v>
      </c>
      <c r="G635" s="56" t="s">
        <v>47</v>
      </c>
      <c r="H635" s="57" t="s">
        <v>33</v>
      </c>
      <c r="J635" s="98">
        <f t="shared" ref="J635:J640" si="3">90/247</f>
        <v>0.364372469635628</v>
      </c>
      <c r="K635" s="16" t="s">
        <v>633</v>
      </c>
    </row>
    <row r="636" spans="2:11">
      <c r="B636" s="83"/>
      <c r="C636" s="83"/>
      <c r="D636" s="83"/>
      <c r="E636" s="83"/>
      <c r="F636" s="97" t="s">
        <v>634</v>
      </c>
      <c r="G636" s="56" t="s">
        <v>47</v>
      </c>
      <c r="H636" s="57" t="s">
        <v>49</v>
      </c>
      <c r="J636" s="98">
        <f t="shared" si="3"/>
        <v>0.364372469635628</v>
      </c>
      <c r="K636" s="16" t="s">
        <v>633</v>
      </c>
    </row>
    <row r="637" spans="2:11">
      <c r="B637" s="83"/>
      <c r="C637" s="83"/>
      <c r="D637" s="83"/>
      <c r="E637" s="83"/>
      <c r="F637" s="55" t="s">
        <v>142</v>
      </c>
      <c r="G637" s="56" t="s">
        <v>29</v>
      </c>
      <c r="H637" s="57" t="s">
        <v>30</v>
      </c>
      <c r="I637" s="58" t="s">
        <v>44</v>
      </c>
      <c r="J637" s="98">
        <f t="shared" si="3"/>
        <v>0.364372469635628</v>
      </c>
      <c r="K637" s="16" t="s">
        <v>633</v>
      </c>
    </row>
    <row r="638" spans="2:11">
      <c r="B638" s="83"/>
      <c r="C638" s="83"/>
      <c r="D638" s="83"/>
      <c r="E638" s="83"/>
      <c r="F638" s="55" t="s">
        <v>585</v>
      </c>
      <c r="G638" s="56" t="s">
        <v>29</v>
      </c>
      <c r="H638" s="57" t="s">
        <v>49</v>
      </c>
      <c r="J638" s="98">
        <f t="shared" si="3"/>
        <v>0.364372469635628</v>
      </c>
      <c r="K638" s="16" t="s">
        <v>633</v>
      </c>
    </row>
    <row r="639" spans="2:11">
      <c r="B639" s="83"/>
      <c r="C639" s="83"/>
      <c r="D639" s="83"/>
      <c r="E639" s="83"/>
      <c r="F639" s="55" t="s">
        <v>635</v>
      </c>
      <c r="G639" s="56" t="s">
        <v>29</v>
      </c>
      <c r="H639" s="57" t="s">
        <v>33</v>
      </c>
      <c r="J639" s="98">
        <f t="shared" si="3"/>
        <v>0.364372469635628</v>
      </c>
      <c r="K639" s="16" t="s">
        <v>633</v>
      </c>
    </row>
    <row r="640" spans="2:11">
      <c r="B640" s="83"/>
      <c r="C640" s="83"/>
      <c r="D640" s="83"/>
      <c r="E640" s="83"/>
      <c r="F640" s="55" t="s">
        <v>636</v>
      </c>
      <c r="G640" s="56" t="s">
        <v>47</v>
      </c>
      <c r="H640" s="57" t="s">
        <v>33</v>
      </c>
      <c r="J640" s="98">
        <f t="shared" si="3"/>
        <v>0.364372469635628</v>
      </c>
      <c r="K640" s="16" t="s">
        <v>633</v>
      </c>
    </row>
    <row r="641" spans="2:11">
      <c r="B641" s="83" t="s">
        <v>637</v>
      </c>
      <c r="C641" s="83" t="s">
        <v>25</v>
      </c>
      <c r="D641" s="83" t="s">
        <v>83</v>
      </c>
      <c r="E641" s="83" t="s">
        <v>72</v>
      </c>
      <c r="F641" s="97" t="s">
        <v>638</v>
      </c>
      <c r="G641" s="56" t="s">
        <v>29</v>
      </c>
      <c r="H641" s="57" t="s">
        <v>49</v>
      </c>
      <c r="J641" s="98">
        <f>3/244</f>
        <v>0.0122950819672131</v>
      </c>
      <c r="K641" s="89" t="s">
        <v>633</v>
      </c>
    </row>
    <row r="642" spans="2:11">
      <c r="B642" s="83"/>
      <c r="C642" s="83"/>
      <c r="D642" s="83"/>
      <c r="E642" s="83"/>
      <c r="F642" s="97" t="s">
        <v>639</v>
      </c>
      <c r="G642" s="56" t="s">
        <v>29</v>
      </c>
      <c r="H642" s="57" t="s">
        <v>49</v>
      </c>
      <c r="J642" s="59" t="s">
        <v>140</v>
      </c>
      <c r="K642" s="89" t="s">
        <v>633</v>
      </c>
    </row>
    <row r="643" spans="2:11">
      <c r="B643" s="83"/>
      <c r="C643" s="83"/>
      <c r="D643" s="83"/>
      <c r="E643" s="83"/>
      <c r="F643" s="55" t="s">
        <v>640</v>
      </c>
      <c r="G643" s="56" t="s">
        <v>29</v>
      </c>
      <c r="H643" s="57" t="s">
        <v>49</v>
      </c>
      <c r="J643" s="59" t="s">
        <v>140</v>
      </c>
      <c r="K643" s="89" t="s">
        <v>633</v>
      </c>
    </row>
    <row r="644" spans="2:11">
      <c r="B644" s="83"/>
      <c r="C644" s="83"/>
      <c r="D644" s="83"/>
      <c r="E644" s="83"/>
      <c r="F644" s="97" t="s">
        <v>641</v>
      </c>
      <c r="G644" s="56" t="s">
        <v>29</v>
      </c>
      <c r="H644" s="57" t="s">
        <v>33</v>
      </c>
      <c r="J644" s="59" t="s">
        <v>140</v>
      </c>
      <c r="K644" s="89" t="s">
        <v>633</v>
      </c>
    </row>
    <row r="645" spans="2:11">
      <c r="B645" s="83"/>
      <c r="C645" s="83"/>
      <c r="D645" s="83"/>
      <c r="E645" s="83"/>
      <c r="F645" s="84" t="s">
        <v>642</v>
      </c>
      <c r="G645" s="85" t="s">
        <v>47</v>
      </c>
      <c r="H645" s="57" t="s">
        <v>33</v>
      </c>
      <c r="J645" s="59" t="s">
        <v>140</v>
      </c>
      <c r="K645" s="89" t="s">
        <v>633</v>
      </c>
    </row>
    <row r="646" spans="2:11">
      <c r="B646" s="83"/>
      <c r="C646" s="83"/>
      <c r="D646" s="83"/>
      <c r="E646" s="83"/>
      <c r="F646" s="84" t="s">
        <v>135</v>
      </c>
      <c r="G646" s="85" t="s">
        <v>47</v>
      </c>
      <c r="H646" s="57" t="s">
        <v>30</v>
      </c>
      <c r="I646" s="58" t="s">
        <v>44</v>
      </c>
      <c r="J646" s="59" t="s">
        <v>140</v>
      </c>
      <c r="K646" s="89" t="s">
        <v>633</v>
      </c>
    </row>
    <row r="647" spans="2:11">
      <c r="B647" s="83"/>
      <c r="C647" s="83"/>
      <c r="D647" s="83"/>
      <c r="E647" s="83"/>
      <c r="F647" s="84" t="s">
        <v>92</v>
      </c>
      <c r="G647" s="85" t="s">
        <v>47</v>
      </c>
      <c r="H647" s="57" t="s">
        <v>49</v>
      </c>
      <c r="J647" s="59" t="s">
        <v>140</v>
      </c>
      <c r="K647" s="89" t="s">
        <v>633</v>
      </c>
    </row>
    <row r="648" spans="2:11">
      <c r="B648" s="83"/>
      <c r="C648" s="83"/>
      <c r="D648" s="83"/>
      <c r="E648" s="83"/>
      <c r="F648" s="55" t="s">
        <v>643</v>
      </c>
      <c r="G648" s="85" t="s">
        <v>47</v>
      </c>
      <c r="H648" s="57" t="s">
        <v>49</v>
      </c>
      <c r="J648" s="59" t="s">
        <v>140</v>
      </c>
      <c r="K648" s="89" t="s">
        <v>633</v>
      </c>
    </row>
    <row r="649" spans="2:11">
      <c r="B649" s="83"/>
      <c r="C649" s="83"/>
      <c r="D649" s="83"/>
      <c r="E649" s="83"/>
      <c r="F649" s="84" t="s">
        <v>644</v>
      </c>
      <c r="G649" s="85" t="s">
        <v>47</v>
      </c>
      <c r="H649" s="57" t="s">
        <v>49</v>
      </c>
      <c r="J649" s="59" t="s">
        <v>140</v>
      </c>
      <c r="K649" s="89" t="s">
        <v>633</v>
      </c>
    </row>
    <row r="650" spans="2:11">
      <c r="B650" s="83"/>
      <c r="C650" s="83"/>
      <c r="D650" s="83"/>
      <c r="E650" s="83"/>
      <c r="F650" s="55" t="s">
        <v>645</v>
      </c>
      <c r="G650" s="85" t="s">
        <v>47</v>
      </c>
      <c r="H650" s="57" t="s">
        <v>33</v>
      </c>
      <c r="J650" s="59" t="s">
        <v>140</v>
      </c>
      <c r="K650" s="89" t="s">
        <v>633</v>
      </c>
    </row>
    <row r="651" spans="2:11">
      <c r="B651" s="83"/>
      <c r="C651" s="83"/>
      <c r="D651" s="83"/>
      <c r="E651" s="83"/>
      <c r="F651" s="84" t="s">
        <v>605</v>
      </c>
      <c r="G651" s="85" t="s">
        <v>47</v>
      </c>
      <c r="H651" s="57" t="s">
        <v>30</v>
      </c>
      <c r="I651" s="58" t="s">
        <v>44</v>
      </c>
      <c r="J651" s="59" t="s">
        <v>140</v>
      </c>
      <c r="K651" s="89" t="s">
        <v>633</v>
      </c>
    </row>
    <row r="652" spans="2:11">
      <c r="B652" s="83"/>
      <c r="C652" s="83"/>
      <c r="D652" s="83"/>
      <c r="E652" s="83"/>
      <c r="F652" s="84" t="s">
        <v>48</v>
      </c>
      <c r="G652" s="85" t="s">
        <v>47</v>
      </c>
      <c r="H652" s="57" t="s">
        <v>49</v>
      </c>
      <c r="J652" s="59" t="s">
        <v>140</v>
      </c>
      <c r="K652" s="89" t="s">
        <v>633</v>
      </c>
    </row>
    <row r="653" spans="2:11">
      <c r="B653" s="83"/>
      <c r="C653" s="83"/>
      <c r="D653" s="83"/>
      <c r="E653" s="83"/>
      <c r="F653" s="55" t="s">
        <v>646</v>
      </c>
      <c r="G653" s="85" t="s">
        <v>47</v>
      </c>
      <c r="H653" s="57" t="s">
        <v>33</v>
      </c>
      <c r="J653" s="59" t="s">
        <v>140</v>
      </c>
      <c r="K653" s="89" t="s">
        <v>633</v>
      </c>
    </row>
    <row r="654" spans="2:11">
      <c r="B654" s="83"/>
      <c r="C654" s="83"/>
      <c r="D654" s="83"/>
      <c r="E654" s="83"/>
      <c r="F654" s="84" t="s">
        <v>647</v>
      </c>
      <c r="G654" s="85" t="s">
        <v>47</v>
      </c>
      <c r="H654" s="57" t="s">
        <v>33</v>
      </c>
      <c r="J654" s="59" t="s">
        <v>140</v>
      </c>
      <c r="K654" s="89" t="s">
        <v>633</v>
      </c>
    </row>
    <row r="655" spans="2:11">
      <c r="B655" s="83"/>
      <c r="C655" s="83"/>
      <c r="D655" s="83"/>
      <c r="E655" s="83"/>
      <c r="F655" s="84" t="s">
        <v>121</v>
      </c>
      <c r="G655" s="85" t="s">
        <v>47</v>
      </c>
      <c r="H655" s="57" t="s">
        <v>49</v>
      </c>
      <c r="J655" s="59" t="s">
        <v>140</v>
      </c>
      <c r="K655" s="89" t="s">
        <v>633</v>
      </c>
    </row>
    <row r="656" spans="2:11">
      <c r="B656" s="83"/>
      <c r="C656" s="83"/>
      <c r="D656" s="83"/>
      <c r="E656" s="83"/>
      <c r="F656" s="84" t="s">
        <v>648</v>
      </c>
      <c r="G656" s="85" t="s">
        <v>47</v>
      </c>
      <c r="H656" s="57" t="s">
        <v>33</v>
      </c>
      <c r="J656" s="59" t="s">
        <v>140</v>
      </c>
      <c r="K656" s="89" t="s">
        <v>633</v>
      </c>
    </row>
    <row r="657" spans="2:11">
      <c r="B657" s="83"/>
      <c r="C657" s="83"/>
      <c r="D657" s="83"/>
      <c r="E657" s="83"/>
      <c r="F657" s="55" t="s">
        <v>649</v>
      </c>
      <c r="G657" s="85" t="s">
        <v>47</v>
      </c>
      <c r="H657" s="57" t="s">
        <v>33</v>
      </c>
      <c r="J657" s="59" t="s">
        <v>140</v>
      </c>
      <c r="K657" s="89" t="s">
        <v>633</v>
      </c>
    </row>
    <row r="658" spans="2:11">
      <c r="B658" s="83"/>
      <c r="C658" s="83"/>
      <c r="D658" s="83"/>
      <c r="E658" s="83"/>
      <c r="F658" s="84" t="s">
        <v>650</v>
      </c>
      <c r="G658" s="85" t="s">
        <v>47</v>
      </c>
      <c r="H658" s="57" t="s">
        <v>33</v>
      </c>
      <c r="J658" s="59" t="s">
        <v>140</v>
      </c>
      <c r="K658" s="89" t="s">
        <v>633</v>
      </c>
    </row>
    <row r="659" spans="2:11">
      <c r="B659" s="83" t="s">
        <v>651</v>
      </c>
      <c r="C659" s="83" t="s">
        <v>25</v>
      </c>
      <c r="D659" s="83" t="s">
        <v>83</v>
      </c>
      <c r="E659" s="83" t="s">
        <v>72</v>
      </c>
      <c r="F659" s="84" t="s">
        <v>135</v>
      </c>
      <c r="G659" s="85" t="s">
        <v>29</v>
      </c>
      <c r="H659" s="57" t="s">
        <v>30</v>
      </c>
      <c r="I659" s="58" t="s">
        <v>44</v>
      </c>
      <c r="J659" s="59" t="s">
        <v>140</v>
      </c>
      <c r="K659" s="58" t="s">
        <v>492</v>
      </c>
    </row>
    <row r="660" spans="2:11">
      <c r="B660" s="83"/>
      <c r="C660" s="83"/>
      <c r="D660" s="83"/>
      <c r="E660" s="83"/>
      <c r="F660" s="84" t="s">
        <v>605</v>
      </c>
      <c r="G660" s="85" t="s">
        <v>29</v>
      </c>
      <c r="H660" s="57" t="s">
        <v>30</v>
      </c>
      <c r="I660" s="58" t="s">
        <v>44</v>
      </c>
      <c r="J660" s="59" t="s">
        <v>140</v>
      </c>
      <c r="K660" s="58" t="s">
        <v>492</v>
      </c>
    </row>
    <row r="661" spans="2:11">
      <c r="B661" s="83"/>
      <c r="C661" s="83"/>
      <c r="D661" s="83"/>
      <c r="E661" s="83"/>
      <c r="F661" s="84" t="s">
        <v>218</v>
      </c>
      <c r="G661" s="85" t="s">
        <v>29</v>
      </c>
      <c r="H661" s="57" t="s">
        <v>30</v>
      </c>
      <c r="I661" s="58" t="s">
        <v>44</v>
      </c>
      <c r="J661" s="59" t="s">
        <v>140</v>
      </c>
      <c r="K661" s="58" t="s">
        <v>492</v>
      </c>
    </row>
    <row r="662" spans="2:11">
      <c r="B662" s="83"/>
      <c r="C662" s="83"/>
      <c r="D662" s="83"/>
      <c r="E662" s="83"/>
      <c r="F662" s="84" t="s">
        <v>652</v>
      </c>
      <c r="G662" s="85" t="s">
        <v>29</v>
      </c>
      <c r="H662" s="57" t="s">
        <v>30</v>
      </c>
      <c r="I662" s="58" t="s">
        <v>44</v>
      </c>
      <c r="J662" s="59" t="s">
        <v>140</v>
      </c>
      <c r="K662" s="58" t="s">
        <v>492</v>
      </c>
    </row>
    <row r="663" spans="2:11">
      <c r="B663" s="83"/>
      <c r="C663" s="83"/>
      <c r="D663" s="83"/>
      <c r="E663" s="83"/>
      <c r="F663" s="84" t="s">
        <v>653</v>
      </c>
      <c r="G663" s="85" t="s">
        <v>29</v>
      </c>
      <c r="H663" s="57" t="s">
        <v>33</v>
      </c>
      <c r="J663" s="59" t="s">
        <v>140</v>
      </c>
      <c r="K663" s="58" t="s">
        <v>492</v>
      </c>
    </row>
    <row r="664" spans="2:11">
      <c r="B664" s="83"/>
      <c r="C664" s="83"/>
      <c r="D664" s="83"/>
      <c r="E664" s="83"/>
      <c r="F664" s="84" t="s">
        <v>255</v>
      </c>
      <c r="G664" s="85" t="s">
        <v>29</v>
      </c>
      <c r="H664" s="57" t="s">
        <v>33</v>
      </c>
      <c r="J664" s="59" t="s">
        <v>140</v>
      </c>
      <c r="K664" s="58" t="s">
        <v>492</v>
      </c>
    </row>
    <row r="665" spans="2:11">
      <c r="B665" s="83"/>
      <c r="C665" s="83"/>
      <c r="D665" s="83"/>
      <c r="E665" s="83"/>
      <c r="F665" s="55" t="s">
        <v>654</v>
      </c>
      <c r="G665" s="85" t="s">
        <v>29</v>
      </c>
      <c r="H665" s="57" t="s">
        <v>49</v>
      </c>
      <c r="J665" s="59" t="s">
        <v>140</v>
      </c>
      <c r="K665" s="58" t="s">
        <v>492</v>
      </c>
    </row>
    <row r="666" spans="2:11">
      <c r="B666" s="83"/>
      <c r="C666" s="83"/>
      <c r="D666" s="83"/>
      <c r="E666" s="83"/>
      <c r="F666" s="55" t="s">
        <v>655</v>
      </c>
      <c r="G666" s="85" t="s">
        <v>29</v>
      </c>
      <c r="H666" s="57" t="s">
        <v>49</v>
      </c>
      <c r="J666" s="59" t="s">
        <v>140</v>
      </c>
      <c r="K666" s="58" t="s">
        <v>492</v>
      </c>
    </row>
    <row r="667" spans="2:11">
      <c r="B667" s="83"/>
      <c r="C667" s="83"/>
      <c r="D667" s="83"/>
      <c r="E667" s="83"/>
      <c r="F667" s="84" t="s">
        <v>172</v>
      </c>
      <c r="G667" s="85" t="s">
        <v>47</v>
      </c>
      <c r="H667" s="57" t="s">
        <v>33</v>
      </c>
      <c r="J667" s="59" t="s">
        <v>140</v>
      </c>
      <c r="K667" s="58" t="s">
        <v>492</v>
      </c>
    </row>
    <row r="668" spans="2:11">
      <c r="B668" s="83"/>
      <c r="C668" s="83"/>
      <c r="D668" s="83"/>
      <c r="E668" s="83"/>
      <c r="F668" s="84" t="s">
        <v>219</v>
      </c>
      <c r="G668" s="85" t="s">
        <v>47</v>
      </c>
      <c r="H668" s="57" t="s">
        <v>30</v>
      </c>
      <c r="I668" s="58" t="s">
        <v>44</v>
      </c>
      <c r="J668" s="59" t="s">
        <v>140</v>
      </c>
      <c r="K668" s="58" t="s">
        <v>492</v>
      </c>
    </row>
    <row r="669" spans="2:11">
      <c r="B669" s="83"/>
      <c r="C669" s="83"/>
      <c r="D669" s="83"/>
      <c r="E669" s="83"/>
      <c r="F669" s="84" t="s">
        <v>79</v>
      </c>
      <c r="G669" s="85" t="s">
        <v>47</v>
      </c>
      <c r="H669" s="57" t="s">
        <v>30</v>
      </c>
      <c r="I669" s="58" t="s">
        <v>44</v>
      </c>
      <c r="J669" s="59" t="s">
        <v>140</v>
      </c>
      <c r="K669" s="58" t="s">
        <v>492</v>
      </c>
    </row>
    <row r="670" spans="2:11">
      <c r="B670" s="83"/>
      <c r="C670" s="83"/>
      <c r="D670" s="83"/>
      <c r="E670" s="83"/>
      <c r="F670" s="84" t="s">
        <v>656</v>
      </c>
      <c r="G670" s="85" t="s">
        <v>47</v>
      </c>
      <c r="H670" s="57" t="s">
        <v>30</v>
      </c>
      <c r="I670" s="58" t="s">
        <v>44</v>
      </c>
      <c r="J670" s="59" t="s">
        <v>140</v>
      </c>
      <c r="K670" s="58" t="s">
        <v>492</v>
      </c>
    </row>
    <row r="671" spans="2:11">
      <c r="B671" s="83"/>
      <c r="C671" s="83"/>
      <c r="D671" s="83"/>
      <c r="E671" s="83"/>
      <c r="F671" s="84" t="s">
        <v>83</v>
      </c>
      <c r="G671" s="85" t="s">
        <v>47</v>
      </c>
      <c r="H671" s="57" t="s">
        <v>33</v>
      </c>
      <c r="J671" s="59" t="s">
        <v>140</v>
      </c>
      <c r="K671" s="58" t="s">
        <v>492</v>
      </c>
    </row>
    <row r="672" spans="2:11">
      <c r="B672" s="83"/>
      <c r="C672" s="83"/>
      <c r="D672" s="83"/>
      <c r="E672" s="83"/>
      <c r="F672" s="55" t="s">
        <v>335</v>
      </c>
      <c r="G672" s="85" t="s">
        <v>47</v>
      </c>
      <c r="H672" s="57" t="s">
        <v>30</v>
      </c>
      <c r="I672" s="58" t="s">
        <v>44</v>
      </c>
      <c r="J672" s="59" t="s">
        <v>140</v>
      </c>
      <c r="K672" s="58" t="s">
        <v>492</v>
      </c>
    </row>
    <row r="673" spans="2:11">
      <c r="B673" s="83"/>
      <c r="C673" s="83"/>
      <c r="D673" s="83"/>
      <c r="E673" s="83"/>
      <c r="F673" s="84" t="s">
        <v>657</v>
      </c>
      <c r="G673" s="85" t="s">
        <v>47</v>
      </c>
      <c r="H673" s="57" t="s">
        <v>33</v>
      </c>
      <c r="J673" s="59" t="s">
        <v>140</v>
      </c>
      <c r="K673" s="58" t="s">
        <v>492</v>
      </c>
    </row>
    <row r="674" spans="2:11">
      <c r="B674" s="83"/>
      <c r="C674" s="83"/>
      <c r="D674" s="83"/>
      <c r="E674" s="83"/>
      <c r="F674" s="84" t="s">
        <v>658</v>
      </c>
      <c r="G674" s="85" t="s">
        <v>47</v>
      </c>
      <c r="H674" s="57" t="s">
        <v>33</v>
      </c>
      <c r="J674" s="59" t="s">
        <v>140</v>
      </c>
      <c r="K674" s="58" t="s">
        <v>492</v>
      </c>
    </row>
    <row r="675" spans="2:11">
      <c r="B675" s="83"/>
      <c r="C675" s="83"/>
      <c r="D675" s="83"/>
      <c r="E675" s="83"/>
      <c r="F675" s="84" t="s">
        <v>659</v>
      </c>
      <c r="G675" s="85" t="s">
        <v>47</v>
      </c>
      <c r="H675" s="57" t="s">
        <v>33</v>
      </c>
      <c r="J675" s="59" t="s">
        <v>140</v>
      </c>
      <c r="K675" s="58" t="s">
        <v>492</v>
      </c>
    </row>
    <row r="676" spans="2:11">
      <c r="B676" s="83"/>
      <c r="C676" s="83"/>
      <c r="D676" s="83"/>
      <c r="E676" s="83"/>
      <c r="F676" s="84" t="s">
        <v>660</v>
      </c>
      <c r="G676" s="85" t="s">
        <v>47</v>
      </c>
      <c r="H676" s="57" t="s">
        <v>33</v>
      </c>
      <c r="J676" s="59" t="s">
        <v>140</v>
      </c>
      <c r="K676" s="58" t="s">
        <v>492</v>
      </c>
    </row>
    <row r="677" spans="2:11">
      <c r="B677" s="83"/>
      <c r="C677" s="83"/>
      <c r="D677" s="83"/>
      <c r="E677" s="83"/>
      <c r="F677" s="84" t="s">
        <v>661</v>
      </c>
      <c r="G677" s="85" t="s">
        <v>47</v>
      </c>
      <c r="H677" s="57" t="s">
        <v>30</v>
      </c>
      <c r="I677" s="58" t="s">
        <v>44</v>
      </c>
      <c r="J677" s="59" t="s">
        <v>140</v>
      </c>
      <c r="K677" s="58" t="s">
        <v>492</v>
      </c>
    </row>
    <row r="678" spans="2:10">
      <c r="B678" s="83" t="s">
        <v>662</v>
      </c>
      <c r="C678" s="83" t="s">
        <v>25</v>
      </c>
      <c r="D678" s="83" t="s">
        <v>83</v>
      </c>
      <c r="E678" s="83" t="s">
        <v>72</v>
      </c>
      <c r="F678" s="84" t="s">
        <v>663</v>
      </c>
      <c r="G678" s="85" t="s">
        <v>29</v>
      </c>
      <c r="H678" s="57" t="s">
        <v>30</v>
      </c>
      <c r="I678" s="58" t="s">
        <v>44</v>
      </c>
      <c r="J678" s="59" t="s">
        <v>140</v>
      </c>
    </row>
    <row r="679" ht="14.5" spans="2:10">
      <c r="B679" s="83"/>
      <c r="C679" s="83"/>
      <c r="D679" s="83"/>
      <c r="E679" s="83"/>
      <c r="F679" s="55" t="s">
        <v>664</v>
      </c>
      <c r="G679" s="85" t="s">
        <v>29</v>
      </c>
      <c r="H679" s="57" t="s">
        <v>33</v>
      </c>
      <c r="J679" s="59" t="s">
        <v>140</v>
      </c>
    </row>
    <row r="680" spans="2:10">
      <c r="B680" s="83"/>
      <c r="C680" s="83"/>
      <c r="D680" s="83"/>
      <c r="E680" s="83"/>
      <c r="F680" s="84" t="s">
        <v>665</v>
      </c>
      <c r="G680" s="85" t="s">
        <v>29</v>
      </c>
      <c r="H680" s="57" t="s">
        <v>33</v>
      </c>
      <c r="J680" s="59" t="s">
        <v>140</v>
      </c>
    </row>
    <row r="681" spans="2:10">
      <c r="B681" s="83"/>
      <c r="C681" s="83"/>
      <c r="D681" s="83"/>
      <c r="E681" s="83"/>
      <c r="F681" s="55" t="s">
        <v>654</v>
      </c>
      <c r="G681" s="85" t="s">
        <v>29</v>
      </c>
      <c r="H681" s="57" t="s">
        <v>49</v>
      </c>
      <c r="J681" s="59" t="s">
        <v>140</v>
      </c>
    </row>
    <row r="682" spans="2:10">
      <c r="B682" s="83"/>
      <c r="C682" s="83"/>
      <c r="D682" s="83"/>
      <c r="E682" s="83"/>
      <c r="F682" s="55" t="s">
        <v>666</v>
      </c>
      <c r="G682" s="85" t="s">
        <v>29</v>
      </c>
      <c r="H682" s="57" t="s">
        <v>33</v>
      </c>
      <c r="J682" s="59" t="s">
        <v>140</v>
      </c>
    </row>
    <row r="683" spans="2:10">
      <c r="B683" s="83"/>
      <c r="C683" s="83"/>
      <c r="D683" s="83"/>
      <c r="E683" s="83"/>
      <c r="F683" s="84" t="s">
        <v>667</v>
      </c>
      <c r="G683" s="85" t="s">
        <v>29</v>
      </c>
      <c r="H683" s="57" t="s">
        <v>33</v>
      </c>
      <c r="J683" s="59" t="s">
        <v>140</v>
      </c>
    </row>
    <row r="684" spans="2:10">
      <c r="B684" s="83"/>
      <c r="C684" s="83"/>
      <c r="D684" s="83"/>
      <c r="E684" s="83"/>
      <c r="F684" s="84" t="s">
        <v>668</v>
      </c>
      <c r="G684" s="85" t="s">
        <v>47</v>
      </c>
      <c r="H684" s="57" t="s">
        <v>33</v>
      </c>
      <c r="J684" s="59" t="s">
        <v>140</v>
      </c>
    </row>
    <row r="685" spans="2:10">
      <c r="B685" s="83"/>
      <c r="C685" s="83"/>
      <c r="D685" s="83"/>
      <c r="E685" s="83"/>
      <c r="F685" s="55" t="s">
        <v>669</v>
      </c>
      <c r="G685" s="85" t="s">
        <v>47</v>
      </c>
      <c r="H685" s="57" t="s">
        <v>30</v>
      </c>
      <c r="I685" s="58" t="s">
        <v>51</v>
      </c>
      <c r="J685" s="59" t="s">
        <v>140</v>
      </c>
    </row>
    <row r="686" spans="2:10">
      <c r="B686" s="83"/>
      <c r="C686" s="83"/>
      <c r="D686" s="83"/>
      <c r="E686" s="83"/>
      <c r="F686" s="84" t="s">
        <v>670</v>
      </c>
      <c r="G686" s="85" t="s">
        <v>47</v>
      </c>
      <c r="H686" s="57" t="s">
        <v>30</v>
      </c>
      <c r="I686" s="58" t="s">
        <v>51</v>
      </c>
      <c r="J686" s="59" t="s">
        <v>140</v>
      </c>
    </row>
    <row r="687" spans="2:10">
      <c r="B687" s="83"/>
      <c r="C687" s="83"/>
      <c r="D687" s="83"/>
      <c r="E687" s="83"/>
      <c r="F687" s="84" t="s">
        <v>671</v>
      </c>
      <c r="G687" s="85" t="s">
        <v>47</v>
      </c>
      <c r="H687" s="57" t="s">
        <v>49</v>
      </c>
      <c r="J687" s="59" t="s">
        <v>140</v>
      </c>
    </row>
    <row r="688" spans="2:10">
      <c r="B688" s="83"/>
      <c r="C688" s="83"/>
      <c r="D688" s="83"/>
      <c r="E688" s="83"/>
      <c r="F688" s="84" t="s">
        <v>672</v>
      </c>
      <c r="G688" s="85" t="s">
        <v>47</v>
      </c>
      <c r="H688" s="57" t="s">
        <v>33</v>
      </c>
      <c r="J688" s="59" t="s">
        <v>140</v>
      </c>
    </row>
    <row r="689" spans="2:10">
      <c r="B689" s="83"/>
      <c r="C689" s="83"/>
      <c r="D689" s="83"/>
      <c r="E689" s="83"/>
      <c r="F689" s="55" t="s">
        <v>673</v>
      </c>
      <c r="G689" s="85" t="s">
        <v>47</v>
      </c>
      <c r="H689" s="57" t="s">
        <v>33</v>
      </c>
      <c r="J689" s="59" t="s">
        <v>140</v>
      </c>
    </row>
    <row r="690" spans="2:10">
      <c r="B690" s="83"/>
      <c r="C690" s="83"/>
      <c r="D690" s="83"/>
      <c r="E690" s="83"/>
      <c r="F690" s="84" t="s">
        <v>674</v>
      </c>
      <c r="G690" s="85" t="s">
        <v>47</v>
      </c>
      <c r="H690" s="57" t="s">
        <v>33</v>
      </c>
      <c r="J690" s="59" t="s">
        <v>140</v>
      </c>
    </row>
    <row r="691" spans="2:10">
      <c r="B691" s="83"/>
      <c r="C691" s="83"/>
      <c r="D691" s="83"/>
      <c r="E691" s="83"/>
      <c r="F691" s="55" t="s">
        <v>675</v>
      </c>
      <c r="G691" s="85" t="s">
        <v>47</v>
      </c>
      <c r="H691" s="57" t="s">
        <v>33</v>
      </c>
      <c r="J691" s="59" t="s">
        <v>140</v>
      </c>
    </row>
    <row r="692" spans="2:10">
      <c r="B692" s="83" t="s">
        <v>676</v>
      </c>
      <c r="C692" s="83" t="s">
        <v>25</v>
      </c>
      <c r="D692" s="83" t="s">
        <v>133</v>
      </c>
      <c r="E692" s="83" t="s">
        <v>72</v>
      </c>
      <c r="F692" s="97" t="s">
        <v>28</v>
      </c>
      <c r="G692" s="56" t="s">
        <v>47</v>
      </c>
      <c r="H692" s="57" t="s">
        <v>30</v>
      </c>
      <c r="I692" s="58" t="s">
        <v>44</v>
      </c>
      <c r="J692" s="59" t="s">
        <v>140</v>
      </c>
    </row>
    <row r="693" spans="2:10">
      <c r="B693" s="83"/>
      <c r="C693" s="83"/>
      <c r="D693" s="83"/>
      <c r="E693" s="83"/>
      <c r="F693" s="97" t="s">
        <v>45</v>
      </c>
      <c r="G693" s="56" t="s">
        <v>47</v>
      </c>
      <c r="H693" s="57" t="s">
        <v>33</v>
      </c>
      <c r="J693" s="59" t="s">
        <v>140</v>
      </c>
    </row>
    <row r="694" spans="2:10">
      <c r="B694" s="83"/>
      <c r="C694" s="83"/>
      <c r="D694" s="83"/>
      <c r="E694" s="83"/>
      <c r="F694" s="97" t="s">
        <v>411</v>
      </c>
      <c r="G694" s="56" t="s">
        <v>29</v>
      </c>
      <c r="H694" s="57" t="s">
        <v>49</v>
      </c>
      <c r="J694" s="59" t="s">
        <v>140</v>
      </c>
    </row>
    <row r="695" spans="2:10">
      <c r="B695" s="83"/>
      <c r="C695" s="83"/>
      <c r="D695" s="83"/>
      <c r="E695" s="83"/>
      <c r="F695" s="97" t="s">
        <v>161</v>
      </c>
      <c r="G695" s="56" t="s">
        <v>29</v>
      </c>
      <c r="H695" s="57" t="s">
        <v>49</v>
      </c>
      <c r="J695" s="59" t="s">
        <v>140</v>
      </c>
    </row>
    <row r="696" spans="2:10">
      <c r="B696" s="83"/>
      <c r="C696" s="83"/>
      <c r="D696" s="83"/>
      <c r="E696" s="83"/>
      <c r="F696" s="97" t="s">
        <v>561</v>
      </c>
      <c r="G696" s="56" t="s">
        <v>47</v>
      </c>
      <c r="H696" s="57" t="s">
        <v>30</v>
      </c>
      <c r="I696" s="58" t="s">
        <v>44</v>
      </c>
      <c r="J696" s="59" t="s">
        <v>140</v>
      </c>
    </row>
    <row r="697" spans="2:10">
      <c r="B697" s="83"/>
      <c r="C697" s="83"/>
      <c r="D697" s="83"/>
      <c r="E697" s="83"/>
      <c r="F697" s="97" t="s">
        <v>677</v>
      </c>
      <c r="G697" s="56" t="s">
        <v>47</v>
      </c>
      <c r="H697" s="57" t="s">
        <v>30</v>
      </c>
      <c r="I697" s="58" t="s">
        <v>44</v>
      </c>
      <c r="J697" s="59" t="s">
        <v>140</v>
      </c>
    </row>
    <row r="698" spans="2:10">
      <c r="B698" s="83"/>
      <c r="C698" s="83"/>
      <c r="D698" s="83"/>
      <c r="E698" s="83"/>
      <c r="F698" s="97" t="s">
        <v>678</v>
      </c>
      <c r="G698" s="56" t="s">
        <v>47</v>
      </c>
      <c r="H698" s="57" t="s">
        <v>30</v>
      </c>
      <c r="I698" s="58" t="s">
        <v>44</v>
      </c>
      <c r="J698" s="59" t="s">
        <v>140</v>
      </c>
    </row>
    <row r="699" spans="2:10">
      <c r="B699" s="83"/>
      <c r="C699" s="83"/>
      <c r="D699" s="83"/>
      <c r="E699" s="83"/>
      <c r="F699" s="97" t="s">
        <v>38</v>
      </c>
      <c r="G699" s="56" t="s">
        <v>47</v>
      </c>
      <c r="H699" s="57" t="s">
        <v>30</v>
      </c>
      <c r="I699" s="58" t="s">
        <v>44</v>
      </c>
      <c r="J699" s="59" t="s">
        <v>140</v>
      </c>
    </row>
    <row r="700" spans="2:10">
      <c r="B700" s="83"/>
      <c r="C700" s="83"/>
      <c r="D700" s="83"/>
      <c r="E700" s="83"/>
      <c r="F700" s="97" t="s">
        <v>679</v>
      </c>
      <c r="G700" s="56" t="s">
        <v>47</v>
      </c>
      <c r="H700" s="57" t="s">
        <v>30</v>
      </c>
      <c r="I700" s="58" t="s">
        <v>44</v>
      </c>
      <c r="J700" s="59" t="s">
        <v>140</v>
      </c>
    </row>
    <row r="701" spans="2:10">
      <c r="B701" s="83"/>
      <c r="C701" s="83"/>
      <c r="D701" s="83"/>
      <c r="E701" s="83"/>
      <c r="F701" s="55" t="s">
        <v>680</v>
      </c>
      <c r="G701" s="56" t="s">
        <v>47</v>
      </c>
      <c r="H701" s="57" t="s">
        <v>30</v>
      </c>
      <c r="I701" s="58" t="s">
        <v>44</v>
      </c>
      <c r="J701" s="59" t="s">
        <v>140</v>
      </c>
    </row>
    <row r="702" spans="2:10">
      <c r="B702" s="83"/>
      <c r="C702" s="83"/>
      <c r="D702" s="83"/>
      <c r="E702" s="83"/>
      <c r="F702" s="55" t="s">
        <v>681</v>
      </c>
      <c r="G702" s="56" t="s">
        <v>47</v>
      </c>
      <c r="H702" s="57" t="s">
        <v>30</v>
      </c>
      <c r="I702" s="58" t="s">
        <v>44</v>
      </c>
      <c r="J702" s="59" t="s">
        <v>140</v>
      </c>
    </row>
    <row r="703" spans="2:10">
      <c r="B703" s="83"/>
      <c r="C703" s="83"/>
      <c r="D703" s="83"/>
      <c r="E703" s="83"/>
      <c r="F703" s="55" t="s">
        <v>79</v>
      </c>
      <c r="G703" s="56" t="s">
        <v>47</v>
      </c>
      <c r="H703" s="57" t="s">
        <v>30</v>
      </c>
      <c r="I703" s="58" t="s">
        <v>44</v>
      </c>
      <c r="J703" s="59" t="s">
        <v>140</v>
      </c>
    </row>
    <row r="704" spans="2:10">
      <c r="B704" s="83"/>
      <c r="C704" s="83"/>
      <c r="D704" s="83"/>
      <c r="E704" s="83"/>
      <c r="F704" s="97" t="s">
        <v>682</v>
      </c>
      <c r="G704" s="56" t="s">
        <v>47</v>
      </c>
      <c r="H704" s="57" t="s">
        <v>30</v>
      </c>
      <c r="I704" s="58" t="s">
        <v>44</v>
      </c>
      <c r="J704" s="59" t="s">
        <v>140</v>
      </c>
    </row>
    <row r="705" spans="2:10">
      <c r="B705" s="83"/>
      <c r="C705" s="83"/>
      <c r="D705" s="83"/>
      <c r="E705" s="83"/>
      <c r="F705" s="97" t="s">
        <v>683</v>
      </c>
      <c r="G705" s="56" t="s">
        <v>29</v>
      </c>
      <c r="H705" s="57" t="s">
        <v>33</v>
      </c>
      <c r="J705" s="59" t="s">
        <v>140</v>
      </c>
    </row>
    <row r="706" spans="2:10">
      <c r="B706" s="83"/>
      <c r="C706" s="83"/>
      <c r="D706" s="83"/>
      <c r="E706" s="83"/>
      <c r="F706" s="97" t="s">
        <v>684</v>
      </c>
      <c r="G706" s="56" t="s">
        <v>29</v>
      </c>
      <c r="H706" s="57" t="s">
        <v>49</v>
      </c>
      <c r="J706" s="59" t="s">
        <v>140</v>
      </c>
    </row>
    <row r="707" spans="2:10">
      <c r="B707" s="83" t="s">
        <v>685</v>
      </c>
      <c r="C707" s="83" t="s">
        <v>25</v>
      </c>
      <c r="D707" s="83" t="s">
        <v>83</v>
      </c>
      <c r="E707" s="83" t="s">
        <v>72</v>
      </c>
      <c r="F707" s="55" t="s">
        <v>686</v>
      </c>
      <c r="G707" s="56" t="s">
        <v>29</v>
      </c>
      <c r="H707" s="57" t="s">
        <v>30</v>
      </c>
      <c r="I707" s="58" t="s">
        <v>51</v>
      </c>
      <c r="J707" s="59" t="s">
        <v>140</v>
      </c>
    </row>
    <row r="708" spans="2:10">
      <c r="B708" s="83"/>
      <c r="C708" s="83"/>
      <c r="D708" s="83"/>
      <c r="E708" s="83"/>
      <c r="F708" s="55" t="s">
        <v>687</v>
      </c>
      <c r="G708" s="56" t="s">
        <v>29</v>
      </c>
      <c r="H708" s="57" t="s">
        <v>30</v>
      </c>
      <c r="I708" s="58" t="s">
        <v>51</v>
      </c>
      <c r="J708" s="59" t="s">
        <v>140</v>
      </c>
    </row>
    <row r="709" spans="2:10">
      <c r="B709" s="83"/>
      <c r="C709" s="83"/>
      <c r="D709" s="83"/>
      <c r="E709" s="83"/>
      <c r="F709" s="55" t="s">
        <v>688</v>
      </c>
      <c r="G709" s="56" t="s">
        <v>29</v>
      </c>
      <c r="H709" s="57" t="s">
        <v>30</v>
      </c>
      <c r="I709" s="58" t="s">
        <v>51</v>
      </c>
      <c r="J709" s="59" t="s">
        <v>140</v>
      </c>
    </row>
    <row r="710" spans="2:10">
      <c r="B710" s="83" t="s">
        <v>689</v>
      </c>
      <c r="C710" s="83" t="s">
        <v>25</v>
      </c>
      <c r="D710" s="83" t="s">
        <v>83</v>
      </c>
      <c r="E710" s="83" t="s">
        <v>310</v>
      </c>
      <c r="F710" s="55" t="s">
        <v>218</v>
      </c>
      <c r="G710" s="56" t="s">
        <v>29</v>
      </c>
      <c r="H710" s="57" t="s">
        <v>30</v>
      </c>
      <c r="I710" s="58" t="s">
        <v>44</v>
      </c>
      <c r="J710" s="59" t="s">
        <v>140</v>
      </c>
    </row>
    <row r="711" spans="2:10">
      <c r="B711" s="83"/>
      <c r="C711" s="83"/>
      <c r="D711" s="83"/>
      <c r="E711" s="83"/>
      <c r="F711" s="55" t="s">
        <v>79</v>
      </c>
      <c r="G711" s="56" t="s">
        <v>29</v>
      </c>
      <c r="H711" s="57" t="s">
        <v>30</v>
      </c>
      <c r="I711" s="58" t="s">
        <v>44</v>
      </c>
      <c r="J711" s="59" t="s">
        <v>140</v>
      </c>
    </row>
    <row r="712" spans="2:10">
      <c r="B712" s="83"/>
      <c r="C712" s="83"/>
      <c r="D712" s="83"/>
      <c r="E712" s="83"/>
      <c r="F712" s="55" t="s">
        <v>364</v>
      </c>
      <c r="G712" s="56" t="s">
        <v>29</v>
      </c>
      <c r="H712" s="57" t="s">
        <v>30</v>
      </c>
      <c r="I712" s="58" t="s">
        <v>44</v>
      </c>
      <c r="J712" s="59" t="s">
        <v>140</v>
      </c>
    </row>
    <row r="713" spans="2:10">
      <c r="B713" s="83"/>
      <c r="C713" s="83"/>
      <c r="D713" s="83"/>
      <c r="E713" s="83"/>
      <c r="F713" s="55" t="s">
        <v>365</v>
      </c>
      <c r="G713" s="56" t="s">
        <v>29</v>
      </c>
      <c r="H713" s="57" t="s">
        <v>30</v>
      </c>
      <c r="I713" s="58" t="s">
        <v>44</v>
      </c>
      <c r="J713" s="59" t="s">
        <v>140</v>
      </c>
    </row>
    <row r="714" spans="2:10">
      <c r="B714" s="83"/>
      <c r="C714" s="83"/>
      <c r="D714" s="83"/>
      <c r="E714" s="83"/>
      <c r="F714" s="97" t="s">
        <v>690</v>
      </c>
      <c r="G714" s="56" t="s">
        <v>47</v>
      </c>
      <c r="H714" s="57" t="s">
        <v>30</v>
      </c>
      <c r="I714" s="58" t="s">
        <v>44</v>
      </c>
      <c r="J714" s="59" t="s">
        <v>140</v>
      </c>
    </row>
    <row r="715" spans="2:10">
      <c r="B715" s="83"/>
      <c r="C715" s="83"/>
      <c r="D715" s="83"/>
      <c r="E715" s="83"/>
      <c r="F715" s="97" t="s">
        <v>149</v>
      </c>
      <c r="G715" s="56" t="s">
        <v>47</v>
      </c>
      <c r="H715" s="57" t="s">
        <v>33</v>
      </c>
      <c r="J715" s="59" t="s">
        <v>140</v>
      </c>
    </row>
    <row r="716" spans="2:10">
      <c r="B716" s="83"/>
      <c r="C716" s="83"/>
      <c r="D716" s="83"/>
      <c r="E716" s="83"/>
      <c r="F716" s="97" t="s">
        <v>168</v>
      </c>
      <c r="G716" s="56" t="s">
        <v>47</v>
      </c>
      <c r="H716" s="57" t="s">
        <v>49</v>
      </c>
      <c r="J716" s="59" t="s">
        <v>140</v>
      </c>
    </row>
    <row r="717" spans="2:13">
      <c r="B717" s="83" t="s">
        <v>691</v>
      </c>
      <c r="C717" s="83" t="s">
        <v>25</v>
      </c>
      <c r="D717" s="83" t="s">
        <v>275</v>
      </c>
      <c r="E717" s="83" t="s">
        <v>453</v>
      </c>
      <c r="F717" s="97" t="s">
        <v>692</v>
      </c>
      <c r="G717" s="56" t="s">
        <v>29</v>
      </c>
      <c r="H717" s="57" t="s">
        <v>33</v>
      </c>
      <c r="J717" s="59" t="s">
        <v>693</v>
      </c>
      <c r="K717" s="58" t="s">
        <v>169</v>
      </c>
      <c r="L717" s="81"/>
      <c r="M717" s="82"/>
    </row>
    <row r="718" spans="2:13">
      <c r="B718" s="83"/>
      <c r="C718" s="83"/>
      <c r="D718" s="83"/>
      <c r="E718" s="83"/>
      <c r="F718" s="97" t="s">
        <v>28</v>
      </c>
      <c r="G718" s="56" t="s">
        <v>29</v>
      </c>
      <c r="H718" s="57" t="s">
        <v>30</v>
      </c>
      <c r="I718" s="58" t="s">
        <v>44</v>
      </c>
      <c r="J718" s="59" t="s">
        <v>140</v>
      </c>
      <c r="K718" s="58" t="s">
        <v>169</v>
      </c>
      <c r="L718" s="81"/>
      <c r="M718" s="82"/>
    </row>
    <row r="719" spans="2:13">
      <c r="B719" s="83"/>
      <c r="C719" s="83"/>
      <c r="D719" s="83"/>
      <c r="E719" s="83"/>
      <c r="F719" s="97" t="s">
        <v>32</v>
      </c>
      <c r="G719" s="56" t="s">
        <v>47</v>
      </c>
      <c r="H719" s="57" t="s">
        <v>33</v>
      </c>
      <c r="J719" s="59" t="s">
        <v>140</v>
      </c>
      <c r="K719" s="58" t="s">
        <v>169</v>
      </c>
      <c r="L719" s="81"/>
      <c r="M719" s="82"/>
    </row>
    <row r="720" spans="2:13">
      <c r="B720" s="83"/>
      <c r="C720" s="83"/>
      <c r="D720" s="83"/>
      <c r="E720" s="83"/>
      <c r="F720" s="55" t="s">
        <v>218</v>
      </c>
      <c r="G720" s="56" t="s">
        <v>29</v>
      </c>
      <c r="H720" s="57" t="s">
        <v>30</v>
      </c>
      <c r="I720" s="58" t="s">
        <v>44</v>
      </c>
      <c r="J720" s="59" t="s">
        <v>140</v>
      </c>
      <c r="K720" s="58" t="s">
        <v>169</v>
      </c>
      <c r="L720" s="81"/>
      <c r="M720" s="82"/>
    </row>
    <row r="721" spans="2:13">
      <c r="B721" s="83"/>
      <c r="C721" s="83"/>
      <c r="D721" s="83"/>
      <c r="E721" s="83"/>
      <c r="F721" s="97" t="s">
        <v>694</v>
      </c>
      <c r="G721" s="56" t="s">
        <v>47</v>
      </c>
      <c r="H721" s="57" t="s">
        <v>30</v>
      </c>
      <c r="I721" s="58" t="s">
        <v>44</v>
      </c>
      <c r="J721" s="59" t="s">
        <v>140</v>
      </c>
      <c r="K721" s="58" t="s">
        <v>169</v>
      </c>
      <c r="L721" s="81"/>
      <c r="M721" s="82"/>
    </row>
    <row r="722" spans="2:13">
      <c r="B722" s="83"/>
      <c r="C722" s="83"/>
      <c r="D722" s="83"/>
      <c r="E722" s="83"/>
      <c r="F722" s="97" t="s">
        <v>695</v>
      </c>
      <c r="G722" s="56" t="s">
        <v>29</v>
      </c>
      <c r="H722" s="57" t="s">
        <v>30</v>
      </c>
      <c r="I722" s="58" t="s">
        <v>44</v>
      </c>
      <c r="J722" s="59" t="s">
        <v>140</v>
      </c>
      <c r="K722" s="58" t="s">
        <v>169</v>
      </c>
      <c r="L722" s="81"/>
      <c r="M722" s="82"/>
    </row>
    <row r="723" spans="2:13">
      <c r="B723" s="83"/>
      <c r="C723" s="83"/>
      <c r="D723" s="83"/>
      <c r="E723" s="83"/>
      <c r="F723" s="97" t="s">
        <v>364</v>
      </c>
      <c r="G723" s="56" t="s">
        <v>29</v>
      </c>
      <c r="H723" s="57" t="s">
        <v>30</v>
      </c>
      <c r="I723" s="58" t="s">
        <v>44</v>
      </c>
      <c r="J723" s="59" t="s">
        <v>140</v>
      </c>
      <c r="K723" s="58" t="s">
        <v>169</v>
      </c>
      <c r="L723" s="81"/>
      <c r="M723" s="82"/>
    </row>
    <row r="724" spans="2:13">
      <c r="B724" s="83"/>
      <c r="C724" s="83"/>
      <c r="D724" s="83"/>
      <c r="E724" s="83"/>
      <c r="F724" s="92" t="s">
        <v>696</v>
      </c>
      <c r="G724" s="56" t="s">
        <v>29</v>
      </c>
      <c r="H724" s="57" t="s">
        <v>30</v>
      </c>
      <c r="I724" s="58" t="s">
        <v>44</v>
      </c>
      <c r="J724" s="59" t="s">
        <v>140</v>
      </c>
      <c r="K724" s="58" t="s">
        <v>169</v>
      </c>
      <c r="L724" s="81"/>
      <c r="M724" s="82"/>
    </row>
    <row r="725" spans="2:13">
      <c r="B725" s="83"/>
      <c r="C725" s="83"/>
      <c r="D725" s="83"/>
      <c r="E725" s="83"/>
      <c r="F725" s="97" t="s">
        <v>697</v>
      </c>
      <c r="G725" s="56" t="s">
        <v>29</v>
      </c>
      <c r="H725" s="57" t="s">
        <v>30</v>
      </c>
      <c r="I725" s="58" t="s">
        <v>44</v>
      </c>
      <c r="J725" s="59" t="s">
        <v>140</v>
      </c>
      <c r="K725" s="58" t="s">
        <v>169</v>
      </c>
      <c r="L725" s="81"/>
      <c r="M725" s="82"/>
    </row>
    <row r="726" spans="2:13">
      <c r="B726" s="83"/>
      <c r="C726" s="83"/>
      <c r="D726" s="83"/>
      <c r="E726" s="83"/>
      <c r="F726" s="97" t="s">
        <v>460</v>
      </c>
      <c r="G726" s="56" t="s">
        <v>29</v>
      </c>
      <c r="H726" s="57" t="s">
        <v>30</v>
      </c>
      <c r="I726" s="58" t="s">
        <v>44</v>
      </c>
      <c r="J726" s="59" t="s">
        <v>140</v>
      </c>
      <c r="K726" s="58" t="s">
        <v>169</v>
      </c>
      <c r="L726" s="81"/>
      <c r="M726" s="88"/>
    </row>
    <row r="727" spans="2:13">
      <c r="B727" s="83" t="s">
        <v>698</v>
      </c>
      <c r="C727" s="83" t="s">
        <v>25</v>
      </c>
      <c r="D727" s="83" t="s">
        <v>275</v>
      </c>
      <c r="E727" s="83" t="s">
        <v>453</v>
      </c>
      <c r="F727" s="55" t="s">
        <v>218</v>
      </c>
      <c r="G727" s="56" t="s">
        <v>29</v>
      </c>
      <c r="H727" s="57" t="s">
        <v>30</v>
      </c>
      <c r="I727" s="58" t="s">
        <v>44</v>
      </c>
      <c r="J727" s="59" t="s">
        <v>140</v>
      </c>
      <c r="L727" s="81"/>
      <c r="M727" s="82"/>
    </row>
    <row r="728" spans="2:13">
      <c r="B728" s="83"/>
      <c r="C728" s="83"/>
      <c r="D728" s="83"/>
      <c r="E728" s="83"/>
      <c r="F728" s="55" t="s">
        <v>135</v>
      </c>
      <c r="G728" s="56" t="s">
        <v>29</v>
      </c>
      <c r="H728" s="57" t="s">
        <v>30</v>
      </c>
      <c r="I728" s="58" t="s">
        <v>44</v>
      </c>
      <c r="J728" s="59" t="s">
        <v>140</v>
      </c>
      <c r="L728" s="81"/>
      <c r="M728" s="82"/>
    </row>
    <row r="729" spans="2:13">
      <c r="B729" s="83"/>
      <c r="C729" s="83"/>
      <c r="D729" s="83"/>
      <c r="E729" s="83"/>
      <c r="F729" s="55" t="s">
        <v>38</v>
      </c>
      <c r="G729" s="56" t="s">
        <v>29</v>
      </c>
      <c r="H729" s="57" t="s">
        <v>30</v>
      </c>
      <c r="I729" s="58" t="s">
        <v>44</v>
      </c>
      <c r="J729" s="59" t="s">
        <v>140</v>
      </c>
      <c r="L729" s="81"/>
      <c r="M729" s="82"/>
    </row>
    <row r="730" spans="2:13">
      <c r="B730" s="83"/>
      <c r="C730" s="83"/>
      <c r="D730" s="83"/>
      <c r="E730" s="83"/>
      <c r="F730" s="55" t="s">
        <v>79</v>
      </c>
      <c r="G730" s="56" t="s">
        <v>47</v>
      </c>
      <c r="H730" s="57" t="s">
        <v>30</v>
      </c>
      <c r="I730" s="58" t="s">
        <v>44</v>
      </c>
      <c r="J730" s="59" t="s">
        <v>140</v>
      </c>
      <c r="L730" s="81"/>
      <c r="M730" s="82"/>
    </row>
    <row r="731" spans="2:13">
      <c r="B731" s="83"/>
      <c r="C731" s="83"/>
      <c r="D731" s="83"/>
      <c r="E731" s="83"/>
      <c r="F731" s="55" t="s">
        <v>459</v>
      </c>
      <c r="G731" s="56" t="s">
        <v>47</v>
      </c>
      <c r="H731" s="57" t="s">
        <v>30</v>
      </c>
      <c r="I731" s="58" t="s">
        <v>44</v>
      </c>
      <c r="J731" s="59" t="s">
        <v>140</v>
      </c>
      <c r="L731" s="81"/>
      <c r="M731" s="82"/>
    </row>
    <row r="732" spans="2:13">
      <c r="B732" s="83" t="s">
        <v>699</v>
      </c>
      <c r="C732" s="83" t="s">
        <v>25</v>
      </c>
      <c r="D732" s="83" t="s">
        <v>26</v>
      </c>
      <c r="E732" s="83" t="s">
        <v>72</v>
      </c>
      <c r="F732" s="55" t="s">
        <v>344</v>
      </c>
      <c r="G732" s="56" t="s">
        <v>29</v>
      </c>
      <c r="H732" s="57" t="s">
        <v>33</v>
      </c>
      <c r="J732" s="59" t="s">
        <v>140</v>
      </c>
      <c r="L732" s="81"/>
      <c r="M732" s="82"/>
    </row>
    <row r="733" spans="2:13">
      <c r="B733" s="83"/>
      <c r="C733" s="83"/>
      <c r="D733" s="83"/>
      <c r="E733" s="83"/>
      <c r="F733" s="86" t="s">
        <v>700</v>
      </c>
      <c r="G733" s="56" t="s">
        <v>29</v>
      </c>
      <c r="H733" s="57" t="s">
        <v>49</v>
      </c>
      <c r="J733" s="59" t="s">
        <v>140</v>
      </c>
      <c r="L733" s="81"/>
      <c r="M733" s="82"/>
    </row>
    <row r="734" spans="2:13">
      <c r="B734" s="83"/>
      <c r="C734" s="83"/>
      <c r="D734" s="83"/>
      <c r="E734" s="83"/>
      <c r="F734" s="55" t="s">
        <v>701</v>
      </c>
      <c r="G734" s="56" t="s">
        <v>29</v>
      </c>
      <c r="H734" s="57" t="s">
        <v>33</v>
      </c>
      <c r="J734" s="59" t="s">
        <v>140</v>
      </c>
      <c r="L734" s="81"/>
      <c r="M734" s="82"/>
    </row>
    <row r="735" spans="2:13">
      <c r="B735" s="83"/>
      <c r="C735" s="83"/>
      <c r="D735" s="83"/>
      <c r="E735" s="83"/>
      <c r="F735" s="55" t="s">
        <v>702</v>
      </c>
      <c r="G735" s="56" t="s">
        <v>29</v>
      </c>
      <c r="H735" s="57" t="s">
        <v>33</v>
      </c>
      <c r="J735" s="59" t="s">
        <v>140</v>
      </c>
      <c r="L735" s="81"/>
      <c r="M735" s="82"/>
    </row>
    <row r="736" spans="2:13">
      <c r="B736" s="83"/>
      <c r="C736" s="83"/>
      <c r="D736" s="83"/>
      <c r="E736" s="83"/>
      <c r="F736" s="55" t="s">
        <v>703</v>
      </c>
      <c r="G736" s="85" t="s">
        <v>47</v>
      </c>
      <c r="H736" s="57" t="s">
        <v>33</v>
      </c>
      <c r="J736" s="59" t="s">
        <v>140</v>
      </c>
      <c r="L736" s="81"/>
      <c r="M736" s="82"/>
    </row>
    <row r="737" spans="2:13">
      <c r="B737" s="83"/>
      <c r="C737" s="83"/>
      <c r="D737" s="83"/>
      <c r="E737" s="83"/>
      <c r="F737" s="84" t="s">
        <v>135</v>
      </c>
      <c r="G737" s="85" t="s">
        <v>47</v>
      </c>
      <c r="H737" s="57" t="s">
        <v>30</v>
      </c>
      <c r="I737" s="58" t="s">
        <v>44</v>
      </c>
      <c r="J737" s="59" t="s">
        <v>140</v>
      </c>
      <c r="L737" s="81"/>
      <c r="M737" s="82"/>
    </row>
    <row r="738" spans="2:13">
      <c r="B738" s="83"/>
      <c r="C738" s="83"/>
      <c r="D738" s="83"/>
      <c r="E738" s="83"/>
      <c r="F738" s="84" t="s">
        <v>704</v>
      </c>
      <c r="G738" s="85" t="s">
        <v>47</v>
      </c>
      <c r="H738" s="57" t="s">
        <v>33</v>
      </c>
      <c r="J738" s="59" t="s">
        <v>140</v>
      </c>
      <c r="L738" s="81"/>
      <c r="M738" s="82"/>
    </row>
    <row r="739" spans="2:13">
      <c r="B739" s="83"/>
      <c r="C739" s="83"/>
      <c r="D739" s="83"/>
      <c r="E739" s="83"/>
      <c r="F739" s="55" t="s">
        <v>705</v>
      </c>
      <c r="G739" s="85" t="s">
        <v>47</v>
      </c>
      <c r="H739" s="57" t="s">
        <v>33</v>
      </c>
      <c r="J739" s="59" t="s">
        <v>140</v>
      </c>
      <c r="L739" s="81"/>
      <c r="M739" s="82"/>
    </row>
    <row r="740" spans="2:13">
      <c r="B740" s="83"/>
      <c r="C740" s="83"/>
      <c r="D740" s="83"/>
      <c r="E740" s="83"/>
      <c r="F740" s="84" t="s">
        <v>706</v>
      </c>
      <c r="G740" s="85" t="s">
        <v>47</v>
      </c>
      <c r="H740" s="57" t="s">
        <v>33</v>
      </c>
      <c r="J740" s="59" t="s">
        <v>140</v>
      </c>
      <c r="L740" s="81"/>
      <c r="M740" s="82"/>
    </row>
    <row r="741" spans="2:13">
      <c r="B741" s="83"/>
      <c r="C741" s="83"/>
      <c r="D741" s="83"/>
      <c r="E741" s="83"/>
      <c r="F741" s="55" t="s">
        <v>707</v>
      </c>
      <c r="G741" s="85" t="s">
        <v>47</v>
      </c>
      <c r="H741" s="57" t="s">
        <v>33</v>
      </c>
      <c r="J741" s="59" t="s">
        <v>140</v>
      </c>
      <c r="L741" s="81"/>
      <c r="M741" s="82"/>
    </row>
    <row r="742" spans="2:13">
      <c r="B742" s="83"/>
      <c r="C742" s="83"/>
      <c r="D742" s="83"/>
      <c r="E742" s="83"/>
      <c r="F742" s="55" t="s">
        <v>114</v>
      </c>
      <c r="G742" s="85" t="s">
        <v>47</v>
      </c>
      <c r="H742" s="57" t="s">
        <v>33</v>
      </c>
      <c r="J742" s="59" t="s">
        <v>140</v>
      </c>
      <c r="L742" s="81"/>
      <c r="M742" s="82"/>
    </row>
    <row r="743" spans="2:13">
      <c r="B743" s="83" t="s">
        <v>708</v>
      </c>
      <c r="C743" s="83" t="s">
        <v>25</v>
      </c>
      <c r="D743" s="83" t="s">
        <v>133</v>
      </c>
      <c r="E743" s="83" t="s">
        <v>582</v>
      </c>
      <c r="F743" s="55" t="s">
        <v>79</v>
      </c>
      <c r="G743" s="56" t="s">
        <v>29</v>
      </c>
      <c r="H743" s="57" t="s">
        <v>30</v>
      </c>
      <c r="I743" s="58" t="s">
        <v>44</v>
      </c>
      <c r="J743" s="98">
        <f>2/55</f>
        <v>0.0363636363636364</v>
      </c>
      <c r="K743" s="89" t="s">
        <v>141</v>
      </c>
      <c r="L743" s="81"/>
      <c r="M743" s="82"/>
    </row>
    <row r="744" spans="2:13">
      <c r="B744" s="83"/>
      <c r="C744" s="83"/>
      <c r="D744" s="83"/>
      <c r="E744" s="83"/>
      <c r="F744" s="55" t="s">
        <v>218</v>
      </c>
      <c r="G744" s="56" t="s">
        <v>47</v>
      </c>
      <c r="H744" s="57" t="s">
        <v>30</v>
      </c>
      <c r="I744" s="58" t="s">
        <v>44</v>
      </c>
      <c r="J744" s="59" t="s">
        <v>140</v>
      </c>
      <c r="K744" s="89" t="s">
        <v>141</v>
      </c>
      <c r="L744" s="81"/>
      <c r="M744" s="82"/>
    </row>
    <row r="745" spans="2:13">
      <c r="B745" s="83"/>
      <c r="C745" s="83"/>
      <c r="D745" s="83"/>
      <c r="E745" s="83"/>
      <c r="F745" s="55" t="s">
        <v>38</v>
      </c>
      <c r="G745" s="56" t="s">
        <v>29</v>
      </c>
      <c r="H745" s="57" t="s">
        <v>30</v>
      </c>
      <c r="I745" s="58" t="s">
        <v>44</v>
      </c>
      <c r="J745" s="59" t="s">
        <v>140</v>
      </c>
      <c r="K745" s="89" t="s">
        <v>141</v>
      </c>
      <c r="L745" s="81"/>
      <c r="M745" s="82"/>
    </row>
    <row r="746" spans="2:13">
      <c r="B746" s="83"/>
      <c r="C746" s="83"/>
      <c r="D746" s="83"/>
      <c r="E746" s="83"/>
      <c r="F746" s="55" t="s">
        <v>709</v>
      </c>
      <c r="G746" s="56" t="s">
        <v>29</v>
      </c>
      <c r="H746" s="57" t="s">
        <v>30</v>
      </c>
      <c r="I746" s="58" t="s">
        <v>44</v>
      </c>
      <c r="J746" s="59" t="s">
        <v>140</v>
      </c>
      <c r="K746" s="89" t="s">
        <v>141</v>
      </c>
      <c r="L746" s="81"/>
      <c r="M746" s="82"/>
    </row>
    <row r="747" spans="2:13">
      <c r="B747" s="83"/>
      <c r="C747" s="83"/>
      <c r="D747" s="83"/>
      <c r="E747" s="83"/>
      <c r="F747" s="55" t="s">
        <v>710</v>
      </c>
      <c r="G747" s="56" t="s">
        <v>47</v>
      </c>
      <c r="H747" s="57" t="s">
        <v>30</v>
      </c>
      <c r="I747" s="58" t="s">
        <v>44</v>
      </c>
      <c r="J747" s="59" t="s">
        <v>140</v>
      </c>
      <c r="K747" s="89" t="s">
        <v>141</v>
      </c>
      <c r="L747" s="81"/>
      <c r="M747" s="82"/>
    </row>
    <row r="748" spans="2:13">
      <c r="B748" s="83"/>
      <c r="C748" s="83"/>
      <c r="D748" s="83"/>
      <c r="E748" s="83"/>
      <c r="F748" s="55" t="s">
        <v>711</v>
      </c>
      <c r="G748" s="56" t="s">
        <v>47</v>
      </c>
      <c r="H748" s="57" t="s">
        <v>33</v>
      </c>
      <c r="J748" s="59" t="s">
        <v>140</v>
      </c>
      <c r="K748" s="89" t="s">
        <v>141</v>
      </c>
      <c r="L748" s="81"/>
      <c r="M748" s="82"/>
    </row>
    <row r="749" spans="2:13">
      <c r="B749" s="83"/>
      <c r="C749" s="83"/>
      <c r="D749" s="83"/>
      <c r="E749" s="83"/>
      <c r="F749" s="55" t="s">
        <v>546</v>
      </c>
      <c r="G749" s="56" t="s">
        <v>47</v>
      </c>
      <c r="H749" s="57" t="s">
        <v>33</v>
      </c>
      <c r="J749" s="59" t="s">
        <v>140</v>
      </c>
      <c r="K749" s="89" t="s">
        <v>141</v>
      </c>
      <c r="L749" s="81"/>
      <c r="M749" s="82"/>
    </row>
    <row r="750" spans="2:13">
      <c r="B750" s="83" t="s">
        <v>712</v>
      </c>
      <c r="C750" s="83" t="s">
        <v>25</v>
      </c>
      <c r="D750" s="83" t="s">
        <v>83</v>
      </c>
      <c r="E750" s="83" t="s">
        <v>72</v>
      </c>
      <c r="F750" s="55" t="s">
        <v>713</v>
      </c>
      <c r="G750" s="56" t="s">
        <v>47</v>
      </c>
      <c r="H750" s="57" t="s">
        <v>30</v>
      </c>
      <c r="I750" s="58" t="s">
        <v>51</v>
      </c>
      <c r="J750" s="59" t="s">
        <v>140</v>
      </c>
      <c r="K750" s="89" t="s">
        <v>141</v>
      </c>
      <c r="L750" s="81"/>
      <c r="M750" s="82"/>
    </row>
    <row r="751" spans="2:13">
      <c r="B751" s="83"/>
      <c r="C751" s="83"/>
      <c r="D751" s="83"/>
      <c r="E751" s="83"/>
      <c r="F751" s="55" t="s">
        <v>714</v>
      </c>
      <c r="G751" s="56" t="s">
        <v>29</v>
      </c>
      <c r="H751" s="57" t="s">
        <v>30</v>
      </c>
      <c r="I751" s="58" t="s">
        <v>51</v>
      </c>
      <c r="J751" s="59" t="s">
        <v>140</v>
      </c>
      <c r="K751" s="89" t="s">
        <v>141</v>
      </c>
      <c r="L751" s="81"/>
      <c r="M751" s="82"/>
    </row>
    <row r="752" spans="2:13">
      <c r="B752" s="83"/>
      <c r="C752" s="83"/>
      <c r="D752" s="83"/>
      <c r="E752" s="83"/>
      <c r="F752" s="55" t="s">
        <v>715</v>
      </c>
      <c r="G752" s="56" t="s">
        <v>47</v>
      </c>
      <c r="H752" s="57" t="s">
        <v>30</v>
      </c>
      <c r="I752" s="58" t="s">
        <v>51</v>
      </c>
      <c r="J752" s="59" t="s">
        <v>140</v>
      </c>
      <c r="K752" s="89" t="s">
        <v>141</v>
      </c>
      <c r="L752" s="81"/>
      <c r="M752" s="82"/>
    </row>
    <row r="753" spans="2:13">
      <c r="B753" s="83"/>
      <c r="C753" s="83"/>
      <c r="D753" s="83"/>
      <c r="E753" s="83"/>
      <c r="F753" s="55" t="s">
        <v>716</v>
      </c>
      <c r="G753" s="56" t="s">
        <v>29</v>
      </c>
      <c r="H753" s="57" t="s">
        <v>30</v>
      </c>
      <c r="I753" s="58" t="s">
        <v>51</v>
      </c>
      <c r="J753" s="59" t="s">
        <v>140</v>
      </c>
      <c r="K753" s="89" t="s">
        <v>141</v>
      </c>
      <c r="L753" s="81"/>
      <c r="M753" s="82"/>
    </row>
    <row r="754" spans="2:13">
      <c r="B754" s="83"/>
      <c r="C754" s="83"/>
      <c r="D754" s="83"/>
      <c r="E754" s="83"/>
      <c r="F754" s="55" t="s">
        <v>717</v>
      </c>
      <c r="G754" s="56" t="s">
        <v>47</v>
      </c>
      <c r="H754" s="57" t="s">
        <v>30</v>
      </c>
      <c r="I754" s="58" t="s">
        <v>51</v>
      </c>
      <c r="J754" s="59" t="s">
        <v>140</v>
      </c>
      <c r="K754" s="89" t="s">
        <v>141</v>
      </c>
      <c r="L754" s="81"/>
      <c r="M754" s="82"/>
    </row>
    <row r="755" spans="2:13">
      <c r="B755" s="83"/>
      <c r="C755" s="83"/>
      <c r="D755" s="83"/>
      <c r="E755" s="83"/>
      <c r="F755" s="55" t="s">
        <v>718</v>
      </c>
      <c r="G755" s="56" t="s">
        <v>47</v>
      </c>
      <c r="H755" s="57" t="s">
        <v>30</v>
      </c>
      <c r="I755" s="58" t="s">
        <v>51</v>
      </c>
      <c r="J755" s="59" t="s">
        <v>140</v>
      </c>
      <c r="K755" s="89" t="s">
        <v>141</v>
      </c>
      <c r="L755" s="81"/>
      <c r="M755" s="82"/>
    </row>
    <row r="756" spans="2:13">
      <c r="B756" s="83"/>
      <c r="C756" s="83"/>
      <c r="D756" s="83"/>
      <c r="E756" s="83"/>
      <c r="F756" s="55" t="s">
        <v>719</v>
      </c>
      <c r="G756" s="56" t="s">
        <v>29</v>
      </c>
      <c r="H756" s="57" t="s">
        <v>30</v>
      </c>
      <c r="I756" s="58" t="s">
        <v>51</v>
      </c>
      <c r="J756" s="59" t="s">
        <v>140</v>
      </c>
      <c r="K756" s="89" t="s">
        <v>141</v>
      </c>
      <c r="L756" s="81"/>
      <c r="M756" s="82"/>
    </row>
    <row r="757" spans="2:13">
      <c r="B757" s="83"/>
      <c r="C757" s="83"/>
      <c r="D757" s="83"/>
      <c r="E757" s="83"/>
      <c r="F757" s="55" t="s">
        <v>720</v>
      </c>
      <c r="G757" s="56" t="s">
        <v>29</v>
      </c>
      <c r="H757" s="57" t="s">
        <v>30</v>
      </c>
      <c r="I757" s="58" t="s">
        <v>51</v>
      </c>
      <c r="J757" s="59" t="s">
        <v>140</v>
      </c>
      <c r="K757" s="89" t="s">
        <v>141</v>
      </c>
      <c r="L757" s="81"/>
      <c r="M757" s="82"/>
    </row>
    <row r="758" spans="2:13">
      <c r="B758" s="83"/>
      <c r="C758" s="83"/>
      <c r="D758" s="83"/>
      <c r="E758" s="83"/>
      <c r="F758" s="55" t="s">
        <v>721</v>
      </c>
      <c r="G758" s="56" t="s">
        <v>47</v>
      </c>
      <c r="H758" s="57" t="s">
        <v>30</v>
      </c>
      <c r="I758" s="58" t="s">
        <v>51</v>
      </c>
      <c r="J758" s="59" t="s">
        <v>140</v>
      </c>
      <c r="K758" s="89" t="s">
        <v>141</v>
      </c>
      <c r="L758" s="81"/>
      <c r="M758" s="82"/>
    </row>
    <row r="759" spans="2:13">
      <c r="B759" s="83"/>
      <c r="C759" s="83"/>
      <c r="D759" s="83"/>
      <c r="E759" s="83"/>
      <c r="F759" s="55" t="s">
        <v>722</v>
      </c>
      <c r="G759" s="56" t="s">
        <v>29</v>
      </c>
      <c r="H759" s="57" t="s">
        <v>30</v>
      </c>
      <c r="I759" s="58" t="s">
        <v>51</v>
      </c>
      <c r="J759" s="59" t="s">
        <v>140</v>
      </c>
      <c r="K759" s="89" t="s">
        <v>141</v>
      </c>
      <c r="L759" s="81"/>
      <c r="M759" s="82"/>
    </row>
    <row r="760" spans="2:13">
      <c r="B760" s="83"/>
      <c r="C760" s="83"/>
      <c r="D760" s="83"/>
      <c r="E760" s="83"/>
      <c r="F760" s="55" t="s">
        <v>723</v>
      </c>
      <c r="G760" s="56" t="s">
        <v>29</v>
      </c>
      <c r="H760" s="57" t="s">
        <v>30</v>
      </c>
      <c r="I760" s="58" t="s">
        <v>51</v>
      </c>
      <c r="J760" s="59" t="s">
        <v>140</v>
      </c>
      <c r="K760" s="89" t="s">
        <v>141</v>
      </c>
      <c r="L760" s="81"/>
      <c r="M760" s="82"/>
    </row>
    <row r="761" spans="2:13">
      <c r="B761" s="83"/>
      <c r="C761" s="83"/>
      <c r="D761" s="83"/>
      <c r="E761" s="83"/>
      <c r="F761" s="55" t="s">
        <v>724</v>
      </c>
      <c r="G761" s="56" t="s">
        <v>29</v>
      </c>
      <c r="H761" s="57" t="s">
        <v>30</v>
      </c>
      <c r="I761" s="58" t="s">
        <v>51</v>
      </c>
      <c r="J761" s="59" t="s">
        <v>140</v>
      </c>
      <c r="K761" s="89" t="s">
        <v>141</v>
      </c>
      <c r="L761" s="81"/>
      <c r="M761" s="82"/>
    </row>
    <row r="762" spans="2:13">
      <c r="B762" s="83"/>
      <c r="C762" s="83"/>
      <c r="D762" s="83"/>
      <c r="E762" s="83"/>
      <c r="F762" s="55" t="s">
        <v>725</v>
      </c>
      <c r="G762" s="56" t="s">
        <v>47</v>
      </c>
      <c r="H762" s="57" t="s">
        <v>30</v>
      </c>
      <c r="I762" s="58" t="s">
        <v>51</v>
      </c>
      <c r="J762" s="59" t="s">
        <v>140</v>
      </c>
      <c r="K762" s="89" t="s">
        <v>141</v>
      </c>
      <c r="L762" s="81"/>
      <c r="M762" s="82"/>
    </row>
    <row r="763" spans="2:13">
      <c r="B763" s="83"/>
      <c r="C763" s="83"/>
      <c r="D763" s="83"/>
      <c r="E763" s="83"/>
      <c r="F763" s="55" t="s">
        <v>726</v>
      </c>
      <c r="G763" s="56" t="s">
        <v>29</v>
      </c>
      <c r="H763" s="57" t="s">
        <v>30</v>
      </c>
      <c r="I763" s="58" t="s">
        <v>51</v>
      </c>
      <c r="J763" s="59" t="s">
        <v>140</v>
      </c>
      <c r="K763" s="89" t="s">
        <v>141</v>
      </c>
      <c r="L763" s="81"/>
      <c r="M763" s="82"/>
    </row>
    <row r="764" spans="2:13">
      <c r="B764" s="83"/>
      <c r="C764" s="83"/>
      <c r="D764" s="83"/>
      <c r="E764" s="83"/>
      <c r="F764" s="55" t="s">
        <v>727</v>
      </c>
      <c r="G764" s="56" t="s">
        <v>47</v>
      </c>
      <c r="H764" s="57" t="s">
        <v>30</v>
      </c>
      <c r="I764" s="58" t="s">
        <v>51</v>
      </c>
      <c r="J764" s="59" t="s">
        <v>140</v>
      </c>
      <c r="K764" s="89" t="s">
        <v>141</v>
      </c>
      <c r="L764" s="81"/>
      <c r="M764" s="82"/>
    </row>
    <row r="765" spans="2:13">
      <c r="B765" s="83"/>
      <c r="C765" s="83"/>
      <c r="D765" s="83"/>
      <c r="E765" s="83"/>
      <c r="F765" s="55" t="s">
        <v>728</v>
      </c>
      <c r="G765" s="56" t="s">
        <v>47</v>
      </c>
      <c r="H765" s="57" t="s">
        <v>30</v>
      </c>
      <c r="I765" s="58" t="s">
        <v>51</v>
      </c>
      <c r="J765" s="59" t="s">
        <v>140</v>
      </c>
      <c r="K765" s="89" t="s">
        <v>141</v>
      </c>
      <c r="L765" s="81"/>
      <c r="M765" s="82"/>
    </row>
    <row r="766" spans="2:13">
      <c r="B766" s="83"/>
      <c r="C766" s="83"/>
      <c r="D766" s="83"/>
      <c r="E766" s="83"/>
      <c r="F766" s="55" t="s">
        <v>729</v>
      </c>
      <c r="G766" s="56" t="s">
        <v>29</v>
      </c>
      <c r="H766" s="57" t="s">
        <v>30</v>
      </c>
      <c r="I766" s="58" t="s">
        <v>51</v>
      </c>
      <c r="J766" s="59" t="s">
        <v>140</v>
      </c>
      <c r="K766" s="89" t="s">
        <v>141</v>
      </c>
      <c r="L766" s="81"/>
      <c r="M766" s="82"/>
    </row>
    <row r="767" spans="2:13">
      <c r="B767" s="83"/>
      <c r="C767" s="83"/>
      <c r="D767" s="83"/>
      <c r="E767" s="83"/>
      <c r="F767" s="55" t="s">
        <v>730</v>
      </c>
      <c r="G767" s="56" t="s">
        <v>47</v>
      </c>
      <c r="H767" s="57" t="s">
        <v>30</v>
      </c>
      <c r="I767" s="58" t="s">
        <v>51</v>
      </c>
      <c r="J767" s="59" t="s">
        <v>140</v>
      </c>
      <c r="K767" s="89" t="s">
        <v>141</v>
      </c>
      <c r="L767" s="81"/>
      <c r="M767" s="82"/>
    </row>
    <row r="768" spans="2:13">
      <c r="B768" s="83"/>
      <c r="C768" s="83"/>
      <c r="D768" s="83"/>
      <c r="E768" s="83"/>
      <c r="F768" s="55" t="s">
        <v>731</v>
      </c>
      <c r="G768" s="56" t="s">
        <v>47</v>
      </c>
      <c r="H768" s="57" t="s">
        <v>30</v>
      </c>
      <c r="I768" s="58" t="s">
        <v>51</v>
      </c>
      <c r="J768" s="59" t="s">
        <v>140</v>
      </c>
      <c r="K768" s="89" t="s">
        <v>141</v>
      </c>
      <c r="L768" s="81"/>
      <c r="M768" s="82"/>
    </row>
    <row r="769" spans="2:13">
      <c r="B769" s="83"/>
      <c r="C769" s="83"/>
      <c r="D769" s="83"/>
      <c r="E769" s="83"/>
      <c r="F769" s="55" t="s">
        <v>732</v>
      </c>
      <c r="G769" s="56" t="s">
        <v>29</v>
      </c>
      <c r="H769" s="57" t="s">
        <v>30</v>
      </c>
      <c r="I769" s="58" t="s">
        <v>51</v>
      </c>
      <c r="J769" s="59" t="s">
        <v>140</v>
      </c>
      <c r="K769" s="89" t="s">
        <v>141</v>
      </c>
      <c r="L769" s="81"/>
      <c r="M769" s="82"/>
    </row>
    <row r="770" spans="2:13">
      <c r="B770" s="83"/>
      <c r="C770" s="83"/>
      <c r="D770" s="83"/>
      <c r="E770" s="83"/>
      <c r="F770" s="55" t="s">
        <v>733</v>
      </c>
      <c r="G770" s="56" t="s">
        <v>29</v>
      </c>
      <c r="H770" s="57" t="s">
        <v>30</v>
      </c>
      <c r="I770" s="58" t="s">
        <v>51</v>
      </c>
      <c r="J770" s="59" t="s">
        <v>140</v>
      </c>
      <c r="K770" s="89" t="s">
        <v>141</v>
      </c>
      <c r="L770" s="81"/>
      <c r="M770" s="82"/>
    </row>
    <row r="771" spans="2:13">
      <c r="B771" s="83"/>
      <c r="C771" s="83"/>
      <c r="D771" s="83"/>
      <c r="E771" s="83"/>
      <c r="F771" s="55" t="s">
        <v>734</v>
      </c>
      <c r="G771" s="56" t="s">
        <v>29</v>
      </c>
      <c r="H771" s="57" t="s">
        <v>30</v>
      </c>
      <c r="I771" s="58" t="s">
        <v>51</v>
      </c>
      <c r="J771" s="59" t="s">
        <v>140</v>
      </c>
      <c r="K771" s="89" t="s">
        <v>141</v>
      </c>
      <c r="L771" s="81"/>
      <c r="M771" s="82"/>
    </row>
    <row r="772" spans="2:13">
      <c r="B772" s="83"/>
      <c r="C772" s="83"/>
      <c r="D772" s="83"/>
      <c r="E772" s="83"/>
      <c r="F772" s="55" t="s">
        <v>735</v>
      </c>
      <c r="G772" s="56" t="s">
        <v>29</v>
      </c>
      <c r="H772" s="57" t="s">
        <v>30</v>
      </c>
      <c r="I772" s="58" t="s">
        <v>51</v>
      </c>
      <c r="J772" s="59" t="s">
        <v>140</v>
      </c>
      <c r="K772" s="89" t="s">
        <v>141</v>
      </c>
      <c r="L772" s="81"/>
      <c r="M772" s="82"/>
    </row>
    <row r="773" spans="2:13">
      <c r="B773" s="83"/>
      <c r="C773" s="83"/>
      <c r="D773" s="83"/>
      <c r="E773" s="83"/>
      <c r="F773" s="55" t="s">
        <v>736</v>
      </c>
      <c r="G773" s="56" t="s">
        <v>47</v>
      </c>
      <c r="H773" s="57" t="s">
        <v>30</v>
      </c>
      <c r="I773" s="58" t="s">
        <v>51</v>
      </c>
      <c r="J773" s="59" t="s">
        <v>140</v>
      </c>
      <c r="K773" s="89" t="s">
        <v>141</v>
      </c>
      <c r="L773" s="81"/>
      <c r="M773" s="82"/>
    </row>
    <row r="774" spans="2:13">
      <c r="B774" s="83"/>
      <c r="C774" s="83"/>
      <c r="D774" s="83"/>
      <c r="E774" s="83"/>
      <c r="F774" s="55" t="s">
        <v>737</v>
      </c>
      <c r="G774" s="56" t="s">
        <v>29</v>
      </c>
      <c r="H774" s="57" t="s">
        <v>30</v>
      </c>
      <c r="I774" s="58" t="s">
        <v>51</v>
      </c>
      <c r="J774" s="59" t="s">
        <v>140</v>
      </c>
      <c r="K774" s="89" t="s">
        <v>141</v>
      </c>
      <c r="L774" s="81"/>
      <c r="M774" s="82"/>
    </row>
    <row r="775" spans="2:13">
      <c r="B775" s="83"/>
      <c r="C775" s="83"/>
      <c r="D775" s="83"/>
      <c r="E775" s="83"/>
      <c r="F775" s="55" t="s">
        <v>738</v>
      </c>
      <c r="G775" s="56" t="s">
        <v>47</v>
      </c>
      <c r="H775" s="57" t="s">
        <v>30</v>
      </c>
      <c r="I775" s="58" t="s">
        <v>51</v>
      </c>
      <c r="J775" s="59" t="s">
        <v>140</v>
      </c>
      <c r="K775" s="89" t="s">
        <v>141</v>
      </c>
      <c r="L775" s="81"/>
      <c r="M775" s="82"/>
    </row>
    <row r="776" spans="2:13">
      <c r="B776" s="83"/>
      <c r="C776" s="83"/>
      <c r="D776" s="83"/>
      <c r="E776" s="83"/>
      <c r="F776" s="55" t="s">
        <v>739</v>
      </c>
      <c r="G776" s="56" t="s">
        <v>29</v>
      </c>
      <c r="H776" s="57" t="s">
        <v>30</v>
      </c>
      <c r="I776" s="58" t="s">
        <v>51</v>
      </c>
      <c r="J776" s="59" t="s">
        <v>140</v>
      </c>
      <c r="K776" s="89" t="s">
        <v>141</v>
      </c>
      <c r="L776" s="81"/>
      <c r="M776" s="82"/>
    </row>
    <row r="777" spans="2:13">
      <c r="B777" s="83"/>
      <c r="C777" s="83"/>
      <c r="D777" s="83"/>
      <c r="E777" s="83"/>
      <c r="F777" s="55" t="s">
        <v>740</v>
      </c>
      <c r="G777" s="56" t="s">
        <v>47</v>
      </c>
      <c r="H777" s="57" t="s">
        <v>30</v>
      </c>
      <c r="I777" s="58" t="s">
        <v>51</v>
      </c>
      <c r="J777" s="59" t="s">
        <v>140</v>
      </c>
      <c r="K777" s="89" t="s">
        <v>141</v>
      </c>
      <c r="L777" s="81"/>
      <c r="M777" s="82"/>
    </row>
    <row r="778" spans="2:13">
      <c r="B778" s="83"/>
      <c r="C778" s="83"/>
      <c r="D778" s="83"/>
      <c r="E778" s="83"/>
      <c r="F778" s="55" t="s">
        <v>741</v>
      </c>
      <c r="G778" s="56" t="s">
        <v>29</v>
      </c>
      <c r="H778" s="57" t="s">
        <v>30</v>
      </c>
      <c r="I778" s="58" t="s">
        <v>51</v>
      </c>
      <c r="J778" s="59" t="s">
        <v>140</v>
      </c>
      <c r="K778" s="89" t="s">
        <v>141</v>
      </c>
      <c r="L778" s="81"/>
      <c r="M778" s="82"/>
    </row>
    <row r="779" spans="2:13">
      <c r="B779" s="83"/>
      <c r="C779" s="83"/>
      <c r="D779" s="83"/>
      <c r="E779" s="83"/>
      <c r="F779" s="55" t="s">
        <v>742</v>
      </c>
      <c r="G779" s="56" t="s">
        <v>47</v>
      </c>
      <c r="H779" s="57" t="s">
        <v>30</v>
      </c>
      <c r="I779" s="58" t="s">
        <v>51</v>
      </c>
      <c r="J779" s="59" t="s">
        <v>140</v>
      </c>
      <c r="K779" s="89" t="s">
        <v>141</v>
      </c>
      <c r="L779" s="81"/>
      <c r="M779" s="82"/>
    </row>
    <row r="780" spans="2:13">
      <c r="B780" s="83"/>
      <c r="C780" s="83"/>
      <c r="D780" s="83"/>
      <c r="E780" s="83"/>
      <c r="F780" s="55" t="s">
        <v>743</v>
      </c>
      <c r="G780" s="56" t="s">
        <v>29</v>
      </c>
      <c r="H780" s="57" t="s">
        <v>30</v>
      </c>
      <c r="I780" s="58" t="s">
        <v>51</v>
      </c>
      <c r="J780" s="59" t="s">
        <v>140</v>
      </c>
      <c r="K780" s="89" t="s">
        <v>141</v>
      </c>
      <c r="L780" s="81"/>
      <c r="M780" s="82"/>
    </row>
    <row r="781" spans="2:13">
      <c r="B781" s="83"/>
      <c r="C781" s="83"/>
      <c r="D781" s="83"/>
      <c r="E781" s="83"/>
      <c r="F781" s="55" t="s">
        <v>744</v>
      </c>
      <c r="G781" s="56" t="s">
        <v>47</v>
      </c>
      <c r="H781" s="57" t="s">
        <v>30</v>
      </c>
      <c r="I781" s="58" t="s">
        <v>51</v>
      </c>
      <c r="J781" s="59" t="s">
        <v>140</v>
      </c>
      <c r="K781" s="89" t="s">
        <v>141</v>
      </c>
      <c r="L781" s="81"/>
      <c r="M781" s="82"/>
    </row>
    <row r="782" spans="2:13">
      <c r="B782" s="83"/>
      <c r="C782" s="83"/>
      <c r="D782" s="83"/>
      <c r="E782" s="83"/>
      <c r="F782" s="55" t="s">
        <v>745</v>
      </c>
      <c r="G782" s="56" t="s">
        <v>29</v>
      </c>
      <c r="H782" s="57" t="s">
        <v>30</v>
      </c>
      <c r="I782" s="58" t="s">
        <v>51</v>
      </c>
      <c r="J782" s="59" t="s">
        <v>140</v>
      </c>
      <c r="K782" s="89" t="s">
        <v>141</v>
      </c>
      <c r="L782" s="81"/>
      <c r="M782" s="82"/>
    </row>
    <row r="783" spans="2:13">
      <c r="B783" s="83" t="s">
        <v>746</v>
      </c>
      <c r="C783" s="83" t="s">
        <v>25</v>
      </c>
      <c r="D783" s="83" t="s">
        <v>747</v>
      </c>
      <c r="E783" s="83" t="s">
        <v>72</v>
      </c>
      <c r="F783" s="55" t="s">
        <v>748</v>
      </c>
      <c r="G783" s="56" t="s">
        <v>29</v>
      </c>
      <c r="H783" s="57" t="s">
        <v>49</v>
      </c>
      <c r="J783" s="59" t="s">
        <v>140</v>
      </c>
      <c r="L783" s="81"/>
      <c r="M783" s="82"/>
    </row>
    <row r="784" spans="2:13">
      <c r="B784" s="83"/>
      <c r="C784" s="83"/>
      <c r="D784" s="83"/>
      <c r="E784" s="83"/>
      <c r="F784" s="55" t="s">
        <v>749</v>
      </c>
      <c r="G784" s="56" t="s">
        <v>29</v>
      </c>
      <c r="H784" s="57" t="s">
        <v>30</v>
      </c>
      <c r="I784" s="58" t="s">
        <v>44</v>
      </c>
      <c r="J784" s="59" t="s">
        <v>140</v>
      </c>
      <c r="L784" s="81"/>
      <c r="M784" s="82"/>
    </row>
    <row r="785" spans="2:13">
      <c r="B785" s="83"/>
      <c r="C785" s="83"/>
      <c r="D785" s="83"/>
      <c r="E785" s="83"/>
      <c r="F785" s="55" t="s">
        <v>750</v>
      </c>
      <c r="G785" s="56" t="s">
        <v>29</v>
      </c>
      <c r="H785" s="57" t="s">
        <v>49</v>
      </c>
      <c r="J785" s="59" t="s">
        <v>140</v>
      </c>
      <c r="L785" s="81"/>
      <c r="M785" s="82"/>
    </row>
    <row r="786" spans="2:13">
      <c r="B786" s="83"/>
      <c r="C786" s="83"/>
      <c r="D786" s="83"/>
      <c r="E786" s="83"/>
      <c r="F786" s="55" t="s">
        <v>751</v>
      </c>
      <c r="G786" s="56" t="s">
        <v>29</v>
      </c>
      <c r="H786" s="57" t="s">
        <v>33</v>
      </c>
      <c r="J786" s="59" t="s">
        <v>140</v>
      </c>
      <c r="L786" s="81"/>
      <c r="M786" s="82"/>
    </row>
    <row r="787" spans="2:13">
      <c r="B787" s="83"/>
      <c r="C787" s="83"/>
      <c r="D787" s="83"/>
      <c r="E787" s="83"/>
      <c r="F787" s="55" t="s">
        <v>752</v>
      </c>
      <c r="G787" s="56" t="s">
        <v>29</v>
      </c>
      <c r="H787" s="57" t="s">
        <v>33</v>
      </c>
      <c r="J787" s="59" t="s">
        <v>140</v>
      </c>
      <c r="L787" s="81"/>
      <c r="M787" s="82"/>
    </row>
    <row r="788" spans="2:13">
      <c r="B788" s="83"/>
      <c r="C788" s="83"/>
      <c r="D788" s="83"/>
      <c r="E788" s="83"/>
      <c r="F788" s="55" t="s">
        <v>753</v>
      </c>
      <c r="G788" s="56" t="s">
        <v>29</v>
      </c>
      <c r="H788" s="57" t="s">
        <v>30</v>
      </c>
      <c r="I788" s="58" t="s">
        <v>44</v>
      </c>
      <c r="J788" s="59" t="s">
        <v>140</v>
      </c>
      <c r="L788" s="81"/>
      <c r="M788" s="82"/>
    </row>
    <row r="789" spans="2:13">
      <c r="B789" s="83"/>
      <c r="C789" s="83"/>
      <c r="D789" s="83"/>
      <c r="E789" s="83"/>
      <c r="F789" s="55" t="s">
        <v>754</v>
      </c>
      <c r="G789" s="56" t="s">
        <v>29</v>
      </c>
      <c r="H789" s="57" t="s">
        <v>33</v>
      </c>
      <c r="J789" s="59" t="s">
        <v>140</v>
      </c>
      <c r="L789" s="81"/>
      <c r="M789" s="82"/>
    </row>
    <row r="790" spans="2:13">
      <c r="B790" s="83"/>
      <c r="C790" s="83"/>
      <c r="D790" s="83"/>
      <c r="E790" s="83"/>
      <c r="F790" s="55" t="s">
        <v>755</v>
      </c>
      <c r="G790" s="56" t="s">
        <v>29</v>
      </c>
      <c r="H790" s="57" t="s">
        <v>30</v>
      </c>
      <c r="I790" s="58" t="s">
        <v>44</v>
      </c>
      <c r="J790" s="59" t="s">
        <v>140</v>
      </c>
      <c r="L790" s="81"/>
      <c r="M790" s="82"/>
    </row>
    <row r="791" spans="2:13">
      <c r="B791" s="83"/>
      <c r="C791" s="83"/>
      <c r="D791" s="83"/>
      <c r="E791" s="83"/>
      <c r="F791" s="55" t="s">
        <v>756</v>
      </c>
      <c r="G791" s="56" t="s">
        <v>29</v>
      </c>
      <c r="H791" s="57" t="s">
        <v>49</v>
      </c>
      <c r="J791" s="59" t="s">
        <v>140</v>
      </c>
      <c r="L791" s="81"/>
      <c r="M791" s="82"/>
    </row>
    <row r="792" spans="2:13">
      <c r="B792" s="83"/>
      <c r="C792" s="83"/>
      <c r="D792" s="83"/>
      <c r="E792" s="83"/>
      <c r="F792" s="55" t="s">
        <v>757</v>
      </c>
      <c r="G792" s="56" t="s">
        <v>29</v>
      </c>
      <c r="H792" s="57" t="s">
        <v>33</v>
      </c>
      <c r="J792" s="59" t="s">
        <v>140</v>
      </c>
      <c r="L792" s="81"/>
      <c r="M792" s="82"/>
    </row>
    <row r="793" spans="2:13">
      <c r="B793" s="83"/>
      <c r="C793" s="83"/>
      <c r="D793" s="83"/>
      <c r="E793" s="83"/>
      <c r="F793" s="55" t="s">
        <v>758</v>
      </c>
      <c r="G793" s="56" t="s">
        <v>29</v>
      </c>
      <c r="H793" s="57" t="s">
        <v>30</v>
      </c>
      <c r="I793" s="58" t="s">
        <v>44</v>
      </c>
      <c r="J793" s="59" t="s">
        <v>140</v>
      </c>
      <c r="L793" s="81"/>
      <c r="M793" s="82"/>
    </row>
    <row r="794" spans="2:13">
      <c r="B794" s="83"/>
      <c r="C794" s="83"/>
      <c r="D794" s="83"/>
      <c r="E794" s="83"/>
      <c r="F794" s="55" t="s">
        <v>759</v>
      </c>
      <c r="G794" s="56" t="s">
        <v>29</v>
      </c>
      <c r="H794" s="57" t="s">
        <v>49</v>
      </c>
      <c r="J794" s="59" t="s">
        <v>140</v>
      </c>
      <c r="L794" s="81"/>
      <c r="M794" s="82"/>
    </row>
    <row r="795" spans="2:13">
      <c r="B795" s="83"/>
      <c r="C795" s="83"/>
      <c r="D795" s="83"/>
      <c r="E795" s="83"/>
      <c r="F795" s="55" t="s">
        <v>425</v>
      </c>
      <c r="G795" s="56" t="s">
        <v>29</v>
      </c>
      <c r="H795" s="57" t="s">
        <v>49</v>
      </c>
      <c r="J795" s="59" t="s">
        <v>140</v>
      </c>
      <c r="L795" s="81"/>
      <c r="M795" s="82"/>
    </row>
    <row r="796" spans="2:13">
      <c r="B796" s="83"/>
      <c r="C796" s="83"/>
      <c r="D796" s="83"/>
      <c r="E796" s="83"/>
      <c r="F796" s="55" t="s">
        <v>760</v>
      </c>
      <c r="G796" s="56" t="s">
        <v>29</v>
      </c>
      <c r="H796" s="57" t="s">
        <v>30</v>
      </c>
      <c r="I796" s="58" t="s">
        <v>44</v>
      </c>
      <c r="J796" s="59" t="s">
        <v>140</v>
      </c>
      <c r="L796" s="81"/>
      <c r="M796" s="82"/>
    </row>
    <row r="797" spans="2:13">
      <c r="B797" s="83"/>
      <c r="C797" s="83"/>
      <c r="D797" s="83"/>
      <c r="E797" s="83"/>
      <c r="F797" s="55" t="s">
        <v>761</v>
      </c>
      <c r="G797" s="56" t="s">
        <v>29</v>
      </c>
      <c r="H797" s="57" t="s">
        <v>49</v>
      </c>
      <c r="J797" s="59" t="s">
        <v>140</v>
      </c>
      <c r="L797" s="81"/>
      <c r="M797" s="82"/>
    </row>
    <row r="798" spans="2:10">
      <c r="B798" s="83"/>
      <c r="C798" s="83"/>
      <c r="D798" s="83"/>
      <c r="E798" s="83"/>
      <c r="F798" s="55" t="s">
        <v>762</v>
      </c>
      <c r="G798" s="56" t="s">
        <v>29</v>
      </c>
      <c r="H798" s="57" t="s">
        <v>33</v>
      </c>
      <c r="J798" s="59" t="s">
        <v>140</v>
      </c>
    </row>
    <row r="799" spans="2:10">
      <c r="B799" s="83"/>
      <c r="C799" s="83"/>
      <c r="D799" s="83"/>
      <c r="E799" s="83"/>
      <c r="F799" s="55" t="s">
        <v>763</v>
      </c>
      <c r="G799" s="56" t="s">
        <v>29</v>
      </c>
      <c r="H799" s="57" t="s">
        <v>33</v>
      </c>
      <c r="J799" s="59" t="s">
        <v>140</v>
      </c>
    </row>
    <row r="800" spans="2:10">
      <c r="B800" s="83"/>
      <c r="C800" s="83"/>
      <c r="D800" s="83"/>
      <c r="E800" s="83"/>
      <c r="F800" s="55" t="s">
        <v>764</v>
      </c>
      <c r="G800" s="56" t="s">
        <v>29</v>
      </c>
      <c r="H800" s="57" t="s">
        <v>30</v>
      </c>
      <c r="I800" s="58" t="s">
        <v>44</v>
      </c>
      <c r="J800" s="59" t="s">
        <v>140</v>
      </c>
    </row>
    <row r="801" spans="2:10">
      <c r="B801" s="83" t="s">
        <v>765</v>
      </c>
      <c r="C801" s="83" t="s">
        <v>25</v>
      </c>
      <c r="D801" s="83" t="s">
        <v>83</v>
      </c>
      <c r="E801" s="83" t="s">
        <v>72</v>
      </c>
      <c r="F801" s="55" t="s">
        <v>142</v>
      </c>
      <c r="G801" s="56" t="s">
        <v>29</v>
      </c>
      <c r="H801" s="57" t="s">
        <v>30</v>
      </c>
      <c r="I801" s="58" t="s">
        <v>51</v>
      </c>
      <c r="J801" s="59" t="s">
        <v>140</v>
      </c>
    </row>
    <row r="802" spans="2:10">
      <c r="B802" s="83"/>
      <c r="C802" s="83"/>
      <c r="D802" s="83"/>
      <c r="E802" s="83"/>
      <c r="F802" s="55" t="s">
        <v>766</v>
      </c>
      <c r="G802" s="56" t="s">
        <v>29</v>
      </c>
      <c r="H802" s="57" t="s">
        <v>30</v>
      </c>
      <c r="I802" s="58" t="s">
        <v>51</v>
      </c>
      <c r="J802" s="59" t="s">
        <v>140</v>
      </c>
    </row>
    <row r="803" spans="2:10">
      <c r="B803" s="83"/>
      <c r="C803" s="83"/>
      <c r="D803" s="83"/>
      <c r="E803" s="83"/>
      <c r="F803" s="55" t="s">
        <v>767</v>
      </c>
      <c r="G803" s="56" t="s">
        <v>29</v>
      </c>
      <c r="H803" s="57" t="s">
        <v>30</v>
      </c>
      <c r="I803" s="58" t="s">
        <v>51</v>
      </c>
      <c r="J803" s="59" t="s">
        <v>140</v>
      </c>
    </row>
    <row r="804" spans="2:11">
      <c r="B804" s="83" t="s">
        <v>768</v>
      </c>
      <c r="C804" s="83" t="s">
        <v>25</v>
      </c>
      <c r="D804" s="83" t="s">
        <v>83</v>
      </c>
      <c r="E804" s="83" t="s">
        <v>72</v>
      </c>
      <c r="F804" s="55" t="s">
        <v>769</v>
      </c>
      <c r="G804" s="56" t="s">
        <v>29</v>
      </c>
      <c r="H804" s="57" t="s">
        <v>49</v>
      </c>
      <c r="J804" s="59" t="s">
        <v>140</v>
      </c>
      <c r="K804" s="89" t="s">
        <v>141</v>
      </c>
    </row>
    <row r="805" spans="2:11">
      <c r="B805" s="83"/>
      <c r="C805" s="83"/>
      <c r="D805" s="83"/>
      <c r="E805" s="83"/>
      <c r="F805" s="55" t="s">
        <v>770</v>
      </c>
      <c r="G805" s="56" t="s">
        <v>29</v>
      </c>
      <c r="H805" s="57" t="s">
        <v>49</v>
      </c>
      <c r="J805" s="59" t="s">
        <v>140</v>
      </c>
      <c r="K805" s="89" t="s">
        <v>141</v>
      </c>
    </row>
    <row r="806" spans="2:11">
      <c r="B806" s="83"/>
      <c r="C806" s="83"/>
      <c r="D806" s="83"/>
      <c r="E806" s="83"/>
      <c r="F806" s="55" t="s">
        <v>771</v>
      </c>
      <c r="G806" s="56" t="s">
        <v>29</v>
      </c>
      <c r="H806" s="57" t="s">
        <v>49</v>
      </c>
      <c r="J806" s="59" t="s">
        <v>140</v>
      </c>
      <c r="K806" s="89" t="s">
        <v>141</v>
      </c>
    </row>
    <row r="807" spans="2:11">
      <c r="B807" s="83"/>
      <c r="C807" s="83"/>
      <c r="D807" s="83"/>
      <c r="E807" s="83"/>
      <c r="F807" s="55" t="s">
        <v>772</v>
      </c>
      <c r="G807" s="56" t="s">
        <v>29</v>
      </c>
      <c r="H807" s="57" t="s">
        <v>49</v>
      </c>
      <c r="J807" s="59" t="s">
        <v>140</v>
      </c>
      <c r="K807" s="89" t="s">
        <v>141</v>
      </c>
    </row>
    <row r="808" spans="2:11">
      <c r="B808" s="83"/>
      <c r="C808" s="83"/>
      <c r="D808" s="83"/>
      <c r="E808" s="83"/>
      <c r="F808" s="55" t="s">
        <v>135</v>
      </c>
      <c r="G808" s="56" t="s">
        <v>29</v>
      </c>
      <c r="H808" s="57" t="s">
        <v>30</v>
      </c>
      <c r="I808" s="58" t="s">
        <v>44</v>
      </c>
      <c r="J808" s="59" t="s">
        <v>140</v>
      </c>
      <c r="K808" s="89" t="s">
        <v>141</v>
      </c>
    </row>
    <row r="809" spans="2:11">
      <c r="B809" s="83"/>
      <c r="C809" s="83"/>
      <c r="D809" s="83"/>
      <c r="E809" s="83"/>
      <c r="F809" s="55" t="s">
        <v>218</v>
      </c>
      <c r="G809" s="56" t="s">
        <v>29</v>
      </c>
      <c r="H809" s="57" t="s">
        <v>30</v>
      </c>
      <c r="I809" s="58" t="s">
        <v>44</v>
      </c>
      <c r="J809" s="59" t="s">
        <v>140</v>
      </c>
      <c r="K809" s="89" t="s">
        <v>141</v>
      </c>
    </row>
    <row r="810" spans="2:11">
      <c r="B810" s="83"/>
      <c r="C810" s="83"/>
      <c r="D810" s="83"/>
      <c r="E810" s="83"/>
      <c r="F810" s="55" t="s">
        <v>172</v>
      </c>
      <c r="G810" s="56" t="s">
        <v>47</v>
      </c>
      <c r="H810" s="57" t="s">
        <v>33</v>
      </c>
      <c r="J810" s="59" t="s">
        <v>140</v>
      </c>
      <c r="K810" s="89" t="s">
        <v>141</v>
      </c>
    </row>
    <row r="811" spans="2:11">
      <c r="B811" s="83"/>
      <c r="C811" s="83"/>
      <c r="D811" s="83"/>
      <c r="E811" s="83"/>
      <c r="F811" s="55" t="s">
        <v>39</v>
      </c>
      <c r="G811" s="56" t="s">
        <v>47</v>
      </c>
      <c r="H811" s="57" t="s">
        <v>30</v>
      </c>
      <c r="I811" s="58" t="s">
        <v>44</v>
      </c>
      <c r="J811" s="59" t="s">
        <v>140</v>
      </c>
      <c r="K811" s="89" t="s">
        <v>141</v>
      </c>
    </row>
    <row r="812" spans="2:11">
      <c r="B812" s="83"/>
      <c r="C812" s="83"/>
      <c r="D812" s="83"/>
      <c r="E812" s="83"/>
      <c r="F812" s="55" t="s">
        <v>773</v>
      </c>
      <c r="G812" s="56" t="s">
        <v>47</v>
      </c>
      <c r="H812" s="57" t="s">
        <v>49</v>
      </c>
      <c r="J812" s="59" t="s">
        <v>140</v>
      </c>
      <c r="K812" s="89" t="s">
        <v>141</v>
      </c>
    </row>
    <row r="813" spans="2:11">
      <c r="B813" s="83"/>
      <c r="C813" s="83"/>
      <c r="D813" s="83"/>
      <c r="E813" s="83"/>
      <c r="F813" s="55" t="s">
        <v>774</v>
      </c>
      <c r="G813" s="56" t="s">
        <v>47</v>
      </c>
      <c r="H813" s="57" t="s">
        <v>49</v>
      </c>
      <c r="J813" s="59" t="s">
        <v>140</v>
      </c>
      <c r="K813" s="89" t="s">
        <v>141</v>
      </c>
    </row>
    <row r="814" spans="2:10">
      <c r="B814" s="83" t="s">
        <v>775</v>
      </c>
      <c r="C814" s="83" t="s">
        <v>25</v>
      </c>
      <c r="D814" s="83" t="s">
        <v>83</v>
      </c>
      <c r="E814" s="83" t="s">
        <v>72</v>
      </c>
      <c r="F814" s="55" t="s">
        <v>776</v>
      </c>
      <c r="G814" s="56" t="s">
        <v>29</v>
      </c>
      <c r="H814" s="57" t="s">
        <v>49</v>
      </c>
      <c r="J814" s="59" t="s">
        <v>140</v>
      </c>
    </row>
    <row r="815" spans="2:10">
      <c r="B815" s="83"/>
      <c r="C815" s="83"/>
      <c r="D815" s="83"/>
      <c r="E815" s="83"/>
      <c r="F815" s="55" t="s">
        <v>777</v>
      </c>
      <c r="G815" s="56" t="s">
        <v>29</v>
      </c>
      <c r="H815" s="57" t="s">
        <v>49</v>
      </c>
      <c r="J815" s="59" t="s">
        <v>140</v>
      </c>
    </row>
    <row r="816" spans="2:10">
      <c r="B816" s="83"/>
      <c r="C816" s="83"/>
      <c r="D816" s="83"/>
      <c r="E816" s="83"/>
      <c r="F816" s="55" t="s">
        <v>778</v>
      </c>
      <c r="G816" s="56" t="s">
        <v>29</v>
      </c>
      <c r="H816" s="57" t="s">
        <v>49</v>
      </c>
      <c r="J816" s="59" t="s">
        <v>140</v>
      </c>
    </row>
    <row r="817" spans="2:10">
      <c r="B817" s="83"/>
      <c r="C817" s="83"/>
      <c r="D817" s="83"/>
      <c r="E817" s="83"/>
      <c r="F817" s="55" t="s">
        <v>779</v>
      </c>
      <c r="G817" s="56" t="s">
        <v>29</v>
      </c>
      <c r="H817" s="57" t="s">
        <v>49</v>
      </c>
      <c r="J817" s="59" t="s">
        <v>140</v>
      </c>
    </row>
    <row r="818" spans="2:10">
      <c r="B818" s="83"/>
      <c r="C818" s="83"/>
      <c r="D818" s="83"/>
      <c r="E818" s="83"/>
      <c r="F818" s="55" t="s">
        <v>780</v>
      </c>
      <c r="G818" s="56" t="s">
        <v>29</v>
      </c>
      <c r="H818" s="57" t="s">
        <v>49</v>
      </c>
      <c r="J818" s="59" t="s">
        <v>140</v>
      </c>
    </row>
    <row r="819" spans="2:10">
      <c r="B819" s="83"/>
      <c r="C819" s="83"/>
      <c r="D819" s="83"/>
      <c r="E819" s="83"/>
      <c r="F819" s="55" t="s">
        <v>781</v>
      </c>
      <c r="G819" s="56" t="s">
        <v>29</v>
      </c>
      <c r="H819" s="57" t="s">
        <v>49</v>
      </c>
      <c r="J819" s="59" t="s">
        <v>140</v>
      </c>
    </row>
    <row r="820" spans="2:10">
      <c r="B820" s="83"/>
      <c r="C820" s="83"/>
      <c r="D820" s="83"/>
      <c r="E820" s="83"/>
      <c r="F820" s="55" t="s">
        <v>782</v>
      </c>
      <c r="G820" s="56" t="s">
        <v>29</v>
      </c>
      <c r="H820" s="57" t="s">
        <v>49</v>
      </c>
      <c r="J820" s="59" t="s">
        <v>140</v>
      </c>
    </row>
    <row r="821" spans="2:10">
      <c r="B821" s="83"/>
      <c r="C821" s="83"/>
      <c r="D821" s="83"/>
      <c r="E821" s="83"/>
      <c r="F821" s="55" t="s">
        <v>783</v>
      </c>
      <c r="G821" s="56" t="s">
        <v>29</v>
      </c>
      <c r="H821" s="57" t="s">
        <v>49</v>
      </c>
      <c r="J821" s="59" t="s">
        <v>140</v>
      </c>
    </row>
    <row r="822" spans="2:10">
      <c r="B822" s="83"/>
      <c r="C822" s="83"/>
      <c r="D822" s="83"/>
      <c r="E822" s="83"/>
      <c r="F822" s="55" t="s">
        <v>784</v>
      </c>
      <c r="G822" s="56" t="s">
        <v>29</v>
      </c>
      <c r="H822" s="57" t="s">
        <v>49</v>
      </c>
      <c r="J822" s="59" t="s">
        <v>140</v>
      </c>
    </row>
    <row r="823" spans="2:10">
      <c r="B823" s="83"/>
      <c r="C823" s="83"/>
      <c r="D823" s="83"/>
      <c r="E823" s="83"/>
      <c r="F823" s="55" t="s">
        <v>778</v>
      </c>
      <c r="G823" s="56" t="s">
        <v>29</v>
      </c>
      <c r="H823" s="57" t="s">
        <v>49</v>
      </c>
      <c r="J823" s="59" t="s">
        <v>140</v>
      </c>
    </row>
    <row r="824" spans="2:10">
      <c r="B824" s="83"/>
      <c r="C824" s="83"/>
      <c r="D824" s="83"/>
      <c r="E824" s="83"/>
      <c r="F824" s="55" t="s">
        <v>785</v>
      </c>
      <c r="G824" s="56" t="s">
        <v>29</v>
      </c>
      <c r="H824" s="57" t="s">
        <v>49</v>
      </c>
      <c r="J824" s="59" t="s">
        <v>140</v>
      </c>
    </row>
    <row r="825" spans="2:10">
      <c r="B825" s="83"/>
      <c r="C825" s="83"/>
      <c r="D825" s="83"/>
      <c r="E825" s="83"/>
      <c r="F825" s="55" t="s">
        <v>786</v>
      </c>
      <c r="G825" s="56" t="s">
        <v>29</v>
      </c>
      <c r="H825" s="57" t="s">
        <v>49</v>
      </c>
      <c r="J825" s="59" t="s">
        <v>140</v>
      </c>
    </row>
    <row r="826" spans="2:10">
      <c r="B826" s="83" t="s">
        <v>787</v>
      </c>
      <c r="C826" s="83" t="s">
        <v>25</v>
      </c>
      <c r="D826" s="83" t="s">
        <v>83</v>
      </c>
      <c r="E826" s="83" t="s">
        <v>72</v>
      </c>
      <c r="F826" s="55" t="s">
        <v>788</v>
      </c>
      <c r="G826" s="56" t="s">
        <v>29</v>
      </c>
      <c r="H826" s="57" t="s">
        <v>30</v>
      </c>
      <c r="I826" s="58" t="s">
        <v>51</v>
      </c>
      <c r="J826" s="59" t="s">
        <v>140</v>
      </c>
    </row>
    <row r="827" spans="2:10">
      <c r="B827" s="83"/>
      <c r="C827" s="83"/>
      <c r="D827" s="83"/>
      <c r="E827" s="83"/>
      <c r="F827" s="55" t="s">
        <v>135</v>
      </c>
      <c r="G827" s="56" t="s">
        <v>29</v>
      </c>
      <c r="H827" s="57" t="s">
        <v>30</v>
      </c>
      <c r="I827" s="58" t="s">
        <v>51</v>
      </c>
      <c r="J827" s="59" t="s">
        <v>140</v>
      </c>
    </row>
    <row r="828" spans="2:10">
      <c r="B828" s="83" t="s">
        <v>789</v>
      </c>
      <c r="C828" s="83" t="s">
        <v>25</v>
      </c>
      <c r="D828" s="83" t="s">
        <v>26</v>
      </c>
      <c r="E828" s="83" t="s">
        <v>134</v>
      </c>
      <c r="F828" s="55" t="s">
        <v>790</v>
      </c>
      <c r="G828" s="56" t="s">
        <v>29</v>
      </c>
      <c r="H828" s="57" t="s">
        <v>30</v>
      </c>
      <c r="I828" s="58" t="s">
        <v>44</v>
      </c>
      <c r="J828" s="59" t="s">
        <v>140</v>
      </c>
    </row>
    <row r="829" spans="2:10">
      <c r="B829" s="83"/>
      <c r="C829" s="83"/>
      <c r="D829" s="83"/>
      <c r="E829" s="83"/>
      <c r="F829" s="55" t="s">
        <v>791</v>
      </c>
      <c r="G829" s="56" t="s">
        <v>29</v>
      </c>
      <c r="H829" s="57" t="s">
        <v>33</v>
      </c>
      <c r="J829" s="59" t="s">
        <v>140</v>
      </c>
    </row>
    <row r="830" spans="2:10">
      <c r="B830" s="83"/>
      <c r="C830" s="83"/>
      <c r="D830" s="83"/>
      <c r="E830" s="83"/>
      <c r="F830" s="55" t="s">
        <v>792</v>
      </c>
      <c r="G830" s="56" t="s">
        <v>29</v>
      </c>
      <c r="H830" s="57" t="s">
        <v>33</v>
      </c>
      <c r="J830" s="59" t="s">
        <v>140</v>
      </c>
    </row>
    <row r="831" spans="2:10">
      <c r="B831" s="83"/>
      <c r="C831" s="83"/>
      <c r="D831" s="83"/>
      <c r="E831" s="83"/>
      <c r="F831" s="55" t="s">
        <v>590</v>
      </c>
      <c r="G831" s="56" t="s">
        <v>29</v>
      </c>
      <c r="H831" s="57" t="s">
        <v>30</v>
      </c>
      <c r="I831" s="58" t="s">
        <v>44</v>
      </c>
      <c r="J831" s="59" t="s">
        <v>140</v>
      </c>
    </row>
    <row r="832" spans="2:10">
      <c r="B832" s="83"/>
      <c r="C832" s="83"/>
      <c r="D832" s="83"/>
      <c r="E832" s="83"/>
      <c r="F832" s="55" t="s">
        <v>793</v>
      </c>
      <c r="G832" s="56" t="s">
        <v>29</v>
      </c>
      <c r="H832" s="57" t="s">
        <v>30</v>
      </c>
      <c r="I832" s="58" t="s">
        <v>44</v>
      </c>
      <c r="J832" s="59" t="s">
        <v>140</v>
      </c>
    </row>
    <row r="833" spans="2:10">
      <c r="B833" s="83"/>
      <c r="C833" s="83"/>
      <c r="D833" s="83"/>
      <c r="E833" s="83"/>
      <c r="F833" s="55" t="s">
        <v>794</v>
      </c>
      <c r="G833" s="56" t="s">
        <v>29</v>
      </c>
      <c r="H833" s="57" t="s">
        <v>33</v>
      </c>
      <c r="J833" s="59" t="s">
        <v>140</v>
      </c>
    </row>
    <row r="834" spans="2:10">
      <c r="B834" s="83"/>
      <c r="C834" s="83"/>
      <c r="D834" s="83"/>
      <c r="E834" s="83"/>
      <c r="F834" s="55" t="s">
        <v>795</v>
      </c>
      <c r="G834" s="56" t="s">
        <v>29</v>
      </c>
      <c r="H834" s="57" t="s">
        <v>33</v>
      </c>
      <c r="J834" s="59" t="s">
        <v>140</v>
      </c>
    </row>
    <row r="835" spans="2:10">
      <c r="B835" s="83" t="s">
        <v>796</v>
      </c>
      <c r="C835" s="83" t="s">
        <v>25</v>
      </c>
      <c r="D835" s="83" t="s">
        <v>133</v>
      </c>
      <c r="E835" s="83" t="s">
        <v>72</v>
      </c>
      <c r="F835" s="55" t="s">
        <v>28</v>
      </c>
      <c r="G835" s="56" t="s">
        <v>29</v>
      </c>
      <c r="H835" s="57" t="s">
        <v>30</v>
      </c>
      <c r="I835" s="58" t="s">
        <v>44</v>
      </c>
      <c r="J835" s="59" t="s">
        <v>140</v>
      </c>
    </row>
    <row r="836" spans="2:10">
      <c r="B836" s="83"/>
      <c r="C836" s="83"/>
      <c r="D836" s="83"/>
      <c r="E836" s="83"/>
      <c r="F836" s="55" t="s">
        <v>677</v>
      </c>
      <c r="G836" s="56" t="s">
        <v>29</v>
      </c>
      <c r="H836" s="57" t="s">
        <v>30</v>
      </c>
      <c r="I836" s="58" t="s">
        <v>44</v>
      </c>
      <c r="J836" s="59" t="s">
        <v>140</v>
      </c>
    </row>
    <row r="837" spans="2:10">
      <c r="B837" s="83"/>
      <c r="C837" s="83"/>
      <c r="D837" s="83"/>
      <c r="E837" s="83"/>
      <c r="F837" s="55" t="s">
        <v>797</v>
      </c>
      <c r="G837" s="56" t="s">
        <v>29</v>
      </c>
      <c r="H837" s="57" t="s">
        <v>30</v>
      </c>
      <c r="I837" s="58" t="s">
        <v>44</v>
      </c>
      <c r="J837" s="59" t="s">
        <v>140</v>
      </c>
    </row>
    <row r="838" spans="2:10">
      <c r="B838" s="83"/>
      <c r="C838" s="83"/>
      <c r="D838" s="83"/>
      <c r="E838" s="83"/>
      <c r="F838" s="55" t="s">
        <v>798</v>
      </c>
      <c r="G838" s="56" t="s">
        <v>29</v>
      </c>
      <c r="H838" s="57" t="s">
        <v>30</v>
      </c>
      <c r="I838" s="58" t="s">
        <v>44</v>
      </c>
      <c r="J838" s="59" t="s">
        <v>140</v>
      </c>
    </row>
    <row r="839" spans="2:10">
      <c r="B839" s="83"/>
      <c r="C839" s="83"/>
      <c r="D839" s="83"/>
      <c r="E839" s="83"/>
      <c r="F839" s="55" t="s">
        <v>799</v>
      </c>
      <c r="G839" s="56" t="s">
        <v>29</v>
      </c>
      <c r="H839" s="57" t="s">
        <v>33</v>
      </c>
      <c r="J839" s="59" t="s">
        <v>140</v>
      </c>
    </row>
    <row r="840" spans="2:10">
      <c r="B840" s="83"/>
      <c r="C840" s="83"/>
      <c r="D840" s="83"/>
      <c r="E840" s="83"/>
      <c r="F840" s="55" t="s">
        <v>38</v>
      </c>
      <c r="G840" s="56" t="s">
        <v>47</v>
      </c>
      <c r="H840" s="57" t="s">
        <v>30</v>
      </c>
      <c r="I840" s="58" t="s">
        <v>44</v>
      </c>
      <c r="J840" s="59" t="s">
        <v>140</v>
      </c>
    </row>
    <row r="841" spans="2:10">
      <c r="B841" s="83"/>
      <c r="C841" s="83"/>
      <c r="D841" s="83"/>
      <c r="E841" s="83"/>
      <c r="F841" s="55" t="s">
        <v>800</v>
      </c>
      <c r="G841" s="56" t="s">
        <v>47</v>
      </c>
      <c r="H841" s="57" t="s">
        <v>30</v>
      </c>
      <c r="I841" s="58" t="s">
        <v>44</v>
      </c>
      <c r="J841" s="59" t="s">
        <v>140</v>
      </c>
    </row>
    <row r="842" spans="2:10">
      <c r="B842" s="83"/>
      <c r="C842" s="83"/>
      <c r="D842" s="83"/>
      <c r="E842" s="83"/>
      <c r="F842" s="55" t="s">
        <v>801</v>
      </c>
      <c r="G842" s="56" t="s">
        <v>47</v>
      </c>
      <c r="H842" s="57" t="s">
        <v>49</v>
      </c>
      <c r="J842" s="59" t="s">
        <v>140</v>
      </c>
    </row>
    <row r="843" spans="2:10">
      <c r="B843" s="83"/>
      <c r="C843" s="83"/>
      <c r="D843" s="83"/>
      <c r="E843" s="83"/>
      <c r="F843" s="55" t="s">
        <v>604</v>
      </c>
      <c r="G843" s="56" t="s">
        <v>47</v>
      </c>
      <c r="H843" s="57" t="s">
        <v>49</v>
      </c>
      <c r="J843" s="59" t="s">
        <v>140</v>
      </c>
    </row>
    <row r="844" spans="2:10">
      <c r="B844" s="83"/>
      <c r="C844" s="83"/>
      <c r="D844" s="83"/>
      <c r="E844" s="83"/>
      <c r="F844" s="55" t="s">
        <v>802</v>
      </c>
      <c r="G844" s="56" t="s">
        <v>47</v>
      </c>
      <c r="H844" s="57" t="s">
        <v>49</v>
      </c>
      <c r="J844" s="59" t="s">
        <v>140</v>
      </c>
    </row>
    <row r="845" spans="2:10">
      <c r="B845" s="83" t="s">
        <v>803</v>
      </c>
      <c r="C845" s="83" t="s">
        <v>25</v>
      </c>
      <c r="D845" s="83" t="s">
        <v>83</v>
      </c>
      <c r="E845" s="83" t="s">
        <v>72</v>
      </c>
      <c r="F845" s="97" t="s">
        <v>28</v>
      </c>
      <c r="G845" s="56" t="s">
        <v>29</v>
      </c>
      <c r="H845" s="57" t="s">
        <v>30</v>
      </c>
      <c r="I845" s="58" t="s">
        <v>44</v>
      </c>
      <c r="J845" s="59" t="s">
        <v>140</v>
      </c>
    </row>
    <row r="846" spans="2:10">
      <c r="B846" s="83"/>
      <c r="C846" s="83"/>
      <c r="D846" s="83"/>
      <c r="E846" s="83"/>
      <c r="F846" s="97" t="s">
        <v>32</v>
      </c>
      <c r="G846" s="56" t="s">
        <v>47</v>
      </c>
      <c r="H846" s="57" t="s">
        <v>33</v>
      </c>
      <c r="J846" s="59" t="s">
        <v>140</v>
      </c>
    </row>
    <row r="847" spans="2:10">
      <c r="B847" s="83"/>
      <c r="C847" s="83"/>
      <c r="D847" s="83"/>
      <c r="E847" s="83"/>
      <c r="F847" s="97" t="s">
        <v>804</v>
      </c>
      <c r="G847" s="56" t="s">
        <v>47</v>
      </c>
      <c r="H847" s="57" t="s">
        <v>49</v>
      </c>
      <c r="J847" s="59" t="s">
        <v>140</v>
      </c>
    </row>
    <row r="848" spans="2:10">
      <c r="B848" s="83"/>
      <c r="C848" s="83"/>
      <c r="D848" s="83"/>
      <c r="E848" s="83"/>
      <c r="F848" s="97" t="s">
        <v>805</v>
      </c>
      <c r="G848" s="56" t="s">
        <v>47</v>
      </c>
      <c r="H848" s="57" t="s">
        <v>30</v>
      </c>
      <c r="I848" s="58" t="s">
        <v>44</v>
      </c>
      <c r="J848" s="59" t="s">
        <v>140</v>
      </c>
    </row>
    <row r="849" spans="2:10">
      <c r="B849" s="83"/>
      <c r="C849" s="83"/>
      <c r="D849" s="83"/>
      <c r="E849" s="83"/>
      <c r="F849" s="97" t="s">
        <v>806</v>
      </c>
      <c r="G849" s="56" t="s">
        <v>47</v>
      </c>
      <c r="H849" s="57" t="s">
        <v>30</v>
      </c>
      <c r="I849" s="58" t="s">
        <v>44</v>
      </c>
      <c r="J849" s="59" t="s">
        <v>140</v>
      </c>
    </row>
    <row r="850" spans="2:10">
      <c r="B850" s="83"/>
      <c r="C850" s="83"/>
      <c r="D850" s="83"/>
      <c r="E850" s="83"/>
      <c r="F850" s="97" t="s">
        <v>807</v>
      </c>
      <c r="G850" s="56" t="s">
        <v>47</v>
      </c>
      <c r="H850" s="57" t="s">
        <v>49</v>
      </c>
      <c r="J850" s="59" t="s">
        <v>140</v>
      </c>
    </row>
    <row r="851" spans="2:10">
      <c r="B851" s="83"/>
      <c r="C851" s="83"/>
      <c r="D851" s="83"/>
      <c r="E851" s="83"/>
      <c r="F851" s="55" t="s">
        <v>808</v>
      </c>
      <c r="G851" s="56" t="s">
        <v>29</v>
      </c>
      <c r="H851" s="57" t="s">
        <v>49</v>
      </c>
      <c r="J851" s="59" t="s">
        <v>140</v>
      </c>
    </row>
    <row r="852" spans="2:10">
      <c r="B852" s="83" t="s">
        <v>809</v>
      </c>
      <c r="C852" s="83" t="s">
        <v>25</v>
      </c>
      <c r="D852" s="83" t="s">
        <v>83</v>
      </c>
      <c r="E852" s="83" t="s">
        <v>72</v>
      </c>
      <c r="F852" s="55" t="s">
        <v>135</v>
      </c>
      <c r="G852" s="56" t="s">
        <v>29</v>
      </c>
      <c r="H852" s="57" t="s">
        <v>30</v>
      </c>
      <c r="I852" s="58" t="s">
        <v>44</v>
      </c>
      <c r="J852" s="59" t="s">
        <v>140</v>
      </c>
    </row>
    <row r="853" spans="2:10">
      <c r="B853" s="83"/>
      <c r="C853" s="83"/>
      <c r="D853" s="83"/>
      <c r="E853" s="83"/>
      <c r="F853" s="55" t="s">
        <v>810</v>
      </c>
      <c r="G853" s="56" t="s">
        <v>29</v>
      </c>
      <c r="H853" s="57" t="s">
        <v>33</v>
      </c>
      <c r="J853" s="59" t="s">
        <v>140</v>
      </c>
    </row>
    <row r="854" spans="2:10">
      <c r="B854" s="83"/>
      <c r="C854" s="83"/>
      <c r="D854" s="83"/>
      <c r="E854" s="83"/>
      <c r="F854" s="55" t="s">
        <v>811</v>
      </c>
      <c r="G854" s="56" t="s">
        <v>29</v>
      </c>
      <c r="H854" s="57" t="s">
        <v>33</v>
      </c>
      <c r="J854" s="59" t="s">
        <v>140</v>
      </c>
    </row>
    <row r="855" spans="2:10">
      <c r="B855" s="83"/>
      <c r="C855" s="83"/>
      <c r="D855" s="83"/>
      <c r="E855" s="83"/>
      <c r="F855" s="55" t="s">
        <v>812</v>
      </c>
      <c r="G855" s="56" t="s">
        <v>29</v>
      </c>
      <c r="H855" s="57" t="s">
        <v>33</v>
      </c>
      <c r="J855" s="59" t="s">
        <v>140</v>
      </c>
    </row>
    <row r="856" spans="2:10">
      <c r="B856" s="83"/>
      <c r="C856" s="83"/>
      <c r="D856" s="83"/>
      <c r="E856" s="83"/>
      <c r="F856" s="55" t="s">
        <v>813</v>
      </c>
      <c r="G856" s="56" t="s">
        <v>29</v>
      </c>
      <c r="H856" s="57" t="s">
        <v>33</v>
      </c>
      <c r="J856" s="59" t="s">
        <v>140</v>
      </c>
    </row>
    <row r="857" spans="2:10">
      <c r="B857" s="83"/>
      <c r="C857" s="83"/>
      <c r="D857" s="83"/>
      <c r="E857" s="83"/>
      <c r="F857" s="55" t="s">
        <v>814</v>
      </c>
      <c r="G857" s="56" t="s">
        <v>29</v>
      </c>
      <c r="H857" s="57" t="s">
        <v>33</v>
      </c>
      <c r="J857" s="59" t="s">
        <v>140</v>
      </c>
    </row>
    <row r="858" spans="2:10">
      <c r="B858" s="83"/>
      <c r="C858" s="83"/>
      <c r="D858" s="83"/>
      <c r="E858" s="83"/>
      <c r="F858" s="55" t="s">
        <v>815</v>
      </c>
      <c r="G858" s="56" t="s">
        <v>29</v>
      </c>
      <c r="H858" s="57" t="s">
        <v>33</v>
      </c>
      <c r="J858" s="59" t="s">
        <v>140</v>
      </c>
    </row>
    <row r="859" spans="2:10">
      <c r="B859" s="83"/>
      <c r="C859" s="83"/>
      <c r="D859" s="83"/>
      <c r="E859" s="83"/>
      <c r="F859" s="55" t="s">
        <v>816</v>
      </c>
      <c r="G859" s="56" t="s">
        <v>29</v>
      </c>
      <c r="H859" s="57" t="s">
        <v>33</v>
      </c>
      <c r="J859" s="59" t="s">
        <v>140</v>
      </c>
    </row>
    <row r="860" spans="2:10">
      <c r="B860" s="83"/>
      <c r="C860" s="83"/>
      <c r="D860" s="83"/>
      <c r="E860" s="83"/>
      <c r="F860" s="55" t="s">
        <v>817</v>
      </c>
      <c r="G860" s="56" t="s">
        <v>29</v>
      </c>
      <c r="H860" s="57" t="s">
        <v>33</v>
      </c>
      <c r="J860" s="59" t="s">
        <v>140</v>
      </c>
    </row>
    <row r="861" spans="2:10">
      <c r="B861" s="83"/>
      <c r="C861" s="83"/>
      <c r="D861" s="83"/>
      <c r="E861" s="83"/>
      <c r="F861" s="55" t="s">
        <v>172</v>
      </c>
      <c r="G861" s="56" t="s">
        <v>47</v>
      </c>
      <c r="H861" s="57" t="s">
        <v>33</v>
      </c>
      <c r="J861" s="59" t="s">
        <v>140</v>
      </c>
    </row>
    <row r="862" spans="2:10">
      <c r="B862" s="83"/>
      <c r="C862" s="83"/>
      <c r="D862" s="83"/>
      <c r="E862" s="83"/>
      <c r="F862" s="55" t="s">
        <v>818</v>
      </c>
      <c r="G862" s="56" t="s">
        <v>47</v>
      </c>
      <c r="H862" s="57" t="s">
        <v>49</v>
      </c>
      <c r="J862" s="59" t="s">
        <v>140</v>
      </c>
    </row>
    <row r="863" spans="2:10">
      <c r="B863" s="83"/>
      <c r="C863" s="83"/>
      <c r="D863" s="83"/>
      <c r="E863" s="83"/>
      <c r="F863" s="55" t="s">
        <v>819</v>
      </c>
      <c r="G863" s="56" t="s">
        <v>47</v>
      </c>
      <c r="H863" s="57" t="s">
        <v>30</v>
      </c>
      <c r="I863" s="58" t="s">
        <v>51</v>
      </c>
      <c r="J863" s="59" t="s">
        <v>140</v>
      </c>
    </row>
    <row r="864" spans="2:10">
      <c r="B864" s="83"/>
      <c r="C864" s="83"/>
      <c r="D864" s="83"/>
      <c r="E864" s="83"/>
      <c r="F864" s="55" t="s">
        <v>335</v>
      </c>
      <c r="G864" s="56" t="s">
        <v>47</v>
      </c>
      <c r="H864" s="57" t="s">
        <v>30</v>
      </c>
      <c r="I864" s="58" t="s">
        <v>51</v>
      </c>
      <c r="J864" s="59" t="s">
        <v>140</v>
      </c>
    </row>
    <row r="865" spans="2:10">
      <c r="B865" s="83"/>
      <c r="C865" s="83"/>
      <c r="D865" s="83"/>
      <c r="E865" s="83"/>
      <c r="F865" s="55" t="s">
        <v>820</v>
      </c>
      <c r="G865" s="56" t="s">
        <v>47</v>
      </c>
      <c r="H865" s="57" t="s">
        <v>33</v>
      </c>
      <c r="J865" s="59" t="s">
        <v>140</v>
      </c>
    </row>
    <row r="866" spans="2:10">
      <c r="B866" s="83"/>
      <c r="C866" s="83"/>
      <c r="D866" s="83"/>
      <c r="E866" s="83"/>
      <c r="F866" s="55" t="s">
        <v>181</v>
      </c>
      <c r="G866" s="56" t="s">
        <v>47</v>
      </c>
      <c r="H866" s="57" t="s">
        <v>30</v>
      </c>
      <c r="I866" s="58" t="s">
        <v>44</v>
      </c>
      <c r="J866" s="59" t="s">
        <v>140</v>
      </c>
    </row>
    <row r="867" spans="2:10">
      <c r="B867" s="83"/>
      <c r="C867" s="83"/>
      <c r="D867" s="83"/>
      <c r="E867" s="83"/>
      <c r="F867" s="55" t="s">
        <v>564</v>
      </c>
      <c r="G867" s="56" t="s">
        <v>47</v>
      </c>
      <c r="H867" s="57" t="s">
        <v>30</v>
      </c>
      <c r="I867" s="58" t="s">
        <v>51</v>
      </c>
      <c r="J867" s="59" t="s">
        <v>140</v>
      </c>
    </row>
    <row r="868" spans="2:10">
      <c r="B868" s="83"/>
      <c r="C868" s="83"/>
      <c r="D868" s="83"/>
      <c r="E868" s="83"/>
      <c r="F868" s="55" t="s">
        <v>545</v>
      </c>
      <c r="G868" s="56" t="s">
        <v>47</v>
      </c>
      <c r="H868" s="57" t="s">
        <v>33</v>
      </c>
      <c r="J868" s="59" t="s">
        <v>140</v>
      </c>
    </row>
    <row r="869" spans="2:10">
      <c r="B869" s="83"/>
      <c r="C869" s="83"/>
      <c r="D869" s="83"/>
      <c r="E869" s="83"/>
      <c r="F869" s="55" t="s">
        <v>821</v>
      </c>
      <c r="G869" s="56" t="s">
        <v>47</v>
      </c>
      <c r="H869" s="57" t="s">
        <v>33</v>
      </c>
      <c r="J869" s="59" t="s">
        <v>140</v>
      </c>
    </row>
    <row r="870" spans="2:10">
      <c r="B870" s="83"/>
      <c r="C870" s="83"/>
      <c r="D870" s="83"/>
      <c r="E870" s="83"/>
      <c r="F870" s="55" t="s">
        <v>822</v>
      </c>
      <c r="G870" s="56" t="s">
        <v>47</v>
      </c>
      <c r="H870" s="57" t="s">
        <v>33</v>
      </c>
      <c r="J870" s="59" t="s">
        <v>140</v>
      </c>
    </row>
    <row r="871" spans="2:10">
      <c r="B871" s="83"/>
      <c r="C871" s="83"/>
      <c r="D871" s="83"/>
      <c r="E871" s="83"/>
      <c r="F871" s="55" t="s">
        <v>823</v>
      </c>
      <c r="G871" s="56" t="s">
        <v>47</v>
      </c>
      <c r="H871" s="57" t="s">
        <v>33</v>
      </c>
      <c r="J871" s="59" t="s">
        <v>140</v>
      </c>
    </row>
    <row r="872" spans="2:10">
      <c r="B872" s="83"/>
      <c r="C872" s="83"/>
      <c r="D872" s="83"/>
      <c r="E872" s="83"/>
      <c r="F872" s="55" t="s">
        <v>824</v>
      </c>
      <c r="G872" s="56" t="s">
        <v>47</v>
      </c>
      <c r="H872" s="57" t="s">
        <v>33</v>
      </c>
      <c r="J872" s="59" t="s">
        <v>140</v>
      </c>
    </row>
    <row r="873" spans="2:10">
      <c r="B873" s="83"/>
      <c r="C873" s="83"/>
      <c r="D873" s="83"/>
      <c r="E873" s="83"/>
      <c r="F873" s="55" t="s">
        <v>825</v>
      </c>
      <c r="G873" s="56" t="s">
        <v>47</v>
      </c>
      <c r="H873" s="57" t="s">
        <v>33</v>
      </c>
      <c r="J873" s="59" t="s">
        <v>140</v>
      </c>
    </row>
    <row r="874" spans="2:10">
      <c r="B874" s="83"/>
      <c r="C874" s="83"/>
      <c r="D874" s="83"/>
      <c r="E874" s="83"/>
      <c r="F874" s="55" t="s">
        <v>826</v>
      </c>
      <c r="G874" s="56" t="s">
        <v>47</v>
      </c>
      <c r="H874" s="57" t="s">
        <v>33</v>
      </c>
      <c r="J874" s="59" t="s">
        <v>140</v>
      </c>
    </row>
    <row r="875" spans="2:10">
      <c r="B875" s="83"/>
      <c r="C875" s="83"/>
      <c r="D875" s="83"/>
      <c r="E875" s="83"/>
      <c r="F875" s="55" t="s">
        <v>827</v>
      </c>
      <c r="G875" s="56" t="s">
        <v>47</v>
      </c>
      <c r="H875" s="57" t="s">
        <v>33</v>
      </c>
      <c r="J875" s="59" t="s">
        <v>140</v>
      </c>
    </row>
    <row r="876" spans="2:10">
      <c r="B876" s="83"/>
      <c r="C876" s="83"/>
      <c r="D876" s="83"/>
      <c r="E876" s="83"/>
      <c r="F876" s="55" t="s">
        <v>828</v>
      </c>
      <c r="G876" s="56" t="s">
        <v>47</v>
      </c>
      <c r="H876" s="57" t="s">
        <v>33</v>
      </c>
      <c r="J876" s="59" t="s">
        <v>140</v>
      </c>
    </row>
    <row r="877" spans="2:10">
      <c r="B877" s="83"/>
      <c r="C877" s="83"/>
      <c r="D877" s="83"/>
      <c r="E877" s="83"/>
      <c r="F877" s="55" t="s">
        <v>829</v>
      </c>
      <c r="G877" s="56" t="s">
        <v>47</v>
      </c>
      <c r="H877" s="57" t="s">
        <v>33</v>
      </c>
      <c r="J877" s="59" t="s">
        <v>140</v>
      </c>
    </row>
    <row r="878" spans="2:10">
      <c r="B878" s="83"/>
      <c r="C878" s="83"/>
      <c r="D878" s="83"/>
      <c r="E878" s="83"/>
      <c r="F878" s="55" t="s">
        <v>830</v>
      </c>
      <c r="G878" s="56" t="s">
        <v>47</v>
      </c>
      <c r="H878" s="57" t="s">
        <v>30</v>
      </c>
      <c r="I878" s="58" t="s">
        <v>51</v>
      </c>
      <c r="J878" s="59" t="s">
        <v>140</v>
      </c>
    </row>
    <row r="879" spans="2:10">
      <c r="B879" s="83"/>
      <c r="C879" s="83"/>
      <c r="D879" s="83"/>
      <c r="E879" s="83"/>
      <c r="F879" s="55" t="s">
        <v>831</v>
      </c>
      <c r="G879" s="56" t="s">
        <v>47</v>
      </c>
      <c r="H879" s="57" t="s">
        <v>49</v>
      </c>
      <c r="J879" s="59" t="s">
        <v>140</v>
      </c>
    </row>
    <row r="880" spans="2:10">
      <c r="B880" s="83"/>
      <c r="C880" s="83"/>
      <c r="D880" s="83"/>
      <c r="E880" s="83"/>
      <c r="F880" s="55" t="s">
        <v>832</v>
      </c>
      <c r="G880" s="56" t="s">
        <v>47</v>
      </c>
      <c r="H880" s="57" t="s">
        <v>33</v>
      </c>
      <c r="J880" s="59" t="s">
        <v>140</v>
      </c>
    </row>
    <row r="881" spans="2:10">
      <c r="B881" s="83"/>
      <c r="C881" s="83"/>
      <c r="D881" s="83"/>
      <c r="E881" s="83"/>
      <c r="F881" s="55" t="s">
        <v>833</v>
      </c>
      <c r="G881" s="56" t="s">
        <v>47</v>
      </c>
      <c r="H881" s="57" t="s">
        <v>33</v>
      </c>
      <c r="J881" s="59" t="s">
        <v>140</v>
      </c>
    </row>
    <row r="882" spans="2:10">
      <c r="B882" s="83"/>
      <c r="C882" s="83"/>
      <c r="D882" s="83"/>
      <c r="E882" s="83"/>
      <c r="F882" s="55" t="s">
        <v>834</v>
      </c>
      <c r="G882" s="56" t="s">
        <v>47</v>
      </c>
      <c r="H882" s="57" t="s">
        <v>33</v>
      </c>
      <c r="J882" s="59" t="s">
        <v>140</v>
      </c>
    </row>
    <row r="883" spans="2:10">
      <c r="B883" s="83" t="s">
        <v>835</v>
      </c>
      <c r="C883" s="83" t="s">
        <v>25</v>
      </c>
      <c r="D883" s="83" t="s">
        <v>94</v>
      </c>
      <c r="E883" s="83" t="s">
        <v>582</v>
      </c>
      <c r="F883" s="55" t="s">
        <v>135</v>
      </c>
      <c r="G883" s="56" t="s">
        <v>47</v>
      </c>
      <c r="H883" s="57" t="s">
        <v>33</v>
      </c>
      <c r="J883" s="59" t="s">
        <v>140</v>
      </c>
    </row>
    <row r="884" spans="2:10">
      <c r="B884" s="83"/>
      <c r="C884" s="83"/>
      <c r="D884" s="83"/>
      <c r="E884" s="83"/>
      <c r="F884" s="55" t="s">
        <v>172</v>
      </c>
      <c r="G884" s="56" t="s">
        <v>47</v>
      </c>
      <c r="H884" s="57" t="s">
        <v>33</v>
      </c>
      <c r="J884" s="59" t="s">
        <v>140</v>
      </c>
    </row>
    <row r="885" spans="2:10">
      <c r="B885" s="83"/>
      <c r="C885" s="83"/>
      <c r="D885" s="83"/>
      <c r="E885" s="83"/>
      <c r="F885" s="55" t="s">
        <v>836</v>
      </c>
      <c r="G885" s="56" t="s">
        <v>29</v>
      </c>
      <c r="H885" s="57" t="s">
        <v>33</v>
      </c>
      <c r="J885" s="59" t="s">
        <v>140</v>
      </c>
    </row>
    <row r="886" spans="2:10">
      <c r="B886" s="83"/>
      <c r="C886" s="83"/>
      <c r="D886" s="83"/>
      <c r="E886" s="83"/>
      <c r="F886" s="55" t="s">
        <v>837</v>
      </c>
      <c r="G886" s="56" t="s">
        <v>47</v>
      </c>
      <c r="H886" s="57" t="s">
        <v>33</v>
      </c>
      <c r="J886" s="59" t="s">
        <v>140</v>
      </c>
    </row>
    <row r="887" spans="2:10">
      <c r="B887" s="83"/>
      <c r="C887" s="83"/>
      <c r="D887" s="83"/>
      <c r="E887" s="83"/>
      <c r="F887" s="55" t="s">
        <v>838</v>
      </c>
      <c r="G887" s="56" t="s">
        <v>29</v>
      </c>
      <c r="H887" s="57" t="s">
        <v>33</v>
      </c>
      <c r="J887" s="59" t="s">
        <v>140</v>
      </c>
    </row>
    <row r="888" spans="2:10">
      <c r="B888" s="83"/>
      <c r="C888" s="83"/>
      <c r="D888" s="83"/>
      <c r="E888" s="83"/>
      <c r="F888" s="55" t="s">
        <v>839</v>
      </c>
      <c r="G888" s="56" t="s">
        <v>47</v>
      </c>
      <c r="H888" s="57" t="s">
        <v>33</v>
      </c>
      <c r="J888" s="59" t="s">
        <v>140</v>
      </c>
    </row>
    <row r="889" spans="2:10">
      <c r="B889" s="83"/>
      <c r="C889" s="83"/>
      <c r="D889" s="83"/>
      <c r="E889" s="83"/>
      <c r="F889" s="55" t="s">
        <v>840</v>
      </c>
      <c r="G889" s="56" t="s">
        <v>47</v>
      </c>
      <c r="H889" s="57" t="s">
        <v>33</v>
      </c>
      <c r="J889" s="59" t="s">
        <v>140</v>
      </c>
    </row>
    <row r="890" spans="2:10">
      <c r="B890" s="83"/>
      <c r="C890" s="83"/>
      <c r="D890" s="83"/>
      <c r="E890" s="83"/>
      <c r="F890" s="55" t="s">
        <v>841</v>
      </c>
      <c r="G890" s="56" t="s">
        <v>47</v>
      </c>
      <c r="H890" s="57" t="s">
        <v>33</v>
      </c>
      <c r="J890" s="59" t="s">
        <v>140</v>
      </c>
    </row>
    <row r="891" spans="2:10">
      <c r="B891" s="83"/>
      <c r="C891" s="83"/>
      <c r="D891" s="83"/>
      <c r="E891" s="83"/>
      <c r="F891" s="55" t="s">
        <v>842</v>
      </c>
      <c r="G891" s="56" t="s">
        <v>47</v>
      </c>
      <c r="H891" s="57" t="s">
        <v>33</v>
      </c>
      <c r="J891" s="59" t="s">
        <v>140</v>
      </c>
    </row>
    <row r="892" spans="2:10">
      <c r="B892" s="83"/>
      <c r="C892" s="83"/>
      <c r="D892" s="83"/>
      <c r="E892" s="83"/>
      <c r="F892" s="55" t="s">
        <v>843</v>
      </c>
      <c r="G892" s="56" t="s">
        <v>47</v>
      </c>
      <c r="H892" s="57" t="s">
        <v>33</v>
      </c>
      <c r="J892" s="59" t="s">
        <v>140</v>
      </c>
    </row>
    <row r="893" spans="2:10">
      <c r="B893" s="83"/>
      <c r="C893" s="83"/>
      <c r="D893" s="83"/>
      <c r="E893" s="83"/>
      <c r="F893" s="55" t="s">
        <v>844</v>
      </c>
      <c r="G893" s="56" t="s">
        <v>29</v>
      </c>
      <c r="H893" s="57" t="s">
        <v>33</v>
      </c>
      <c r="J893" s="59" t="s">
        <v>140</v>
      </c>
    </row>
    <row r="894" spans="2:10">
      <c r="B894" s="83"/>
      <c r="C894" s="83"/>
      <c r="D894" s="83"/>
      <c r="E894" s="83"/>
      <c r="F894" s="55" t="s">
        <v>845</v>
      </c>
      <c r="G894" s="56" t="s">
        <v>47</v>
      </c>
      <c r="H894" s="57" t="s">
        <v>33</v>
      </c>
      <c r="J894" s="59" t="s">
        <v>140</v>
      </c>
    </row>
    <row r="895" spans="2:10">
      <c r="B895" s="83"/>
      <c r="C895" s="83"/>
      <c r="D895" s="83"/>
      <c r="E895" s="83"/>
      <c r="F895" s="55" t="s">
        <v>846</v>
      </c>
      <c r="G895" s="56" t="s">
        <v>47</v>
      </c>
      <c r="H895" s="57" t="s">
        <v>33</v>
      </c>
      <c r="J895" s="59" t="s">
        <v>140</v>
      </c>
    </row>
    <row r="896" spans="2:10">
      <c r="B896" s="83"/>
      <c r="C896" s="83"/>
      <c r="D896" s="83"/>
      <c r="E896" s="83"/>
      <c r="F896" s="55" t="s">
        <v>847</v>
      </c>
      <c r="G896" s="56" t="s">
        <v>29</v>
      </c>
      <c r="H896" s="57" t="s">
        <v>33</v>
      </c>
      <c r="J896" s="59" t="s">
        <v>140</v>
      </c>
    </row>
    <row r="897" spans="2:10">
      <c r="B897" s="83"/>
      <c r="C897" s="83"/>
      <c r="D897" s="83"/>
      <c r="E897" s="83"/>
      <c r="F897" s="55" t="s">
        <v>848</v>
      </c>
      <c r="G897" s="56" t="s">
        <v>47</v>
      </c>
      <c r="H897" s="57" t="s">
        <v>33</v>
      </c>
      <c r="J897" s="59" t="s">
        <v>140</v>
      </c>
    </row>
    <row r="898" spans="2:10">
      <c r="B898" s="83"/>
      <c r="C898" s="83"/>
      <c r="D898" s="83"/>
      <c r="E898" s="83"/>
      <c r="F898" s="55" t="s">
        <v>849</v>
      </c>
      <c r="G898" s="56" t="s">
        <v>47</v>
      </c>
      <c r="H898" s="57" t="s">
        <v>33</v>
      </c>
      <c r="J898" s="59" t="s">
        <v>140</v>
      </c>
    </row>
    <row r="899" spans="2:10">
      <c r="B899" s="83"/>
      <c r="C899" s="83"/>
      <c r="D899" s="83"/>
      <c r="E899" s="83"/>
      <c r="F899" s="55" t="s">
        <v>850</v>
      </c>
      <c r="G899" s="56" t="s">
        <v>47</v>
      </c>
      <c r="H899" s="57" t="s">
        <v>33</v>
      </c>
      <c r="J899" s="59" t="s">
        <v>140</v>
      </c>
    </row>
    <row r="900" spans="2:10">
      <c r="B900" s="83"/>
      <c r="C900" s="83"/>
      <c r="D900" s="83"/>
      <c r="E900" s="83"/>
      <c r="F900" s="55" t="s">
        <v>851</v>
      </c>
      <c r="G900" s="56" t="s">
        <v>47</v>
      </c>
      <c r="H900" s="57" t="s">
        <v>33</v>
      </c>
      <c r="J900" s="59" t="s">
        <v>140</v>
      </c>
    </row>
    <row r="901" spans="2:10">
      <c r="B901" s="83"/>
      <c r="C901" s="83"/>
      <c r="D901" s="83"/>
      <c r="E901" s="83"/>
      <c r="F901" s="55" t="s">
        <v>852</v>
      </c>
      <c r="G901" s="56" t="s">
        <v>47</v>
      </c>
      <c r="H901" s="57" t="s">
        <v>33</v>
      </c>
      <c r="J901" s="59" t="s">
        <v>140</v>
      </c>
    </row>
    <row r="902" spans="2:10">
      <c r="B902" s="83" t="s">
        <v>853</v>
      </c>
      <c r="C902" s="83" t="s">
        <v>25</v>
      </c>
      <c r="D902" s="83" t="s">
        <v>88</v>
      </c>
      <c r="E902" s="83" t="s">
        <v>92</v>
      </c>
      <c r="F902" s="55" t="s">
        <v>854</v>
      </c>
      <c r="G902" s="56" t="s">
        <v>47</v>
      </c>
      <c r="H902" s="57" t="s">
        <v>30</v>
      </c>
      <c r="I902" s="58" t="s">
        <v>44</v>
      </c>
      <c r="J902" s="59" t="s">
        <v>140</v>
      </c>
    </row>
    <row r="903" spans="2:10">
      <c r="B903" s="83"/>
      <c r="C903" s="83"/>
      <c r="D903" s="83"/>
      <c r="E903" s="83"/>
      <c r="F903" s="55" t="s">
        <v>855</v>
      </c>
      <c r="G903" s="56" t="s">
        <v>29</v>
      </c>
      <c r="H903" s="57" t="s">
        <v>49</v>
      </c>
      <c r="J903" s="59" t="s">
        <v>140</v>
      </c>
    </row>
    <row r="904" spans="2:10">
      <c r="B904" s="83"/>
      <c r="C904" s="83"/>
      <c r="D904" s="83"/>
      <c r="E904" s="83"/>
      <c r="F904" s="55" t="s">
        <v>856</v>
      </c>
      <c r="G904" s="56" t="s">
        <v>47</v>
      </c>
      <c r="H904" s="57" t="s">
        <v>49</v>
      </c>
      <c r="J904" s="59" t="s">
        <v>140</v>
      </c>
    </row>
    <row r="905" spans="2:10">
      <c r="B905" s="83"/>
      <c r="C905" s="83"/>
      <c r="D905" s="83"/>
      <c r="E905" s="83"/>
      <c r="F905" s="55" t="s">
        <v>857</v>
      </c>
      <c r="G905" s="56" t="s">
        <v>47</v>
      </c>
      <c r="H905" s="57" t="s">
        <v>30</v>
      </c>
      <c r="I905" s="58" t="s">
        <v>44</v>
      </c>
      <c r="J905" s="59" t="s">
        <v>140</v>
      </c>
    </row>
    <row r="906" spans="2:10">
      <c r="B906" s="83"/>
      <c r="C906" s="83"/>
      <c r="D906" s="83"/>
      <c r="E906" s="83"/>
      <c r="F906" s="55" t="s">
        <v>58</v>
      </c>
      <c r="G906" s="56" t="s">
        <v>47</v>
      </c>
      <c r="H906" s="57" t="s">
        <v>49</v>
      </c>
      <c r="J906" s="59" t="s">
        <v>140</v>
      </c>
    </row>
    <row r="907" spans="2:10">
      <c r="B907" s="83"/>
      <c r="C907" s="83"/>
      <c r="D907" s="83"/>
      <c r="E907" s="83"/>
      <c r="F907" s="55" t="s">
        <v>858</v>
      </c>
      <c r="G907" s="56" t="s">
        <v>47</v>
      </c>
      <c r="H907" s="57" t="s">
        <v>49</v>
      </c>
      <c r="J907" s="59" t="s">
        <v>140</v>
      </c>
    </row>
    <row r="908" spans="2:10">
      <c r="B908" s="83"/>
      <c r="C908" s="83"/>
      <c r="D908" s="83"/>
      <c r="E908" s="83"/>
      <c r="F908" s="55" t="s">
        <v>859</v>
      </c>
      <c r="G908" s="56" t="s">
        <v>47</v>
      </c>
      <c r="H908" s="57" t="s">
        <v>49</v>
      </c>
      <c r="J908" s="59" t="s">
        <v>140</v>
      </c>
    </row>
    <row r="909" spans="2:10">
      <c r="B909" s="83"/>
      <c r="C909" s="83"/>
      <c r="D909" s="83"/>
      <c r="E909" s="83"/>
      <c r="F909" s="55" t="s">
        <v>130</v>
      </c>
      <c r="G909" s="56" t="s">
        <v>47</v>
      </c>
      <c r="H909" s="57" t="s">
        <v>49</v>
      </c>
      <c r="J909" s="59" t="s">
        <v>140</v>
      </c>
    </row>
    <row r="910" spans="2:10">
      <c r="B910" s="83"/>
      <c r="C910" s="83"/>
      <c r="D910" s="83"/>
      <c r="E910" s="83"/>
      <c r="F910" s="55" t="s">
        <v>860</v>
      </c>
      <c r="G910" s="56" t="s">
        <v>47</v>
      </c>
      <c r="H910" s="57" t="s">
        <v>49</v>
      </c>
      <c r="J910" s="59" t="s">
        <v>140</v>
      </c>
    </row>
    <row r="911" spans="2:10">
      <c r="B911" s="83"/>
      <c r="C911" s="83"/>
      <c r="D911" s="83"/>
      <c r="E911" s="83"/>
      <c r="F911" s="97" t="s">
        <v>861</v>
      </c>
      <c r="G911" s="56" t="s">
        <v>29</v>
      </c>
      <c r="H911" s="57" t="s">
        <v>33</v>
      </c>
      <c r="J911" s="59" t="s">
        <v>140</v>
      </c>
    </row>
    <row r="912" spans="2:10">
      <c r="B912" s="83"/>
      <c r="C912" s="83"/>
      <c r="D912" s="83"/>
      <c r="E912" s="83"/>
      <c r="F912" s="97" t="s">
        <v>862</v>
      </c>
      <c r="G912" s="56" t="s">
        <v>29</v>
      </c>
      <c r="H912" s="57" t="s">
        <v>33</v>
      </c>
      <c r="J912" s="59" t="s">
        <v>140</v>
      </c>
    </row>
    <row r="913" spans="2:10">
      <c r="B913" s="83" t="s">
        <v>863</v>
      </c>
      <c r="C913" s="83" t="s">
        <v>87</v>
      </c>
      <c r="D913" s="83" t="s">
        <v>88</v>
      </c>
      <c r="E913" s="83" t="s">
        <v>92</v>
      </c>
      <c r="F913" s="55" t="s">
        <v>135</v>
      </c>
      <c r="G913" s="56" t="s">
        <v>29</v>
      </c>
      <c r="H913" s="57" t="s">
        <v>30</v>
      </c>
      <c r="I913" s="58" t="s">
        <v>44</v>
      </c>
      <c r="J913" s="59" t="s">
        <v>140</v>
      </c>
    </row>
    <row r="914" spans="2:10">
      <c r="B914" s="83"/>
      <c r="C914" s="83"/>
      <c r="D914" s="83"/>
      <c r="E914" s="83"/>
      <c r="F914" s="55" t="s">
        <v>864</v>
      </c>
      <c r="G914" s="56" t="s">
        <v>29</v>
      </c>
      <c r="H914" s="57" t="s">
        <v>33</v>
      </c>
      <c r="J914" s="59" t="s">
        <v>140</v>
      </c>
    </row>
    <row r="915" spans="2:10">
      <c r="B915" s="83"/>
      <c r="C915" s="83"/>
      <c r="D915" s="83"/>
      <c r="E915" s="83"/>
      <c r="F915" s="55" t="s">
        <v>865</v>
      </c>
      <c r="G915" s="56" t="s">
        <v>29</v>
      </c>
      <c r="H915" s="57" t="s">
        <v>30</v>
      </c>
      <c r="I915" s="58" t="s">
        <v>44</v>
      </c>
      <c r="J915" s="59" t="s">
        <v>140</v>
      </c>
    </row>
    <row r="916" spans="2:10">
      <c r="B916" s="83"/>
      <c r="C916" s="83"/>
      <c r="D916" s="83"/>
      <c r="E916" s="83"/>
      <c r="F916" s="55" t="s">
        <v>866</v>
      </c>
      <c r="G916" s="56" t="s">
        <v>29</v>
      </c>
      <c r="H916" s="57" t="s">
        <v>33</v>
      </c>
      <c r="J916" s="59" t="s">
        <v>140</v>
      </c>
    </row>
    <row r="917" spans="2:10">
      <c r="B917" s="83"/>
      <c r="C917" s="83"/>
      <c r="D917" s="83"/>
      <c r="E917" s="83"/>
      <c r="F917" s="55" t="s">
        <v>867</v>
      </c>
      <c r="G917" s="56" t="s">
        <v>29</v>
      </c>
      <c r="H917" s="57" t="s">
        <v>33</v>
      </c>
      <c r="J917" s="59" t="s">
        <v>140</v>
      </c>
    </row>
    <row r="918" spans="2:10">
      <c r="B918" s="83"/>
      <c r="C918" s="83"/>
      <c r="D918" s="83"/>
      <c r="E918" s="83"/>
      <c r="F918" s="55" t="s">
        <v>868</v>
      </c>
      <c r="G918" s="56" t="s">
        <v>29</v>
      </c>
      <c r="H918" s="57" t="s">
        <v>33</v>
      </c>
      <c r="J918" s="59" t="s">
        <v>140</v>
      </c>
    </row>
    <row r="919" spans="2:10">
      <c r="B919" s="83"/>
      <c r="C919" s="83"/>
      <c r="D919" s="83"/>
      <c r="E919" s="83"/>
      <c r="F919" s="55" t="s">
        <v>352</v>
      </c>
      <c r="G919" s="56" t="s">
        <v>47</v>
      </c>
      <c r="H919" s="57" t="s">
        <v>33</v>
      </c>
      <c r="J919" s="59" t="s">
        <v>140</v>
      </c>
    </row>
    <row r="920" spans="2:10">
      <c r="B920" s="83"/>
      <c r="C920" s="83"/>
      <c r="D920" s="83"/>
      <c r="E920" s="83"/>
      <c r="F920" s="55" t="s">
        <v>869</v>
      </c>
      <c r="G920" s="56" t="s">
        <v>47</v>
      </c>
      <c r="H920" s="57" t="s">
        <v>33</v>
      </c>
      <c r="J920" s="59" t="s">
        <v>140</v>
      </c>
    </row>
    <row r="921" spans="2:10">
      <c r="B921" s="83"/>
      <c r="C921" s="83"/>
      <c r="D921" s="83"/>
      <c r="E921" s="83"/>
      <c r="F921" s="55" t="s">
        <v>45</v>
      </c>
      <c r="G921" s="56" t="s">
        <v>47</v>
      </c>
      <c r="H921" s="57" t="s">
        <v>33</v>
      </c>
      <c r="J921" s="59" t="s">
        <v>140</v>
      </c>
    </row>
    <row r="922" spans="2:10">
      <c r="B922" s="83"/>
      <c r="C922" s="83"/>
      <c r="D922" s="83"/>
      <c r="E922" s="83"/>
      <c r="F922" s="55" t="s">
        <v>870</v>
      </c>
      <c r="G922" s="56" t="s">
        <v>47</v>
      </c>
      <c r="H922" s="57" t="s">
        <v>33</v>
      </c>
      <c r="J922" s="59" t="s">
        <v>140</v>
      </c>
    </row>
    <row r="923" spans="2:10">
      <c r="B923" s="83"/>
      <c r="C923" s="83"/>
      <c r="D923" s="83"/>
      <c r="E923" s="83"/>
      <c r="F923" s="55" t="s">
        <v>871</v>
      </c>
      <c r="G923" s="56" t="s">
        <v>47</v>
      </c>
      <c r="H923" s="57" t="s">
        <v>33</v>
      </c>
      <c r="J923" s="59" t="s">
        <v>140</v>
      </c>
    </row>
    <row r="924" spans="2:10">
      <c r="B924" s="83"/>
      <c r="C924" s="83"/>
      <c r="D924" s="83"/>
      <c r="E924" s="83"/>
      <c r="F924" s="55" t="s">
        <v>872</v>
      </c>
      <c r="G924" s="56" t="s">
        <v>47</v>
      </c>
      <c r="H924" s="57" t="s">
        <v>33</v>
      </c>
      <c r="J924" s="59" t="s">
        <v>140</v>
      </c>
    </row>
    <row r="925" spans="2:10">
      <c r="B925" s="83"/>
      <c r="C925" s="83"/>
      <c r="D925" s="83"/>
      <c r="E925" s="83"/>
      <c r="F925" s="55" t="s">
        <v>873</v>
      </c>
      <c r="G925" s="56" t="s">
        <v>47</v>
      </c>
      <c r="H925" s="57" t="s">
        <v>33</v>
      </c>
      <c r="J925" s="59" t="s">
        <v>140</v>
      </c>
    </row>
    <row r="926" spans="2:10">
      <c r="B926" s="83" t="s">
        <v>874</v>
      </c>
      <c r="C926" s="83" t="s">
        <v>25</v>
      </c>
      <c r="D926" s="83" t="s">
        <v>26</v>
      </c>
      <c r="E926" s="83" t="s">
        <v>260</v>
      </c>
      <c r="F926" s="97" t="s">
        <v>28</v>
      </c>
      <c r="G926" s="56" t="s">
        <v>29</v>
      </c>
      <c r="H926" s="57" t="s">
        <v>30</v>
      </c>
      <c r="I926" s="58" t="s">
        <v>44</v>
      </c>
      <c r="J926" s="59" t="s">
        <v>140</v>
      </c>
    </row>
    <row r="927" spans="2:10">
      <c r="B927" s="83"/>
      <c r="C927" s="83"/>
      <c r="D927" s="83"/>
      <c r="E927" s="83"/>
      <c r="F927" s="97" t="s">
        <v>45</v>
      </c>
      <c r="G927" s="56" t="s">
        <v>29</v>
      </c>
      <c r="H927" s="57" t="s">
        <v>33</v>
      </c>
      <c r="J927" s="59" t="s">
        <v>140</v>
      </c>
    </row>
    <row r="928" spans="2:10">
      <c r="B928" s="83"/>
      <c r="C928" s="83"/>
      <c r="D928" s="83"/>
      <c r="E928" s="83"/>
      <c r="F928" s="97" t="s">
        <v>875</v>
      </c>
      <c r="G928" s="56" t="s">
        <v>29</v>
      </c>
      <c r="H928" s="57" t="s">
        <v>49</v>
      </c>
      <c r="J928" s="59" t="s">
        <v>140</v>
      </c>
    </row>
    <row r="929" spans="2:10">
      <c r="B929" s="83"/>
      <c r="C929" s="83"/>
      <c r="D929" s="83"/>
      <c r="E929" s="83"/>
      <c r="F929" s="97" t="s">
        <v>876</v>
      </c>
      <c r="G929" s="56" t="s">
        <v>29</v>
      </c>
      <c r="H929" s="57" t="s">
        <v>30</v>
      </c>
      <c r="I929" s="58" t="s">
        <v>44</v>
      </c>
      <c r="J929" s="59" t="s">
        <v>140</v>
      </c>
    </row>
    <row r="930" spans="2:10">
      <c r="B930" s="83"/>
      <c r="C930" s="83"/>
      <c r="D930" s="83"/>
      <c r="E930" s="83"/>
      <c r="F930" s="97" t="s">
        <v>877</v>
      </c>
      <c r="G930" s="56" t="s">
        <v>47</v>
      </c>
      <c r="H930" s="57" t="s">
        <v>33</v>
      </c>
      <c r="J930" s="59" t="s">
        <v>140</v>
      </c>
    </row>
    <row r="931" spans="2:10">
      <c r="B931" s="83"/>
      <c r="C931" s="83"/>
      <c r="D931" s="83"/>
      <c r="E931" s="83"/>
      <c r="F931" s="97" t="s">
        <v>878</v>
      </c>
      <c r="G931" s="56" t="s">
        <v>47</v>
      </c>
      <c r="H931" s="57" t="s">
        <v>33</v>
      </c>
      <c r="J931" s="59" t="s">
        <v>140</v>
      </c>
    </row>
    <row r="932" spans="2:10">
      <c r="B932" s="83"/>
      <c r="C932" s="83"/>
      <c r="D932" s="83"/>
      <c r="E932" s="83"/>
      <c r="F932" s="97" t="s">
        <v>879</v>
      </c>
      <c r="G932" s="56" t="s">
        <v>47</v>
      </c>
      <c r="H932" s="57" t="s">
        <v>49</v>
      </c>
      <c r="J932" s="59" t="s">
        <v>140</v>
      </c>
    </row>
    <row r="933" spans="2:10">
      <c r="B933" s="83"/>
      <c r="C933" s="83"/>
      <c r="D933" s="83"/>
      <c r="E933" s="83"/>
      <c r="F933" s="97" t="s">
        <v>880</v>
      </c>
      <c r="G933" s="56" t="s">
        <v>29</v>
      </c>
      <c r="H933" s="57" t="s">
        <v>33</v>
      </c>
      <c r="J933" s="59" t="s">
        <v>140</v>
      </c>
    </row>
    <row r="934" spans="2:10">
      <c r="B934" s="83"/>
      <c r="C934" s="83"/>
      <c r="D934" s="83"/>
      <c r="E934" s="83"/>
      <c r="F934" s="97" t="s">
        <v>344</v>
      </c>
      <c r="G934" s="56" t="s">
        <v>29</v>
      </c>
      <c r="H934" s="57" t="s">
        <v>49</v>
      </c>
      <c r="J934" s="59" t="s">
        <v>140</v>
      </c>
    </row>
    <row r="935" spans="2:10">
      <c r="B935" s="83"/>
      <c r="C935" s="83"/>
      <c r="D935" s="83"/>
      <c r="E935" s="83"/>
      <c r="F935" s="97" t="s">
        <v>881</v>
      </c>
      <c r="G935" s="56" t="s">
        <v>29</v>
      </c>
      <c r="H935" s="57" t="s">
        <v>49</v>
      </c>
      <c r="J935" s="59" t="s">
        <v>140</v>
      </c>
    </row>
    <row r="936" spans="2:11">
      <c r="B936" s="83" t="s">
        <v>882</v>
      </c>
      <c r="C936" s="83" t="s">
        <v>25</v>
      </c>
      <c r="D936" s="83" t="s">
        <v>83</v>
      </c>
      <c r="E936" s="83" t="s">
        <v>72</v>
      </c>
      <c r="F936" s="55" t="s">
        <v>883</v>
      </c>
      <c r="G936" s="56" t="s">
        <v>29</v>
      </c>
      <c r="H936" s="57" t="s">
        <v>30</v>
      </c>
      <c r="I936" s="58" t="s">
        <v>51</v>
      </c>
      <c r="J936" s="98">
        <f>17/107</f>
        <v>0.158878504672897</v>
      </c>
      <c r="K936" s="89" t="s">
        <v>141</v>
      </c>
    </row>
    <row r="937" spans="2:10">
      <c r="B937" s="83"/>
      <c r="C937" s="83"/>
      <c r="D937" s="83"/>
      <c r="E937" s="83"/>
      <c r="F937" s="55" t="s">
        <v>884</v>
      </c>
      <c r="G937" s="56" t="s">
        <v>29</v>
      </c>
      <c r="H937" s="57" t="s">
        <v>30</v>
      </c>
      <c r="I937" s="58" t="s">
        <v>51</v>
      </c>
      <c r="J937" s="59" t="s">
        <v>140</v>
      </c>
    </row>
    <row r="938" spans="2:10">
      <c r="B938" s="83"/>
      <c r="C938" s="83"/>
      <c r="D938" s="83"/>
      <c r="E938" s="83"/>
      <c r="F938" s="55" t="s">
        <v>885</v>
      </c>
      <c r="G938" s="56" t="s">
        <v>29</v>
      </c>
      <c r="H938" s="57" t="s">
        <v>30</v>
      </c>
      <c r="I938" s="58" t="s">
        <v>51</v>
      </c>
      <c r="J938" s="59" t="s">
        <v>140</v>
      </c>
    </row>
    <row r="939" spans="2:10">
      <c r="B939" s="83"/>
      <c r="C939" s="83"/>
      <c r="D939" s="83"/>
      <c r="E939" s="83"/>
      <c r="F939" s="55" t="s">
        <v>886</v>
      </c>
      <c r="G939" s="56" t="s">
        <v>29</v>
      </c>
      <c r="H939" s="57" t="s">
        <v>30</v>
      </c>
      <c r="I939" s="58" t="s">
        <v>51</v>
      </c>
      <c r="J939" s="59" t="s">
        <v>140</v>
      </c>
    </row>
    <row r="940" spans="2:10">
      <c r="B940" s="83"/>
      <c r="C940" s="83"/>
      <c r="D940" s="83"/>
      <c r="E940" s="83"/>
      <c r="F940" s="55" t="s">
        <v>887</v>
      </c>
      <c r="G940" s="56" t="s">
        <v>29</v>
      </c>
      <c r="H940" s="57" t="s">
        <v>30</v>
      </c>
      <c r="I940" s="58" t="s">
        <v>51</v>
      </c>
      <c r="J940" s="59" t="s">
        <v>140</v>
      </c>
    </row>
    <row r="941" spans="2:10">
      <c r="B941" s="83"/>
      <c r="C941" s="83"/>
      <c r="D941" s="83"/>
      <c r="E941" s="83"/>
      <c r="F941" s="55" t="s">
        <v>135</v>
      </c>
      <c r="G941" s="56" t="s">
        <v>29</v>
      </c>
      <c r="H941" s="57" t="s">
        <v>33</v>
      </c>
      <c r="J941" s="59" t="s">
        <v>140</v>
      </c>
    </row>
    <row r="942" spans="2:10">
      <c r="B942" s="83"/>
      <c r="C942" s="83"/>
      <c r="D942" s="83"/>
      <c r="E942" s="83"/>
      <c r="F942" s="55" t="s">
        <v>888</v>
      </c>
      <c r="G942" s="56" t="s">
        <v>29</v>
      </c>
      <c r="H942" s="57" t="s">
        <v>49</v>
      </c>
      <c r="J942" s="59" t="s">
        <v>140</v>
      </c>
    </row>
    <row r="943" spans="2:10">
      <c r="B943" s="83"/>
      <c r="C943" s="83"/>
      <c r="D943" s="83"/>
      <c r="E943" s="83"/>
      <c r="F943" s="55" t="s">
        <v>889</v>
      </c>
      <c r="G943" s="56" t="s">
        <v>47</v>
      </c>
      <c r="H943" s="57" t="s">
        <v>30</v>
      </c>
      <c r="I943" s="58" t="s">
        <v>51</v>
      </c>
      <c r="J943" s="59" t="s">
        <v>140</v>
      </c>
    </row>
    <row r="944" spans="2:10">
      <c r="B944" s="83"/>
      <c r="C944" s="83"/>
      <c r="D944" s="83"/>
      <c r="E944" s="83"/>
      <c r="F944" s="55" t="s">
        <v>890</v>
      </c>
      <c r="G944" s="56" t="s">
        <v>47</v>
      </c>
      <c r="H944" s="57" t="s">
        <v>30</v>
      </c>
      <c r="I944" s="58" t="s">
        <v>51</v>
      </c>
      <c r="J944" s="59" t="s">
        <v>140</v>
      </c>
    </row>
    <row r="945" spans="2:10">
      <c r="B945" s="83" t="s">
        <v>891</v>
      </c>
      <c r="C945" s="83" t="s">
        <v>25</v>
      </c>
      <c r="D945" s="83" t="s">
        <v>94</v>
      </c>
      <c r="E945" s="83" t="s">
        <v>72</v>
      </c>
      <c r="F945" s="55" t="s">
        <v>794</v>
      </c>
      <c r="G945" s="56" t="s">
        <v>29</v>
      </c>
      <c r="H945" s="57" t="s">
        <v>49</v>
      </c>
      <c r="J945" s="59" t="s">
        <v>140</v>
      </c>
    </row>
    <row r="946" spans="2:10">
      <c r="B946" s="83"/>
      <c r="C946" s="83"/>
      <c r="D946" s="83"/>
      <c r="E946" s="83"/>
      <c r="F946" s="55" t="s">
        <v>892</v>
      </c>
      <c r="G946" s="56" t="s">
        <v>29</v>
      </c>
      <c r="H946" s="57" t="s">
        <v>33</v>
      </c>
      <c r="J946" s="59" t="s">
        <v>140</v>
      </c>
    </row>
    <row r="947" spans="2:10">
      <c r="B947" s="83"/>
      <c r="C947" s="83"/>
      <c r="D947" s="83"/>
      <c r="E947" s="83"/>
      <c r="F947" s="55" t="s">
        <v>893</v>
      </c>
      <c r="G947" s="56" t="s">
        <v>29</v>
      </c>
      <c r="H947" s="57" t="s">
        <v>30</v>
      </c>
      <c r="I947" s="58" t="s">
        <v>44</v>
      </c>
      <c r="J947" s="59" t="s">
        <v>140</v>
      </c>
    </row>
    <row r="948" spans="2:10">
      <c r="B948" s="83"/>
      <c r="C948" s="83"/>
      <c r="D948" s="83"/>
      <c r="E948" s="83"/>
      <c r="F948" s="55" t="s">
        <v>894</v>
      </c>
      <c r="G948" s="56" t="s">
        <v>29</v>
      </c>
      <c r="H948" s="57" t="s">
        <v>30</v>
      </c>
      <c r="I948" s="58" t="s">
        <v>44</v>
      </c>
      <c r="J948" s="59" t="s">
        <v>140</v>
      </c>
    </row>
    <row r="949" spans="2:10">
      <c r="B949" s="83"/>
      <c r="C949" s="83"/>
      <c r="D949" s="83"/>
      <c r="E949" s="83"/>
      <c r="F949" s="55" t="s">
        <v>895</v>
      </c>
      <c r="G949" s="56" t="s">
        <v>47</v>
      </c>
      <c r="H949" s="57" t="s">
        <v>30</v>
      </c>
      <c r="I949" s="58" t="s">
        <v>44</v>
      </c>
      <c r="J949" s="59" t="s">
        <v>140</v>
      </c>
    </row>
    <row r="950" spans="2:10">
      <c r="B950" s="83"/>
      <c r="C950" s="83"/>
      <c r="D950" s="83"/>
      <c r="E950" s="83"/>
      <c r="F950" s="55" t="s">
        <v>896</v>
      </c>
      <c r="G950" s="56" t="s">
        <v>47</v>
      </c>
      <c r="H950" s="57" t="s">
        <v>30</v>
      </c>
      <c r="I950" s="58" t="s">
        <v>51</v>
      </c>
      <c r="J950" s="59" t="s">
        <v>140</v>
      </c>
    </row>
    <row r="951" spans="2:10">
      <c r="B951" s="83"/>
      <c r="C951" s="83"/>
      <c r="D951" s="83"/>
      <c r="E951" s="83"/>
      <c r="F951" s="55" t="s">
        <v>897</v>
      </c>
      <c r="G951" s="56" t="s">
        <v>47</v>
      </c>
      <c r="H951" s="57" t="s">
        <v>30</v>
      </c>
      <c r="I951" s="58" t="s">
        <v>44</v>
      </c>
      <c r="J951" s="59" t="s">
        <v>140</v>
      </c>
    </row>
    <row r="952" spans="2:10">
      <c r="B952" s="83"/>
      <c r="C952" s="83"/>
      <c r="D952" s="83"/>
      <c r="E952" s="83"/>
      <c r="F952" s="55" t="s">
        <v>898</v>
      </c>
      <c r="G952" s="56" t="s">
        <v>47</v>
      </c>
      <c r="H952" s="57" t="s">
        <v>33</v>
      </c>
      <c r="J952" s="59" t="s">
        <v>140</v>
      </c>
    </row>
    <row r="953" spans="2:10">
      <c r="B953" s="83"/>
      <c r="C953" s="83"/>
      <c r="D953" s="83"/>
      <c r="E953" s="83"/>
      <c r="F953" s="55" t="s">
        <v>28</v>
      </c>
      <c r="G953" s="56" t="s">
        <v>47</v>
      </c>
      <c r="H953" s="57" t="s">
        <v>30</v>
      </c>
      <c r="I953" s="58" t="s">
        <v>44</v>
      </c>
      <c r="J953" s="59" t="s">
        <v>140</v>
      </c>
    </row>
    <row r="954" spans="2:10">
      <c r="B954" s="83" t="s">
        <v>899</v>
      </c>
      <c r="C954" s="83" t="s">
        <v>25</v>
      </c>
      <c r="D954" s="83" t="s">
        <v>41</v>
      </c>
      <c r="E954" s="83" t="s">
        <v>72</v>
      </c>
      <c r="F954" s="57" t="s">
        <v>900</v>
      </c>
      <c r="G954" s="56" t="s">
        <v>29</v>
      </c>
      <c r="H954" s="57" t="s">
        <v>49</v>
      </c>
      <c r="J954" s="59">
        <v>0</v>
      </c>
    </row>
    <row r="955" spans="2:10">
      <c r="B955" s="83"/>
      <c r="C955" s="83"/>
      <c r="D955" s="83"/>
      <c r="E955" s="83"/>
      <c r="F955" s="57" t="s">
        <v>901</v>
      </c>
      <c r="G955" s="56" t="s">
        <v>29</v>
      </c>
      <c r="H955" s="57" t="s">
        <v>49</v>
      </c>
      <c r="J955" s="99">
        <v>0.129</v>
      </c>
    </row>
    <row r="956" spans="2:10">
      <c r="B956" s="83"/>
      <c r="C956" s="83"/>
      <c r="D956" s="83"/>
      <c r="E956" s="83"/>
      <c r="F956" s="57" t="s">
        <v>121</v>
      </c>
      <c r="G956" s="56" t="s">
        <v>29</v>
      </c>
      <c r="H956" s="57" t="s">
        <v>33</v>
      </c>
      <c r="J956" s="59">
        <v>0</v>
      </c>
    </row>
    <row r="957" spans="2:10">
      <c r="B957" s="83"/>
      <c r="C957" s="83"/>
      <c r="D957" s="83"/>
      <c r="E957" s="83"/>
      <c r="F957" s="57" t="s">
        <v>902</v>
      </c>
      <c r="G957" s="56" t="s">
        <v>29</v>
      </c>
      <c r="H957" s="57" t="s">
        <v>33</v>
      </c>
      <c r="J957" s="99">
        <v>0.238</v>
      </c>
    </row>
    <row r="958" spans="2:10">
      <c r="B958" s="83"/>
      <c r="C958" s="83"/>
      <c r="D958" s="83"/>
      <c r="E958" s="83"/>
      <c r="F958" s="57" t="s">
        <v>903</v>
      </c>
      <c r="G958" s="56" t="s">
        <v>29</v>
      </c>
      <c r="H958" s="57" t="s">
        <v>49</v>
      </c>
      <c r="J958" s="59">
        <v>0</v>
      </c>
    </row>
    <row r="959" spans="2:10">
      <c r="B959" s="83"/>
      <c r="C959" s="83"/>
      <c r="D959" s="83"/>
      <c r="E959" s="83"/>
      <c r="F959" s="57" t="s">
        <v>135</v>
      </c>
      <c r="G959" s="56" t="s">
        <v>29</v>
      </c>
      <c r="H959" s="57" t="s">
        <v>30</v>
      </c>
      <c r="I959" s="58" t="s">
        <v>51</v>
      </c>
      <c r="J959" s="59">
        <v>0</v>
      </c>
    </row>
    <row r="960" spans="2:10">
      <c r="B960" s="83"/>
      <c r="C960" s="83"/>
      <c r="D960" s="83"/>
      <c r="E960" s="83"/>
      <c r="F960" s="57" t="s">
        <v>92</v>
      </c>
      <c r="G960" s="56" t="s">
        <v>29</v>
      </c>
      <c r="H960" s="57" t="s">
        <v>33</v>
      </c>
      <c r="J960" s="59">
        <v>0</v>
      </c>
    </row>
    <row r="961" spans="2:11">
      <c r="B961" s="83"/>
      <c r="C961" s="83"/>
      <c r="D961" s="83"/>
      <c r="E961" s="83"/>
      <c r="F961" s="57" t="s">
        <v>904</v>
      </c>
      <c r="G961" s="56" t="s">
        <v>29</v>
      </c>
      <c r="H961" s="57" t="s">
        <v>30</v>
      </c>
      <c r="I961" s="58" t="s">
        <v>51</v>
      </c>
      <c r="J961" s="99">
        <v>0.0007</v>
      </c>
      <c r="K961" s="58" t="s">
        <v>140</v>
      </c>
    </row>
    <row r="962" spans="2:11">
      <c r="B962" s="83"/>
      <c r="C962" s="83"/>
      <c r="D962" s="83"/>
      <c r="E962" s="83"/>
      <c r="F962" s="57" t="s">
        <v>114</v>
      </c>
      <c r="G962" s="56" t="s">
        <v>29</v>
      </c>
      <c r="H962" s="57" t="s">
        <v>49</v>
      </c>
      <c r="J962" s="99">
        <v>0.353</v>
      </c>
      <c r="K962" s="58" t="s">
        <v>140</v>
      </c>
    </row>
    <row r="963" spans="2:10">
      <c r="B963" s="83"/>
      <c r="C963" s="83"/>
      <c r="D963" s="83"/>
      <c r="E963" s="83"/>
      <c r="F963" s="57" t="s">
        <v>905</v>
      </c>
      <c r="G963" s="56" t="s">
        <v>29</v>
      </c>
      <c r="H963" s="57" t="s">
        <v>30</v>
      </c>
      <c r="I963" s="58" t="s">
        <v>51</v>
      </c>
      <c r="J963" s="59">
        <v>0</v>
      </c>
    </row>
    <row r="964" spans="2:11">
      <c r="B964" s="83"/>
      <c r="C964" s="83"/>
      <c r="D964" s="83"/>
      <c r="E964" s="83"/>
      <c r="F964" s="57" t="s">
        <v>620</v>
      </c>
      <c r="G964" s="56" t="s">
        <v>47</v>
      </c>
      <c r="H964" s="57" t="s">
        <v>30</v>
      </c>
      <c r="I964" s="58" t="s">
        <v>51</v>
      </c>
      <c r="J964" s="99">
        <v>0.583</v>
      </c>
      <c r="K964" s="58" t="s">
        <v>140</v>
      </c>
    </row>
    <row r="965" spans="2:11">
      <c r="B965" s="83"/>
      <c r="C965" s="83"/>
      <c r="D965" s="83"/>
      <c r="E965" s="83"/>
      <c r="F965" s="57" t="s">
        <v>906</v>
      </c>
      <c r="G965" s="56" t="s">
        <v>47</v>
      </c>
      <c r="H965" s="57" t="s">
        <v>33</v>
      </c>
      <c r="J965" s="99">
        <v>0.0001</v>
      </c>
      <c r="K965" s="58" t="s">
        <v>140</v>
      </c>
    </row>
    <row r="966" spans="2:11">
      <c r="B966" s="83"/>
      <c r="C966" s="83"/>
      <c r="D966" s="83"/>
      <c r="E966" s="83"/>
      <c r="F966" s="57" t="s">
        <v>907</v>
      </c>
      <c r="G966" s="56" t="s">
        <v>47</v>
      </c>
      <c r="H966" s="57" t="s">
        <v>33</v>
      </c>
      <c r="J966" s="99">
        <v>0.2175</v>
      </c>
      <c r="K966" s="58" t="s">
        <v>140</v>
      </c>
    </row>
    <row r="967" spans="2:11">
      <c r="B967" s="83"/>
      <c r="C967" s="83"/>
      <c r="D967" s="83"/>
      <c r="E967" s="83"/>
      <c r="F967" s="57" t="s">
        <v>167</v>
      </c>
      <c r="G967" s="56" t="s">
        <v>47</v>
      </c>
      <c r="H967" s="57" t="s">
        <v>33</v>
      </c>
      <c r="J967" s="99">
        <v>0.6094</v>
      </c>
      <c r="K967" s="58" t="s">
        <v>140</v>
      </c>
    </row>
    <row r="968" spans="2:11">
      <c r="B968" s="83"/>
      <c r="C968" s="83"/>
      <c r="D968" s="83"/>
      <c r="E968" s="83"/>
      <c r="F968" s="57" t="s">
        <v>757</v>
      </c>
      <c r="G968" s="56" t="s">
        <v>47</v>
      </c>
      <c r="H968" s="57" t="s">
        <v>33</v>
      </c>
      <c r="J968" s="99">
        <v>0.0237</v>
      </c>
      <c r="K968" s="58" t="s">
        <v>140</v>
      </c>
    </row>
    <row r="969" spans="2:11">
      <c r="B969" s="83"/>
      <c r="C969" s="83"/>
      <c r="D969" s="83"/>
      <c r="E969" s="83"/>
      <c r="F969" s="57" t="s">
        <v>908</v>
      </c>
      <c r="G969" s="56" t="s">
        <v>47</v>
      </c>
      <c r="H969" s="57" t="s">
        <v>49</v>
      </c>
      <c r="J969" s="99">
        <v>0.0244</v>
      </c>
      <c r="K969" s="58" t="s">
        <v>140</v>
      </c>
    </row>
    <row r="970" spans="2:11">
      <c r="B970" s="83"/>
      <c r="C970" s="83"/>
      <c r="D970" s="83"/>
      <c r="E970" s="83"/>
      <c r="F970" s="57" t="s">
        <v>909</v>
      </c>
      <c r="G970" s="56" t="s">
        <v>47</v>
      </c>
      <c r="H970" s="57" t="s">
        <v>33</v>
      </c>
      <c r="J970" s="99">
        <v>0.2264</v>
      </c>
      <c r="K970" s="58" t="s">
        <v>140</v>
      </c>
    </row>
    <row r="971" spans="2:10">
      <c r="B971" s="83"/>
      <c r="C971" s="83"/>
      <c r="D971" s="83"/>
      <c r="E971" s="83"/>
      <c r="F971" s="57" t="s">
        <v>910</v>
      </c>
      <c r="G971" s="56" t="s">
        <v>47</v>
      </c>
      <c r="H971" s="57" t="s">
        <v>33</v>
      </c>
      <c r="J971" s="59">
        <v>0</v>
      </c>
    </row>
    <row r="972" spans="2:11">
      <c r="B972" s="83"/>
      <c r="C972" s="83"/>
      <c r="D972" s="83"/>
      <c r="E972" s="83"/>
      <c r="F972" s="57" t="s">
        <v>911</v>
      </c>
      <c r="G972" s="56" t="s">
        <v>47</v>
      </c>
      <c r="H972" s="57" t="s">
        <v>49</v>
      </c>
      <c r="J972" s="99">
        <v>0.1861</v>
      </c>
      <c r="K972" s="58" t="s">
        <v>140</v>
      </c>
    </row>
    <row r="973" spans="2:10">
      <c r="B973" s="83"/>
      <c r="C973" s="83"/>
      <c r="D973" s="83"/>
      <c r="E973" s="83"/>
      <c r="F973" s="97" t="s">
        <v>912</v>
      </c>
      <c r="G973" s="56" t="s">
        <v>47</v>
      </c>
      <c r="H973" s="57" t="s">
        <v>30</v>
      </c>
      <c r="I973" s="58" t="s">
        <v>44</v>
      </c>
      <c r="J973" s="59">
        <v>0</v>
      </c>
    </row>
    <row r="974" spans="2:11">
      <c r="B974" s="83" t="s">
        <v>913</v>
      </c>
      <c r="C974" s="83" t="s">
        <v>25</v>
      </c>
      <c r="D974" s="83" t="s">
        <v>94</v>
      </c>
      <c r="E974" s="83" t="s">
        <v>260</v>
      </c>
      <c r="F974" s="55" t="s">
        <v>135</v>
      </c>
      <c r="G974" s="56" t="s">
        <v>47</v>
      </c>
      <c r="H974" s="57" t="s">
        <v>30</v>
      </c>
      <c r="I974" s="58" t="s">
        <v>44</v>
      </c>
      <c r="J974" s="59" t="s">
        <v>914</v>
      </c>
      <c r="K974" s="100" t="s">
        <v>915</v>
      </c>
    </row>
    <row r="975" spans="2:11">
      <c r="B975" s="83"/>
      <c r="C975" s="83"/>
      <c r="D975" s="83"/>
      <c r="E975" s="83"/>
      <c r="F975" s="55" t="s">
        <v>172</v>
      </c>
      <c r="G975" s="56" t="s">
        <v>47</v>
      </c>
      <c r="H975" s="57" t="s">
        <v>33</v>
      </c>
      <c r="J975" s="59" t="s">
        <v>916</v>
      </c>
      <c r="K975" s="100" t="s">
        <v>917</v>
      </c>
    </row>
    <row r="976" spans="2:11">
      <c r="B976" s="83"/>
      <c r="C976" s="83"/>
      <c r="D976" s="83"/>
      <c r="E976" s="83"/>
      <c r="F976" s="55" t="s">
        <v>918</v>
      </c>
      <c r="G976" s="56" t="s">
        <v>29</v>
      </c>
      <c r="H976" s="57" t="s">
        <v>49</v>
      </c>
      <c r="J976" s="59" t="s">
        <v>140</v>
      </c>
      <c r="K976" s="100" t="s">
        <v>919</v>
      </c>
    </row>
    <row r="977" spans="2:11">
      <c r="B977" s="83"/>
      <c r="C977" s="83"/>
      <c r="D977" s="83"/>
      <c r="E977" s="83"/>
      <c r="F977" s="55" t="s">
        <v>920</v>
      </c>
      <c r="G977" s="56" t="s">
        <v>29</v>
      </c>
      <c r="H977" s="57" t="s">
        <v>33</v>
      </c>
      <c r="J977" s="59" t="s">
        <v>140</v>
      </c>
      <c r="K977" s="100" t="s">
        <v>921</v>
      </c>
    </row>
    <row r="978" spans="2:10">
      <c r="B978" s="83"/>
      <c r="C978" s="83"/>
      <c r="D978" s="83"/>
      <c r="E978" s="83"/>
      <c r="F978" s="55" t="s">
        <v>922</v>
      </c>
      <c r="G978" s="56" t="s">
        <v>47</v>
      </c>
      <c r="H978" s="57" t="s">
        <v>33</v>
      </c>
      <c r="J978" s="59">
        <v>0</v>
      </c>
    </row>
    <row r="979" spans="2:10">
      <c r="B979" s="83"/>
      <c r="C979" s="83"/>
      <c r="D979" s="83"/>
      <c r="E979" s="83"/>
      <c r="F979" s="55" t="s">
        <v>923</v>
      </c>
      <c r="G979" s="56" t="s">
        <v>47</v>
      </c>
      <c r="H979" s="57" t="s">
        <v>49</v>
      </c>
      <c r="J979" s="59">
        <v>0</v>
      </c>
    </row>
    <row r="980" spans="2:10">
      <c r="B980" s="83"/>
      <c r="C980" s="83"/>
      <c r="D980" s="83"/>
      <c r="E980" s="83"/>
      <c r="F980" s="55" t="s">
        <v>545</v>
      </c>
      <c r="G980" s="56" t="s">
        <v>47</v>
      </c>
      <c r="H980" s="57" t="s">
        <v>49</v>
      </c>
      <c r="J980" s="59">
        <v>0</v>
      </c>
    </row>
    <row r="981" spans="2:10">
      <c r="B981" s="83"/>
      <c r="C981" s="83"/>
      <c r="D981" s="83"/>
      <c r="E981" s="83"/>
      <c r="F981" s="55" t="s">
        <v>181</v>
      </c>
      <c r="G981" s="56" t="s">
        <v>29</v>
      </c>
      <c r="H981" s="57" t="s">
        <v>30</v>
      </c>
      <c r="I981" s="58" t="s">
        <v>51</v>
      </c>
      <c r="J981" s="59">
        <v>0</v>
      </c>
    </row>
    <row r="982" spans="2:10">
      <c r="B982" s="83"/>
      <c r="C982" s="83"/>
      <c r="D982" s="83"/>
      <c r="E982" s="83"/>
      <c r="F982" s="55" t="s">
        <v>924</v>
      </c>
      <c r="G982" s="56" t="s">
        <v>29</v>
      </c>
      <c r="H982" s="57" t="s">
        <v>30</v>
      </c>
      <c r="I982" s="58" t="s">
        <v>51</v>
      </c>
      <c r="J982" s="59">
        <v>0</v>
      </c>
    </row>
    <row r="983" spans="2:10">
      <c r="B983" s="83" t="s">
        <v>925</v>
      </c>
      <c r="C983" s="83" t="s">
        <v>25</v>
      </c>
      <c r="D983" s="83" t="s">
        <v>83</v>
      </c>
      <c r="E983" s="83" t="s">
        <v>92</v>
      </c>
      <c r="F983" s="55" t="s">
        <v>926</v>
      </c>
      <c r="G983" s="56" t="s">
        <v>29</v>
      </c>
      <c r="H983" s="57" t="s">
        <v>30</v>
      </c>
      <c r="I983" s="58" t="s">
        <v>51</v>
      </c>
      <c r="J983" s="59" t="s">
        <v>140</v>
      </c>
    </row>
    <row r="984" spans="2:10">
      <c r="B984" s="83"/>
      <c r="C984" s="83"/>
      <c r="D984" s="83"/>
      <c r="E984" s="83"/>
      <c r="F984" s="55" t="s">
        <v>927</v>
      </c>
      <c r="G984" s="56" t="s">
        <v>29</v>
      </c>
      <c r="H984" s="57" t="s">
        <v>30</v>
      </c>
      <c r="I984" s="58" t="s">
        <v>928</v>
      </c>
      <c r="J984" s="59" t="s">
        <v>140</v>
      </c>
    </row>
    <row r="985" spans="2:10">
      <c r="B985" s="83"/>
      <c r="C985" s="83"/>
      <c r="D985" s="83"/>
      <c r="E985" s="83"/>
      <c r="F985" s="97" t="s">
        <v>929</v>
      </c>
      <c r="G985" s="56" t="s">
        <v>47</v>
      </c>
      <c r="H985" s="57" t="s">
        <v>30</v>
      </c>
      <c r="I985" s="58" t="s">
        <v>928</v>
      </c>
      <c r="J985" s="59" t="s">
        <v>140</v>
      </c>
    </row>
    <row r="986" spans="2:10">
      <c r="B986" s="83"/>
      <c r="C986" s="83"/>
      <c r="D986" s="83"/>
      <c r="E986" s="83"/>
      <c r="F986" s="97" t="s">
        <v>930</v>
      </c>
      <c r="G986" s="56" t="s">
        <v>47</v>
      </c>
      <c r="H986" s="57" t="s">
        <v>30</v>
      </c>
      <c r="I986" s="58" t="s">
        <v>928</v>
      </c>
      <c r="J986" s="59" t="s">
        <v>140</v>
      </c>
    </row>
    <row r="987" spans="2:10">
      <c r="B987" s="83"/>
      <c r="C987" s="83"/>
      <c r="D987" s="83"/>
      <c r="E987" s="83"/>
      <c r="F987" s="97" t="s">
        <v>931</v>
      </c>
      <c r="G987" s="56" t="s">
        <v>47</v>
      </c>
      <c r="H987" s="57" t="s">
        <v>30</v>
      </c>
      <c r="I987" s="58" t="s">
        <v>928</v>
      </c>
      <c r="J987" s="59" t="s">
        <v>140</v>
      </c>
    </row>
    <row r="988" spans="2:10">
      <c r="B988" s="83" t="s">
        <v>932</v>
      </c>
      <c r="C988" s="83" t="s">
        <v>25</v>
      </c>
      <c r="D988" s="83" t="s">
        <v>41</v>
      </c>
      <c r="E988" s="83" t="s">
        <v>92</v>
      </c>
      <c r="F988" s="97" t="s">
        <v>28</v>
      </c>
      <c r="G988" s="56" t="s">
        <v>29</v>
      </c>
      <c r="H988" s="57" t="s">
        <v>30</v>
      </c>
      <c r="I988" s="58" t="s">
        <v>44</v>
      </c>
      <c r="J988" s="59" t="s">
        <v>140</v>
      </c>
    </row>
    <row r="989" spans="2:10">
      <c r="B989" s="83"/>
      <c r="C989" s="83"/>
      <c r="D989" s="83"/>
      <c r="E989" s="83"/>
      <c r="F989" s="97" t="s">
        <v>344</v>
      </c>
      <c r="G989" s="56" t="s">
        <v>29</v>
      </c>
      <c r="H989" s="57" t="s">
        <v>33</v>
      </c>
      <c r="J989" s="59" t="s">
        <v>140</v>
      </c>
    </row>
    <row r="990" spans="2:10">
      <c r="B990" s="83"/>
      <c r="C990" s="83"/>
      <c r="D990" s="83"/>
      <c r="E990" s="83"/>
      <c r="F990" s="97" t="s">
        <v>933</v>
      </c>
      <c r="G990" s="56" t="s">
        <v>29</v>
      </c>
      <c r="H990" s="57" t="s">
        <v>49</v>
      </c>
      <c r="J990" s="59" t="s">
        <v>140</v>
      </c>
    </row>
    <row r="991" spans="2:10">
      <c r="B991" s="83"/>
      <c r="C991" s="83"/>
      <c r="D991" s="83"/>
      <c r="E991" s="83"/>
      <c r="F991" s="97" t="s">
        <v>934</v>
      </c>
      <c r="G991" s="56" t="s">
        <v>29</v>
      </c>
      <c r="H991" s="57" t="s">
        <v>33</v>
      </c>
      <c r="J991" s="59" t="s">
        <v>140</v>
      </c>
    </row>
    <row r="992" spans="2:10">
      <c r="B992" s="83"/>
      <c r="C992" s="83"/>
      <c r="D992" s="83"/>
      <c r="E992" s="83"/>
      <c r="F992" s="97" t="s">
        <v>935</v>
      </c>
      <c r="G992" s="56" t="s">
        <v>29</v>
      </c>
      <c r="H992" s="57" t="s">
        <v>49</v>
      </c>
      <c r="J992" s="59" t="s">
        <v>140</v>
      </c>
    </row>
    <row r="993" spans="2:10">
      <c r="B993" s="83"/>
      <c r="C993" s="83"/>
      <c r="D993" s="83"/>
      <c r="E993" s="83"/>
      <c r="F993" s="97" t="s">
        <v>936</v>
      </c>
      <c r="G993" s="56" t="s">
        <v>29</v>
      </c>
      <c r="H993" s="57" t="s">
        <v>33</v>
      </c>
      <c r="J993" s="59" t="s">
        <v>140</v>
      </c>
    </row>
    <row r="994" spans="2:10">
      <c r="B994" s="83"/>
      <c r="C994" s="83"/>
      <c r="D994" s="83"/>
      <c r="E994" s="83"/>
      <c r="F994" s="97" t="s">
        <v>937</v>
      </c>
      <c r="G994" s="56" t="s">
        <v>29</v>
      </c>
      <c r="H994" s="57" t="s">
        <v>33</v>
      </c>
      <c r="J994" s="59" t="s">
        <v>140</v>
      </c>
    </row>
    <row r="995" spans="2:11">
      <c r="B995" s="83" t="s">
        <v>938</v>
      </c>
      <c r="C995" s="83" t="s">
        <v>25</v>
      </c>
      <c r="D995" s="83" t="s">
        <v>83</v>
      </c>
      <c r="E995" s="83" t="s">
        <v>72</v>
      </c>
      <c r="F995" s="97" t="s">
        <v>939</v>
      </c>
      <c r="G995" s="56" t="s">
        <v>29</v>
      </c>
      <c r="H995" s="57" t="s">
        <v>30</v>
      </c>
      <c r="I995" s="58" t="s">
        <v>44</v>
      </c>
      <c r="J995" s="59" t="s">
        <v>140</v>
      </c>
      <c r="K995" s="100" t="s">
        <v>940</v>
      </c>
    </row>
    <row r="996" spans="2:11">
      <c r="B996" s="83"/>
      <c r="C996" s="83"/>
      <c r="D996" s="83"/>
      <c r="E996" s="83"/>
      <c r="F996" s="97" t="s">
        <v>32</v>
      </c>
      <c r="G996" s="56" t="s">
        <v>29</v>
      </c>
      <c r="H996" s="57" t="s">
        <v>33</v>
      </c>
      <c r="J996" s="59" t="s">
        <v>140</v>
      </c>
      <c r="K996" s="100" t="s">
        <v>940</v>
      </c>
    </row>
    <row r="997" spans="2:11">
      <c r="B997" s="83"/>
      <c r="C997" s="83"/>
      <c r="D997" s="83"/>
      <c r="E997" s="83"/>
      <c r="F997" s="97" t="s">
        <v>545</v>
      </c>
      <c r="G997" s="56" t="s">
        <v>29</v>
      </c>
      <c r="H997" s="57" t="s">
        <v>49</v>
      </c>
      <c r="J997" s="59" t="s">
        <v>140</v>
      </c>
      <c r="K997" s="100" t="s">
        <v>940</v>
      </c>
    </row>
    <row r="998" spans="2:11">
      <c r="B998" s="83"/>
      <c r="C998" s="83"/>
      <c r="D998" s="83"/>
      <c r="E998" s="83"/>
      <c r="F998" s="97" t="s">
        <v>605</v>
      </c>
      <c r="G998" s="56" t="s">
        <v>29</v>
      </c>
      <c r="H998" s="57" t="s">
        <v>49</v>
      </c>
      <c r="J998" s="59" t="s">
        <v>140</v>
      </c>
      <c r="K998" s="100" t="s">
        <v>940</v>
      </c>
    </row>
    <row r="999" spans="2:11">
      <c r="B999" s="83"/>
      <c r="C999" s="83"/>
      <c r="D999" s="83"/>
      <c r="E999" s="83"/>
      <c r="F999" s="97" t="s">
        <v>598</v>
      </c>
      <c r="G999" s="56" t="s">
        <v>29</v>
      </c>
      <c r="H999" s="57" t="s">
        <v>30</v>
      </c>
      <c r="I999" s="58" t="s">
        <v>44</v>
      </c>
      <c r="J999" s="59" t="s">
        <v>140</v>
      </c>
      <c r="K999" s="100" t="s">
        <v>940</v>
      </c>
    </row>
    <row r="1000" spans="2:11">
      <c r="B1000" s="83"/>
      <c r="C1000" s="83"/>
      <c r="D1000" s="83"/>
      <c r="E1000" s="83"/>
      <c r="F1000" s="97" t="s">
        <v>161</v>
      </c>
      <c r="G1000" s="56" t="s">
        <v>47</v>
      </c>
      <c r="H1000" s="57" t="s">
        <v>49</v>
      </c>
      <c r="J1000" s="59" t="s">
        <v>140</v>
      </c>
      <c r="K1000" s="100" t="s">
        <v>940</v>
      </c>
    </row>
    <row r="1001" spans="2:11">
      <c r="B1001" s="83"/>
      <c r="C1001" s="83"/>
      <c r="D1001" s="83"/>
      <c r="E1001" s="83"/>
      <c r="F1001" s="97" t="s">
        <v>604</v>
      </c>
      <c r="G1001" s="56" t="s">
        <v>29</v>
      </c>
      <c r="H1001" s="57" t="s">
        <v>49</v>
      </c>
      <c r="J1001" s="59" t="s">
        <v>140</v>
      </c>
      <c r="K1001" s="100" t="s">
        <v>940</v>
      </c>
    </row>
    <row r="1002" spans="2:11">
      <c r="B1002" s="83"/>
      <c r="C1002" s="83"/>
      <c r="D1002" s="83"/>
      <c r="E1002" s="83"/>
      <c r="F1002" s="97" t="s">
        <v>941</v>
      </c>
      <c r="G1002" s="56" t="s">
        <v>29</v>
      </c>
      <c r="H1002" s="57" t="s">
        <v>49</v>
      </c>
      <c r="J1002" s="59" t="s">
        <v>140</v>
      </c>
      <c r="K1002" s="100" t="s">
        <v>940</v>
      </c>
    </row>
    <row r="1003" spans="2:11">
      <c r="B1003" s="83"/>
      <c r="C1003" s="83"/>
      <c r="D1003" s="83"/>
      <c r="E1003" s="83"/>
      <c r="F1003" s="97" t="s">
        <v>211</v>
      </c>
      <c r="G1003" s="56" t="s">
        <v>47</v>
      </c>
      <c r="H1003" s="57" t="s">
        <v>49</v>
      </c>
      <c r="J1003" s="59" t="s">
        <v>140</v>
      </c>
      <c r="K1003" s="100" t="s">
        <v>940</v>
      </c>
    </row>
    <row r="1004" spans="2:11">
      <c r="B1004" s="83"/>
      <c r="C1004" s="83"/>
      <c r="D1004" s="83"/>
      <c r="E1004" s="83"/>
      <c r="F1004" s="97" t="s">
        <v>429</v>
      </c>
      <c r="G1004" s="56" t="s">
        <v>47</v>
      </c>
      <c r="H1004" s="57" t="s">
        <v>33</v>
      </c>
      <c r="J1004" s="59" t="s">
        <v>140</v>
      </c>
      <c r="K1004" s="100" t="s">
        <v>940</v>
      </c>
    </row>
    <row r="1005" spans="2:11">
      <c r="B1005" s="83"/>
      <c r="C1005" s="83"/>
      <c r="D1005" s="83"/>
      <c r="E1005" s="83"/>
      <c r="F1005" s="97" t="s">
        <v>942</v>
      </c>
      <c r="G1005" s="56" t="s">
        <v>29</v>
      </c>
      <c r="H1005" s="57" t="s">
        <v>30</v>
      </c>
      <c r="I1005" s="58" t="s">
        <v>44</v>
      </c>
      <c r="J1005" s="59" t="s">
        <v>140</v>
      </c>
      <c r="K1005" s="100" t="s">
        <v>940</v>
      </c>
    </row>
    <row r="1006" spans="2:11">
      <c r="B1006" s="83"/>
      <c r="C1006" s="83"/>
      <c r="D1006" s="83"/>
      <c r="E1006" s="83"/>
      <c r="F1006" s="97" t="s">
        <v>131</v>
      </c>
      <c r="G1006" s="56" t="s">
        <v>47</v>
      </c>
      <c r="H1006" s="57" t="s">
        <v>33</v>
      </c>
      <c r="J1006" s="59" t="s">
        <v>140</v>
      </c>
      <c r="K1006" s="100" t="s">
        <v>940</v>
      </c>
    </row>
    <row r="1007" spans="2:11">
      <c r="B1007" s="83"/>
      <c r="C1007" s="83"/>
      <c r="D1007" s="83"/>
      <c r="E1007" s="83"/>
      <c r="F1007" s="97" t="s">
        <v>943</v>
      </c>
      <c r="G1007" s="56" t="s">
        <v>47</v>
      </c>
      <c r="H1007" s="57" t="s">
        <v>30</v>
      </c>
      <c r="I1007" s="58" t="s">
        <v>44</v>
      </c>
      <c r="J1007" s="59" t="s">
        <v>140</v>
      </c>
      <c r="K1007" s="100" t="s">
        <v>940</v>
      </c>
    </row>
    <row r="1008" spans="2:11">
      <c r="B1008" s="83"/>
      <c r="C1008" s="83"/>
      <c r="D1008" s="83"/>
      <c r="E1008" s="83"/>
      <c r="F1008" s="97" t="s">
        <v>944</v>
      </c>
      <c r="G1008" s="56" t="s">
        <v>47</v>
      </c>
      <c r="H1008" s="57" t="s">
        <v>30</v>
      </c>
      <c r="I1008" s="58" t="s">
        <v>44</v>
      </c>
      <c r="J1008" s="59" t="s">
        <v>140</v>
      </c>
      <c r="K1008" s="100" t="s">
        <v>940</v>
      </c>
    </row>
    <row r="1009" spans="2:11">
      <c r="B1009" s="83"/>
      <c r="C1009" s="83"/>
      <c r="D1009" s="83"/>
      <c r="E1009" s="83"/>
      <c r="F1009" s="97" t="s">
        <v>58</v>
      </c>
      <c r="G1009" s="56" t="s">
        <v>29</v>
      </c>
      <c r="H1009" s="57" t="s">
        <v>49</v>
      </c>
      <c r="J1009" s="59" t="s">
        <v>140</v>
      </c>
      <c r="K1009" s="100" t="s">
        <v>940</v>
      </c>
    </row>
    <row r="1010" spans="2:11">
      <c r="B1010" s="83"/>
      <c r="C1010" s="83"/>
      <c r="D1010" s="83"/>
      <c r="E1010" s="83"/>
      <c r="F1010" s="97" t="s">
        <v>425</v>
      </c>
      <c r="G1010" s="56" t="s">
        <v>47</v>
      </c>
      <c r="H1010" s="57" t="s">
        <v>49</v>
      </c>
      <c r="J1010" s="59" t="s">
        <v>140</v>
      </c>
      <c r="K1010" s="100" t="s">
        <v>940</v>
      </c>
    </row>
    <row r="1011" spans="2:11">
      <c r="B1011" s="83"/>
      <c r="C1011" s="83"/>
      <c r="D1011" s="83"/>
      <c r="E1011" s="83"/>
      <c r="F1011" s="97" t="s">
        <v>945</v>
      </c>
      <c r="G1011" s="56" t="s">
        <v>47</v>
      </c>
      <c r="H1011" s="57" t="s">
        <v>33</v>
      </c>
      <c r="J1011" s="59" t="s">
        <v>140</v>
      </c>
      <c r="K1011" s="100" t="s">
        <v>940</v>
      </c>
    </row>
    <row r="1012" spans="2:10">
      <c r="B1012" s="83" t="s">
        <v>946</v>
      </c>
      <c r="C1012" s="83" t="s">
        <v>25</v>
      </c>
      <c r="D1012" s="83" t="s">
        <v>747</v>
      </c>
      <c r="E1012" s="83" t="s">
        <v>72</v>
      </c>
      <c r="F1012" s="97" t="s">
        <v>28</v>
      </c>
      <c r="G1012" s="56" t="s">
        <v>29</v>
      </c>
      <c r="H1012" s="57" t="s">
        <v>30</v>
      </c>
      <c r="I1012" s="58" t="s">
        <v>44</v>
      </c>
      <c r="J1012" s="59" t="s">
        <v>140</v>
      </c>
    </row>
    <row r="1013" spans="2:10">
      <c r="B1013" s="83"/>
      <c r="C1013" s="83"/>
      <c r="D1013" s="83"/>
      <c r="E1013" s="83"/>
      <c r="F1013" s="97" t="s">
        <v>211</v>
      </c>
      <c r="G1013" s="56" t="s">
        <v>29</v>
      </c>
      <c r="H1013" s="57" t="s">
        <v>33</v>
      </c>
      <c r="J1013" s="59" t="s">
        <v>140</v>
      </c>
    </row>
    <row r="1014" spans="2:10">
      <c r="B1014" s="83"/>
      <c r="C1014" s="83"/>
      <c r="D1014" s="83"/>
      <c r="E1014" s="83"/>
      <c r="F1014" s="97" t="s">
        <v>604</v>
      </c>
      <c r="G1014" s="56" t="s">
        <v>29</v>
      </c>
      <c r="H1014" s="57" t="s">
        <v>49</v>
      </c>
      <c r="J1014" s="59" t="s">
        <v>140</v>
      </c>
    </row>
    <row r="1015" spans="2:10">
      <c r="B1015" s="83"/>
      <c r="C1015" s="83"/>
      <c r="D1015" s="83"/>
      <c r="E1015" s="83"/>
      <c r="F1015" s="97" t="s">
        <v>947</v>
      </c>
      <c r="G1015" s="56" t="s">
        <v>29</v>
      </c>
      <c r="H1015" s="57" t="s">
        <v>33</v>
      </c>
      <c r="J1015" s="59" t="s">
        <v>140</v>
      </c>
    </row>
    <row r="1016" spans="2:10">
      <c r="B1016" s="83"/>
      <c r="C1016" s="83"/>
      <c r="D1016" s="83"/>
      <c r="E1016" s="83"/>
      <c r="F1016" s="97" t="s">
        <v>131</v>
      </c>
      <c r="G1016" s="56" t="s">
        <v>47</v>
      </c>
      <c r="H1016" s="57" t="s">
        <v>49</v>
      </c>
      <c r="J1016" s="59" t="s">
        <v>140</v>
      </c>
    </row>
    <row r="1017" spans="2:10">
      <c r="B1017" s="83"/>
      <c r="C1017" s="83"/>
      <c r="D1017" s="83"/>
      <c r="E1017" s="83"/>
      <c r="F1017" s="97" t="s">
        <v>948</v>
      </c>
      <c r="G1017" s="56" t="s">
        <v>47</v>
      </c>
      <c r="H1017" s="57" t="s">
        <v>33</v>
      </c>
      <c r="J1017" s="59" t="s">
        <v>140</v>
      </c>
    </row>
    <row r="1018" spans="2:13">
      <c r="B1018" s="83" t="s">
        <v>949</v>
      </c>
      <c r="C1018" s="83" t="s">
        <v>25</v>
      </c>
      <c r="D1018" s="83" t="s">
        <v>88</v>
      </c>
      <c r="E1018" s="83" t="s">
        <v>453</v>
      </c>
      <c r="F1018" s="97" t="s">
        <v>460</v>
      </c>
      <c r="G1018" s="56" t="s">
        <v>29</v>
      </c>
      <c r="H1018" s="57" t="s">
        <v>30</v>
      </c>
      <c r="I1018" s="58" t="s">
        <v>44</v>
      </c>
      <c r="J1018" s="59" t="s">
        <v>140</v>
      </c>
      <c r="L1018" s="81"/>
      <c r="M1018" s="82"/>
    </row>
    <row r="1019" spans="2:13">
      <c r="B1019" s="83"/>
      <c r="C1019" s="83"/>
      <c r="D1019" s="83"/>
      <c r="E1019" s="83"/>
      <c r="F1019" s="55" t="s">
        <v>79</v>
      </c>
      <c r="G1019" s="56" t="s">
        <v>29</v>
      </c>
      <c r="H1019" s="57" t="s">
        <v>30</v>
      </c>
      <c r="I1019" s="58" t="s">
        <v>44</v>
      </c>
      <c r="J1019" s="59" t="s">
        <v>140</v>
      </c>
      <c r="L1019" s="81"/>
      <c r="M1019" s="82"/>
    </row>
    <row r="1020" spans="2:13">
      <c r="B1020" s="83"/>
      <c r="C1020" s="83"/>
      <c r="D1020" s="83"/>
      <c r="E1020" s="83"/>
      <c r="F1020" s="97" t="s">
        <v>28</v>
      </c>
      <c r="G1020" s="56" t="s">
        <v>29</v>
      </c>
      <c r="H1020" s="57" t="s">
        <v>30</v>
      </c>
      <c r="I1020" s="58" t="s">
        <v>44</v>
      </c>
      <c r="J1020" s="59" t="s">
        <v>140</v>
      </c>
      <c r="L1020" s="81"/>
      <c r="M1020" s="82"/>
    </row>
    <row r="1021" spans="2:13">
      <c r="B1021" s="83"/>
      <c r="C1021" s="83"/>
      <c r="D1021" s="83"/>
      <c r="E1021" s="83"/>
      <c r="F1021" s="97" t="s">
        <v>950</v>
      </c>
      <c r="G1021" s="56" t="s">
        <v>47</v>
      </c>
      <c r="H1021" s="57" t="s">
        <v>30</v>
      </c>
      <c r="I1021" s="58" t="s">
        <v>44</v>
      </c>
      <c r="J1021" s="59" t="s">
        <v>140</v>
      </c>
      <c r="L1021" s="81"/>
      <c r="M1021" s="82"/>
    </row>
    <row r="1022" spans="2:13">
      <c r="B1022" s="83"/>
      <c r="C1022" s="83"/>
      <c r="D1022" s="83"/>
      <c r="E1022" s="83"/>
      <c r="F1022" s="97" t="s">
        <v>593</v>
      </c>
      <c r="G1022" s="56" t="s">
        <v>47</v>
      </c>
      <c r="H1022" s="57" t="s">
        <v>30</v>
      </c>
      <c r="I1022" s="58" t="s">
        <v>44</v>
      </c>
      <c r="J1022" s="59" t="s">
        <v>140</v>
      </c>
      <c r="L1022" s="81"/>
      <c r="M1022" s="82"/>
    </row>
    <row r="1023" spans="2:13">
      <c r="B1023" s="83"/>
      <c r="C1023" s="83"/>
      <c r="D1023" s="83"/>
      <c r="E1023" s="83"/>
      <c r="F1023" s="97" t="s">
        <v>611</v>
      </c>
      <c r="G1023" s="56" t="s">
        <v>47</v>
      </c>
      <c r="H1023" s="57" t="s">
        <v>30</v>
      </c>
      <c r="I1023" s="58" t="s">
        <v>44</v>
      </c>
      <c r="J1023" s="59" t="s">
        <v>140</v>
      </c>
      <c r="L1023" s="81"/>
      <c r="M1023" s="82"/>
    </row>
    <row r="1024" spans="2:13">
      <c r="B1024" s="83"/>
      <c r="C1024" s="83"/>
      <c r="D1024" s="83"/>
      <c r="E1024" s="83"/>
      <c r="F1024" s="97" t="s">
        <v>951</v>
      </c>
      <c r="G1024" s="56" t="s">
        <v>47</v>
      </c>
      <c r="H1024" s="57" t="s">
        <v>30</v>
      </c>
      <c r="I1024" s="58" t="s">
        <v>44</v>
      </c>
      <c r="J1024" s="59" t="s">
        <v>140</v>
      </c>
      <c r="L1024" s="81"/>
      <c r="M1024" s="82"/>
    </row>
    <row r="1025" spans="2:13">
      <c r="B1025" s="83"/>
      <c r="C1025" s="83"/>
      <c r="D1025" s="83"/>
      <c r="E1025" s="83"/>
      <c r="F1025" s="97" t="s">
        <v>459</v>
      </c>
      <c r="G1025" s="56" t="s">
        <v>47</v>
      </c>
      <c r="H1025" s="57" t="s">
        <v>30</v>
      </c>
      <c r="I1025" s="58" t="s">
        <v>44</v>
      </c>
      <c r="J1025" s="59" t="s">
        <v>140</v>
      </c>
      <c r="L1025" s="81"/>
      <c r="M1025" s="82"/>
    </row>
    <row r="1026" spans="2:13">
      <c r="B1026" s="83"/>
      <c r="C1026" s="83"/>
      <c r="D1026" s="83"/>
      <c r="E1026" s="83"/>
      <c r="F1026" s="97" t="s">
        <v>952</v>
      </c>
      <c r="G1026" s="56" t="s">
        <v>47</v>
      </c>
      <c r="H1026" s="57" t="s">
        <v>30</v>
      </c>
      <c r="I1026" s="58" t="s">
        <v>44</v>
      </c>
      <c r="J1026" s="59" t="s">
        <v>140</v>
      </c>
      <c r="L1026" s="81"/>
      <c r="M1026" s="82"/>
    </row>
    <row r="1027" spans="2:13">
      <c r="B1027" s="83"/>
      <c r="C1027" s="83"/>
      <c r="D1027" s="83"/>
      <c r="E1027" s="83"/>
      <c r="F1027" s="97" t="s">
        <v>364</v>
      </c>
      <c r="G1027" s="56" t="s">
        <v>47</v>
      </c>
      <c r="H1027" s="57" t="s">
        <v>30</v>
      </c>
      <c r="I1027" s="58" t="s">
        <v>44</v>
      </c>
      <c r="J1027" s="59" t="s">
        <v>140</v>
      </c>
      <c r="L1027" s="81"/>
      <c r="M1027" s="82"/>
    </row>
    <row r="1028" spans="2:13">
      <c r="B1028" s="83"/>
      <c r="C1028" s="83"/>
      <c r="D1028" s="83"/>
      <c r="E1028" s="83"/>
      <c r="F1028" s="97" t="s">
        <v>366</v>
      </c>
      <c r="G1028" s="56" t="s">
        <v>47</v>
      </c>
      <c r="H1028" s="57" t="s">
        <v>30</v>
      </c>
      <c r="I1028" s="58" t="s">
        <v>44</v>
      </c>
      <c r="J1028" s="59" t="s">
        <v>140</v>
      </c>
      <c r="L1028" s="81"/>
      <c r="M1028" s="82"/>
    </row>
    <row r="1029" spans="2:13">
      <c r="B1029" s="83"/>
      <c r="C1029" s="83"/>
      <c r="D1029" s="83"/>
      <c r="E1029" s="83"/>
      <c r="F1029" s="97" t="s">
        <v>953</v>
      </c>
      <c r="G1029" s="56" t="s">
        <v>47</v>
      </c>
      <c r="H1029" s="57" t="s">
        <v>30</v>
      </c>
      <c r="I1029" s="58" t="s">
        <v>44</v>
      </c>
      <c r="J1029" s="59" t="s">
        <v>140</v>
      </c>
      <c r="L1029" s="81"/>
      <c r="M1029" s="82"/>
    </row>
    <row r="1030" spans="2:13">
      <c r="B1030" s="83"/>
      <c r="C1030" s="83"/>
      <c r="D1030" s="83"/>
      <c r="E1030" s="83"/>
      <c r="F1030" s="97" t="s">
        <v>954</v>
      </c>
      <c r="G1030" s="56" t="s">
        <v>29</v>
      </c>
      <c r="H1030" s="57" t="s">
        <v>30</v>
      </c>
      <c r="I1030" s="58" t="s">
        <v>44</v>
      </c>
      <c r="J1030" s="59" t="s">
        <v>140</v>
      </c>
      <c r="L1030" s="81"/>
      <c r="M1030" s="82"/>
    </row>
    <row r="1031" spans="2:13">
      <c r="B1031" s="83" t="s">
        <v>955</v>
      </c>
      <c r="C1031" s="83" t="s">
        <v>25</v>
      </c>
      <c r="D1031" s="83" t="s">
        <v>133</v>
      </c>
      <c r="E1031" s="83" t="s">
        <v>956</v>
      </c>
      <c r="F1031" s="97" t="s">
        <v>28</v>
      </c>
      <c r="G1031" s="56" t="s">
        <v>29</v>
      </c>
      <c r="H1031" s="57" t="s">
        <v>30</v>
      </c>
      <c r="I1031" s="58" t="s">
        <v>44</v>
      </c>
      <c r="J1031" s="59" t="s">
        <v>140</v>
      </c>
      <c r="L1031" s="81"/>
      <c r="M1031" s="82"/>
    </row>
    <row r="1032" spans="2:13">
      <c r="B1032" s="83"/>
      <c r="C1032" s="83"/>
      <c r="D1032" s="83"/>
      <c r="E1032" s="83"/>
      <c r="F1032" s="97" t="s">
        <v>957</v>
      </c>
      <c r="G1032" s="56" t="s">
        <v>29</v>
      </c>
      <c r="H1032" s="57" t="s">
        <v>33</v>
      </c>
      <c r="J1032" s="59" t="s">
        <v>140</v>
      </c>
      <c r="L1032" s="81"/>
      <c r="M1032" s="82"/>
    </row>
    <row r="1033" spans="2:13">
      <c r="B1033" s="83"/>
      <c r="C1033" s="83"/>
      <c r="D1033" s="83"/>
      <c r="E1033" s="83"/>
      <c r="F1033" s="97" t="s">
        <v>958</v>
      </c>
      <c r="G1033" s="56" t="s">
        <v>29</v>
      </c>
      <c r="H1033" s="57" t="s">
        <v>30</v>
      </c>
      <c r="I1033" s="58" t="s">
        <v>44</v>
      </c>
      <c r="J1033" s="59" t="s">
        <v>140</v>
      </c>
      <c r="L1033" s="81"/>
      <c r="M1033" s="82"/>
    </row>
    <row r="1034" spans="2:13">
      <c r="B1034" s="83"/>
      <c r="C1034" s="83"/>
      <c r="D1034" s="83"/>
      <c r="E1034" s="83"/>
      <c r="F1034" s="97" t="s">
        <v>959</v>
      </c>
      <c r="G1034" s="56" t="s">
        <v>47</v>
      </c>
      <c r="H1034" s="57" t="s">
        <v>30</v>
      </c>
      <c r="I1034" s="58" t="s">
        <v>44</v>
      </c>
      <c r="J1034" s="59" t="s">
        <v>140</v>
      </c>
      <c r="L1034" s="81"/>
      <c r="M1034" s="82"/>
    </row>
    <row r="1035" spans="2:13">
      <c r="B1035" s="83" t="s">
        <v>960</v>
      </c>
      <c r="C1035" s="83" t="s">
        <v>25</v>
      </c>
      <c r="D1035" s="83" t="s">
        <v>83</v>
      </c>
      <c r="E1035" s="83" t="s">
        <v>961</v>
      </c>
      <c r="F1035" s="97" t="s">
        <v>135</v>
      </c>
      <c r="G1035" s="56" t="s">
        <v>47</v>
      </c>
      <c r="H1035" s="57" t="s">
        <v>30</v>
      </c>
      <c r="I1035" s="58" t="s">
        <v>44</v>
      </c>
      <c r="J1035" s="59" t="s">
        <v>140</v>
      </c>
      <c r="L1035" s="81"/>
      <c r="M1035" s="82"/>
    </row>
    <row r="1036" spans="2:13">
      <c r="B1036" s="83"/>
      <c r="C1036" s="83"/>
      <c r="D1036" s="83"/>
      <c r="E1036" s="83"/>
      <c r="F1036" s="97" t="s">
        <v>172</v>
      </c>
      <c r="G1036" s="56" t="s">
        <v>47</v>
      </c>
      <c r="H1036" s="57" t="s">
        <v>33</v>
      </c>
      <c r="J1036" s="59" t="s">
        <v>140</v>
      </c>
      <c r="L1036" s="81"/>
      <c r="M1036" s="82"/>
    </row>
    <row r="1037" spans="2:13">
      <c r="B1037" s="83"/>
      <c r="C1037" s="83"/>
      <c r="D1037" s="83"/>
      <c r="E1037" s="83"/>
      <c r="F1037" s="97" t="s">
        <v>962</v>
      </c>
      <c r="G1037" s="56" t="s">
        <v>47</v>
      </c>
      <c r="H1037" s="57" t="s">
        <v>33</v>
      </c>
      <c r="J1037" s="59" t="s">
        <v>140</v>
      </c>
      <c r="L1037" s="81"/>
      <c r="M1037" s="82"/>
    </row>
    <row r="1038" spans="2:13">
      <c r="B1038" s="83"/>
      <c r="C1038" s="83"/>
      <c r="D1038" s="83"/>
      <c r="E1038" s="83"/>
      <c r="F1038" s="97" t="s">
        <v>963</v>
      </c>
      <c r="G1038" s="56" t="s">
        <v>47</v>
      </c>
      <c r="H1038" s="57" t="s">
        <v>30</v>
      </c>
      <c r="I1038" s="58" t="s">
        <v>44</v>
      </c>
      <c r="J1038" s="59" t="s">
        <v>140</v>
      </c>
      <c r="L1038" s="81"/>
      <c r="M1038" s="82"/>
    </row>
    <row r="1039" spans="2:13">
      <c r="B1039" s="83"/>
      <c r="C1039" s="83"/>
      <c r="D1039" s="83"/>
      <c r="E1039" s="83"/>
      <c r="F1039" s="97" t="s">
        <v>38</v>
      </c>
      <c r="G1039" s="56" t="s">
        <v>29</v>
      </c>
      <c r="H1039" s="57" t="s">
        <v>30</v>
      </c>
      <c r="I1039" s="58" t="s">
        <v>44</v>
      </c>
      <c r="J1039" s="59" t="s">
        <v>140</v>
      </c>
      <c r="L1039" s="81"/>
      <c r="M1039" s="82"/>
    </row>
    <row r="1040" spans="2:13">
      <c r="B1040" s="83"/>
      <c r="C1040" s="83"/>
      <c r="D1040" s="83"/>
      <c r="E1040" s="83"/>
      <c r="F1040" s="97" t="s">
        <v>964</v>
      </c>
      <c r="G1040" s="56" t="s">
        <v>47</v>
      </c>
      <c r="H1040" s="57" t="s">
        <v>30</v>
      </c>
      <c r="I1040" s="58" t="s">
        <v>44</v>
      </c>
      <c r="J1040" s="59" t="s">
        <v>140</v>
      </c>
      <c r="L1040" s="81"/>
      <c r="M1040" s="82"/>
    </row>
    <row r="1041" spans="2:13">
      <c r="B1041" s="83"/>
      <c r="C1041" s="83"/>
      <c r="D1041" s="83"/>
      <c r="E1041" s="83"/>
      <c r="F1041" s="97" t="s">
        <v>965</v>
      </c>
      <c r="G1041" s="56" t="s">
        <v>29</v>
      </c>
      <c r="H1041" s="57" t="s">
        <v>30</v>
      </c>
      <c r="I1041" s="58" t="s">
        <v>44</v>
      </c>
      <c r="J1041" s="59" t="s">
        <v>140</v>
      </c>
      <c r="L1041" s="81"/>
      <c r="M1041" s="82"/>
    </row>
    <row r="1042" spans="2:13">
      <c r="B1042" s="83"/>
      <c r="C1042" s="83"/>
      <c r="D1042" s="83"/>
      <c r="E1042" s="83"/>
      <c r="F1042" s="97" t="s">
        <v>966</v>
      </c>
      <c r="G1042" s="56" t="s">
        <v>47</v>
      </c>
      <c r="H1042" s="57" t="s">
        <v>30</v>
      </c>
      <c r="I1042" s="58" t="s">
        <v>44</v>
      </c>
      <c r="J1042" s="59" t="s">
        <v>140</v>
      </c>
      <c r="L1042" s="81"/>
      <c r="M1042" s="82"/>
    </row>
    <row r="1043" spans="2:13">
      <c r="B1043" s="83"/>
      <c r="C1043" s="83"/>
      <c r="D1043" s="83"/>
      <c r="E1043" s="83"/>
      <c r="F1043" s="97" t="s">
        <v>459</v>
      </c>
      <c r="G1043" s="56" t="s">
        <v>47</v>
      </c>
      <c r="H1043" s="57" t="s">
        <v>30</v>
      </c>
      <c r="I1043" s="58" t="s">
        <v>44</v>
      </c>
      <c r="J1043" s="59" t="s">
        <v>140</v>
      </c>
      <c r="L1043" s="81"/>
      <c r="M1043" s="82"/>
    </row>
    <row r="1044" spans="2:13">
      <c r="B1044" s="83"/>
      <c r="C1044" s="83"/>
      <c r="D1044" s="83"/>
      <c r="E1044" s="83"/>
      <c r="F1044" s="97" t="s">
        <v>967</v>
      </c>
      <c r="G1044" s="56" t="s">
        <v>47</v>
      </c>
      <c r="H1044" s="57" t="s">
        <v>30</v>
      </c>
      <c r="I1044" s="58" t="s">
        <v>44</v>
      </c>
      <c r="J1044" s="59" t="s">
        <v>140</v>
      </c>
      <c r="L1044" s="81"/>
      <c r="M1044" s="82"/>
    </row>
    <row r="1045" spans="2:13">
      <c r="B1045" s="83"/>
      <c r="C1045" s="83"/>
      <c r="D1045" s="83"/>
      <c r="E1045" s="83"/>
      <c r="F1045" s="97" t="s">
        <v>364</v>
      </c>
      <c r="G1045" s="56" t="s">
        <v>47</v>
      </c>
      <c r="H1045" s="57" t="s">
        <v>30</v>
      </c>
      <c r="I1045" s="58" t="s">
        <v>44</v>
      </c>
      <c r="J1045" s="59" t="s">
        <v>140</v>
      </c>
      <c r="L1045" s="81"/>
      <c r="M1045" s="82"/>
    </row>
    <row r="1046" spans="2:13">
      <c r="B1046" s="83"/>
      <c r="C1046" s="83"/>
      <c r="D1046" s="83"/>
      <c r="E1046" s="83"/>
      <c r="F1046" s="97" t="s">
        <v>460</v>
      </c>
      <c r="G1046" s="56" t="s">
        <v>47</v>
      </c>
      <c r="H1046" s="57" t="s">
        <v>30</v>
      </c>
      <c r="I1046" s="58" t="s">
        <v>44</v>
      </c>
      <c r="J1046" s="59" t="s">
        <v>140</v>
      </c>
      <c r="L1046" s="81"/>
      <c r="M1046" s="82"/>
    </row>
    <row r="1047" spans="2:13">
      <c r="B1047" s="83"/>
      <c r="C1047" s="83"/>
      <c r="D1047" s="83"/>
      <c r="E1047" s="83"/>
      <c r="F1047" s="97" t="s">
        <v>968</v>
      </c>
      <c r="G1047" s="56" t="s">
        <v>47</v>
      </c>
      <c r="H1047" s="57" t="s">
        <v>30</v>
      </c>
      <c r="I1047" s="58" t="s">
        <v>44</v>
      </c>
      <c r="J1047" s="59" t="s">
        <v>140</v>
      </c>
      <c r="L1047" s="81"/>
      <c r="M1047" s="82"/>
    </row>
    <row r="1048" spans="2:13">
      <c r="B1048" s="83"/>
      <c r="C1048" s="83"/>
      <c r="D1048" s="83"/>
      <c r="E1048" s="83"/>
      <c r="F1048" s="97" t="s">
        <v>969</v>
      </c>
      <c r="G1048" s="56" t="s">
        <v>29</v>
      </c>
      <c r="H1048" s="57" t="s">
        <v>30</v>
      </c>
      <c r="I1048" s="58" t="s">
        <v>44</v>
      </c>
      <c r="J1048" s="59" t="s">
        <v>140</v>
      </c>
      <c r="L1048" s="81"/>
      <c r="M1048" s="82"/>
    </row>
    <row r="1049" spans="2:13">
      <c r="B1049" s="83"/>
      <c r="C1049" s="83"/>
      <c r="D1049" s="83"/>
      <c r="E1049" s="83"/>
      <c r="F1049" s="97" t="s">
        <v>970</v>
      </c>
      <c r="G1049" s="56" t="s">
        <v>47</v>
      </c>
      <c r="H1049" s="57" t="s">
        <v>33</v>
      </c>
      <c r="J1049" s="59" t="s">
        <v>140</v>
      </c>
      <c r="L1049" s="81"/>
      <c r="M1049" s="82"/>
    </row>
    <row r="1050" spans="2:13">
      <c r="B1050" s="83"/>
      <c r="C1050" s="83"/>
      <c r="D1050" s="83"/>
      <c r="E1050" s="83"/>
      <c r="F1050" s="97" t="s">
        <v>971</v>
      </c>
      <c r="G1050" s="56" t="s">
        <v>47</v>
      </c>
      <c r="H1050" s="57" t="s">
        <v>49</v>
      </c>
      <c r="J1050" s="59" t="s">
        <v>140</v>
      </c>
      <c r="L1050" s="81"/>
      <c r="M1050" s="82"/>
    </row>
    <row r="1051" spans="2:13">
      <c r="B1051" s="83" t="s">
        <v>972</v>
      </c>
      <c r="C1051" s="83" t="s">
        <v>25</v>
      </c>
      <c r="D1051" s="83" t="s">
        <v>94</v>
      </c>
      <c r="E1051" s="83" t="s">
        <v>72</v>
      </c>
      <c r="F1051" s="97" t="s">
        <v>135</v>
      </c>
      <c r="G1051" s="56" t="s">
        <v>47</v>
      </c>
      <c r="H1051" s="57" t="s">
        <v>30</v>
      </c>
      <c r="I1051" s="58" t="s">
        <v>44</v>
      </c>
      <c r="J1051" s="59" t="s">
        <v>973</v>
      </c>
      <c r="K1051" s="58" t="s">
        <v>140</v>
      </c>
      <c r="L1051" s="81"/>
      <c r="M1051" s="82"/>
    </row>
    <row r="1052" spans="2:13">
      <c r="B1052" s="83"/>
      <c r="C1052" s="83"/>
      <c r="D1052" s="83"/>
      <c r="E1052" s="83"/>
      <c r="F1052" s="97" t="s">
        <v>668</v>
      </c>
      <c r="G1052" s="56" t="s">
        <v>47</v>
      </c>
      <c r="H1052" s="57" t="s">
        <v>33</v>
      </c>
      <c r="J1052" s="59" t="s">
        <v>140</v>
      </c>
      <c r="L1052" s="81"/>
      <c r="M1052" s="82"/>
    </row>
    <row r="1053" spans="2:13">
      <c r="B1053" s="83"/>
      <c r="C1053" s="83"/>
      <c r="D1053" s="83"/>
      <c r="E1053" s="83"/>
      <c r="F1053" s="97" t="s">
        <v>974</v>
      </c>
      <c r="G1053" s="56" t="s">
        <v>29</v>
      </c>
      <c r="H1053" s="57" t="s">
        <v>33</v>
      </c>
      <c r="J1053" s="59" t="s">
        <v>140</v>
      </c>
      <c r="L1053" s="81"/>
      <c r="M1053" s="82"/>
    </row>
    <row r="1054" spans="2:13">
      <c r="B1054" s="83"/>
      <c r="C1054" s="83"/>
      <c r="D1054" s="83"/>
      <c r="E1054" s="83"/>
      <c r="F1054" s="97" t="s">
        <v>586</v>
      </c>
      <c r="G1054" s="56" t="s">
        <v>47</v>
      </c>
      <c r="H1054" s="57" t="s">
        <v>33</v>
      </c>
      <c r="J1054" s="59" t="s">
        <v>140</v>
      </c>
      <c r="L1054" s="81"/>
      <c r="M1054" s="82"/>
    </row>
    <row r="1055" spans="2:13">
      <c r="B1055" s="83"/>
      <c r="C1055" s="83"/>
      <c r="D1055" s="83"/>
      <c r="E1055" s="83"/>
      <c r="F1055" s="97" t="s">
        <v>575</v>
      </c>
      <c r="G1055" s="56" t="s">
        <v>29</v>
      </c>
      <c r="H1055" s="57" t="s">
        <v>30</v>
      </c>
      <c r="I1055" s="58" t="s">
        <v>44</v>
      </c>
      <c r="J1055" s="59" t="s">
        <v>140</v>
      </c>
      <c r="L1055" s="81"/>
      <c r="M1055" s="82"/>
    </row>
    <row r="1056" spans="2:13">
      <c r="B1056" s="83"/>
      <c r="C1056" s="83"/>
      <c r="D1056" s="83"/>
      <c r="E1056" s="83"/>
      <c r="F1056" s="97" t="s">
        <v>79</v>
      </c>
      <c r="G1056" s="56" t="s">
        <v>29</v>
      </c>
      <c r="H1056" s="57" t="s">
        <v>30</v>
      </c>
      <c r="I1056" s="58" t="s">
        <v>44</v>
      </c>
      <c r="J1056" s="59" t="s">
        <v>140</v>
      </c>
      <c r="L1056" s="81"/>
      <c r="M1056" s="82"/>
    </row>
    <row r="1057" spans="2:13">
      <c r="B1057" s="83"/>
      <c r="C1057" s="83"/>
      <c r="D1057" s="83"/>
      <c r="E1057" s="83"/>
      <c r="F1057" s="97" t="s">
        <v>672</v>
      </c>
      <c r="G1057" s="56" t="s">
        <v>47</v>
      </c>
      <c r="H1057" s="57" t="s">
        <v>33</v>
      </c>
      <c r="J1057" s="59" t="s">
        <v>140</v>
      </c>
      <c r="L1057" s="81"/>
      <c r="M1057" s="82"/>
    </row>
    <row r="1058" spans="2:13">
      <c r="B1058" s="83"/>
      <c r="C1058" s="83"/>
      <c r="D1058" s="83"/>
      <c r="E1058" s="83"/>
      <c r="F1058" s="97" t="s">
        <v>181</v>
      </c>
      <c r="G1058" s="56" t="s">
        <v>47</v>
      </c>
      <c r="H1058" s="57" t="s">
        <v>30</v>
      </c>
      <c r="I1058" s="58" t="s">
        <v>44</v>
      </c>
      <c r="J1058" s="59" t="s">
        <v>140</v>
      </c>
      <c r="L1058" s="81"/>
      <c r="M1058" s="82"/>
    </row>
    <row r="1059" spans="2:13">
      <c r="B1059" s="83"/>
      <c r="C1059" s="83"/>
      <c r="D1059" s="83"/>
      <c r="E1059" s="83"/>
      <c r="F1059" s="97" t="s">
        <v>38</v>
      </c>
      <c r="G1059" s="56" t="s">
        <v>47</v>
      </c>
      <c r="H1059" s="57" t="s">
        <v>30</v>
      </c>
      <c r="I1059" s="58" t="s">
        <v>44</v>
      </c>
      <c r="J1059" s="59" t="s">
        <v>140</v>
      </c>
      <c r="L1059" s="81"/>
      <c r="M1059" s="82"/>
    </row>
    <row r="1060" spans="2:13">
      <c r="B1060" s="83"/>
      <c r="C1060" s="83"/>
      <c r="D1060" s="83"/>
      <c r="E1060" s="83"/>
      <c r="F1060" s="97" t="s">
        <v>218</v>
      </c>
      <c r="G1060" s="56" t="s">
        <v>47</v>
      </c>
      <c r="H1060" s="57" t="s">
        <v>30</v>
      </c>
      <c r="I1060" s="58" t="s">
        <v>44</v>
      </c>
      <c r="J1060" s="59" t="s">
        <v>140</v>
      </c>
      <c r="L1060" s="81"/>
      <c r="M1060" s="82"/>
    </row>
    <row r="1061" spans="2:13">
      <c r="B1061" s="83"/>
      <c r="C1061" s="83"/>
      <c r="D1061" s="83"/>
      <c r="E1061" s="83"/>
      <c r="F1061" s="97" t="s">
        <v>975</v>
      </c>
      <c r="G1061" s="56" t="s">
        <v>29</v>
      </c>
      <c r="H1061" s="57" t="s">
        <v>49</v>
      </c>
      <c r="J1061" s="59" t="s">
        <v>140</v>
      </c>
      <c r="L1061" s="81"/>
      <c r="M1061" s="82"/>
    </row>
    <row r="1062" spans="2:13">
      <c r="B1062" s="83"/>
      <c r="C1062" s="83"/>
      <c r="D1062" s="83"/>
      <c r="E1062" s="83"/>
      <c r="F1062" s="97" t="s">
        <v>976</v>
      </c>
      <c r="G1062" s="56" t="s">
        <v>47</v>
      </c>
      <c r="H1062" s="57" t="s">
        <v>49</v>
      </c>
      <c r="J1062" s="59" t="s">
        <v>140</v>
      </c>
      <c r="L1062" s="81"/>
      <c r="M1062" s="82"/>
    </row>
    <row r="1063" spans="2:13">
      <c r="B1063" s="83"/>
      <c r="C1063" s="83"/>
      <c r="D1063" s="83"/>
      <c r="E1063" s="83"/>
      <c r="F1063" s="97" t="s">
        <v>977</v>
      </c>
      <c r="G1063" s="56" t="s">
        <v>47</v>
      </c>
      <c r="H1063" s="57" t="s">
        <v>30</v>
      </c>
      <c r="I1063" s="58" t="s">
        <v>44</v>
      </c>
      <c r="J1063" s="59" t="s">
        <v>140</v>
      </c>
      <c r="L1063" s="81"/>
      <c r="M1063" s="82"/>
    </row>
    <row r="1064" spans="2:13">
      <c r="B1064" s="83" t="s">
        <v>978</v>
      </c>
      <c r="C1064" s="83" t="s">
        <v>25</v>
      </c>
      <c r="D1064" s="83" t="s">
        <v>83</v>
      </c>
      <c r="E1064" s="83" t="s">
        <v>72</v>
      </c>
      <c r="F1064" s="97" t="s">
        <v>135</v>
      </c>
      <c r="G1064" s="56" t="s">
        <v>29</v>
      </c>
      <c r="H1064" s="57" t="s">
        <v>30</v>
      </c>
      <c r="I1064" s="58" t="s">
        <v>44</v>
      </c>
      <c r="J1064" s="98">
        <f>134/586</f>
        <v>0.228668941979522</v>
      </c>
      <c r="K1064" s="58" t="s">
        <v>140</v>
      </c>
      <c r="L1064" s="81"/>
      <c r="M1064" s="82"/>
    </row>
    <row r="1065" spans="2:13">
      <c r="B1065" s="83"/>
      <c r="C1065" s="83"/>
      <c r="D1065" s="83"/>
      <c r="E1065" s="83"/>
      <c r="F1065" s="97" t="s">
        <v>172</v>
      </c>
      <c r="G1065" s="56" t="s">
        <v>47</v>
      </c>
      <c r="H1065" s="57" t="s">
        <v>33</v>
      </c>
      <c r="J1065" s="59" t="s">
        <v>140</v>
      </c>
      <c r="L1065" s="81"/>
      <c r="M1065" s="82"/>
    </row>
    <row r="1066" spans="2:13">
      <c r="B1066" s="83"/>
      <c r="C1066" s="83"/>
      <c r="D1066" s="83"/>
      <c r="E1066" s="83"/>
      <c r="F1066" s="97" t="s">
        <v>979</v>
      </c>
      <c r="G1066" s="56" t="s">
        <v>47</v>
      </c>
      <c r="H1066" s="57" t="s">
        <v>30</v>
      </c>
      <c r="I1066" s="58" t="s">
        <v>44</v>
      </c>
      <c r="J1066" s="59" t="s">
        <v>140</v>
      </c>
      <c r="L1066" s="81"/>
      <c r="M1066" s="82"/>
    </row>
    <row r="1067" spans="2:13">
      <c r="B1067" s="83"/>
      <c r="C1067" s="83"/>
      <c r="D1067" s="83"/>
      <c r="E1067" s="83"/>
      <c r="F1067" s="97" t="s">
        <v>38</v>
      </c>
      <c r="G1067" s="56" t="s">
        <v>47</v>
      </c>
      <c r="H1067" s="57" t="s">
        <v>30</v>
      </c>
      <c r="I1067" s="58" t="s">
        <v>44</v>
      </c>
      <c r="J1067" s="59" t="s">
        <v>140</v>
      </c>
      <c r="L1067" s="81"/>
      <c r="M1067" s="82"/>
    </row>
    <row r="1068" spans="2:13">
      <c r="B1068" s="83"/>
      <c r="C1068" s="83"/>
      <c r="D1068" s="83"/>
      <c r="E1068" s="83"/>
      <c r="F1068" s="97" t="s">
        <v>980</v>
      </c>
      <c r="G1068" s="56" t="s">
        <v>29</v>
      </c>
      <c r="H1068" s="57" t="s">
        <v>49</v>
      </c>
      <c r="J1068" s="59" t="s">
        <v>140</v>
      </c>
      <c r="L1068" s="81"/>
      <c r="M1068" s="82"/>
    </row>
    <row r="1069" spans="2:13">
      <c r="B1069" s="83"/>
      <c r="C1069" s="83"/>
      <c r="D1069" s="83"/>
      <c r="E1069" s="83"/>
      <c r="F1069" s="97" t="s">
        <v>981</v>
      </c>
      <c r="G1069" s="56" t="s">
        <v>47</v>
      </c>
      <c r="H1069" s="57" t="s">
        <v>33</v>
      </c>
      <c r="J1069" s="59" t="s">
        <v>140</v>
      </c>
      <c r="L1069" s="81"/>
      <c r="M1069" s="82"/>
    </row>
    <row r="1070" spans="2:13">
      <c r="B1070" s="83"/>
      <c r="C1070" s="83"/>
      <c r="D1070" s="83"/>
      <c r="E1070" s="83"/>
      <c r="F1070" s="97" t="s">
        <v>982</v>
      </c>
      <c r="G1070" s="56" t="s">
        <v>29</v>
      </c>
      <c r="H1070" s="57" t="s">
        <v>33</v>
      </c>
      <c r="J1070" s="59" t="s">
        <v>140</v>
      </c>
      <c r="L1070" s="81"/>
      <c r="M1070" s="82"/>
    </row>
    <row r="1071" spans="2:13">
      <c r="B1071" s="83"/>
      <c r="C1071" s="83"/>
      <c r="D1071" s="83"/>
      <c r="E1071" s="83"/>
      <c r="F1071" s="97" t="s">
        <v>983</v>
      </c>
      <c r="G1071" s="56" t="s">
        <v>47</v>
      </c>
      <c r="H1071" s="57" t="s">
        <v>33</v>
      </c>
      <c r="J1071" s="59" t="s">
        <v>140</v>
      </c>
      <c r="L1071" s="81"/>
      <c r="M1071" s="82"/>
    </row>
    <row r="1072" spans="2:13">
      <c r="B1072" s="83"/>
      <c r="C1072" s="83"/>
      <c r="D1072" s="83"/>
      <c r="E1072" s="83"/>
      <c r="F1072" s="97" t="s">
        <v>984</v>
      </c>
      <c r="G1072" s="56" t="s">
        <v>47</v>
      </c>
      <c r="H1072" s="57" t="s">
        <v>33</v>
      </c>
      <c r="J1072" s="59" t="s">
        <v>140</v>
      </c>
      <c r="L1072" s="81"/>
      <c r="M1072" s="82"/>
    </row>
    <row r="1073" spans="2:10">
      <c r="B1073" s="83"/>
      <c r="C1073" s="83"/>
      <c r="D1073" s="83"/>
      <c r="E1073" s="83"/>
      <c r="F1073" s="97" t="s">
        <v>985</v>
      </c>
      <c r="G1073" s="56" t="s">
        <v>47</v>
      </c>
      <c r="H1073" s="57" t="s">
        <v>33</v>
      </c>
      <c r="J1073" s="59" t="s">
        <v>140</v>
      </c>
    </row>
    <row r="1074" spans="2:10">
      <c r="B1074" s="83"/>
      <c r="C1074" s="83"/>
      <c r="D1074" s="83"/>
      <c r="E1074" s="83"/>
      <c r="F1074" s="97" t="s">
        <v>986</v>
      </c>
      <c r="G1074" s="56" t="s">
        <v>29</v>
      </c>
      <c r="H1074" s="57" t="s">
        <v>30</v>
      </c>
      <c r="I1074" s="58" t="s">
        <v>987</v>
      </c>
      <c r="J1074" s="59" t="s">
        <v>140</v>
      </c>
    </row>
    <row r="1075" spans="2:10">
      <c r="B1075" s="83"/>
      <c r="C1075" s="83"/>
      <c r="D1075" s="83"/>
      <c r="E1075" s="83"/>
      <c r="F1075" s="97" t="s">
        <v>988</v>
      </c>
      <c r="G1075" s="56" t="s">
        <v>47</v>
      </c>
      <c r="H1075" s="57" t="s">
        <v>33</v>
      </c>
      <c r="J1075" s="59" t="s">
        <v>140</v>
      </c>
    </row>
    <row r="1076" spans="2:11">
      <c r="B1076" s="83" t="s">
        <v>989</v>
      </c>
      <c r="C1076" s="83" t="s">
        <v>25</v>
      </c>
      <c r="D1076" s="83" t="s">
        <v>41</v>
      </c>
      <c r="E1076" s="83" t="s">
        <v>134</v>
      </c>
      <c r="F1076" s="97" t="s">
        <v>28</v>
      </c>
      <c r="G1076" s="56" t="s">
        <v>29</v>
      </c>
      <c r="H1076" s="57" t="s">
        <v>30</v>
      </c>
      <c r="I1076" s="58" t="s">
        <v>44</v>
      </c>
      <c r="J1076" s="59" t="s">
        <v>140</v>
      </c>
      <c r="K1076" s="101"/>
    </row>
    <row r="1077" spans="2:11">
      <c r="B1077" s="83"/>
      <c r="C1077" s="83"/>
      <c r="D1077" s="83"/>
      <c r="E1077" s="83"/>
      <c r="F1077" s="97" t="s">
        <v>990</v>
      </c>
      <c r="G1077" s="56" t="s">
        <v>29</v>
      </c>
      <c r="H1077" s="57" t="s">
        <v>33</v>
      </c>
      <c r="J1077" s="59" t="s">
        <v>140</v>
      </c>
      <c r="K1077" s="101"/>
    </row>
    <row r="1078" spans="2:11">
      <c r="B1078" s="83"/>
      <c r="C1078" s="83"/>
      <c r="D1078" s="83"/>
      <c r="E1078" s="83"/>
      <c r="F1078" s="97" t="s">
        <v>991</v>
      </c>
      <c r="G1078" s="56" t="s">
        <v>29</v>
      </c>
      <c r="H1078" s="57" t="s">
        <v>30</v>
      </c>
      <c r="I1078" s="58" t="s">
        <v>44</v>
      </c>
      <c r="J1078" s="59" t="s">
        <v>140</v>
      </c>
      <c r="K1078" s="101"/>
    </row>
    <row r="1079" spans="2:11">
      <c r="B1079" s="83"/>
      <c r="C1079" s="83"/>
      <c r="D1079" s="83"/>
      <c r="E1079" s="83"/>
      <c r="F1079" s="97" t="s">
        <v>992</v>
      </c>
      <c r="G1079" s="56" t="s">
        <v>29</v>
      </c>
      <c r="H1079" s="57" t="s">
        <v>30</v>
      </c>
      <c r="I1079" s="58" t="s">
        <v>44</v>
      </c>
      <c r="J1079" s="59" t="s">
        <v>140</v>
      </c>
      <c r="K1079" s="101"/>
    </row>
    <row r="1080" spans="2:11">
      <c r="B1080" s="83"/>
      <c r="C1080" s="83"/>
      <c r="D1080" s="83"/>
      <c r="E1080" s="83"/>
      <c r="F1080" s="97" t="s">
        <v>96</v>
      </c>
      <c r="G1080" s="56" t="s">
        <v>29</v>
      </c>
      <c r="H1080" s="57" t="s">
        <v>30</v>
      </c>
      <c r="I1080" s="58" t="s">
        <v>44</v>
      </c>
      <c r="J1080" s="59" t="s">
        <v>140</v>
      </c>
      <c r="K1080" s="101"/>
    </row>
    <row r="1081" spans="2:11">
      <c r="B1081" s="83"/>
      <c r="C1081" s="83"/>
      <c r="D1081" s="83"/>
      <c r="E1081" s="83"/>
      <c r="F1081" s="97" t="s">
        <v>993</v>
      </c>
      <c r="G1081" s="56" t="s">
        <v>29</v>
      </c>
      <c r="H1081" s="57" t="s">
        <v>30</v>
      </c>
      <c r="I1081" s="58" t="s">
        <v>44</v>
      </c>
      <c r="J1081" s="59" t="s">
        <v>140</v>
      </c>
      <c r="K1081" s="101"/>
    </row>
    <row r="1082" spans="2:11">
      <c r="B1082" s="83"/>
      <c r="C1082" s="83"/>
      <c r="D1082" s="83"/>
      <c r="E1082" s="83"/>
      <c r="F1082" s="97" t="s">
        <v>167</v>
      </c>
      <c r="G1082" s="56" t="s">
        <v>47</v>
      </c>
      <c r="H1082" s="57" t="s">
        <v>33</v>
      </c>
      <c r="J1082" s="59" t="s">
        <v>140</v>
      </c>
      <c r="K1082" s="101"/>
    </row>
    <row r="1083" spans="2:11">
      <c r="B1083" s="83"/>
      <c r="C1083" s="83"/>
      <c r="D1083" s="83"/>
      <c r="E1083" s="83"/>
      <c r="F1083" s="97" t="s">
        <v>994</v>
      </c>
      <c r="G1083" s="56" t="s">
        <v>47</v>
      </c>
      <c r="H1083" s="57" t="s">
        <v>49</v>
      </c>
      <c r="J1083" s="59" t="s">
        <v>140</v>
      </c>
      <c r="K1083" s="101"/>
    </row>
    <row r="1084" spans="2:11">
      <c r="B1084" s="83"/>
      <c r="C1084" s="83"/>
      <c r="D1084" s="83"/>
      <c r="E1084" s="83"/>
      <c r="F1084" s="97" t="s">
        <v>346</v>
      </c>
      <c r="G1084" s="56" t="s">
        <v>47</v>
      </c>
      <c r="H1084" s="57" t="s">
        <v>33</v>
      </c>
      <c r="J1084" s="59" t="s">
        <v>140</v>
      </c>
      <c r="K1084" s="101"/>
    </row>
    <row r="1085" spans="2:11">
      <c r="B1085" s="83"/>
      <c r="C1085" s="83"/>
      <c r="D1085" s="83"/>
      <c r="E1085" s="83"/>
      <c r="F1085" s="97" t="s">
        <v>497</v>
      </c>
      <c r="G1085" s="56" t="s">
        <v>47</v>
      </c>
      <c r="H1085" s="57" t="s">
        <v>30</v>
      </c>
      <c r="I1085" s="58" t="s">
        <v>44</v>
      </c>
      <c r="J1085" s="59" t="s">
        <v>140</v>
      </c>
      <c r="K1085" s="101"/>
    </row>
    <row r="1086" spans="2:11">
      <c r="B1086" s="83" t="s">
        <v>995</v>
      </c>
      <c r="C1086" s="83" t="s">
        <v>25</v>
      </c>
      <c r="D1086" s="83" t="s">
        <v>83</v>
      </c>
      <c r="E1086" s="83" t="s">
        <v>72</v>
      </c>
      <c r="F1086" s="55" t="s">
        <v>135</v>
      </c>
      <c r="G1086" s="56" t="s">
        <v>29</v>
      </c>
      <c r="H1086" s="57" t="s">
        <v>30</v>
      </c>
      <c r="I1086" s="58" t="s">
        <v>44</v>
      </c>
      <c r="J1086" s="59" t="s">
        <v>140</v>
      </c>
      <c r="K1086" s="58" t="s">
        <v>492</v>
      </c>
    </row>
    <row r="1087" spans="2:11">
      <c r="B1087" s="83"/>
      <c r="C1087" s="83"/>
      <c r="D1087" s="83"/>
      <c r="E1087" s="83"/>
      <c r="F1087" s="55" t="s">
        <v>668</v>
      </c>
      <c r="G1087" s="56" t="s">
        <v>47</v>
      </c>
      <c r="H1087" s="57" t="s">
        <v>33</v>
      </c>
      <c r="J1087" s="59" t="s">
        <v>140</v>
      </c>
      <c r="K1087" s="58" t="s">
        <v>492</v>
      </c>
    </row>
    <row r="1088" spans="2:11">
      <c r="B1088" s="83"/>
      <c r="C1088" s="83"/>
      <c r="D1088" s="83"/>
      <c r="E1088" s="83"/>
      <c r="F1088" s="55" t="s">
        <v>996</v>
      </c>
      <c r="G1088" s="56" t="s">
        <v>47</v>
      </c>
      <c r="H1088" s="57" t="s">
        <v>33</v>
      </c>
      <c r="J1088" s="59" t="s">
        <v>140</v>
      </c>
      <c r="K1088" s="58" t="s">
        <v>492</v>
      </c>
    </row>
    <row r="1089" spans="2:11">
      <c r="B1089" s="83"/>
      <c r="C1089" s="83"/>
      <c r="D1089" s="83"/>
      <c r="E1089" s="83"/>
      <c r="F1089" s="55" t="s">
        <v>997</v>
      </c>
      <c r="G1089" s="56" t="s">
        <v>29</v>
      </c>
      <c r="H1089" s="57" t="s">
        <v>33</v>
      </c>
      <c r="J1089" s="59" t="s">
        <v>140</v>
      </c>
      <c r="K1089" s="58" t="s">
        <v>492</v>
      </c>
    </row>
    <row r="1090" spans="2:11">
      <c r="B1090" s="83"/>
      <c r="C1090" s="83"/>
      <c r="D1090" s="83"/>
      <c r="E1090" s="83"/>
      <c r="F1090" s="55" t="s">
        <v>998</v>
      </c>
      <c r="G1090" s="56" t="s">
        <v>29</v>
      </c>
      <c r="H1090" s="57" t="s">
        <v>33</v>
      </c>
      <c r="J1090" s="59" t="s">
        <v>140</v>
      </c>
      <c r="K1090" s="58" t="s">
        <v>492</v>
      </c>
    </row>
    <row r="1091" spans="2:11">
      <c r="B1091" s="83"/>
      <c r="C1091" s="83"/>
      <c r="D1091" s="83"/>
      <c r="E1091" s="83"/>
      <c r="F1091" s="55" t="s">
        <v>545</v>
      </c>
      <c r="G1091" s="56" t="s">
        <v>29</v>
      </c>
      <c r="H1091" s="57" t="s">
        <v>49</v>
      </c>
      <c r="J1091" s="59" t="s">
        <v>140</v>
      </c>
      <c r="K1091" s="58" t="s">
        <v>492</v>
      </c>
    </row>
    <row r="1092" spans="2:11">
      <c r="B1092" s="83"/>
      <c r="C1092" s="83"/>
      <c r="D1092" s="83"/>
      <c r="E1092" s="83"/>
      <c r="F1092" s="55" t="s">
        <v>999</v>
      </c>
      <c r="G1092" s="56" t="s">
        <v>29</v>
      </c>
      <c r="H1092" s="57" t="s">
        <v>49</v>
      </c>
      <c r="J1092" s="59" t="s">
        <v>140</v>
      </c>
      <c r="K1092" s="58" t="s">
        <v>492</v>
      </c>
    </row>
    <row r="1093" spans="2:11">
      <c r="B1093" s="83"/>
      <c r="C1093" s="83"/>
      <c r="D1093" s="83"/>
      <c r="E1093" s="83"/>
      <c r="F1093" s="55" t="s">
        <v>979</v>
      </c>
      <c r="G1093" s="56" t="s">
        <v>29</v>
      </c>
      <c r="H1093" s="57" t="s">
        <v>30</v>
      </c>
      <c r="I1093" s="58" t="s">
        <v>44</v>
      </c>
      <c r="J1093" s="59" t="s">
        <v>140</v>
      </c>
      <c r="K1093" s="58" t="s">
        <v>492</v>
      </c>
    </row>
    <row r="1094" spans="2:11">
      <c r="B1094" s="83"/>
      <c r="C1094" s="83"/>
      <c r="D1094" s="83"/>
      <c r="E1094" s="83"/>
      <c r="F1094" s="55" t="s">
        <v>1000</v>
      </c>
      <c r="G1094" s="56" t="s">
        <v>47</v>
      </c>
      <c r="H1094" s="57" t="s">
        <v>30</v>
      </c>
      <c r="I1094" s="58" t="s">
        <v>44</v>
      </c>
      <c r="J1094" s="59" t="s">
        <v>140</v>
      </c>
      <c r="K1094" s="58" t="s">
        <v>492</v>
      </c>
    </row>
    <row r="1095" spans="2:11">
      <c r="B1095" s="83"/>
      <c r="C1095" s="83"/>
      <c r="D1095" s="83"/>
      <c r="E1095" s="83"/>
      <c r="F1095" s="55" t="s">
        <v>96</v>
      </c>
      <c r="G1095" s="56" t="s">
        <v>29</v>
      </c>
      <c r="H1095" s="57" t="s">
        <v>30</v>
      </c>
      <c r="I1095" s="58" t="s">
        <v>44</v>
      </c>
      <c r="J1095" s="59" t="s">
        <v>140</v>
      </c>
      <c r="K1095" s="58" t="s">
        <v>492</v>
      </c>
    </row>
    <row r="1096" spans="2:11">
      <c r="B1096" s="83"/>
      <c r="C1096" s="83"/>
      <c r="D1096" s="83"/>
      <c r="E1096" s="83"/>
      <c r="F1096" s="55" t="s">
        <v>38</v>
      </c>
      <c r="G1096" s="56" t="s">
        <v>29</v>
      </c>
      <c r="H1096" s="57" t="s">
        <v>30</v>
      </c>
      <c r="I1096" s="58" t="s">
        <v>44</v>
      </c>
      <c r="J1096" s="59" t="s">
        <v>140</v>
      </c>
      <c r="K1096" s="58" t="s">
        <v>492</v>
      </c>
    </row>
    <row r="1097" spans="2:11">
      <c r="B1097" s="83"/>
      <c r="C1097" s="83"/>
      <c r="D1097" s="83"/>
      <c r="E1097" s="83"/>
      <c r="F1097" s="97" t="s">
        <v>460</v>
      </c>
      <c r="G1097" s="56" t="s">
        <v>47</v>
      </c>
      <c r="H1097" s="57" t="s">
        <v>30</v>
      </c>
      <c r="I1097" s="58" t="s">
        <v>44</v>
      </c>
      <c r="J1097" s="59" t="s">
        <v>140</v>
      </c>
      <c r="K1097" s="58" t="s">
        <v>492</v>
      </c>
    </row>
    <row r="1098" spans="2:11">
      <c r="B1098" s="83"/>
      <c r="C1098" s="83"/>
      <c r="D1098" s="83"/>
      <c r="E1098" s="83"/>
      <c r="F1098" s="97" t="s">
        <v>968</v>
      </c>
      <c r="G1098" s="56" t="s">
        <v>47</v>
      </c>
      <c r="H1098" s="57" t="s">
        <v>30</v>
      </c>
      <c r="I1098" s="58" t="s">
        <v>44</v>
      </c>
      <c r="J1098" s="59" t="s">
        <v>140</v>
      </c>
      <c r="K1098" s="58" t="s">
        <v>492</v>
      </c>
    </row>
    <row r="1099" spans="2:11">
      <c r="B1099" s="83"/>
      <c r="C1099" s="83"/>
      <c r="D1099" s="83"/>
      <c r="E1099" s="83"/>
      <c r="F1099" s="97" t="s">
        <v>364</v>
      </c>
      <c r="G1099" s="56" t="s">
        <v>29</v>
      </c>
      <c r="H1099" s="57" t="s">
        <v>30</v>
      </c>
      <c r="I1099" s="58" t="s">
        <v>44</v>
      </c>
      <c r="J1099" s="59" t="s">
        <v>140</v>
      </c>
      <c r="K1099" s="58" t="s">
        <v>492</v>
      </c>
    </row>
    <row r="1100" spans="2:11">
      <c r="B1100" s="83"/>
      <c r="C1100" s="83"/>
      <c r="D1100" s="83"/>
      <c r="E1100" s="83"/>
      <c r="F1100" s="97" t="s">
        <v>457</v>
      </c>
      <c r="G1100" s="56" t="s">
        <v>29</v>
      </c>
      <c r="H1100" s="57" t="s">
        <v>30</v>
      </c>
      <c r="I1100" s="58" t="s">
        <v>44</v>
      </c>
      <c r="J1100" s="59" t="s">
        <v>140</v>
      </c>
      <c r="K1100" s="58" t="s">
        <v>492</v>
      </c>
    </row>
    <row r="1101" spans="2:11">
      <c r="B1101" s="83"/>
      <c r="C1101" s="83"/>
      <c r="D1101" s="83"/>
      <c r="E1101" s="83"/>
      <c r="F1101" s="97" t="s">
        <v>365</v>
      </c>
      <c r="G1101" s="56" t="s">
        <v>47</v>
      </c>
      <c r="H1101" s="57" t="s">
        <v>30</v>
      </c>
      <c r="I1101" s="58" t="s">
        <v>44</v>
      </c>
      <c r="J1101" s="59" t="s">
        <v>140</v>
      </c>
      <c r="K1101" s="58" t="s">
        <v>492</v>
      </c>
    </row>
    <row r="1102" spans="2:11">
      <c r="B1102" s="83"/>
      <c r="C1102" s="83"/>
      <c r="D1102" s="83"/>
      <c r="E1102" s="83"/>
      <c r="F1102" s="97" t="s">
        <v>585</v>
      </c>
      <c r="G1102" s="56" t="s">
        <v>29</v>
      </c>
      <c r="H1102" s="57" t="s">
        <v>49</v>
      </c>
      <c r="J1102" s="59" t="s">
        <v>140</v>
      </c>
      <c r="K1102" s="58" t="s">
        <v>492</v>
      </c>
    </row>
    <row r="1103" spans="2:11">
      <c r="B1103" s="83"/>
      <c r="C1103" s="83"/>
      <c r="D1103" s="83"/>
      <c r="E1103" s="83"/>
      <c r="F1103" s="97" t="s">
        <v>1001</v>
      </c>
      <c r="G1103" s="56" t="s">
        <v>29</v>
      </c>
      <c r="H1103" s="57" t="s">
        <v>49</v>
      </c>
      <c r="J1103" s="59" t="s">
        <v>140</v>
      </c>
      <c r="K1103" s="58" t="s">
        <v>492</v>
      </c>
    </row>
    <row r="1104" spans="2:11">
      <c r="B1104" s="83"/>
      <c r="C1104" s="83"/>
      <c r="D1104" s="83"/>
      <c r="E1104" s="83"/>
      <c r="F1104" s="97" t="s">
        <v>1002</v>
      </c>
      <c r="G1104" s="56" t="s">
        <v>47</v>
      </c>
      <c r="H1104" s="57" t="s">
        <v>30</v>
      </c>
      <c r="I1104" s="58" t="s">
        <v>44</v>
      </c>
      <c r="J1104" s="59" t="s">
        <v>140</v>
      </c>
      <c r="K1104" s="58" t="s">
        <v>492</v>
      </c>
    </row>
    <row r="1105" spans="2:11">
      <c r="B1105" s="83"/>
      <c r="C1105" s="83"/>
      <c r="D1105" s="83"/>
      <c r="E1105" s="83"/>
      <c r="F1105" s="55" t="s">
        <v>1003</v>
      </c>
      <c r="G1105" s="56" t="s">
        <v>47</v>
      </c>
      <c r="H1105" s="57" t="s">
        <v>30</v>
      </c>
      <c r="I1105" s="58" t="s">
        <v>44</v>
      </c>
      <c r="J1105" s="59" t="s">
        <v>140</v>
      </c>
      <c r="K1105" s="58" t="s">
        <v>492</v>
      </c>
    </row>
    <row r="1106" spans="2:11">
      <c r="B1106" s="83" t="s">
        <v>995</v>
      </c>
      <c r="C1106" s="83" t="s">
        <v>25</v>
      </c>
      <c r="D1106" s="83" t="s">
        <v>83</v>
      </c>
      <c r="E1106" s="83" t="s">
        <v>72</v>
      </c>
      <c r="F1106" s="97" t="s">
        <v>135</v>
      </c>
      <c r="G1106" s="56" t="s">
        <v>29</v>
      </c>
      <c r="H1106" s="57" t="s">
        <v>30</v>
      </c>
      <c r="I1106" s="58" t="s">
        <v>44</v>
      </c>
      <c r="J1106" s="59" t="s">
        <v>140</v>
      </c>
      <c r="K1106" s="58" t="s">
        <v>492</v>
      </c>
    </row>
    <row r="1107" spans="2:11">
      <c r="B1107" s="83"/>
      <c r="C1107" s="83"/>
      <c r="D1107" s="83"/>
      <c r="E1107" s="83"/>
      <c r="F1107" s="97" t="s">
        <v>668</v>
      </c>
      <c r="G1107" s="56" t="s">
        <v>47</v>
      </c>
      <c r="H1107" s="57" t="s">
        <v>33</v>
      </c>
      <c r="J1107" s="59" t="s">
        <v>140</v>
      </c>
      <c r="K1107" s="58" t="s">
        <v>492</v>
      </c>
    </row>
    <row r="1108" spans="2:11">
      <c r="B1108" s="83"/>
      <c r="C1108" s="83"/>
      <c r="D1108" s="83"/>
      <c r="E1108" s="83"/>
      <c r="F1108" s="97" t="s">
        <v>996</v>
      </c>
      <c r="G1108" s="56" t="s">
        <v>47</v>
      </c>
      <c r="H1108" s="57" t="s">
        <v>33</v>
      </c>
      <c r="J1108" s="59" t="s">
        <v>140</v>
      </c>
      <c r="K1108" s="58" t="s">
        <v>492</v>
      </c>
    </row>
    <row r="1109" spans="2:11">
      <c r="B1109" s="83"/>
      <c r="C1109" s="83"/>
      <c r="D1109" s="83"/>
      <c r="E1109" s="83"/>
      <c r="F1109" s="97" t="s">
        <v>1004</v>
      </c>
      <c r="G1109" s="56" t="s">
        <v>29</v>
      </c>
      <c r="H1109" s="57" t="s">
        <v>33</v>
      </c>
      <c r="J1109" s="59" t="s">
        <v>140</v>
      </c>
      <c r="K1109" s="58" t="s">
        <v>492</v>
      </c>
    </row>
    <row r="1110" spans="2:11">
      <c r="B1110" s="83"/>
      <c r="C1110" s="83"/>
      <c r="D1110" s="83"/>
      <c r="E1110" s="83"/>
      <c r="F1110" s="97" t="s">
        <v>998</v>
      </c>
      <c r="G1110" s="56" t="s">
        <v>29</v>
      </c>
      <c r="H1110" s="57" t="s">
        <v>33</v>
      </c>
      <c r="J1110" s="59" t="s">
        <v>140</v>
      </c>
      <c r="K1110" s="58" t="s">
        <v>492</v>
      </c>
    </row>
    <row r="1111" spans="2:11">
      <c r="B1111" s="83"/>
      <c r="C1111" s="83"/>
      <c r="D1111" s="83"/>
      <c r="E1111" s="83"/>
      <c r="F1111" s="97" t="s">
        <v>545</v>
      </c>
      <c r="G1111" s="56" t="s">
        <v>29</v>
      </c>
      <c r="H1111" s="57" t="s">
        <v>49</v>
      </c>
      <c r="J1111" s="59" t="s">
        <v>140</v>
      </c>
      <c r="K1111" s="58" t="s">
        <v>492</v>
      </c>
    </row>
    <row r="1112" spans="2:11">
      <c r="B1112" s="83"/>
      <c r="C1112" s="83"/>
      <c r="D1112" s="83"/>
      <c r="E1112" s="83"/>
      <c r="F1112" s="97" t="s">
        <v>999</v>
      </c>
      <c r="G1112" s="56" t="s">
        <v>29</v>
      </c>
      <c r="H1112" s="57" t="s">
        <v>49</v>
      </c>
      <c r="J1112" s="59" t="s">
        <v>140</v>
      </c>
      <c r="K1112" s="58" t="s">
        <v>492</v>
      </c>
    </row>
    <row r="1113" spans="2:11">
      <c r="B1113" s="83"/>
      <c r="C1113" s="83"/>
      <c r="D1113" s="83"/>
      <c r="E1113" s="83"/>
      <c r="F1113" s="97" t="s">
        <v>979</v>
      </c>
      <c r="G1113" s="56" t="s">
        <v>29</v>
      </c>
      <c r="H1113" s="57" t="s">
        <v>30</v>
      </c>
      <c r="I1113" s="58" t="s">
        <v>44</v>
      </c>
      <c r="J1113" s="59" t="s">
        <v>140</v>
      </c>
      <c r="K1113" s="58" t="s">
        <v>492</v>
      </c>
    </row>
    <row r="1114" spans="2:11">
      <c r="B1114" s="83"/>
      <c r="C1114" s="83"/>
      <c r="D1114" s="83"/>
      <c r="E1114" s="83"/>
      <c r="F1114" s="97" t="s">
        <v>1000</v>
      </c>
      <c r="G1114" s="56" t="s">
        <v>47</v>
      </c>
      <c r="H1114" s="57" t="s">
        <v>30</v>
      </c>
      <c r="I1114" s="58" t="s">
        <v>44</v>
      </c>
      <c r="J1114" s="59" t="s">
        <v>140</v>
      </c>
      <c r="K1114" s="58" t="s">
        <v>492</v>
      </c>
    </row>
    <row r="1115" spans="2:11">
      <c r="B1115" s="83"/>
      <c r="C1115" s="83"/>
      <c r="D1115" s="83"/>
      <c r="E1115" s="83"/>
      <c r="F1115" s="97" t="s">
        <v>96</v>
      </c>
      <c r="G1115" s="56" t="s">
        <v>29</v>
      </c>
      <c r="H1115" s="57" t="s">
        <v>30</v>
      </c>
      <c r="I1115" s="58" t="s">
        <v>44</v>
      </c>
      <c r="J1115" s="59" t="s">
        <v>140</v>
      </c>
      <c r="K1115" s="58" t="s">
        <v>492</v>
      </c>
    </row>
    <row r="1116" spans="2:11">
      <c r="B1116" s="83"/>
      <c r="C1116" s="83"/>
      <c r="D1116" s="83"/>
      <c r="E1116" s="83"/>
      <c r="F1116" s="97" t="s">
        <v>38</v>
      </c>
      <c r="G1116" s="56" t="s">
        <v>29</v>
      </c>
      <c r="H1116" s="57" t="s">
        <v>30</v>
      </c>
      <c r="I1116" s="58" t="s">
        <v>44</v>
      </c>
      <c r="J1116" s="59" t="s">
        <v>140</v>
      </c>
      <c r="K1116" s="58" t="s">
        <v>492</v>
      </c>
    </row>
    <row r="1117" spans="2:11">
      <c r="B1117" s="83"/>
      <c r="C1117" s="83"/>
      <c r="D1117" s="83"/>
      <c r="E1117" s="83"/>
      <c r="F1117" s="97" t="s">
        <v>1002</v>
      </c>
      <c r="G1117" s="56" t="s">
        <v>47</v>
      </c>
      <c r="H1117" s="57" t="s">
        <v>30</v>
      </c>
      <c r="I1117" s="58" t="s">
        <v>44</v>
      </c>
      <c r="J1117" s="59" t="s">
        <v>140</v>
      </c>
      <c r="K1117" s="58" t="s">
        <v>492</v>
      </c>
    </row>
    <row r="1118" spans="2:11">
      <c r="B1118" s="83"/>
      <c r="C1118" s="83"/>
      <c r="D1118" s="83"/>
      <c r="E1118" s="83"/>
      <c r="F1118" s="97" t="s">
        <v>1003</v>
      </c>
      <c r="G1118" s="56" t="s">
        <v>47</v>
      </c>
      <c r="H1118" s="57" t="s">
        <v>30</v>
      </c>
      <c r="I1118" s="58" t="s">
        <v>44</v>
      </c>
      <c r="J1118" s="59" t="s">
        <v>140</v>
      </c>
      <c r="K1118" s="58" t="s">
        <v>492</v>
      </c>
    </row>
    <row r="1119" spans="2:11">
      <c r="B1119" s="83"/>
      <c r="C1119" s="83"/>
      <c r="D1119" s="83"/>
      <c r="E1119" s="83"/>
      <c r="F1119" s="97" t="s">
        <v>460</v>
      </c>
      <c r="G1119" s="56" t="s">
        <v>47</v>
      </c>
      <c r="H1119" s="57" t="s">
        <v>30</v>
      </c>
      <c r="I1119" s="58" t="s">
        <v>44</v>
      </c>
      <c r="J1119" s="59" t="s">
        <v>140</v>
      </c>
      <c r="K1119" s="58" t="s">
        <v>492</v>
      </c>
    </row>
    <row r="1120" spans="2:11">
      <c r="B1120" s="83"/>
      <c r="C1120" s="83"/>
      <c r="D1120" s="83"/>
      <c r="E1120" s="83"/>
      <c r="F1120" s="97" t="s">
        <v>968</v>
      </c>
      <c r="G1120" s="56" t="s">
        <v>29</v>
      </c>
      <c r="H1120" s="57" t="s">
        <v>30</v>
      </c>
      <c r="I1120" s="58" t="s">
        <v>44</v>
      </c>
      <c r="J1120" s="59" t="s">
        <v>140</v>
      </c>
      <c r="K1120" s="58" t="s">
        <v>492</v>
      </c>
    </row>
    <row r="1121" spans="2:11">
      <c r="B1121" s="83"/>
      <c r="C1121" s="83"/>
      <c r="D1121" s="83"/>
      <c r="E1121" s="83"/>
      <c r="F1121" s="97" t="s">
        <v>364</v>
      </c>
      <c r="G1121" s="56" t="s">
        <v>47</v>
      </c>
      <c r="H1121" s="57" t="s">
        <v>30</v>
      </c>
      <c r="I1121" s="58" t="s">
        <v>44</v>
      </c>
      <c r="J1121" s="59" t="s">
        <v>140</v>
      </c>
      <c r="K1121" s="58" t="s">
        <v>492</v>
      </c>
    </row>
    <row r="1122" spans="2:11">
      <c r="B1122" s="83"/>
      <c r="C1122" s="83"/>
      <c r="D1122" s="83"/>
      <c r="E1122" s="83"/>
      <c r="F1122" s="97" t="s">
        <v>457</v>
      </c>
      <c r="G1122" s="56" t="s">
        <v>29</v>
      </c>
      <c r="H1122" s="57" t="s">
        <v>30</v>
      </c>
      <c r="I1122" s="58" t="s">
        <v>44</v>
      </c>
      <c r="J1122" s="59" t="s">
        <v>140</v>
      </c>
      <c r="K1122" s="58" t="s">
        <v>492</v>
      </c>
    </row>
    <row r="1123" spans="2:11">
      <c r="B1123" s="83"/>
      <c r="C1123" s="83"/>
      <c r="D1123" s="83"/>
      <c r="E1123" s="83"/>
      <c r="F1123" s="97" t="s">
        <v>1005</v>
      </c>
      <c r="G1123" s="56" t="s">
        <v>47</v>
      </c>
      <c r="H1123" s="57" t="s">
        <v>30</v>
      </c>
      <c r="I1123" s="58" t="s">
        <v>44</v>
      </c>
      <c r="J1123" s="59" t="s">
        <v>140</v>
      </c>
      <c r="K1123" s="58" t="s">
        <v>492</v>
      </c>
    </row>
    <row r="1124" spans="2:11">
      <c r="B1124" s="83"/>
      <c r="C1124" s="83"/>
      <c r="D1124" s="83"/>
      <c r="E1124" s="83"/>
      <c r="F1124" s="97" t="s">
        <v>585</v>
      </c>
      <c r="G1124" s="56" t="s">
        <v>29</v>
      </c>
      <c r="H1124" s="57" t="s">
        <v>49</v>
      </c>
      <c r="J1124" s="59" t="s">
        <v>140</v>
      </c>
      <c r="K1124" s="58" t="s">
        <v>492</v>
      </c>
    </row>
    <row r="1125" spans="2:11">
      <c r="B1125" s="83"/>
      <c r="C1125" s="83"/>
      <c r="D1125" s="83"/>
      <c r="E1125" s="83"/>
      <c r="F1125" s="97" t="s">
        <v>1001</v>
      </c>
      <c r="G1125" s="56" t="s">
        <v>29</v>
      </c>
      <c r="H1125" s="57" t="s">
        <v>49</v>
      </c>
      <c r="J1125" s="59" t="s">
        <v>140</v>
      </c>
      <c r="K1125" s="58" t="s">
        <v>492</v>
      </c>
    </row>
    <row r="1126" spans="2:11">
      <c r="B1126" s="83" t="s">
        <v>1006</v>
      </c>
      <c r="C1126" s="83" t="s">
        <v>25</v>
      </c>
      <c r="D1126" s="83" t="s">
        <v>83</v>
      </c>
      <c r="E1126" s="83" t="s">
        <v>72</v>
      </c>
      <c r="F1126" s="55" t="s">
        <v>1007</v>
      </c>
      <c r="G1126" s="56" t="s">
        <v>29</v>
      </c>
      <c r="H1126" s="57" t="s">
        <v>49</v>
      </c>
      <c r="J1126" s="98">
        <f>4/58</f>
        <v>0.0689655172413793</v>
      </c>
      <c r="K1126" s="58" t="s">
        <v>140</v>
      </c>
    </row>
    <row r="1127" spans="2:10">
      <c r="B1127" s="83"/>
      <c r="C1127" s="83"/>
      <c r="D1127" s="83"/>
      <c r="E1127" s="83"/>
      <c r="F1127" s="55" t="s">
        <v>1008</v>
      </c>
      <c r="G1127" s="56" t="s">
        <v>29</v>
      </c>
      <c r="H1127" s="57" t="s">
        <v>49</v>
      </c>
      <c r="J1127" s="59">
        <v>0</v>
      </c>
    </row>
    <row r="1128" spans="2:10">
      <c r="B1128" s="83"/>
      <c r="C1128" s="83"/>
      <c r="D1128" s="83"/>
      <c r="E1128" s="83"/>
      <c r="F1128" s="55" t="s">
        <v>1009</v>
      </c>
      <c r="G1128" s="56" t="s">
        <v>29</v>
      </c>
      <c r="H1128" s="57" t="s">
        <v>33</v>
      </c>
      <c r="J1128" s="59">
        <v>0</v>
      </c>
    </row>
    <row r="1129" spans="2:11">
      <c r="B1129" s="83"/>
      <c r="C1129" s="83"/>
      <c r="D1129" s="83"/>
      <c r="E1129" s="83"/>
      <c r="F1129" s="55" t="s">
        <v>1010</v>
      </c>
      <c r="G1129" s="56" t="s">
        <v>29</v>
      </c>
      <c r="H1129" s="57" t="s">
        <v>33</v>
      </c>
      <c r="J1129" s="98">
        <f>1/58</f>
        <v>0.0172413793103448</v>
      </c>
      <c r="K1129" s="58" t="s">
        <v>140</v>
      </c>
    </row>
    <row r="1130" spans="2:10">
      <c r="B1130" s="83"/>
      <c r="C1130" s="83"/>
      <c r="D1130" s="83"/>
      <c r="E1130" s="83"/>
      <c r="F1130" s="86" t="s">
        <v>45</v>
      </c>
      <c r="G1130" s="56" t="s">
        <v>47</v>
      </c>
      <c r="H1130" s="57" t="s">
        <v>33</v>
      </c>
      <c r="J1130" s="59">
        <v>0</v>
      </c>
    </row>
    <row r="1131" spans="2:10">
      <c r="B1131" s="83"/>
      <c r="C1131" s="83"/>
      <c r="D1131" s="83"/>
      <c r="E1131" s="83"/>
      <c r="F1131" s="55" t="s">
        <v>1011</v>
      </c>
      <c r="G1131" s="56" t="s">
        <v>47</v>
      </c>
      <c r="H1131" s="57" t="s">
        <v>33</v>
      </c>
      <c r="J1131" s="59">
        <v>0</v>
      </c>
    </row>
    <row r="1132" spans="2:10">
      <c r="B1132" s="83"/>
      <c r="C1132" s="83"/>
      <c r="D1132" s="83"/>
      <c r="E1132" s="83"/>
      <c r="F1132" s="86" t="s">
        <v>1012</v>
      </c>
      <c r="G1132" s="56" t="s">
        <v>47</v>
      </c>
      <c r="H1132" s="57" t="s">
        <v>33</v>
      </c>
      <c r="J1132" s="59">
        <v>0</v>
      </c>
    </row>
    <row r="1133" spans="2:11">
      <c r="B1133" s="83"/>
      <c r="C1133" s="83"/>
      <c r="D1133" s="83"/>
      <c r="E1133" s="83"/>
      <c r="F1133" s="55" t="s">
        <v>1013</v>
      </c>
      <c r="G1133" s="56" t="s">
        <v>47</v>
      </c>
      <c r="H1133" s="57" t="s">
        <v>49</v>
      </c>
      <c r="J1133" s="98">
        <f>5/58</f>
        <v>0.0862068965517241</v>
      </c>
      <c r="K1133" s="58" t="s">
        <v>140</v>
      </c>
    </row>
    <row r="1134" spans="2:11">
      <c r="B1134" s="83"/>
      <c r="C1134" s="83"/>
      <c r="D1134" s="83"/>
      <c r="E1134" s="83"/>
      <c r="F1134" s="55" t="s">
        <v>1014</v>
      </c>
      <c r="G1134" s="56" t="s">
        <v>47</v>
      </c>
      <c r="H1134" s="57" t="s">
        <v>33</v>
      </c>
      <c r="J1134" s="98">
        <f>5/58</f>
        <v>0.0862068965517241</v>
      </c>
      <c r="K1134" s="58" t="s">
        <v>140</v>
      </c>
    </row>
    <row r="1135" spans="2:10">
      <c r="B1135" s="83"/>
      <c r="C1135" s="83"/>
      <c r="D1135" s="83"/>
      <c r="E1135" s="83"/>
      <c r="F1135" s="55" t="s">
        <v>1015</v>
      </c>
      <c r="G1135" s="56" t="s">
        <v>47</v>
      </c>
      <c r="H1135" s="57" t="s">
        <v>33</v>
      </c>
      <c r="J1135" s="59">
        <v>0</v>
      </c>
    </row>
    <row r="1136" spans="2:10">
      <c r="B1136" s="83"/>
      <c r="C1136" s="83"/>
      <c r="D1136" s="83"/>
      <c r="E1136" s="83"/>
      <c r="F1136" s="55" t="s">
        <v>1016</v>
      </c>
      <c r="G1136" s="56" t="s">
        <v>47</v>
      </c>
      <c r="H1136" s="57" t="s">
        <v>33</v>
      </c>
      <c r="J1136" s="59">
        <v>0</v>
      </c>
    </row>
    <row r="1137" spans="2:10">
      <c r="B1137" s="83"/>
      <c r="C1137" s="83"/>
      <c r="D1137" s="83"/>
      <c r="E1137" s="83"/>
      <c r="F1137" s="86" t="s">
        <v>1017</v>
      </c>
      <c r="G1137" s="56" t="s">
        <v>47</v>
      </c>
      <c r="H1137" s="57" t="s">
        <v>33</v>
      </c>
      <c r="J1137" s="59">
        <v>0</v>
      </c>
    </row>
    <row r="1138" spans="2:10">
      <c r="B1138" s="83"/>
      <c r="C1138" s="83"/>
      <c r="D1138" s="83"/>
      <c r="E1138" s="83"/>
      <c r="F1138" s="86" t="s">
        <v>1018</v>
      </c>
      <c r="G1138" s="56" t="s">
        <v>47</v>
      </c>
      <c r="H1138" s="57" t="s">
        <v>33</v>
      </c>
      <c r="J1138" s="59">
        <v>0</v>
      </c>
    </row>
    <row r="1139" spans="2:10">
      <c r="B1139" s="83"/>
      <c r="C1139" s="83"/>
      <c r="D1139" s="83"/>
      <c r="E1139" s="83"/>
      <c r="F1139" s="55" t="s">
        <v>1019</v>
      </c>
      <c r="G1139" s="56" t="s">
        <v>47</v>
      </c>
      <c r="H1139" s="57" t="s">
        <v>33</v>
      </c>
      <c r="J1139" s="59">
        <v>0</v>
      </c>
    </row>
    <row r="1140" spans="2:10">
      <c r="B1140" s="83"/>
      <c r="C1140" s="83"/>
      <c r="D1140" s="83"/>
      <c r="E1140" s="83"/>
      <c r="F1140" s="55" t="s">
        <v>1020</v>
      </c>
      <c r="G1140" s="56" t="s">
        <v>47</v>
      </c>
      <c r="H1140" s="57" t="s">
        <v>33</v>
      </c>
      <c r="J1140" s="59">
        <v>0</v>
      </c>
    </row>
    <row r="1141" spans="2:10">
      <c r="B1141" s="83" t="s">
        <v>1021</v>
      </c>
      <c r="C1141" s="83" t="s">
        <v>87</v>
      </c>
      <c r="D1141" s="83" t="s">
        <v>1022</v>
      </c>
      <c r="E1141" s="83" t="s">
        <v>134</v>
      </c>
      <c r="F1141" s="92" t="s">
        <v>32</v>
      </c>
      <c r="G1141" s="56" t="s">
        <v>47</v>
      </c>
      <c r="H1141" s="57" t="s">
        <v>33</v>
      </c>
      <c r="J1141" s="59">
        <v>0</v>
      </c>
    </row>
    <row r="1142" spans="2:10">
      <c r="B1142" s="83"/>
      <c r="C1142" s="83"/>
      <c r="D1142" s="83"/>
      <c r="E1142" s="83"/>
      <c r="F1142" s="92" t="s">
        <v>1023</v>
      </c>
      <c r="G1142" s="56" t="s">
        <v>47</v>
      </c>
      <c r="H1142" s="57" t="s">
        <v>30</v>
      </c>
      <c r="I1142" s="58" t="s">
        <v>44</v>
      </c>
      <c r="J1142" s="59">
        <v>0</v>
      </c>
    </row>
    <row r="1143" spans="2:10">
      <c r="B1143" s="83"/>
      <c r="C1143" s="83"/>
      <c r="D1143" s="83"/>
      <c r="E1143" s="83"/>
      <c r="F1143" s="92" t="s">
        <v>1024</v>
      </c>
      <c r="G1143" s="56" t="s">
        <v>47</v>
      </c>
      <c r="H1143" s="57" t="s">
        <v>49</v>
      </c>
      <c r="J1143" s="59">
        <v>0</v>
      </c>
    </row>
    <row r="1144" spans="2:11">
      <c r="B1144" s="83"/>
      <c r="C1144" s="83"/>
      <c r="D1144" s="83"/>
      <c r="E1144" s="83"/>
      <c r="F1144" s="92" t="s">
        <v>417</v>
      </c>
      <c r="G1144" s="56" t="s">
        <v>47</v>
      </c>
      <c r="H1144" s="57" t="s">
        <v>49</v>
      </c>
      <c r="J1144" s="98">
        <f>37/232</f>
        <v>0.15948275862069</v>
      </c>
      <c r="K1144" s="58" t="s">
        <v>140</v>
      </c>
    </row>
    <row r="1145" spans="2:11">
      <c r="B1145" s="83"/>
      <c r="C1145" s="83"/>
      <c r="D1145" s="83"/>
      <c r="E1145" s="83"/>
      <c r="F1145" s="92" t="s">
        <v>1025</v>
      </c>
      <c r="G1145" s="56" t="s">
        <v>47</v>
      </c>
      <c r="H1145" s="57" t="s">
        <v>49</v>
      </c>
      <c r="J1145" s="98">
        <f>54/232</f>
        <v>0.232758620689655</v>
      </c>
      <c r="K1145" s="58" t="s">
        <v>140</v>
      </c>
    </row>
    <row r="1146" spans="2:11">
      <c r="B1146" s="83"/>
      <c r="C1146" s="83"/>
      <c r="D1146" s="83"/>
      <c r="E1146" s="83"/>
      <c r="F1146" s="92" t="s">
        <v>1026</v>
      </c>
      <c r="G1146" s="56" t="s">
        <v>47</v>
      </c>
      <c r="H1146" s="57" t="s">
        <v>49</v>
      </c>
      <c r="J1146" s="98">
        <f>73/232</f>
        <v>0.314655172413793</v>
      </c>
      <c r="K1146" s="58" t="s">
        <v>140</v>
      </c>
    </row>
    <row r="1147" spans="2:11">
      <c r="B1147" s="83"/>
      <c r="C1147" s="83"/>
      <c r="D1147" s="83"/>
      <c r="E1147" s="83"/>
      <c r="F1147" s="92" t="s">
        <v>1027</v>
      </c>
      <c r="G1147" s="56" t="s">
        <v>47</v>
      </c>
      <c r="H1147" s="57" t="s">
        <v>49</v>
      </c>
      <c r="J1147" s="98">
        <f>36/232</f>
        <v>0.155172413793103</v>
      </c>
      <c r="K1147" s="58" t="s">
        <v>140</v>
      </c>
    </row>
    <row r="1148" spans="2:11">
      <c r="B1148" s="83"/>
      <c r="C1148" s="83"/>
      <c r="D1148" s="83"/>
      <c r="E1148" s="83"/>
      <c r="F1148" s="92" t="s">
        <v>1028</v>
      </c>
      <c r="G1148" s="56" t="s">
        <v>47</v>
      </c>
      <c r="H1148" s="57" t="s">
        <v>49</v>
      </c>
      <c r="J1148" s="98">
        <f>36/232</f>
        <v>0.155172413793103</v>
      </c>
      <c r="K1148" s="58" t="s">
        <v>140</v>
      </c>
    </row>
    <row r="1149" spans="2:10">
      <c r="B1149" s="83"/>
      <c r="C1149" s="83"/>
      <c r="D1149" s="83"/>
      <c r="E1149" s="83"/>
      <c r="F1149" s="92" t="s">
        <v>1029</v>
      </c>
      <c r="G1149" s="56" t="s">
        <v>47</v>
      </c>
      <c r="H1149" s="57" t="s">
        <v>33</v>
      </c>
      <c r="J1149" s="59">
        <v>0</v>
      </c>
    </row>
    <row r="1150" spans="2:10">
      <c r="B1150" s="83"/>
      <c r="C1150" s="83"/>
      <c r="D1150" s="83"/>
      <c r="E1150" s="83"/>
      <c r="F1150" s="92" t="s">
        <v>1030</v>
      </c>
      <c r="G1150" s="56" t="s">
        <v>29</v>
      </c>
      <c r="H1150" s="57" t="s">
        <v>30</v>
      </c>
      <c r="I1150" s="58" t="s">
        <v>44</v>
      </c>
      <c r="J1150" s="59">
        <v>0</v>
      </c>
    </row>
    <row r="1151" spans="2:10">
      <c r="B1151" s="83"/>
      <c r="C1151" s="83"/>
      <c r="D1151" s="83"/>
      <c r="E1151" s="83"/>
      <c r="F1151" s="92" t="s">
        <v>1031</v>
      </c>
      <c r="G1151" s="56" t="s">
        <v>47</v>
      </c>
      <c r="H1151" s="57" t="s">
        <v>30</v>
      </c>
      <c r="I1151" s="58" t="s">
        <v>44</v>
      </c>
      <c r="J1151" s="59">
        <v>0</v>
      </c>
    </row>
    <row r="1152" spans="2:10">
      <c r="B1152" s="83"/>
      <c r="C1152" s="83"/>
      <c r="D1152" s="83"/>
      <c r="E1152" s="83"/>
      <c r="F1152" s="92" t="s">
        <v>1032</v>
      </c>
      <c r="G1152" s="56" t="s">
        <v>47</v>
      </c>
      <c r="H1152" s="57" t="s">
        <v>30</v>
      </c>
      <c r="I1152" s="58" t="s">
        <v>44</v>
      </c>
      <c r="J1152" s="59">
        <v>0</v>
      </c>
    </row>
    <row r="1153" spans="2:10">
      <c r="B1153" s="83"/>
      <c r="C1153" s="83"/>
      <c r="D1153" s="83"/>
      <c r="E1153" s="83"/>
      <c r="F1153" s="92" t="s">
        <v>1033</v>
      </c>
      <c r="G1153" s="56" t="s">
        <v>47</v>
      </c>
      <c r="H1153" s="57" t="s">
        <v>30</v>
      </c>
      <c r="I1153" s="58" t="s">
        <v>44</v>
      </c>
      <c r="J1153" s="59">
        <v>0</v>
      </c>
    </row>
    <row r="1154" spans="2:10">
      <c r="B1154" s="83"/>
      <c r="C1154" s="83"/>
      <c r="D1154" s="83"/>
      <c r="E1154" s="83"/>
      <c r="F1154" s="92" t="s">
        <v>1034</v>
      </c>
      <c r="G1154" s="56" t="s">
        <v>47</v>
      </c>
      <c r="H1154" s="57" t="s">
        <v>30</v>
      </c>
      <c r="I1154" s="58" t="s">
        <v>44</v>
      </c>
      <c r="J1154" s="59">
        <v>0</v>
      </c>
    </row>
    <row r="1155" spans="2:10">
      <c r="B1155" s="83"/>
      <c r="C1155" s="83"/>
      <c r="D1155" s="83"/>
      <c r="E1155" s="83"/>
      <c r="F1155" s="92" t="s">
        <v>1035</v>
      </c>
      <c r="G1155" s="56" t="s">
        <v>47</v>
      </c>
      <c r="H1155" s="57" t="s">
        <v>30</v>
      </c>
      <c r="I1155" s="58" t="s">
        <v>44</v>
      </c>
      <c r="J1155" s="59">
        <v>0</v>
      </c>
    </row>
    <row r="1156" spans="2:10">
      <c r="B1156" s="83"/>
      <c r="C1156" s="83"/>
      <c r="D1156" s="83"/>
      <c r="E1156" s="83"/>
      <c r="F1156" s="92" t="s">
        <v>1036</v>
      </c>
      <c r="G1156" s="56" t="s">
        <v>47</v>
      </c>
      <c r="H1156" s="57" t="s">
        <v>30</v>
      </c>
      <c r="I1156" s="58" t="s">
        <v>44</v>
      </c>
      <c r="J1156" s="59">
        <v>0</v>
      </c>
    </row>
    <row r="1157" spans="2:10">
      <c r="B1157" s="83"/>
      <c r="C1157" s="83"/>
      <c r="D1157" s="83"/>
      <c r="E1157" s="83"/>
      <c r="F1157" s="92" t="s">
        <v>1037</v>
      </c>
      <c r="G1157" s="56" t="s">
        <v>47</v>
      </c>
      <c r="H1157" s="57" t="s">
        <v>30</v>
      </c>
      <c r="I1157" s="58" t="s">
        <v>44</v>
      </c>
      <c r="J1157" s="59">
        <v>0</v>
      </c>
    </row>
    <row r="1158" spans="2:10">
      <c r="B1158" s="83"/>
      <c r="C1158" s="83"/>
      <c r="D1158" s="83"/>
      <c r="E1158" s="83"/>
      <c r="F1158" s="92" t="s">
        <v>1038</v>
      </c>
      <c r="G1158" s="56" t="s">
        <v>47</v>
      </c>
      <c r="H1158" s="57" t="s">
        <v>30</v>
      </c>
      <c r="I1158" s="58" t="s">
        <v>44</v>
      </c>
      <c r="J1158" s="59">
        <v>0</v>
      </c>
    </row>
    <row r="1159" spans="2:10">
      <c r="B1159" s="83"/>
      <c r="C1159" s="83"/>
      <c r="D1159" s="83"/>
      <c r="E1159" s="83"/>
      <c r="F1159" s="92" t="s">
        <v>1039</v>
      </c>
      <c r="G1159" s="56" t="s">
        <v>47</v>
      </c>
      <c r="H1159" s="57" t="s">
        <v>30</v>
      </c>
      <c r="I1159" s="58" t="s">
        <v>44</v>
      </c>
      <c r="J1159" s="59">
        <v>0</v>
      </c>
    </row>
    <row r="1160" spans="2:10">
      <c r="B1160" s="83"/>
      <c r="C1160" s="83"/>
      <c r="D1160" s="83"/>
      <c r="E1160" s="83"/>
      <c r="F1160" s="92" t="s">
        <v>399</v>
      </c>
      <c r="G1160" s="56" t="s">
        <v>47</v>
      </c>
      <c r="H1160" s="57" t="s">
        <v>30</v>
      </c>
      <c r="I1160" s="58" t="s">
        <v>44</v>
      </c>
      <c r="J1160" s="59">
        <v>0</v>
      </c>
    </row>
    <row r="1161" spans="2:10">
      <c r="B1161" s="83"/>
      <c r="C1161" s="83"/>
      <c r="D1161" s="83"/>
      <c r="E1161" s="83"/>
      <c r="F1161" s="92" t="s">
        <v>1040</v>
      </c>
      <c r="G1161" s="56" t="s">
        <v>29</v>
      </c>
      <c r="H1161" s="57" t="s">
        <v>30</v>
      </c>
      <c r="I1161" s="58" t="s">
        <v>44</v>
      </c>
      <c r="J1161" s="59">
        <v>0</v>
      </c>
    </row>
    <row r="1162" spans="2:10">
      <c r="B1162" s="83"/>
      <c r="C1162" s="83"/>
      <c r="D1162" s="83"/>
      <c r="E1162" s="83"/>
      <c r="F1162" s="55" t="s">
        <v>1041</v>
      </c>
      <c r="G1162" s="56" t="s">
        <v>29</v>
      </c>
      <c r="H1162" s="57" t="s">
        <v>30</v>
      </c>
      <c r="I1162" s="58" t="s">
        <v>44</v>
      </c>
      <c r="J1162" s="59">
        <v>0</v>
      </c>
    </row>
    <row r="1163" spans="2:10">
      <c r="B1163" s="83"/>
      <c r="C1163" s="83"/>
      <c r="D1163" s="83"/>
      <c r="E1163" s="83"/>
      <c r="F1163" s="55" t="s">
        <v>1042</v>
      </c>
      <c r="G1163" s="56" t="s">
        <v>47</v>
      </c>
      <c r="H1163" s="57" t="s">
        <v>30</v>
      </c>
      <c r="I1163" s="58" t="s">
        <v>44</v>
      </c>
      <c r="J1163" s="59">
        <v>0</v>
      </c>
    </row>
    <row r="1164" spans="2:10">
      <c r="B1164" s="83"/>
      <c r="C1164" s="83"/>
      <c r="D1164" s="83"/>
      <c r="E1164" s="83"/>
      <c r="F1164" s="55" t="s">
        <v>1043</v>
      </c>
      <c r="G1164" s="56" t="s">
        <v>47</v>
      </c>
      <c r="H1164" s="57" t="s">
        <v>30</v>
      </c>
      <c r="I1164" s="58" t="s">
        <v>44</v>
      </c>
      <c r="J1164" s="59">
        <v>0</v>
      </c>
    </row>
    <row r="1165" spans="2:10">
      <c r="B1165" s="83"/>
      <c r="C1165" s="83"/>
      <c r="D1165" s="83"/>
      <c r="E1165" s="83"/>
      <c r="F1165" s="55" t="s">
        <v>1044</v>
      </c>
      <c r="G1165" s="56" t="s">
        <v>47</v>
      </c>
      <c r="H1165" s="57" t="s">
        <v>30</v>
      </c>
      <c r="I1165" s="58" t="s">
        <v>44</v>
      </c>
      <c r="J1165" s="59">
        <v>0</v>
      </c>
    </row>
    <row r="1166" spans="2:10">
      <c r="B1166" s="83"/>
      <c r="C1166" s="83"/>
      <c r="D1166" s="83"/>
      <c r="E1166" s="83"/>
      <c r="F1166" s="55" t="s">
        <v>1045</v>
      </c>
      <c r="G1166" s="56" t="s">
        <v>47</v>
      </c>
      <c r="H1166" s="57" t="s">
        <v>30</v>
      </c>
      <c r="I1166" s="58" t="s">
        <v>44</v>
      </c>
      <c r="J1166" s="59">
        <v>0</v>
      </c>
    </row>
    <row r="1167" spans="2:10">
      <c r="B1167" s="83"/>
      <c r="C1167" s="83"/>
      <c r="D1167" s="83"/>
      <c r="E1167" s="83"/>
      <c r="F1167" s="55" t="s">
        <v>406</v>
      </c>
      <c r="G1167" s="56" t="s">
        <v>47</v>
      </c>
      <c r="H1167" s="57" t="s">
        <v>30</v>
      </c>
      <c r="I1167" s="58" t="s">
        <v>44</v>
      </c>
      <c r="J1167" s="59">
        <v>0</v>
      </c>
    </row>
    <row r="1168" spans="2:10">
      <c r="B1168" s="83"/>
      <c r="C1168" s="83"/>
      <c r="D1168" s="83"/>
      <c r="E1168" s="83"/>
      <c r="F1168" s="55" t="s">
        <v>1046</v>
      </c>
      <c r="G1168" s="56" t="s">
        <v>47</v>
      </c>
      <c r="H1168" s="57" t="s">
        <v>30</v>
      </c>
      <c r="I1168" s="58" t="s">
        <v>44</v>
      </c>
      <c r="J1168" s="59">
        <v>0</v>
      </c>
    </row>
    <row r="1169" spans="2:10">
      <c r="B1169" s="83"/>
      <c r="C1169" s="83"/>
      <c r="D1169" s="83"/>
      <c r="E1169" s="83"/>
      <c r="F1169" s="55" t="s">
        <v>403</v>
      </c>
      <c r="G1169" s="56" t="s">
        <v>29</v>
      </c>
      <c r="H1169" s="57" t="s">
        <v>30</v>
      </c>
      <c r="I1169" s="58" t="s">
        <v>44</v>
      </c>
      <c r="J1169" s="59">
        <v>0</v>
      </c>
    </row>
    <row r="1170" spans="2:10">
      <c r="B1170" s="83"/>
      <c r="C1170" s="83"/>
      <c r="D1170" s="83"/>
      <c r="E1170" s="83"/>
      <c r="F1170" s="55" t="s">
        <v>405</v>
      </c>
      <c r="G1170" s="56" t="s">
        <v>47</v>
      </c>
      <c r="H1170" s="57" t="s">
        <v>30</v>
      </c>
      <c r="I1170" s="58" t="s">
        <v>44</v>
      </c>
      <c r="J1170" s="59">
        <v>0</v>
      </c>
    </row>
    <row r="1171" spans="2:10">
      <c r="B1171" s="83"/>
      <c r="C1171" s="83"/>
      <c r="D1171" s="83"/>
      <c r="E1171" s="83"/>
      <c r="F1171" s="92" t="s">
        <v>1047</v>
      </c>
      <c r="G1171" s="56" t="s">
        <v>47</v>
      </c>
      <c r="H1171" s="57" t="s">
        <v>33</v>
      </c>
      <c r="J1171" s="59">
        <v>0</v>
      </c>
    </row>
    <row r="1172" spans="2:10">
      <c r="B1172" s="83"/>
      <c r="C1172" s="83"/>
      <c r="D1172" s="83"/>
      <c r="E1172" s="83"/>
      <c r="F1172" s="92" t="s">
        <v>210</v>
      </c>
      <c r="G1172" s="56" t="s">
        <v>29</v>
      </c>
      <c r="H1172" s="57" t="s">
        <v>30</v>
      </c>
      <c r="I1172" s="58" t="s">
        <v>44</v>
      </c>
      <c r="J1172" s="59">
        <v>0</v>
      </c>
    </row>
    <row r="1173" spans="2:10">
      <c r="B1173" s="83" t="s">
        <v>1048</v>
      </c>
      <c r="C1173" s="83" t="s">
        <v>25</v>
      </c>
      <c r="D1173" s="83" t="s">
        <v>83</v>
      </c>
      <c r="E1173" s="83" t="s">
        <v>134</v>
      </c>
      <c r="F1173" s="55" t="s">
        <v>28</v>
      </c>
      <c r="G1173" s="56" t="s">
        <v>29</v>
      </c>
      <c r="H1173" s="57" t="s">
        <v>30</v>
      </c>
      <c r="I1173" s="58" t="s">
        <v>51</v>
      </c>
      <c r="J1173" s="59" t="s">
        <v>140</v>
      </c>
    </row>
    <row r="1174" spans="2:10">
      <c r="B1174" s="83"/>
      <c r="C1174" s="83"/>
      <c r="D1174" s="83"/>
      <c r="E1174" s="83"/>
      <c r="F1174" s="55" t="s">
        <v>1049</v>
      </c>
      <c r="G1174" s="56" t="s">
        <v>29</v>
      </c>
      <c r="H1174" s="57" t="s">
        <v>30</v>
      </c>
      <c r="I1174" s="58" t="s">
        <v>44</v>
      </c>
      <c r="J1174" s="59" t="s">
        <v>140</v>
      </c>
    </row>
    <row r="1175" spans="2:10">
      <c r="B1175" s="83"/>
      <c r="C1175" s="83"/>
      <c r="D1175" s="83"/>
      <c r="E1175" s="83"/>
      <c r="F1175" s="55" t="s">
        <v>218</v>
      </c>
      <c r="G1175" s="56" t="s">
        <v>29</v>
      </c>
      <c r="H1175" s="57" t="s">
        <v>30</v>
      </c>
      <c r="I1175" s="58" t="s">
        <v>31</v>
      </c>
      <c r="J1175" s="59" t="s">
        <v>140</v>
      </c>
    </row>
    <row r="1176" spans="2:13">
      <c r="B1176" s="83" t="s">
        <v>1050</v>
      </c>
      <c r="C1176" s="83" t="s">
        <v>25</v>
      </c>
      <c r="D1176" s="83" t="s">
        <v>133</v>
      </c>
      <c r="E1176" s="83" t="s">
        <v>1051</v>
      </c>
      <c r="F1176" s="84" t="s">
        <v>135</v>
      </c>
      <c r="G1176" s="56" t="s">
        <v>47</v>
      </c>
      <c r="H1176" s="57" t="s">
        <v>30</v>
      </c>
      <c r="I1176" s="58" t="s">
        <v>51</v>
      </c>
      <c r="L1176" s="81"/>
      <c r="M1176" s="82"/>
    </row>
    <row r="1177" spans="2:13">
      <c r="B1177" s="83"/>
      <c r="C1177" s="83"/>
      <c r="D1177" s="83"/>
      <c r="E1177" s="83"/>
      <c r="F1177" s="55" t="s">
        <v>172</v>
      </c>
      <c r="G1177" s="56" t="s">
        <v>29</v>
      </c>
      <c r="H1177" s="57" t="s">
        <v>33</v>
      </c>
      <c r="J1177" s="59">
        <v>0</v>
      </c>
      <c r="L1177" s="81"/>
      <c r="M1177" s="82"/>
    </row>
    <row r="1178" spans="2:13">
      <c r="B1178" s="83"/>
      <c r="C1178" s="83"/>
      <c r="D1178" s="83"/>
      <c r="E1178" s="83"/>
      <c r="F1178" s="55" t="s">
        <v>1052</v>
      </c>
      <c r="G1178" s="56" t="s">
        <v>29</v>
      </c>
      <c r="H1178" s="57" t="s">
        <v>30</v>
      </c>
      <c r="I1178" s="58" t="s">
        <v>51</v>
      </c>
      <c r="J1178" s="99">
        <v>0.049</v>
      </c>
      <c r="K1178" s="58" t="s">
        <v>140</v>
      </c>
      <c r="L1178" s="81"/>
      <c r="M1178" s="82"/>
    </row>
    <row r="1179" spans="2:13">
      <c r="B1179" s="83"/>
      <c r="C1179" s="83"/>
      <c r="D1179" s="83"/>
      <c r="E1179" s="83"/>
      <c r="F1179" s="55" t="s">
        <v>218</v>
      </c>
      <c r="G1179" s="56" t="s">
        <v>29</v>
      </c>
      <c r="H1179" s="57" t="s">
        <v>30</v>
      </c>
      <c r="I1179" s="58" t="s">
        <v>51</v>
      </c>
      <c r="J1179" s="59">
        <v>0</v>
      </c>
      <c r="L1179" s="81"/>
      <c r="M1179" s="82"/>
    </row>
    <row r="1180" spans="2:13">
      <c r="B1180" s="83"/>
      <c r="C1180" s="83"/>
      <c r="D1180" s="83"/>
      <c r="E1180" s="83"/>
      <c r="F1180" s="84" t="s">
        <v>1053</v>
      </c>
      <c r="G1180" s="56" t="s">
        <v>29</v>
      </c>
      <c r="H1180" s="57" t="s">
        <v>30</v>
      </c>
      <c r="I1180" s="58" t="s">
        <v>51</v>
      </c>
      <c r="J1180" s="59">
        <v>0</v>
      </c>
      <c r="L1180" s="81"/>
      <c r="M1180" s="82"/>
    </row>
    <row r="1181" spans="2:13">
      <c r="B1181" s="83"/>
      <c r="C1181" s="83"/>
      <c r="D1181" s="83"/>
      <c r="E1181" s="83"/>
      <c r="F1181" s="55" t="s">
        <v>1054</v>
      </c>
      <c r="G1181" s="56" t="s">
        <v>29</v>
      </c>
      <c r="H1181" s="57" t="s">
        <v>30</v>
      </c>
      <c r="I1181" s="58" t="s">
        <v>51</v>
      </c>
      <c r="J1181" s="99">
        <v>0.013</v>
      </c>
      <c r="K1181" s="58" t="s">
        <v>140</v>
      </c>
      <c r="L1181" s="81"/>
      <c r="M1181" s="82"/>
    </row>
    <row r="1182" spans="2:13">
      <c r="B1182" s="83"/>
      <c r="C1182" s="83"/>
      <c r="D1182" s="83"/>
      <c r="E1182" s="83"/>
      <c r="F1182" s="55" t="s">
        <v>177</v>
      </c>
      <c r="G1182" s="56" t="s">
        <v>47</v>
      </c>
      <c r="H1182" s="57" t="s">
        <v>30</v>
      </c>
      <c r="I1182" s="58" t="s">
        <v>51</v>
      </c>
      <c r="J1182" s="59">
        <v>0</v>
      </c>
      <c r="L1182" s="81"/>
      <c r="M1182" s="82"/>
    </row>
    <row r="1183" spans="2:13">
      <c r="B1183" s="83"/>
      <c r="C1183" s="83"/>
      <c r="D1183" s="83"/>
      <c r="E1183" s="83"/>
      <c r="F1183" s="55" t="s">
        <v>178</v>
      </c>
      <c r="G1183" s="56" t="s">
        <v>47</v>
      </c>
      <c r="H1183" s="57" t="s">
        <v>30</v>
      </c>
      <c r="I1183" s="58" t="s">
        <v>51</v>
      </c>
      <c r="J1183" s="59">
        <v>0</v>
      </c>
      <c r="L1183" s="81"/>
      <c r="M1183" s="82"/>
    </row>
    <row r="1184" spans="2:13">
      <c r="B1184" s="83"/>
      <c r="C1184" s="83"/>
      <c r="D1184" s="83"/>
      <c r="E1184" s="83"/>
      <c r="F1184" s="55" t="s">
        <v>1055</v>
      </c>
      <c r="G1184" s="56" t="s">
        <v>47</v>
      </c>
      <c r="H1184" s="57" t="s">
        <v>30</v>
      </c>
      <c r="I1184" s="58" t="s">
        <v>51</v>
      </c>
      <c r="J1184" s="59">
        <v>0</v>
      </c>
      <c r="L1184" s="81"/>
      <c r="M1184" s="82"/>
    </row>
    <row r="1185" spans="2:13">
      <c r="B1185" s="83"/>
      <c r="C1185" s="83"/>
      <c r="D1185" s="83"/>
      <c r="E1185" s="83"/>
      <c r="F1185" s="55" t="s">
        <v>1056</v>
      </c>
      <c r="G1185" s="56" t="s">
        <v>47</v>
      </c>
      <c r="H1185" s="57" t="s">
        <v>30</v>
      </c>
      <c r="I1185" s="58" t="s">
        <v>51</v>
      </c>
      <c r="J1185" s="59">
        <v>0</v>
      </c>
      <c r="L1185" s="81"/>
      <c r="M1185" s="82"/>
    </row>
    <row r="1186" spans="2:13">
      <c r="B1186" s="83" t="s">
        <v>1057</v>
      </c>
      <c r="C1186" s="83" t="s">
        <v>25</v>
      </c>
      <c r="D1186" s="83" t="s">
        <v>94</v>
      </c>
      <c r="E1186" s="83" t="s">
        <v>72</v>
      </c>
      <c r="F1186" s="86" t="s">
        <v>398</v>
      </c>
      <c r="G1186" s="56" t="s">
        <v>29</v>
      </c>
      <c r="H1186" s="57" t="s">
        <v>30</v>
      </c>
      <c r="I1186" s="58" t="s">
        <v>44</v>
      </c>
      <c r="J1186" s="59">
        <v>0</v>
      </c>
      <c r="L1186" s="81"/>
      <c r="M1186" s="82"/>
    </row>
    <row r="1187" spans="2:13">
      <c r="B1187" s="83"/>
      <c r="C1187" s="83"/>
      <c r="D1187" s="83"/>
      <c r="E1187" s="83"/>
      <c r="F1187" s="86" t="s">
        <v>32</v>
      </c>
      <c r="G1187" s="56" t="s">
        <v>47</v>
      </c>
      <c r="H1187" s="57" t="s">
        <v>33</v>
      </c>
      <c r="J1187" s="59">
        <v>0</v>
      </c>
      <c r="L1187" s="81"/>
      <c r="M1187" s="82"/>
    </row>
    <row r="1188" spans="2:13">
      <c r="B1188" s="83"/>
      <c r="C1188" s="83"/>
      <c r="D1188" s="83"/>
      <c r="E1188" s="83"/>
      <c r="F1188" s="102" t="s">
        <v>395</v>
      </c>
      <c r="G1188" s="56" t="s">
        <v>29</v>
      </c>
      <c r="H1188" s="57" t="s">
        <v>49</v>
      </c>
      <c r="J1188" s="59">
        <v>0</v>
      </c>
      <c r="L1188" s="81"/>
      <c r="M1188" s="82"/>
    </row>
    <row r="1189" spans="2:13">
      <c r="B1189" s="83"/>
      <c r="C1189" s="83"/>
      <c r="D1189" s="83"/>
      <c r="E1189" s="83"/>
      <c r="F1189" s="86" t="s">
        <v>547</v>
      </c>
      <c r="G1189" s="56" t="s">
        <v>47</v>
      </c>
      <c r="H1189" s="57" t="s">
        <v>49</v>
      </c>
      <c r="J1189" s="59">
        <v>0</v>
      </c>
      <c r="L1189" s="81"/>
      <c r="M1189" s="82"/>
    </row>
    <row r="1190" spans="2:13">
      <c r="B1190" s="83"/>
      <c r="C1190" s="83"/>
      <c r="D1190" s="83"/>
      <c r="E1190" s="83"/>
      <c r="F1190" s="86" t="s">
        <v>208</v>
      </c>
      <c r="G1190" s="56" t="s">
        <v>47</v>
      </c>
      <c r="H1190" s="57" t="s">
        <v>30</v>
      </c>
      <c r="I1190" s="58" t="s">
        <v>44</v>
      </c>
      <c r="J1190" s="98">
        <f>24/150</f>
        <v>0.16</v>
      </c>
      <c r="K1190" s="58" t="s">
        <v>140</v>
      </c>
      <c r="L1190" s="81"/>
      <c r="M1190" s="82"/>
    </row>
    <row r="1191" spans="2:13">
      <c r="B1191" s="83"/>
      <c r="C1191" s="83"/>
      <c r="D1191" s="83"/>
      <c r="E1191" s="83"/>
      <c r="F1191" s="86" t="s">
        <v>1058</v>
      </c>
      <c r="G1191" s="56" t="s">
        <v>47</v>
      </c>
      <c r="H1191" s="57" t="s">
        <v>30</v>
      </c>
      <c r="I1191" s="58" t="s">
        <v>44</v>
      </c>
      <c r="J1191" s="98">
        <f>8/150</f>
        <v>0.0533333333333333</v>
      </c>
      <c r="K1191" s="58" t="s">
        <v>140</v>
      </c>
      <c r="L1191" s="81"/>
      <c r="M1191" s="82"/>
    </row>
    <row r="1192" spans="2:13">
      <c r="B1192" s="83"/>
      <c r="C1192" s="83"/>
      <c r="D1192" s="83"/>
      <c r="E1192" s="83"/>
      <c r="F1192" s="86" t="s">
        <v>1059</v>
      </c>
      <c r="G1192" s="56" t="s">
        <v>47</v>
      </c>
      <c r="H1192" s="57" t="s">
        <v>33</v>
      </c>
      <c r="J1192" s="59" t="s">
        <v>140</v>
      </c>
      <c r="L1192" s="81"/>
      <c r="M1192" s="82"/>
    </row>
    <row r="1193" spans="2:13">
      <c r="B1193" s="83"/>
      <c r="C1193" s="83"/>
      <c r="D1193" s="83"/>
      <c r="E1193" s="83"/>
      <c r="F1193" s="86" t="s">
        <v>1060</v>
      </c>
      <c r="G1193" s="56" t="s">
        <v>47</v>
      </c>
      <c r="H1193" s="57" t="s">
        <v>33</v>
      </c>
      <c r="J1193" s="59" t="s">
        <v>140</v>
      </c>
      <c r="L1193" s="81"/>
      <c r="M1193" s="82"/>
    </row>
    <row r="1194" spans="2:13">
      <c r="B1194" s="83"/>
      <c r="C1194" s="83"/>
      <c r="D1194" s="83"/>
      <c r="E1194" s="83"/>
      <c r="F1194" s="86" t="s">
        <v>1061</v>
      </c>
      <c r="G1194" s="56" t="s">
        <v>29</v>
      </c>
      <c r="H1194" s="57" t="s">
        <v>30</v>
      </c>
      <c r="I1194" s="58" t="s">
        <v>44</v>
      </c>
      <c r="J1194" s="59">
        <v>0</v>
      </c>
      <c r="L1194" s="81"/>
      <c r="M1194" s="82"/>
    </row>
    <row r="1195" spans="2:13">
      <c r="B1195" s="83"/>
      <c r="C1195" s="83"/>
      <c r="D1195" s="83"/>
      <c r="E1195" s="83"/>
      <c r="F1195" s="86" t="s">
        <v>1062</v>
      </c>
      <c r="G1195" s="56" t="s">
        <v>47</v>
      </c>
      <c r="H1195" s="57" t="s">
        <v>30</v>
      </c>
      <c r="I1195" s="58" t="s">
        <v>44</v>
      </c>
      <c r="J1195" s="59">
        <v>0</v>
      </c>
      <c r="L1195" s="81"/>
      <c r="M1195" s="82"/>
    </row>
    <row r="1196" spans="2:13">
      <c r="B1196" s="83"/>
      <c r="C1196" s="83"/>
      <c r="D1196" s="83"/>
      <c r="E1196" s="83"/>
      <c r="F1196" s="102" t="s">
        <v>1063</v>
      </c>
      <c r="G1196" s="56" t="s">
        <v>47</v>
      </c>
      <c r="H1196" s="57" t="s">
        <v>30</v>
      </c>
      <c r="I1196" s="58" t="s">
        <v>44</v>
      </c>
      <c r="J1196" s="59">
        <v>0</v>
      </c>
      <c r="L1196" s="81"/>
      <c r="M1196" s="82"/>
    </row>
    <row r="1197" spans="2:13">
      <c r="B1197" s="83"/>
      <c r="C1197" s="83"/>
      <c r="D1197" s="83"/>
      <c r="E1197" s="83"/>
      <c r="F1197" s="86" t="s">
        <v>1064</v>
      </c>
      <c r="G1197" s="56" t="s">
        <v>47</v>
      </c>
      <c r="H1197" s="57" t="s">
        <v>30</v>
      </c>
      <c r="I1197" s="58" t="s">
        <v>44</v>
      </c>
      <c r="J1197" s="98">
        <f>48/150</f>
        <v>0.32</v>
      </c>
      <c r="K1197" s="58" t="s">
        <v>140</v>
      </c>
      <c r="L1197" s="81"/>
      <c r="M1197" s="82"/>
    </row>
    <row r="1198" spans="2:13">
      <c r="B1198" s="83"/>
      <c r="C1198" s="83"/>
      <c r="D1198" s="83"/>
      <c r="E1198" s="83"/>
      <c r="F1198" s="86" t="s">
        <v>1065</v>
      </c>
      <c r="G1198" s="56" t="s">
        <v>47</v>
      </c>
      <c r="H1198" s="57" t="s">
        <v>30</v>
      </c>
      <c r="I1198" s="58" t="s">
        <v>44</v>
      </c>
      <c r="J1198" s="98">
        <f>2/150</f>
        <v>0.0133333333333333</v>
      </c>
      <c r="K1198" s="58" t="s">
        <v>140</v>
      </c>
      <c r="L1198" s="81"/>
      <c r="M1198" s="82"/>
    </row>
    <row r="1199" spans="2:13">
      <c r="B1199" s="83"/>
      <c r="C1199" s="83"/>
      <c r="D1199" s="83"/>
      <c r="E1199" s="83"/>
      <c r="F1199" s="86" t="s">
        <v>1066</v>
      </c>
      <c r="G1199" s="56" t="s">
        <v>47</v>
      </c>
      <c r="H1199" s="57" t="s">
        <v>30</v>
      </c>
      <c r="I1199" s="58" t="s">
        <v>44</v>
      </c>
      <c r="J1199" s="98">
        <f>126/150</f>
        <v>0.84</v>
      </c>
      <c r="K1199" s="58" t="s">
        <v>140</v>
      </c>
      <c r="L1199" s="81"/>
      <c r="M1199" s="82"/>
    </row>
    <row r="1200" spans="2:13">
      <c r="B1200" s="83"/>
      <c r="C1200" s="83"/>
      <c r="D1200" s="83"/>
      <c r="E1200" s="83"/>
      <c r="F1200" s="86" t="s">
        <v>1067</v>
      </c>
      <c r="G1200" s="56" t="s">
        <v>47</v>
      </c>
      <c r="H1200" s="57" t="s">
        <v>30</v>
      </c>
      <c r="I1200" s="58" t="s">
        <v>44</v>
      </c>
      <c r="J1200" s="98">
        <f>71/150</f>
        <v>0.473333333333333</v>
      </c>
      <c r="K1200" s="58" t="s">
        <v>140</v>
      </c>
      <c r="L1200" s="81"/>
      <c r="M1200" s="82"/>
    </row>
    <row r="1201" spans="2:13">
      <c r="B1201" s="83"/>
      <c r="C1201" s="83"/>
      <c r="D1201" s="83"/>
      <c r="E1201" s="83"/>
      <c r="F1201" s="86" t="s">
        <v>1068</v>
      </c>
      <c r="G1201" s="56" t="s">
        <v>47</v>
      </c>
      <c r="H1201" s="57" t="s">
        <v>30</v>
      </c>
      <c r="I1201" s="58" t="s">
        <v>44</v>
      </c>
      <c r="J1201" s="98">
        <f t="shared" ref="J1201:J1205" si="4">3/150</f>
        <v>0.02</v>
      </c>
      <c r="K1201" s="58" t="s">
        <v>140</v>
      </c>
      <c r="L1201" s="81"/>
      <c r="M1201" s="82"/>
    </row>
    <row r="1202" spans="2:13">
      <c r="B1202" s="83"/>
      <c r="C1202" s="83"/>
      <c r="D1202" s="83"/>
      <c r="E1202" s="83"/>
      <c r="F1202" s="86" t="s">
        <v>1069</v>
      </c>
      <c r="G1202" s="56" t="s">
        <v>47</v>
      </c>
      <c r="H1202" s="57" t="s">
        <v>30</v>
      </c>
      <c r="I1202" s="58" t="s">
        <v>44</v>
      </c>
      <c r="J1202" s="98">
        <f t="shared" si="4"/>
        <v>0.02</v>
      </c>
      <c r="K1202" s="58" t="s">
        <v>140</v>
      </c>
      <c r="L1202" s="81"/>
      <c r="M1202" s="82"/>
    </row>
    <row r="1203" spans="2:13">
      <c r="B1203" s="83"/>
      <c r="C1203" s="83"/>
      <c r="D1203" s="83"/>
      <c r="E1203" s="83"/>
      <c r="F1203" s="86" t="s">
        <v>1070</v>
      </c>
      <c r="G1203" s="56" t="s">
        <v>47</v>
      </c>
      <c r="H1203" s="57" t="s">
        <v>30</v>
      </c>
      <c r="I1203" s="58" t="s">
        <v>44</v>
      </c>
      <c r="J1203" s="98">
        <f>28/150</f>
        <v>0.186666666666667</v>
      </c>
      <c r="K1203" s="58" t="s">
        <v>140</v>
      </c>
      <c r="L1203" s="81"/>
      <c r="M1203" s="82"/>
    </row>
    <row r="1204" spans="2:13">
      <c r="B1204" s="83"/>
      <c r="C1204" s="83"/>
      <c r="D1204" s="83"/>
      <c r="E1204" s="83"/>
      <c r="F1204" s="102" t="s">
        <v>1071</v>
      </c>
      <c r="G1204" s="56" t="s">
        <v>47</v>
      </c>
      <c r="H1204" s="57" t="s">
        <v>30</v>
      </c>
      <c r="I1204" s="58" t="s">
        <v>44</v>
      </c>
      <c r="J1204" s="98">
        <f t="shared" si="4"/>
        <v>0.02</v>
      </c>
      <c r="K1204" s="58" t="s">
        <v>140</v>
      </c>
      <c r="L1204" s="81"/>
      <c r="M1204" s="82"/>
    </row>
    <row r="1205" spans="2:13">
      <c r="B1205" s="83"/>
      <c r="C1205" s="83"/>
      <c r="D1205" s="83"/>
      <c r="E1205" s="83"/>
      <c r="F1205" s="86" t="s">
        <v>1072</v>
      </c>
      <c r="G1205" s="56" t="s">
        <v>47</v>
      </c>
      <c r="H1205" s="57" t="s">
        <v>30</v>
      </c>
      <c r="I1205" s="58" t="s">
        <v>44</v>
      </c>
      <c r="J1205" s="98">
        <f t="shared" si="4"/>
        <v>0.02</v>
      </c>
      <c r="K1205" s="58" t="s">
        <v>140</v>
      </c>
      <c r="L1205" s="81"/>
      <c r="M1205" s="82"/>
    </row>
    <row r="1206" spans="2:13">
      <c r="B1206" s="83"/>
      <c r="C1206" s="83"/>
      <c r="D1206" s="83"/>
      <c r="E1206" s="83"/>
      <c r="F1206" s="86" t="s">
        <v>1073</v>
      </c>
      <c r="G1206" s="56" t="s">
        <v>47</v>
      </c>
      <c r="H1206" s="57" t="s">
        <v>30</v>
      </c>
      <c r="I1206" s="58" t="s">
        <v>44</v>
      </c>
      <c r="J1206" s="98">
        <f>20/150</f>
        <v>0.133333333333333</v>
      </c>
      <c r="K1206" s="58" t="s">
        <v>140</v>
      </c>
      <c r="L1206" s="81"/>
      <c r="M1206" s="82"/>
    </row>
    <row r="1207" spans="2:13">
      <c r="B1207" s="83"/>
      <c r="C1207" s="83"/>
      <c r="D1207" s="83"/>
      <c r="E1207" s="83"/>
      <c r="F1207" s="86" t="s">
        <v>1074</v>
      </c>
      <c r="G1207" s="56" t="s">
        <v>29</v>
      </c>
      <c r="H1207" s="57" t="s">
        <v>30</v>
      </c>
      <c r="I1207" s="58" t="s">
        <v>44</v>
      </c>
      <c r="J1207" s="98">
        <f>4/150</f>
        <v>0.0266666666666667</v>
      </c>
      <c r="K1207" s="58" t="s">
        <v>140</v>
      </c>
      <c r="L1207" s="81"/>
      <c r="M1207" s="82"/>
    </row>
    <row r="1208" spans="2:13">
      <c r="B1208" s="83"/>
      <c r="C1208" s="83"/>
      <c r="D1208" s="83"/>
      <c r="E1208" s="83"/>
      <c r="F1208" s="86" t="s">
        <v>1075</v>
      </c>
      <c r="G1208" s="56" t="s">
        <v>47</v>
      </c>
      <c r="H1208" s="57" t="s">
        <v>30</v>
      </c>
      <c r="I1208" s="58" t="s">
        <v>44</v>
      </c>
      <c r="J1208" s="98">
        <f>5/150</f>
        <v>0.0333333333333333</v>
      </c>
      <c r="K1208" s="58" t="s">
        <v>140</v>
      </c>
      <c r="L1208" s="81"/>
      <c r="M1208" s="82"/>
    </row>
    <row r="1209" spans="2:13">
      <c r="B1209" s="83"/>
      <c r="C1209" s="83"/>
      <c r="D1209" s="83"/>
      <c r="E1209" s="83"/>
      <c r="F1209" s="86" t="s">
        <v>1076</v>
      </c>
      <c r="G1209" s="56" t="s">
        <v>47</v>
      </c>
      <c r="H1209" s="57" t="s">
        <v>30</v>
      </c>
      <c r="I1209" s="58" t="s">
        <v>44</v>
      </c>
      <c r="J1209" s="98">
        <f t="shared" ref="J1209:J1211" si="5">3/150</f>
        <v>0.02</v>
      </c>
      <c r="K1209" s="58" t="s">
        <v>140</v>
      </c>
      <c r="L1209" s="81"/>
      <c r="M1209" s="82"/>
    </row>
    <row r="1210" spans="2:13">
      <c r="B1210" s="83"/>
      <c r="C1210" s="83"/>
      <c r="D1210" s="83"/>
      <c r="E1210" s="83"/>
      <c r="F1210" s="86" t="s">
        <v>1077</v>
      </c>
      <c r="G1210" s="56" t="s">
        <v>47</v>
      </c>
      <c r="H1210" s="57" t="s">
        <v>30</v>
      </c>
      <c r="I1210" s="58" t="s">
        <v>44</v>
      </c>
      <c r="J1210" s="98">
        <f t="shared" si="5"/>
        <v>0.02</v>
      </c>
      <c r="K1210" s="58" t="s">
        <v>140</v>
      </c>
      <c r="L1210" s="81"/>
      <c r="M1210" s="82"/>
    </row>
    <row r="1211" spans="2:13">
      <c r="B1211" s="83"/>
      <c r="C1211" s="83"/>
      <c r="D1211" s="83"/>
      <c r="E1211" s="83"/>
      <c r="F1211" s="86" t="s">
        <v>1078</v>
      </c>
      <c r="G1211" s="56" t="s">
        <v>47</v>
      </c>
      <c r="H1211" s="57" t="s">
        <v>30</v>
      </c>
      <c r="I1211" s="58" t="s">
        <v>44</v>
      </c>
      <c r="J1211" s="98">
        <f t="shared" si="5"/>
        <v>0.02</v>
      </c>
      <c r="K1211" s="58" t="s">
        <v>140</v>
      </c>
      <c r="L1211" s="81"/>
      <c r="M1211" s="82"/>
    </row>
    <row r="1212" spans="2:13">
      <c r="B1212" s="83"/>
      <c r="C1212" s="83"/>
      <c r="D1212" s="83"/>
      <c r="E1212" s="83"/>
      <c r="F1212" s="86" t="s">
        <v>106</v>
      </c>
      <c r="G1212" s="56" t="s">
        <v>47</v>
      </c>
      <c r="H1212" s="57" t="s">
        <v>33</v>
      </c>
      <c r="J1212" s="59" t="s">
        <v>140</v>
      </c>
      <c r="L1212" s="81"/>
      <c r="M1212" s="82"/>
    </row>
    <row r="1213" spans="2:13">
      <c r="B1213" s="83"/>
      <c r="C1213" s="83"/>
      <c r="D1213" s="83"/>
      <c r="E1213" s="83"/>
      <c r="F1213" s="86" t="s">
        <v>1079</v>
      </c>
      <c r="G1213" s="56" t="s">
        <v>47</v>
      </c>
      <c r="H1213" s="57" t="s">
        <v>33</v>
      </c>
      <c r="J1213" s="59" t="s">
        <v>140</v>
      </c>
      <c r="L1213" s="81"/>
      <c r="M1213" s="82"/>
    </row>
    <row r="1214" spans="2:13">
      <c r="B1214" s="83"/>
      <c r="C1214" s="83"/>
      <c r="D1214" s="83"/>
      <c r="E1214" s="83"/>
      <c r="F1214" s="86" t="s">
        <v>1080</v>
      </c>
      <c r="G1214" s="56" t="s">
        <v>47</v>
      </c>
      <c r="H1214" s="57" t="s">
        <v>30</v>
      </c>
      <c r="I1214" s="58" t="s">
        <v>44</v>
      </c>
      <c r="J1214" s="59">
        <v>0</v>
      </c>
      <c r="L1214" s="81"/>
      <c r="M1214" s="82"/>
    </row>
    <row r="1215" spans="2:13">
      <c r="B1215" s="83"/>
      <c r="C1215" s="83"/>
      <c r="D1215" s="83"/>
      <c r="E1215" s="83"/>
      <c r="F1215" s="86" t="s">
        <v>1081</v>
      </c>
      <c r="G1215" s="56" t="s">
        <v>47</v>
      </c>
      <c r="H1215" s="57" t="s">
        <v>30</v>
      </c>
      <c r="I1215" s="58" t="s">
        <v>44</v>
      </c>
      <c r="J1215" s="59">
        <v>0</v>
      </c>
      <c r="L1215" s="81"/>
      <c r="M1215" s="82"/>
    </row>
    <row r="1216" spans="2:13">
      <c r="B1216" s="83"/>
      <c r="C1216" s="83"/>
      <c r="D1216" s="83"/>
      <c r="E1216" s="83"/>
      <c r="F1216" s="86" t="s">
        <v>1082</v>
      </c>
      <c r="G1216" s="56" t="s">
        <v>47</v>
      </c>
      <c r="H1216" s="57" t="s">
        <v>30</v>
      </c>
      <c r="I1216" s="58" t="s">
        <v>44</v>
      </c>
      <c r="J1216" s="59">
        <v>0</v>
      </c>
      <c r="L1216" s="81"/>
      <c r="M1216" s="82"/>
    </row>
    <row r="1217" spans="2:13">
      <c r="B1217" s="83"/>
      <c r="C1217" s="83"/>
      <c r="D1217" s="83"/>
      <c r="E1217" s="83"/>
      <c r="F1217" s="86" t="s">
        <v>1083</v>
      </c>
      <c r="G1217" s="56" t="s">
        <v>47</v>
      </c>
      <c r="H1217" s="57" t="s">
        <v>30</v>
      </c>
      <c r="I1217" s="58" t="s">
        <v>44</v>
      </c>
      <c r="J1217" s="59">
        <v>0</v>
      </c>
      <c r="L1217" s="81"/>
      <c r="M1217" s="82"/>
    </row>
    <row r="1218" spans="2:13">
      <c r="B1218" s="83"/>
      <c r="C1218" s="83"/>
      <c r="D1218" s="83"/>
      <c r="E1218" s="83"/>
      <c r="F1218" s="86" t="s">
        <v>1084</v>
      </c>
      <c r="G1218" s="56" t="s">
        <v>47</v>
      </c>
      <c r="H1218" s="57" t="s">
        <v>30</v>
      </c>
      <c r="I1218" s="58" t="s">
        <v>44</v>
      </c>
      <c r="J1218" s="98">
        <f>107/150</f>
        <v>0.713333333333333</v>
      </c>
      <c r="K1218" s="58" t="s">
        <v>140</v>
      </c>
      <c r="L1218" s="81"/>
      <c r="M1218" s="82"/>
    </row>
    <row r="1219" spans="2:13">
      <c r="B1219" s="83" t="s">
        <v>1085</v>
      </c>
      <c r="C1219" s="83" t="s">
        <v>25</v>
      </c>
      <c r="D1219" s="83" t="s">
        <v>133</v>
      </c>
      <c r="E1219" s="83" t="s">
        <v>72</v>
      </c>
      <c r="F1219" s="55" t="s">
        <v>28</v>
      </c>
      <c r="G1219" s="56" t="s">
        <v>47</v>
      </c>
      <c r="H1219" s="57" t="s">
        <v>30</v>
      </c>
      <c r="I1219" s="58" t="s">
        <v>44</v>
      </c>
      <c r="J1219" s="59">
        <v>0</v>
      </c>
      <c r="L1219" s="81"/>
      <c r="M1219" s="82"/>
    </row>
    <row r="1220" spans="2:10">
      <c r="B1220" s="83"/>
      <c r="C1220" s="83"/>
      <c r="D1220" s="83"/>
      <c r="E1220" s="83"/>
      <c r="F1220" s="55" t="s">
        <v>32</v>
      </c>
      <c r="G1220" s="56" t="s">
        <v>47</v>
      </c>
      <c r="H1220" s="57" t="s">
        <v>33</v>
      </c>
      <c r="J1220" s="59">
        <v>0</v>
      </c>
    </row>
    <row r="1221" spans="2:10">
      <c r="B1221" s="83"/>
      <c r="C1221" s="83"/>
      <c r="D1221" s="83"/>
      <c r="E1221" s="83"/>
      <c r="F1221" s="55" t="s">
        <v>346</v>
      </c>
      <c r="G1221" s="56" t="s">
        <v>47</v>
      </c>
      <c r="H1221" s="57" t="s">
        <v>33</v>
      </c>
      <c r="J1221" s="59">
        <v>0</v>
      </c>
    </row>
    <row r="1222" spans="2:10">
      <c r="B1222" s="83"/>
      <c r="C1222" s="83"/>
      <c r="D1222" s="83"/>
      <c r="E1222" s="83"/>
      <c r="F1222" s="55" t="s">
        <v>340</v>
      </c>
      <c r="G1222" s="56" t="s">
        <v>47</v>
      </c>
      <c r="H1222" s="57" t="s">
        <v>33</v>
      </c>
      <c r="J1222" s="59">
        <v>0</v>
      </c>
    </row>
    <row r="1223" spans="2:10">
      <c r="B1223" s="83"/>
      <c r="C1223" s="83"/>
      <c r="D1223" s="83"/>
      <c r="E1223" s="83"/>
      <c r="F1223" s="55" t="s">
        <v>246</v>
      </c>
      <c r="G1223" s="56" t="s">
        <v>47</v>
      </c>
      <c r="H1223" s="57" t="s">
        <v>33</v>
      </c>
      <c r="J1223" s="59">
        <v>0</v>
      </c>
    </row>
    <row r="1224" spans="2:10">
      <c r="B1224" s="83"/>
      <c r="C1224" s="83"/>
      <c r="D1224" s="83"/>
      <c r="E1224" s="83"/>
      <c r="F1224" s="55" t="s">
        <v>561</v>
      </c>
      <c r="G1224" s="56" t="s">
        <v>29</v>
      </c>
      <c r="H1224" s="57" t="s">
        <v>30</v>
      </c>
      <c r="I1224" s="58" t="s">
        <v>44</v>
      </c>
      <c r="J1224" s="59">
        <v>0</v>
      </c>
    </row>
    <row r="1225" spans="2:10">
      <c r="B1225" s="83"/>
      <c r="C1225" s="83"/>
      <c r="D1225" s="83"/>
      <c r="E1225" s="83"/>
      <c r="F1225" s="55" t="s">
        <v>1086</v>
      </c>
      <c r="G1225" s="56" t="s">
        <v>29</v>
      </c>
      <c r="H1225" s="57" t="s">
        <v>30</v>
      </c>
      <c r="I1225" s="58" t="s">
        <v>44</v>
      </c>
      <c r="J1225" s="59">
        <v>0</v>
      </c>
    </row>
    <row r="1226" spans="2:10">
      <c r="B1226" s="83"/>
      <c r="C1226" s="83"/>
      <c r="D1226" s="83"/>
      <c r="E1226" s="83"/>
      <c r="F1226" s="55" t="s">
        <v>1087</v>
      </c>
      <c r="G1226" s="56" t="s">
        <v>29</v>
      </c>
      <c r="H1226" s="57" t="s">
        <v>30</v>
      </c>
      <c r="I1226" s="58" t="s">
        <v>44</v>
      </c>
      <c r="J1226" s="59">
        <v>0</v>
      </c>
    </row>
    <row r="1227" spans="2:10">
      <c r="B1227" s="83"/>
      <c r="C1227" s="83"/>
      <c r="D1227" s="83"/>
      <c r="E1227" s="83"/>
      <c r="F1227" s="55" t="s">
        <v>678</v>
      </c>
      <c r="G1227" s="56" t="s">
        <v>47</v>
      </c>
      <c r="H1227" s="57" t="s">
        <v>30</v>
      </c>
      <c r="I1227" s="58" t="s">
        <v>44</v>
      </c>
      <c r="J1227" s="59">
        <v>0</v>
      </c>
    </row>
    <row r="1228" spans="2:10">
      <c r="B1228" s="83"/>
      <c r="C1228" s="83"/>
      <c r="D1228" s="83"/>
      <c r="E1228" s="83"/>
      <c r="F1228" s="55" t="s">
        <v>679</v>
      </c>
      <c r="G1228" s="56" t="s">
        <v>29</v>
      </c>
      <c r="H1228" s="57" t="s">
        <v>30</v>
      </c>
      <c r="I1228" s="58" t="s">
        <v>44</v>
      </c>
      <c r="J1228" s="59">
        <v>0</v>
      </c>
    </row>
    <row r="1229" spans="2:10">
      <c r="B1229" s="83"/>
      <c r="C1229" s="83"/>
      <c r="D1229" s="83"/>
      <c r="E1229" s="83"/>
      <c r="F1229" s="55" t="s">
        <v>1088</v>
      </c>
      <c r="G1229" s="56" t="s">
        <v>29</v>
      </c>
      <c r="H1229" s="57" t="s">
        <v>30</v>
      </c>
      <c r="I1229" s="58" t="s">
        <v>44</v>
      </c>
      <c r="J1229" s="59">
        <v>0</v>
      </c>
    </row>
    <row r="1230" spans="2:10">
      <c r="B1230" s="83"/>
      <c r="C1230" s="83"/>
      <c r="D1230" s="83"/>
      <c r="E1230" s="83"/>
      <c r="F1230" s="55" t="s">
        <v>1089</v>
      </c>
      <c r="G1230" s="56" t="s">
        <v>29</v>
      </c>
      <c r="H1230" s="57" t="s">
        <v>30</v>
      </c>
      <c r="I1230" s="58" t="s">
        <v>44</v>
      </c>
      <c r="J1230" s="59">
        <v>0</v>
      </c>
    </row>
    <row r="1231" spans="2:10">
      <c r="B1231" s="83"/>
      <c r="C1231" s="83"/>
      <c r="D1231" s="83"/>
      <c r="E1231" s="83"/>
      <c r="F1231" s="55" t="s">
        <v>79</v>
      </c>
      <c r="G1231" s="56" t="s">
        <v>29</v>
      </c>
      <c r="H1231" s="57" t="s">
        <v>30</v>
      </c>
      <c r="I1231" s="58" t="s">
        <v>44</v>
      </c>
      <c r="J1231" s="59">
        <v>0</v>
      </c>
    </row>
    <row r="1232" spans="2:10">
      <c r="B1232" s="83"/>
      <c r="C1232" s="83"/>
      <c r="D1232" s="83"/>
      <c r="E1232" s="83"/>
      <c r="F1232" s="55" t="s">
        <v>1090</v>
      </c>
      <c r="G1232" s="56" t="s">
        <v>29</v>
      </c>
      <c r="H1232" s="57" t="s">
        <v>30</v>
      </c>
      <c r="I1232" s="58" t="s">
        <v>44</v>
      </c>
      <c r="J1232" s="59">
        <v>0</v>
      </c>
    </row>
    <row r="1233" spans="2:10">
      <c r="B1233" s="83"/>
      <c r="C1233" s="83"/>
      <c r="D1233" s="83"/>
      <c r="E1233" s="83"/>
      <c r="F1233" s="55" t="s">
        <v>597</v>
      </c>
      <c r="G1233" s="56" t="s">
        <v>29</v>
      </c>
      <c r="H1233" s="57" t="s">
        <v>30</v>
      </c>
      <c r="I1233" s="58" t="s">
        <v>44</v>
      </c>
      <c r="J1233" s="59">
        <v>0</v>
      </c>
    </row>
    <row r="1234" spans="2:10">
      <c r="B1234" s="83"/>
      <c r="C1234" s="83"/>
      <c r="D1234" s="83"/>
      <c r="E1234" s="83"/>
      <c r="F1234" s="55" t="s">
        <v>1091</v>
      </c>
      <c r="G1234" s="56" t="s">
        <v>47</v>
      </c>
      <c r="H1234" s="57" t="s">
        <v>30</v>
      </c>
      <c r="I1234" s="58" t="s">
        <v>44</v>
      </c>
      <c r="J1234" s="59">
        <v>0</v>
      </c>
    </row>
    <row r="1235" spans="2:10">
      <c r="B1235" s="83"/>
      <c r="C1235" s="83"/>
      <c r="D1235" s="83"/>
      <c r="E1235" s="83"/>
      <c r="F1235" s="55" t="s">
        <v>1092</v>
      </c>
      <c r="G1235" s="56" t="s">
        <v>47</v>
      </c>
      <c r="H1235" s="57" t="s">
        <v>30</v>
      </c>
      <c r="I1235" s="58" t="s">
        <v>44</v>
      </c>
      <c r="J1235" s="59">
        <v>0</v>
      </c>
    </row>
    <row r="1236" spans="2:10">
      <c r="B1236" s="83"/>
      <c r="C1236" s="83"/>
      <c r="D1236" s="83"/>
      <c r="E1236" s="83"/>
      <c r="F1236" s="55" t="s">
        <v>1093</v>
      </c>
      <c r="G1236" s="56" t="s">
        <v>29</v>
      </c>
      <c r="H1236" s="57" t="s">
        <v>30</v>
      </c>
      <c r="I1236" s="58" t="s">
        <v>44</v>
      </c>
      <c r="J1236" s="59">
        <v>0</v>
      </c>
    </row>
    <row r="1237" spans="2:10">
      <c r="B1237" s="83"/>
      <c r="C1237" s="83"/>
      <c r="D1237" s="83"/>
      <c r="E1237" s="83"/>
      <c r="F1237" s="55" t="s">
        <v>1094</v>
      </c>
      <c r="G1237" s="56" t="s">
        <v>29</v>
      </c>
      <c r="H1237" s="57" t="s">
        <v>30</v>
      </c>
      <c r="I1237" s="58" t="s">
        <v>44</v>
      </c>
      <c r="J1237" s="59">
        <v>0</v>
      </c>
    </row>
    <row r="1238" spans="2:10">
      <c r="B1238" s="83"/>
      <c r="C1238" s="83"/>
      <c r="D1238" s="83"/>
      <c r="E1238" s="83"/>
      <c r="F1238" s="55" t="s">
        <v>202</v>
      </c>
      <c r="G1238" s="56" t="s">
        <v>29</v>
      </c>
      <c r="H1238" s="57" t="s">
        <v>33</v>
      </c>
      <c r="J1238" s="59">
        <v>0</v>
      </c>
    </row>
    <row r="1239" spans="2:10">
      <c r="B1239" s="83"/>
      <c r="C1239" s="83"/>
      <c r="D1239" s="83"/>
      <c r="E1239" s="83"/>
      <c r="F1239" s="55" t="s">
        <v>1095</v>
      </c>
      <c r="G1239" s="56" t="s">
        <v>47</v>
      </c>
      <c r="H1239" s="57" t="s">
        <v>33</v>
      </c>
      <c r="J1239" s="59">
        <v>0</v>
      </c>
    </row>
    <row r="1240" spans="2:10">
      <c r="B1240" s="83" t="s">
        <v>1096</v>
      </c>
      <c r="C1240" s="83" t="s">
        <v>25</v>
      </c>
      <c r="D1240" s="83" t="s">
        <v>83</v>
      </c>
      <c r="E1240" s="83" t="s">
        <v>72</v>
      </c>
      <c r="F1240" s="55" t="s">
        <v>28</v>
      </c>
      <c r="G1240" s="56" t="s">
        <v>47</v>
      </c>
      <c r="H1240" s="57" t="s">
        <v>30</v>
      </c>
      <c r="I1240" s="58" t="s">
        <v>44</v>
      </c>
      <c r="J1240" s="59">
        <v>0</v>
      </c>
    </row>
    <row r="1241" spans="2:10">
      <c r="B1241" s="83"/>
      <c r="C1241" s="83"/>
      <c r="D1241" s="83"/>
      <c r="E1241" s="83"/>
      <c r="F1241" s="55" t="s">
        <v>32</v>
      </c>
      <c r="G1241" s="56" t="s">
        <v>47</v>
      </c>
      <c r="H1241" s="57" t="s">
        <v>33</v>
      </c>
      <c r="J1241" s="59">
        <v>0</v>
      </c>
    </row>
    <row r="1242" spans="2:10">
      <c r="B1242" s="83"/>
      <c r="C1242" s="83"/>
      <c r="D1242" s="83"/>
      <c r="E1242" s="83"/>
      <c r="F1242" s="55" t="s">
        <v>1097</v>
      </c>
      <c r="G1242" s="56" t="s">
        <v>29</v>
      </c>
      <c r="H1242" s="57" t="s">
        <v>33</v>
      </c>
      <c r="J1242" s="59">
        <v>0</v>
      </c>
    </row>
    <row r="1243" spans="2:10">
      <c r="B1243" s="83"/>
      <c r="C1243" s="83"/>
      <c r="D1243" s="83"/>
      <c r="E1243" s="83"/>
      <c r="F1243" s="55" t="s">
        <v>466</v>
      </c>
      <c r="G1243" s="56" t="s">
        <v>47</v>
      </c>
      <c r="H1243" s="57" t="s">
        <v>49</v>
      </c>
      <c r="J1243" s="59">
        <v>0</v>
      </c>
    </row>
    <row r="1244" spans="2:10">
      <c r="B1244" s="83"/>
      <c r="C1244" s="83"/>
      <c r="D1244" s="83"/>
      <c r="E1244" s="83"/>
      <c r="F1244" s="55" t="s">
        <v>1098</v>
      </c>
      <c r="G1244" s="56" t="s">
        <v>47</v>
      </c>
      <c r="H1244" s="57" t="s">
        <v>33</v>
      </c>
      <c r="J1244" s="59">
        <v>0</v>
      </c>
    </row>
    <row r="1245" spans="2:10">
      <c r="B1245" s="83"/>
      <c r="C1245" s="83"/>
      <c r="D1245" s="83"/>
      <c r="E1245" s="83"/>
      <c r="F1245" s="55" t="s">
        <v>1099</v>
      </c>
      <c r="G1245" s="56" t="s">
        <v>47</v>
      </c>
      <c r="H1245" s="57" t="s">
        <v>33</v>
      </c>
      <c r="J1245" s="59">
        <v>0</v>
      </c>
    </row>
    <row r="1246" spans="2:10">
      <c r="B1246" s="83"/>
      <c r="C1246" s="83"/>
      <c r="D1246" s="83"/>
      <c r="E1246" s="83"/>
      <c r="F1246" s="55" t="s">
        <v>1100</v>
      </c>
      <c r="G1246" s="56" t="s">
        <v>47</v>
      </c>
      <c r="H1246" s="57" t="s">
        <v>30</v>
      </c>
      <c r="I1246" s="58" t="s">
        <v>44</v>
      </c>
      <c r="J1246" s="59">
        <v>0</v>
      </c>
    </row>
    <row r="1247" spans="2:10">
      <c r="B1247" s="83"/>
      <c r="C1247" s="83"/>
      <c r="D1247" s="83"/>
      <c r="E1247" s="83"/>
      <c r="F1247" s="55" t="s">
        <v>1101</v>
      </c>
      <c r="G1247" s="56" t="s">
        <v>47</v>
      </c>
      <c r="H1247" s="57" t="s">
        <v>33</v>
      </c>
      <c r="J1247" s="59">
        <v>0</v>
      </c>
    </row>
    <row r="1248" spans="2:10">
      <c r="B1248" s="83"/>
      <c r="C1248" s="83"/>
      <c r="D1248" s="83"/>
      <c r="E1248" s="83"/>
      <c r="F1248" s="55" t="s">
        <v>1102</v>
      </c>
      <c r="G1248" s="56" t="s">
        <v>47</v>
      </c>
      <c r="H1248" s="57" t="s">
        <v>33</v>
      </c>
      <c r="J1248" s="59">
        <v>0</v>
      </c>
    </row>
    <row r="1249" spans="2:10">
      <c r="B1249" s="83"/>
      <c r="C1249" s="83"/>
      <c r="D1249" s="83"/>
      <c r="E1249" s="83"/>
      <c r="F1249" s="55" t="s">
        <v>1103</v>
      </c>
      <c r="G1249" s="56" t="s">
        <v>29</v>
      </c>
      <c r="H1249" s="57" t="s">
        <v>33</v>
      </c>
      <c r="J1249" s="59">
        <v>0</v>
      </c>
    </row>
    <row r="1250" spans="2:10">
      <c r="B1250" s="83"/>
      <c r="C1250" s="83"/>
      <c r="D1250" s="83"/>
      <c r="E1250" s="83"/>
      <c r="F1250" s="55" t="s">
        <v>150</v>
      </c>
      <c r="G1250" s="56" t="s">
        <v>47</v>
      </c>
      <c r="H1250" s="57" t="s">
        <v>33</v>
      </c>
      <c r="J1250" s="59">
        <v>0</v>
      </c>
    </row>
    <row r="1251" spans="2:10">
      <c r="B1251" s="83"/>
      <c r="C1251" s="83"/>
      <c r="D1251" s="83"/>
      <c r="E1251" s="83"/>
      <c r="F1251" s="55" t="s">
        <v>1104</v>
      </c>
      <c r="G1251" s="56" t="s">
        <v>47</v>
      </c>
      <c r="H1251" s="57" t="s">
        <v>33</v>
      </c>
      <c r="J1251" s="59">
        <v>0</v>
      </c>
    </row>
    <row r="1252" spans="2:10">
      <c r="B1252" s="83"/>
      <c r="C1252" s="83"/>
      <c r="D1252" s="83"/>
      <c r="E1252" s="83"/>
      <c r="F1252" s="55" t="s">
        <v>1105</v>
      </c>
      <c r="G1252" s="56" t="s">
        <v>47</v>
      </c>
      <c r="H1252" s="57" t="s">
        <v>33</v>
      </c>
      <c r="J1252" s="59">
        <v>0</v>
      </c>
    </row>
    <row r="1253" spans="2:10">
      <c r="B1253" s="83"/>
      <c r="C1253" s="83"/>
      <c r="D1253" s="83"/>
      <c r="E1253" s="83"/>
      <c r="F1253" s="55" t="s">
        <v>477</v>
      </c>
      <c r="G1253" s="56" t="s">
        <v>47</v>
      </c>
      <c r="H1253" s="57" t="s">
        <v>49</v>
      </c>
      <c r="J1253" s="59">
        <v>0</v>
      </c>
    </row>
    <row r="1254" spans="2:10">
      <c r="B1254" s="83"/>
      <c r="C1254" s="83"/>
      <c r="D1254" s="83"/>
      <c r="E1254" s="83"/>
      <c r="F1254" s="55" t="s">
        <v>1106</v>
      </c>
      <c r="G1254" s="56" t="s">
        <v>47</v>
      </c>
      <c r="H1254" s="57" t="s">
        <v>30</v>
      </c>
      <c r="I1254" s="58" t="s">
        <v>44</v>
      </c>
      <c r="J1254" s="59">
        <v>0</v>
      </c>
    </row>
    <row r="1255" spans="2:10">
      <c r="B1255" s="83"/>
      <c r="C1255" s="83"/>
      <c r="D1255" s="83"/>
      <c r="E1255" s="83"/>
      <c r="F1255" s="55" t="s">
        <v>38</v>
      </c>
      <c r="G1255" s="56" t="s">
        <v>47</v>
      </c>
      <c r="H1255" s="57" t="s">
        <v>30</v>
      </c>
      <c r="I1255" s="58" t="s">
        <v>44</v>
      </c>
      <c r="J1255" s="59">
        <v>0</v>
      </c>
    </row>
    <row r="1256" spans="2:10">
      <c r="B1256" s="83"/>
      <c r="C1256" s="83"/>
      <c r="D1256" s="83"/>
      <c r="E1256" s="83"/>
      <c r="F1256" s="55" t="s">
        <v>678</v>
      </c>
      <c r="G1256" s="56" t="s">
        <v>47</v>
      </c>
      <c r="H1256" s="57" t="s">
        <v>30</v>
      </c>
      <c r="I1256" s="58" t="s">
        <v>44</v>
      </c>
      <c r="J1256" s="59">
        <v>0</v>
      </c>
    </row>
    <row r="1257" spans="2:10">
      <c r="B1257" s="83"/>
      <c r="C1257" s="83"/>
      <c r="D1257" s="83"/>
      <c r="E1257" s="83"/>
      <c r="F1257" s="55" t="s">
        <v>1107</v>
      </c>
      <c r="G1257" s="56" t="s">
        <v>29</v>
      </c>
      <c r="H1257" s="57" t="s">
        <v>30</v>
      </c>
      <c r="I1257" s="58" t="s">
        <v>44</v>
      </c>
      <c r="J1257" s="59">
        <v>0</v>
      </c>
    </row>
    <row r="1258" spans="2:10">
      <c r="B1258" s="83"/>
      <c r="C1258" s="83"/>
      <c r="D1258" s="83"/>
      <c r="E1258" s="83"/>
      <c r="F1258" s="55" t="s">
        <v>1108</v>
      </c>
      <c r="G1258" s="56" t="s">
        <v>47</v>
      </c>
      <c r="H1258" s="57" t="s">
        <v>33</v>
      </c>
      <c r="J1258" s="59">
        <v>0</v>
      </c>
    </row>
    <row r="1259" spans="2:10">
      <c r="B1259" s="83"/>
      <c r="C1259" s="83"/>
      <c r="D1259" s="83"/>
      <c r="E1259" s="83"/>
      <c r="F1259" s="55" t="s">
        <v>488</v>
      </c>
      <c r="G1259" s="56" t="s">
        <v>29</v>
      </c>
      <c r="H1259" s="57" t="s">
        <v>30</v>
      </c>
      <c r="I1259" s="58" t="s">
        <v>44</v>
      </c>
      <c r="J1259" s="59">
        <v>0</v>
      </c>
    </row>
    <row r="1260" spans="2:10">
      <c r="B1260" s="83"/>
      <c r="C1260" s="83"/>
      <c r="D1260" s="83"/>
      <c r="E1260" s="83"/>
      <c r="F1260" s="55" t="s">
        <v>364</v>
      </c>
      <c r="G1260" s="56" t="s">
        <v>47</v>
      </c>
      <c r="H1260" s="57" t="s">
        <v>30</v>
      </c>
      <c r="I1260" s="58" t="s">
        <v>44</v>
      </c>
      <c r="J1260" s="59">
        <v>0</v>
      </c>
    </row>
    <row r="1261" spans="2:10">
      <c r="B1261" s="83"/>
      <c r="C1261" s="83"/>
      <c r="D1261" s="83"/>
      <c r="E1261" s="83"/>
      <c r="F1261" s="55" t="s">
        <v>1109</v>
      </c>
      <c r="G1261" s="56" t="s">
        <v>47</v>
      </c>
      <c r="H1261" s="57" t="s">
        <v>30</v>
      </c>
      <c r="I1261" s="58" t="s">
        <v>44</v>
      </c>
      <c r="J1261" s="59">
        <v>0</v>
      </c>
    </row>
    <row r="1262" spans="2:10">
      <c r="B1262" s="83"/>
      <c r="C1262" s="83"/>
      <c r="D1262" s="83"/>
      <c r="E1262" s="83"/>
      <c r="F1262" s="55" t="s">
        <v>1110</v>
      </c>
      <c r="G1262" s="56" t="s">
        <v>47</v>
      </c>
      <c r="H1262" s="57" t="s">
        <v>30</v>
      </c>
      <c r="I1262" s="58" t="s">
        <v>44</v>
      </c>
      <c r="J1262" s="59">
        <v>0</v>
      </c>
    </row>
    <row r="1263" spans="2:10">
      <c r="B1263" s="83"/>
      <c r="C1263" s="83"/>
      <c r="D1263" s="83"/>
      <c r="E1263" s="83"/>
      <c r="F1263" s="55" t="s">
        <v>367</v>
      </c>
      <c r="G1263" s="56" t="s">
        <v>47</v>
      </c>
      <c r="H1263" s="57" t="s">
        <v>30</v>
      </c>
      <c r="I1263" s="58" t="s">
        <v>44</v>
      </c>
      <c r="J1263" s="59">
        <v>0</v>
      </c>
    </row>
    <row r="1264" spans="2:10">
      <c r="B1264" s="83"/>
      <c r="C1264" s="83"/>
      <c r="D1264" s="83"/>
      <c r="E1264" s="83"/>
      <c r="F1264" s="55" t="s">
        <v>366</v>
      </c>
      <c r="G1264" s="56" t="s">
        <v>47</v>
      </c>
      <c r="H1264" s="57" t="s">
        <v>30</v>
      </c>
      <c r="I1264" s="58" t="s">
        <v>44</v>
      </c>
      <c r="J1264" s="59">
        <v>0</v>
      </c>
    </row>
    <row r="1265" spans="2:10">
      <c r="B1265" s="83"/>
      <c r="C1265" s="83"/>
      <c r="D1265" s="83"/>
      <c r="E1265" s="83"/>
      <c r="F1265" s="55" t="s">
        <v>365</v>
      </c>
      <c r="G1265" s="56" t="s">
        <v>47</v>
      </c>
      <c r="H1265" s="57" t="s">
        <v>30</v>
      </c>
      <c r="I1265" s="58" t="s">
        <v>44</v>
      </c>
      <c r="J1265" s="59">
        <v>0</v>
      </c>
    </row>
    <row r="1266" spans="2:10">
      <c r="B1266" s="83"/>
      <c r="C1266" s="83"/>
      <c r="D1266" s="83"/>
      <c r="E1266" s="83"/>
      <c r="F1266" s="55" t="s">
        <v>1111</v>
      </c>
      <c r="G1266" s="56" t="s">
        <v>47</v>
      </c>
      <c r="H1266" s="57" t="s">
        <v>33</v>
      </c>
      <c r="J1266" s="59">
        <v>0</v>
      </c>
    </row>
    <row r="1267" spans="2:10">
      <c r="B1267" s="83"/>
      <c r="C1267" s="83"/>
      <c r="D1267" s="83"/>
      <c r="E1267" s="83"/>
      <c r="F1267" s="55" t="s">
        <v>1112</v>
      </c>
      <c r="G1267" s="56" t="s">
        <v>47</v>
      </c>
      <c r="H1267" s="57" t="s">
        <v>33</v>
      </c>
      <c r="J1267" s="59">
        <v>0</v>
      </c>
    </row>
    <row r="1268" spans="2:10">
      <c r="B1268" s="83"/>
      <c r="C1268" s="83"/>
      <c r="D1268" s="83"/>
      <c r="E1268" s="83"/>
      <c r="F1268" s="55" t="s">
        <v>1113</v>
      </c>
      <c r="G1268" s="56" t="s">
        <v>47</v>
      </c>
      <c r="H1268" s="57" t="s">
        <v>33</v>
      </c>
      <c r="J1268" s="59">
        <v>0</v>
      </c>
    </row>
    <row r="1269" spans="2:10">
      <c r="B1269" s="83"/>
      <c r="C1269" s="83"/>
      <c r="D1269" s="83"/>
      <c r="E1269" s="83"/>
      <c r="F1269" s="55" t="s">
        <v>167</v>
      </c>
      <c r="G1269" s="56" t="s">
        <v>47</v>
      </c>
      <c r="H1269" s="57" t="s">
        <v>49</v>
      </c>
      <c r="J1269" s="59">
        <v>0</v>
      </c>
    </row>
    <row r="1270" spans="2:10">
      <c r="B1270" s="83"/>
      <c r="C1270" s="83"/>
      <c r="D1270" s="83"/>
      <c r="E1270" s="83"/>
      <c r="F1270" s="55" t="s">
        <v>1114</v>
      </c>
      <c r="G1270" s="56" t="s">
        <v>47</v>
      </c>
      <c r="H1270" s="57" t="s">
        <v>33</v>
      </c>
      <c r="J1270" s="59">
        <v>0</v>
      </c>
    </row>
    <row r="1271" spans="2:10">
      <c r="B1271" s="83"/>
      <c r="C1271" s="83"/>
      <c r="D1271" s="83"/>
      <c r="E1271" s="83"/>
      <c r="F1271" s="55" t="s">
        <v>1115</v>
      </c>
      <c r="G1271" s="56" t="s">
        <v>47</v>
      </c>
      <c r="H1271" s="57" t="s">
        <v>49</v>
      </c>
      <c r="J1271" s="59">
        <v>0</v>
      </c>
    </row>
    <row r="1272" spans="2:10">
      <c r="B1272" s="83"/>
      <c r="C1272" s="83"/>
      <c r="D1272" s="83"/>
      <c r="E1272" s="83"/>
      <c r="F1272" s="55" t="s">
        <v>1116</v>
      </c>
      <c r="G1272" s="56" t="s">
        <v>47</v>
      </c>
      <c r="H1272" s="57" t="s">
        <v>49</v>
      </c>
      <c r="J1272" s="59">
        <v>0</v>
      </c>
    </row>
    <row r="1273" spans="2:10">
      <c r="B1273" s="83" t="s">
        <v>1117</v>
      </c>
      <c r="C1273" s="83" t="s">
        <v>25</v>
      </c>
      <c r="D1273" s="83" t="s">
        <v>41</v>
      </c>
      <c r="E1273" s="83" t="s">
        <v>72</v>
      </c>
      <c r="F1273" s="55" t="s">
        <v>398</v>
      </c>
      <c r="G1273" s="56" t="s">
        <v>29</v>
      </c>
      <c r="H1273" s="57" t="s">
        <v>30</v>
      </c>
      <c r="I1273" s="58" t="s">
        <v>44</v>
      </c>
      <c r="J1273" s="59">
        <v>0</v>
      </c>
    </row>
    <row r="1274" spans="2:10">
      <c r="B1274" s="83"/>
      <c r="C1274" s="83"/>
      <c r="D1274" s="83"/>
      <c r="E1274" s="83"/>
      <c r="F1274" s="55" t="s">
        <v>172</v>
      </c>
      <c r="G1274" s="56" t="s">
        <v>47</v>
      </c>
      <c r="H1274" s="57" t="s">
        <v>33</v>
      </c>
      <c r="J1274" s="59">
        <v>0</v>
      </c>
    </row>
    <row r="1275" spans="2:10">
      <c r="B1275" s="83"/>
      <c r="C1275" s="83"/>
      <c r="D1275" s="83"/>
      <c r="E1275" s="83"/>
      <c r="F1275" s="55" t="s">
        <v>1118</v>
      </c>
      <c r="G1275" s="56" t="s">
        <v>47</v>
      </c>
      <c r="H1275" s="57" t="s">
        <v>33</v>
      </c>
      <c r="J1275" s="59">
        <v>0</v>
      </c>
    </row>
    <row r="1276" spans="2:10">
      <c r="B1276" s="83"/>
      <c r="C1276" s="83"/>
      <c r="D1276" s="83"/>
      <c r="E1276" s="83"/>
      <c r="F1276" s="55" t="s">
        <v>1119</v>
      </c>
      <c r="G1276" s="56" t="s">
        <v>47</v>
      </c>
      <c r="H1276" s="57" t="s">
        <v>30</v>
      </c>
      <c r="I1276" s="58" t="s">
        <v>44</v>
      </c>
      <c r="J1276" s="59">
        <v>0</v>
      </c>
    </row>
    <row r="1277" spans="2:10">
      <c r="B1277" s="83"/>
      <c r="C1277" s="83"/>
      <c r="D1277" s="83"/>
      <c r="E1277" s="83"/>
      <c r="F1277" s="55" t="s">
        <v>1120</v>
      </c>
      <c r="G1277" s="56" t="s">
        <v>47</v>
      </c>
      <c r="H1277" s="57" t="s">
        <v>30</v>
      </c>
      <c r="I1277" s="58" t="s">
        <v>44</v>
      </c>
      <c r="J1277" s="59">
        <v>0</v>
      </c>
    </row>
    <row r="1278" spans="2:10">
      <c r="B1278" s="83"/>
      <c r="C1278" s="83"/>
      <c r="D1278" s="83"/>
      <c r="E1278" s="83"/>
      <c r="F1278" s="55" t="s">
        <v>1121</v>
      </c>
      <c r="G1278" s="56" t="s">
        <v>47</v>
      </c>
      <c r="H1278" s="57" t="s">
        <v>30</v>
      </c>
      <c r="I1278" s="58" t="s">
        <v>44</v>
      </c>
      <c r="J1278" s="59">
        <v>0</v>
      </c>
    </row>
    <row r="1279" spans="2:10">
      <c r="B1279" s="83"/>
      <c r="C1279" s="83"/>
      <c r="D1279" s="83"/>
      <c r="E1279" s="83"/>
      <c r="F1279" s="55" t="s">
        <v>1122</v>
      </c>
      <c r="G1279" s="56" t="s">
        <v>47</v>
      </c>
      <c r="H1279" s="57" t="s">
        <v>30</v>
      </c>
      <c r="I1279" s="58" t="s">
        <v>44</v>
      </c>
      <c r="J1279" s="59">
        <v>0</v>
      </c>
    </row>
    <row r="1280" spans="2:10">
      <c r="B1280" s="83"/>
      <c r="C1280" s="83"/>
      <c r="D1280" s="83"/>
      <c r="E1280" s="83"/>
      <c r="F1280" s="55" t="s">
        <v>181</v>
      </c>
      <c r="G1280" s="56" t="s">
        <v>47</v>
      </c>
      <c r="H1280" s="57" t="s">
        <v>30</v>
      </c>
      <c r="I1280" s="58" t="s">
        <v>44</v>
      </c>
      <c r="J1280" s="59">
        <v>0</v>
      </c>
    </row>
    <row r="1281" spans="2:10">
      <c r="B1281" s="83"/>
      <c r="C1281" s="83"/>
      <c r="D1281" s="83"/>
      <c r="E1281" s="83"/>
      <c r="F1281" s="55" t="s">
        <v>1123</v>
      </c>
      <c r="G1281" s="56" t="s">
        <v>47</v>
      </c>
      <c r="H1281" s="57" t="s">
        <v>30</v>
      </c>
      <c r="I1281" s="58" t="s">
        <v>44</v>
      </c>
      <c r="J1281" s="59">
        <v>0</v>
      </c>
    </row>
    <row r="1282" spans="2:10">
      <c r="B1282" s="83"/>
      <c r="C1282" s="83"/>
      <c r="D1282" s="83"/>
      <c r="E1282" s="83"/>
      <c r="F1282" s="55" t="s">
        <v>1124</v>
      </c>
      <c r="G1282" s="56" t="s">
        <v>47</v>
      </c>
      <c r="H1282" s="57" t="s">
        <v>30</v>
      </c>
      <c r="I1282" s="58" t="s">
        <v>44</v>
      </c>
      <c r="J1282" s="59">
        <v>0</v>
      </c>
    </row>
    <row r="1283" spans="2:10">
      <c r="B1283" s="83"/>
      <c r="C1283" s="83"/>
      <c r="D1283" s="83"/>
      <c r="E1283" s="83"/>
      <c r="F1283" s="55" t="s">
        <v>1125</v>
      </c>
      <c r="G1283" s="56" t="s">
        <v>29</v>
      </c>
      <c r="H1283" s="57" t="s">
        <v>30</v>
      </c>
      <c r="I1283" s="58" t="s">
        <v>44</v>
      </c>
      <c r="J1283" s="59">
        <v>0</v>
      </c>
    </row>
    <row r="1284" spans="2:10">
      <c r="B1284" s="83"/>
      <c r="C1284" s="83"/>
      <c r="D1284" s="83"/>
      <c r="E1284" s="83"/>
      <c r="F1284" s="55" t="s">
        <v>1126</v>
      </c>
      <c r="G1284" s="56" t="s">
        <v>47</v>
      </c>
      <c r="H1284" s="57" t="s">
        <v>30</v>
      </c>
      <c r="I1284" s="58" t="s">
        <v>44</v>
      </c>
      <c r="J1284" s="59">
        <v>0</v>
      </c>
    </row>
    <row r="1285" spans="2:10">
      <c r="B1285" s="83"/>
      <c r="C1285" s="83"/>
      <c r="D1285" s="83"/>
      <c r="E1285" s="83"/>
      <c r="F1285" s="55" t="s">
        <v>79</v>
      </c>
      <c r="G1285" s="56" t="s">
        <v>47</v>
      </c>
      <c r="H1285" s="57" t="s">
        <v>30</v>
      </c>
      <c r="I1285" s="58" t="s">
        <v>44</v>
      </c>
      <c r="J1285" s="59">
        <v>0</v>
      </c>
    </row>
    <row r="1286" spans="2:10">
      <c r="B1286" s="83"/>
      <c r="C1286" s="83"/>
      <c r="D1286" s="83"/>
      <c r="E1286" s="83"/>
      <c r="F1286" s="55" t="s">
        <v>1127</v>
      </c>
      <c r="G1286" s="56" t="s">
        <v>29</v>
      </c>
      <c r="H1286" s="57" t="s">
        <v>30</v>
      </c>
      <c r="I1286" s="58" t="s">
        <v>44</v>
      </c>
      <c r="J1286" s="59">
        <v>0</v>
      </c>
    </row>
    <row r="1287" spans="2:10">
      <c r="B1287" s="83"/>
      <c r="C1287" s="83"/>
      <c r="D1287" s="83"/>
      <c r="E1287" s="83"/>
      <c r="F1287" s="55" t="s">
        <v>1128</v>
      </c>
      <c r="G1287" s="56" t="s">
        <v>47</v>
      </c>
      <c r="H1287" s="57" t="s">
        <v>30</v>
      </c>
      <c r="I1287" s="58" t="s">
        <v>44</v>
      </c>
      <c r="J1287" s="59">
        <v>0</v>
      </c>
    </row>
    <row r="1288" spans="2:10">
      <c r="B1288" s="83"/>
      <c r="C1288" s="83"/>
      <c r="D1288" s="83"/>
      <c r="E1288" s="83"/>
      <c r="F1288" s="55" t="s">
        <v>458</v>
      </c>
      <c r="G1288" s="56" t="s">
        <v>47</v>
      </c>
      <c r="H1288" s="57" t="s">
        <v>30</v>
      </c>
      <c r="I1288" s="58" t="s">
        <v>44</v>
      </c>
      <c r="J1288" s="59">
        <v>0</v>
      </c>
    </row>
    <row r="1289" spans="2:10">
      <c r="B1289" s="83"/>
      <c r="C1289" s="83"/>
      <c r="D1289" s="83"/>
      <c r="E1289" s="83"/>
      <c r="F1289" s="55" t="s">
        <v>1129</v>
      </c>
      <c r="G1289" s="56" t="s">
        <v>47</v>
      </c>
      <c r="H1289" s="57" t="s">
        <v>30</v>
      </c>
      <c r="I1289" s="58" t="s">
        <v>44</v>
      </c>
      <c r="J1289" s="59">
        <v>0</v>
      </c>
    </row>
    <row r="1290" spans="2:10">
      <c r="B1290" s="83"/>
      <c r="C1290" s="83"/>
      <c r="D1290" s="83"/>
      <c r="E1290" s="83"/>
      <c r="F1290" s="55" t="s">
        <v>1130</v>
      </c>
      <c r="G1290" s="56" t="s">
        <v>47</v>
      </c>
      <c r="H1290" s="57" t="s">
        <v>30</v>
      </c>
      <c r="I1290" s="58" t="s">
        <v>44</v>
      </c>
      <c r="J1290" s="59">
        <v>0</v>
      </c>
    </row>
    <row r="1291" spans="2:10">
      <c r="B1291" s="83"/>
      <c r="C1291" s="83"/>
      <c r="D1291" s="83"/>
      <c r="E1291" s="83"/>
      <c r="F1291" s="55" t="s">
        <v>1131</v>
      </c>
      <c r="G1291" s="56" t="s">
        <v>29</v>
      </c>
      <c r="H1291" s="57" t="s">
        <v>30</v>
      </c>
      <c r="I1291" s="58" t="s">
        <v>44</v>
      </c>
      <c r="J1291" s="59">
        <v>0</v>
      </c>
    </row>
    <row r="1292" spans="2:10">
      <c r="B1292" s="83"/>
      <c r="C1292" s="83"/>
      <c r="D1292" s="83"/>
      <c r="E1292" s="83"/>
      <c r="F1292" s="55" t="s">
        <v>1132</v>
      </c>
      <c r="G1292" s="56" t="s">
        <v>29</v>
      </c>
      <c r="H1292" s="57" t="s">
        <v>49</v>
      </c>
      <c r="J1292" s="59">
        <v>0</v>
      </c>
    </row>
    <row r="1293" spans="2:10">
      <c r="B1293" s="83"/>
      <c r="C1293" s="83"/>
      <c r="D1293" s="83"/>
      <c r="E1293" s="83"/>
      <c r="F1293" s="55" t="s">
        <v>1133</v>
      </c>
      <c r="G1293" s="56" t="s">
        <v>47</v>
      </c>
      <c r="H1293" s="57" t="s">
        <v>30</v>
      </c>
      <c r="I1293" s="58" t="s">
        <v>44</v>
      </c>
      <c r="J1293" s="59">
        <v>0</v>
      </c>
    </row>
    <row r="1294" spans="2:10">
      <c r="B1294" s="83"/>
      <c r="C1294" s="83"/>
      <c r="D1294" s="83"/>
      <c r="E1294" s="83"/>
      <c r="F1294" s="55" t="s">
        <v>1134</v>
      </c>
      <c r="G1294" s="56" t="s">
        <v>47</v>
      </c>
      <c r="H1294" s="57" t="s">
        <v>30</v>
      </c>
      <c r="I1294" s="58" t="s">
        <v>44</v>
      </c>
      <c r="J1294" s="59">
        <v>0</v>
      </c>
    </row>
    <row r="1295" spans="2:10">
      <c r="B1295" s="83" t="s">
        <v>1135</v>
      </c>
      <c r="C1295" s="83" t="s">
        <v>25</v>
      </c>
      <c r="D1295" s="83" t="s">
        <v>94</v>
      </c>
      <c r="E1295" s="83" t="s">
        <v>72</v>
      </c>
      <c r="F1295" s="55" t="s">
        <v>28</v>
      </c>
      <c r="G1295" s="56" t="s">
        <v>29</v>
      </c>
      <c r="H1295" s="57" t="s">
        <v>30</v>
      </c>
      <c r="I1295" s="58" t="s">
        <v>44</v>
      </c>
      <c r="J1295" s="59">
        <v>0</v>
      </c>
    </row>
    <row r="1296" spans="2:10">
      <c r="B1296" s="83"/>
      <c r="C1296" s="83"/>
      <c r="D1296" s="83"/>
      <c r="E1296" s="83"/>
      <c r="F1296" s="55" t="s">
        <v>45</v>
      </c>
      <c r="G1296" s="56" t="s">
        <v>47</v>
      </c>
      <c r="H1296" s="57" t="s">
        <v>33</v>
      </c>
      <c r="J1296" s="59">
        <v>0</v>
      </c>
    </row>
    <row r="1297" spans="2:10">
      <c r="B1297" s="83"/>
      <c r="C1297" s="83"/>
      <c r="D1297" s="83"/>
      <c r="E1297" s="83"/>
      <c r="F1297" s="55" t="s">
        <v>1136</v>
      </c>
      <c r="G1297" s="56" t="s">
        <v>47</v>
      </c>
      <c r="H1297" s="57" t="s">
        <v>30</v>
      </c>
      <c r="I1297" s="58" t="s">
        <v>44</v>
      </c>
      <c r="J1297" s="59">
        <v>0</v>
      </c>
    </row>
    <row r="1298" spans="2:10">
      <c r="B1298" s="83"/>
      <c r="C1298" s="83"/>
      <c r="D1298" s="83"/>
      <c r="E1298" s="83"/>
      <c r="F1298" s="55" t="s">
        <v>1137</v>
      </c>
      <c r="G1298" s="56" t="s">
        <v>47</v>
      </c>
      <c r="H1298" s="57" t="s">
        <v>33</v>
      </c>
      <c r="J1298" s="59">
        <v>0</v>
      </c>
    </row>
    <row r="1299" spans="2:10">
      <c r="B1299" s="83"/>
      <c r="C1299" s="83"/>
      <c r="D1299" s="83"/>
      <c r="E1299" s="83"/>
      <c r="F1299" s="55" t="s">
        <v>218</v>
      </c>
      <c r="G1299" s="56" t="s">
        <v>47</v>
      </c>
      <c r="H1299" s="57" t="s">
        <v>30</v>
      </c>
      <c r="I1299" s="58" t="s">
        <v>44</v>
      </c>
      <c r="J1299" s="59">
        <v>0</v>
      </c>
    </row>
    <row r="1300" spans="2:10">
      <c r="B1300" s="83"/>
      <c r="C1300" s="83"/>
      <c r="D1300" s="83"/>
      <c r="E1300" s="83"/>
      <c r="F1300" s="55" t="s">
        <v>1138</v>
      </c>
      <c r="G1300" s="56" t="s">
        <v>47</v>
      </c>
      <c r="H1300" s="57" t="s">
        <v>30</v>
      </c>
      <c r="I1300" s="58" t="s">
        <v>44</v>
      </c>
      <c r="J1300" s="59">
        <v>0</v>
      </c>
    </row>
    <row r="1301" spans="2:10">
      <c r="B1301" s="83"/>
      <c r="C1301" s="83"/>
      <c r="D1301" s="83"/>
      <c r="E1301" s="83"/>
      <c r="F1301" s="55" t="s">
        <v>96</v>
      </c>
      <c r="G1301" s="56" t="s">
        <v>47</v>
      </c>
      <c r="H1301" s="57" t="s">
        <v>30</v>
      </c>
      <c r="I1301" s="58" t="s">
        <v>44</v>
      </c>
      <c r="J1301" s="59">
        <v>0</v>
      </c>
    </row>
    <row r="1302" spans="2:10">
      <c r="B1302" s="83"/>
      <c r="C1302" s="83"/>
      <c r="D1302" s="83"/>
      <c r="E1302" s="83"/>
      <c r="F1302" s="55" t="s">
        <v>352</v>
      </c>
      <c r="G1302" s="56" t="s">
        <v>47</v>
      </c>
      <c r="H1302" s="57" t="s">
        <v>30</v>
      </c>
      <c r="I1302" s="58" t="s">
        <v>44</v>
      </c>
      <c r="J1302" s="59">
        <v>0</v>
      </c>
    </row>
    <row r="1303" spans="2:10">
      <c r="B1303" s="83"/>
      <c r="C1303" s="83"/>
      <c r="D1303" s="83"/>
      <c r="E1303" s="83"/>
      <c r="F1303" s="55" t="s">
        <v>1139</v>
      </c>
      <c r="G1303" s="56" t="s">
        <v>47</v>
      </c>
      <c r="H1303" s="57" t="s">
        <v>30</v>
      </c>
      <c r="I1303" s="58" t="s">
        <v>44</v>
      </c>
      <c r="J1303" s="59">
        <v>0</v>
      </c>
    </row>
    <row r="1304" spans="2:10">
      <c r="B1304" s="83"/>
      <c r="C1304" s="83"/>
      <c r="D1304" s="83"/>
      <c r="E1304" s="83"/>
      <c r="F1304" s="55" t="s">
        <v>1140</v>
      </c>
      <c r="G1304" s="56" t="s">
        <v>47</v>
      </c>
      <c r="H1304" s="57" t="s">
        <v>30</v>
      </c>
      <c r="I1304" s="58" t="s">
        <v>44</v>
      </c>
      <c r="J1304" s="59">
        <v>0</v>
      </c>
    </row>
    <row r="1305" spans="2:10">
      <c r="B1305" s="83"/>
      <c r="C1305" s="83"/>
      <c r="D1305" s="83"/>
      <c r="E1305" s="83"/>
      <c r="F1305" s="55" t="s">
        <v>1141</v>
      </c>
      <c r="G1305" s="56" t="s">
        <v>47</v>
      </c>
      <c r="H1305" s="57" t="s">
        <v>30</v>
      </c>
      <c r="I1305" s="58" t="s">
        <v>44</v>
      </c>
      <c r="J1305" s="59">
        <v>0</v>
      </c>
    </row>
    <row r="1306" spans="2:10">
      <c r="B1306" s="83"/>
      <c r="C1306" s="83"/>
      <c r="D1306" s="83"/>
      <c r="E1306" s="83"/>
      <c r="F1306" s="55" t="s">
        <v>150</v>
      </c>
      <c r="G1306" s="56" t="s">
        <v>47</v>
      </c>
      <c r="H1306" s="57" t="s">
        <v>30</v>
      </c>
      <c r="I1306" s="58" t="s">
        <v>44</v>
      </c>
      <c r="J1306" s="59">
        <v>0</v>
      </c>
    </row>
    <row r="1307" spans="2:10">
      <c r="B1307" s="83"/>
      <c r="C1307" s="83"/>
      <c r="D1307" s="83"/>
      <c r="E1307" s="83"/>
      <c r="F1307" s="55" t="s">
        <v>246</v>
      </c>
      <c r="G1307" s="56" t="s">
        <v>47</v>
      </c>
      <c r="H1307" s="57" t="s">
        <v>33</v>
      </c>
      <c r="J1307" s="59">
        <v>0</v>
      </c>
    </row>
    <row r="1308" spans="2:10">
      <c r="B1308" s="83"/>
      <c r="C1308" s="83"/>
      <c r="D1308" s="83"/>
      <c r="E1308" s="83"/>
      <c r="F1308" s="55" t="s">
        <v>416</v>
      </c>
      <c r="G1308" s="56" t="s">
        <v>47</v>
      </c>
      <c r="H1308" s="57" t="s">
        <v>33</v>
      </c>
      <c r="J1308" s="59">
        <v>0</v>
      </c>
    </row>
    <row r="1309" spans="2:10">
      <c r="B1309" s="83"/>
      <c r="C1309" s="83"/>
      <c r="D1309" s="83"/>
      <c r="E1309" s="83"/>
      <c r="F1309" s="55" t="s">
        <v>395</v>
      </c>
      <c r="G1309" s="56" t="s">
        <v>47</v>
      </c>
      <c r="H1309" s="57" t="s">
        <v>33</v>
      </c>
      <c r="J1309" s="59">
        <v>0</v>
      </c>
    </row>
    <row r="1310" spans="2:10">
      <c r="B1310" s="83"/>
      <c r="C1310" s="83"/>
      <c r="D1310" s="83"/>
      <c r="E1310" s="83"/>
      <c r="F1310" s="55" t="s">
        <v>79</v>
      </c>
      <c r="G1310" s="56" t="s">
        <v>47</v>
      </c>
      <c r="H1310" s="57" t="s">
        <v>30</v>
      </c>
      <c r="I1310" s="58" t="s">
        <v>44</v>
      </c>
      <c r="J1310" s="59">
        <v>0</v>
      </c>
    </row>
    <row r="1311" spans="2:10">
      <c r="B1311" s="83"/>
      <c r="C1311" s="83"/>
      <c r="D1311" s="83"/>
      <c r="E1311" s="83"/>
      <c r="F1311" s="55" t="s">
        <v>364</v>
      </c>
      <c r="G1311" s="56" t="s">
        <v>47</v>
      </c>
      <c r="H1311" s="57" t="s">
        <v>30</v>
      </c>
      <c r="I1311" s="58" t="s">
        <v>44</v>
      </c>
      <c r="J1311" s="59">
        <v>0</v>
      </c>
    </row>
    <row r="1312" spans="2:10">
      <c r="B1312" s="83"/>
      <c r="C1312" s="83"/>
      <c r="D1312" s="83"/>
      <c r="E1312" s="83"/>
      <c r="F1312" s="55" t="s">
        <v>1142</v>
      </c>
      <c r="G1312" s="56" t="s">
        <v>29</v>
      </c>
      <c r="H1312" s="57" t="s">
        <v>30</v>
      </c>
      <c r="I1312" s="58" t="s">
        <v>44</v>
      </c>
      <c r="J1312" s="59">
        <v>0</v>
      </c>
    </row>
    <row r="1313" spans="2:10">
      <c r="B1313" s="83"/>
      <c r="C1313" s="83"/>
      <c r="D1313" s="83"/>
      <c r="E1313" s="83"/>
      <c r="F1313" s="92" t="s">
        <v>1143</v>
      </c>
      <c r="G1313" s="56" t="s">
        <v>29</v>
      </c>
      <c r="H1313" s="57" t="s">
        <v>30</v>
      </c>
      <c r="I1313" s="58" t="s">
        <v>44</v>
      </c>
      <c r="J1313" s="59">
        <v>0</v>
      </c>
    </row>
    <row r="1314" spans="2:10">
      <c r="B1314" s="83"/>
      <c r="C1314" s="83"/>
      <c r="D1314" s="83"/>
      <c r="E1314" s="83"/>
      <c r="F1314" s="55" t="s">
        <v>1144</v>
      </c>
      <c r="G1314" s="56" t="s">
        <v>47</v>
      </c>
      <c r="H1314" s="57" t="s">
        <v>30</v>
      </c>
      <c r="I1314" s="58" t="s">
        <v>44</v>
      </c>
      <c r="J1314" s="59">
        <v>0</v>
      </c>
    </row>
    <row r="1315" spans="2:10">
      <c r="B1315" s="83"/>
      <c r="C1315" s="83"/>
      <c r="D1315" s="83"/>
      <c r="E1315" s="83"/>
      <c r="F1315" s="55" t="s">
        <v>846</v>
      </c>
      <c r="G1315" s="56" t="s">
        <v>29</v>
      </c>
      <c r="H1315" s="57" t="s">
        <v>33</v>
      </c>
      <c r="J1315" s="59">
        <v>0</v>
      </c>
    </row>
    <row r="1316" spans="2:10">
      <c r="B1316" s="83"/>
      <c r="C1316" s="83"/>
      <c r="D1316" s="83"/>
      <c r="E1316" s="83"/>
      <c r="F1316" s="55" t="s">
        <v>845</v>
      </c>
      <c r="G1316" s="56" t="s">
        <v>29</v>
      </c>
      <c r="H1316" s="57" t="s">
        <v>33</v>
      </c>
      <c r="J1316" s="59">
        <v>0</v>
      </c>
    </row>
    <row r="1317" spans="2:10">
      <c r="B1317" s="83"/>
      <c r="C1317" s="83"/>
      <c r="D1317" s="83"/>
      <c r="E1317" s="83"/>
      <c r="F1317" s="55" t="s">
        <v>844</v>
      </c>
      <c r="G1317" s="56" t="s">
        <v>47</v>
      </c>
      <c r="H1317" s="57" t="s">
        <v>33</v>
      </c>
      <c r="J1317" s="59">
        <v>0</v>
      </c>
    </row>
    <row r="1318" spans="2:10">
      <c r="B1318" s="83"/>
      <c r="C1318" s="83"/>
      <c r="D1318" s="83"/>
      <c r="E1318" s="83"/>
      <c r="F1318" s="55" t="s">
        <v>843</v>
      </c>
      <c r="G1318" s="56" t="s">
        <v>47</v>
      </c>
      <c r="H1318" s="57" t="s">
        <v>33</v>
      </c>
      <c r="J1318" s="59">
        <v>0</v>
      </c>
    </row>
    <row r="1319" spans="2:10">
      <c r="B1319" s="83"/>
      <c r="C1319" s="83"/>
      <c r="D1319" s="83"/>
      <c r="E1319" s="83"/>
      <c r="F1319" s="55" t="s">
        <v>1145</v>
      </c>
      <c r="G1319" s="56" t="s">
        <v>47</v>
      </c>
      <c r="H1319" s="57" t="s">
        <v>49</v>
      </c>
      <c r="J1319" s="59">
        <v>0</v>
      </c>
    </row>
    <row r="1320" spans="2:10">
      <c r="B1320" s="83"/>
      <c r="C1320" s="83"/>
      <c r="D1320" s="83"/>
      <c r="E1320" s="83"/>
      <c r="F1320" s="55" t="s">
        <v>586</v>
      </c>
      <c r="G1320" s="56" t="s">
        <v>29</v>
      </c>
      <c r="H1320" s="57" t="s">
        <v>33</v>
      </c>
      <c r="J1320" s="59">
        <v>0</v>
      </c>
    </row>
    <row r="1321" spans="2:10">
      <c r="B1321" s="83"/>
      <c r="C1321" s="83"/>
      <c r="D1321" s="83"/>
      <c r="E1321" s="83"/>
      <c r="F1321" s="55" t="s">
        <v>1146</v>
      </c>
      <c r="G1321" s="56" t="s">
        <v>47</v>
      </c>
      <c r="H1321" s="57" t="s">
        <v>33</v>
      </c>
      <c r="J1321" s="59">
        <v>0</v>
      </c>
    </row>
    <row r="1322" spans="2:10">
      <c r="B1322" s="83"/>
      <c r="C1322" s="83"/>
      <c r="D1322" s="83"/>
      <c r="E1322" s="83"/>
      <c r="F1322" s="55" t="s">
        <v>231</v>
      </c>
      <c r="G1322" s="56" t="s">
        <v>47</v>
      </c>
      <c r="H1322" s="57" t="s">
        <v>33</v>
      </c>
      <c r="J1322" s="59">
        <v>0</v>
      </c>
    </row>
    <row r="1323" spans="2:10">
      <c r="B1323" s="83"/>
      <c r="C1323" s="83"/>
      <c r="D1323" s="83"/>
      <c r="E1323" s="83"/>
      <c r="F1323" s="55" t="s">
        <v>1147</v>
      </c>
      <c r="G1323" s="56" t="s">
        <v>47</v>
      </c>
      <c r="H1323" s="57" t="s">
        <v>33</v>
      </c>
      <c r="J1323" s="59">
        <v>0</v>
      </c>
    </row>
    <row r="1324" spans="2:10">
      <c r="B1324" s="83"/>
      <c r="C1324" s="83"/>
      <c r="D1324" s="83"/>
      <c r="E1324" s="83"/>
      <c r="F1324" s="55" t="s">
        <v>1148</v>
      </c>
      <c r="G1324" s="56" t="s">
        <v>47</v>
      </c>
      <c r="H1324" s="57" t="s">
        <v>30</v>
      </c>
      <c r="I1324" s="58" t="s">
        <v>44</v>
      </c>
      <c r="J1324" s="59">
        <v>0</v>
      </c>
    </row>
    <row r="1325" spans="2:10">
      <c r="B1325" s="83" t="s">
        <v>1149</v>
      </c>
      <c r="C1325" s="83" t="s">
        <v>25</v>
      </c>
      <c r="D1325" s="83" t="s">
        <v>83</v>
      </c>
      <c r="E1325" s="83" t="s">
        <v>72</v>
      </c>
      <c r="F1325" s="55" t="s">
        <v>1150</v>
      </c>
      <c r="G1325" s="56" t="s">
        <v>47</v>
      </c>
      <c r="H1325" s="57" t="s">
        <v>30</v>
      </c>
      <c r="I1325" s="58" t="s">
        <v>44</v>
      </c>
      <c r="J1325" s="59">
        <v>0</v>
      </c>
    </row>
    <row r="1326" spans="2:10">
      <c r="B1326" s="83"/>
      <c r="C1326" s="83"/>
      <c r="D1326" s="83"/>
      <c r="E1326" s="83"/>
      <c r="F1326" s="55" t="s">
        <v>1151</v>
      </c>
      <c r="G1326" s="56" t="s">
        <v>47</v>
      </c>
      <c r="H1326" s="57" t="s">
        <v>33</v>
      </c>
      <c r="J1326" s="59">
        <v>0</v>
      </c>
    </row>
    <row r="1327" spans="2:10">
      <c r="B1327" s="83"/>
      <c r="C1327" s="83"/>
      <c r="D1327" s="83"/>
      <c r="E1327" s="83"/>
      <c r="F1327" s="55" t="s">
        <v>1152</v>
      </c>
      <c r="G1327" s="56" t="s">
        <v>47</v>
      </c>
      <c r="H1327" s="57" t="s">
        <v>30</v>
      </c>
      <c r="I1327" s="58" t="s">
        <v>44</v>
      </c>
      <c r="J1327" s="59">
        <v>0</v>
      </c>
    </row>
    <row r="1328" spans="2:10">
      <c r="B1328" s="83"/>
      <c r="C1328" s="83"/>
      <c r="D1328" s="83"/>
      <c r="E1328" s="83"/>
      <c r="F1328" s="55" t="s">
        <v>1153</v>
      </c>
      <c r="G1328" s="56" t="s">
        <v>29</v>
      </c>
      <c r="H1328" s="57" t="s">
        <v>30</v>
      </c>
      <c r="I1328" s="58" t="s">
        <v>44</v>
      </c>
      <c r="J1328" s="59">
        <v>0</v>
      </c>
    </row>
    <row r="1329" spans="2:10">
      <c r="B1329" s="83"/>
      <c r="C1329" s="83"/>
      <c r="D1329" s="83"/>
      <c r="E1329" s="83"/>
      <c r="F1329" s="55" t="s">
        <v>1154</v>
      </c>
      <c r="G1329" s="56" t="s">
        <v>47</v>
      </c>
      <c r="H1329" s="57" t="s">
        <v>30</v>
      </c>
      <c r="I1329" s="58" t="s">
        <v>44</v>
      </c>
      <c r="J1329" s="59">
        <v>0</v>
      </c>
    </row>
    <row r="1330" spans="2:10">
      <c r="B1330" s="83"/>
      <c r="C1330" s="83"/>
      <c r="D1330" s="83"/>
      <c r="E1330" s="83"/>
      <c r="F1330" s="55" t="s">
        <v>613</v>
      </c>
      <c r="G1330" s="56" t="s">
        <v>29</v>
      </c>
      <c r="H1330" s="57" t="s">
        <v>49</v>
      </c>
      <c r="J1330" s="59">
        <v>0</v>
      </c>
    </row>
    <row r="1331" spans="2:10">
      <c r="B1331" s="83"/>
      <c r="C1331" s="83"/>
      <c r="D1331" s="83"/>
      <c r="E1331" s="83"/>
      <c r="F1331" s="55" t="s">
        <v>1155</v>
      </c>
      <c r="G1331" s="56" t="s">
        <v>47</v>
      </c>
      <c r="H1331" s="57" t="s">
        <v>33</v>
      </c>
      <c r="J1331" s="59">
        <v>0</v>
      </c>
    </row>
    <row r="1332" spans="2:10">
      <c r="B1332" s="83"/>
      <c r="C1332" s="83"/>
      <c r="D1332" s="83"/>
      <c r="E1332" s="83"/>
      <c r="F1332" s="55" t="s">
        <v>1156</v>
      </c>
      <c r="G1332" s="56" t="s">
        <v>47</v>
      </c>
      <c r="H1332" s="57" t="s">
        <v>33</v>
      </c>
      <c r="J1332" s="59">
        <v>0</v>
      </c>
    </row>
    <row r="1333" spans="2:10">
      <c r="B1333" s="83"/>
      <c r="C1333" s="83"/>
      <c r="D1333" s="83"/>
      <c r="E1333" s="83"/>
      <c r="F1333" s="55" t="s">
        <v>1157</v>
      </c>
      <c r="G1333" s="56" t="s">
        <v>47</v>
      </c>
      <c r="H1333" s="57" t="s">
        <v>33</v>
      </c>
      <c r="J1333" s="59">
        <v>0</v>
      </c>
    </row>
    <row r="1334" spans="2:10">
      <c r="B1334" s="83"/>
      <c r="C1334" s="83"/>
      <c r="D1334" s="83"/>
      <c r="E1334" s="83"/>
      <c r="F1334" s="55" t="s">
        <v>1158</v>
      </c>
      <c r="G1334" s="56" t="s">
        <v>47</v>
      </c>
      <c r="H1334" s="57" t="s">
        <v>33</v>
      </c>
      <c r="J1334" s="59">
        <v>0</v>
      </c>
    </row>
    <row r="1335" spans="2:10">
      <c r="B1335" s="83"/>
      <c r="C1335" s="83"/>
      <c r="D1335" s="83"/>
      <c r="E1335" s="83"/>
      <c r="F1335" s="55" t="s">
        <v>1159</v>
      </c>
      <c r="G1335" s="56" t="s">
        <v>47</v>
      </c>
      <c r="H1335" s="57" t="s">
        <v>33</v>
      </c>
      <c r="J1335" s="59">
        <v>0</v>
      </c>
    </row>
    <row r="1336" spans="2:10">
      <c r="B1336" s="83"/>
      <c r="C1336" s="83"/>
      <c r="D1336" s="83"/>
      <c r="E1336" s="83"/>
      <c r="F1336" s="55" t="s">
        <v>1160</v>
      </c>
      <c r="G1336" s="56" t="s">
        <v>29</v>
      </c>
      <c r="H1336" s="57" t="s">
        <v>30</v>
      </c>
      <c r="I1336" s="58" t="s">
        <v>44</v>
      </c>
      <c r="J1336" s="59">
        <v>0</v>
      </c>
    </row>
    <row r="1337" spans="2:10">
      <c r="B1337" s="83"/>
      <c r="C1337" s="83"/>
      <c r="D1337" s="83"/>
      <c r="E1337" s="83"/>
      <c r="F1337" s="55" t="s">
        <v>1161</v>
      </c>
      <c r="G1337" s="56" t="s">
        <v>29</v>
      </c>
      <c r="H1337" s="57" t="s">
        <v>33</v>
      </c>
      <c r="J1337" s="59">
        <v>0</v>
      </c>
    </row>
    <row r="1338" spans="2:10">
      <c r="B1338" s="83"/>
      <c r="C1338" s="83"/>
      <c r="D1338" s="83"/>
      <c r="E1338" s="83"/>
      <c r="F1338" s="55" t="s">
        <v>1162</v>
      </c>
      <c r="G1338" s="56" t="s">
        <v>47</v>
      </c>
      <c r="H1338" s="57" t="s">
        <v>49</v>
      </c>
      <c r="J1338" s="59">
        <v>0</v>
      </c>
    </row>
    <row r="1339" spans="2:10">
      <c r="B1339" s="83"/>
      <c r="C1339" s="83"/>
      <c r="D1339" s="83"/>
      <c r="E1339" s="83"/>
      <c r="F1339" s="55" t="s">
        <v>1163</v>
      </c>
      <c r="G1339" s="56" t="s">
        <v>47</v>
      </c>
      <c r="H1339" s="57" t="s">
        <v>49</v>
      </c>
      <c r="J1339" s="59">
        <v>0</v>
      </c>
    </row>
    <row r="1340" spans="2:10">
      <c r="B1340" s="83"/>
      <c r="C1340" s="83"/>
      <c r="D1340" s="83"/>
      <c r="E1340" s="83"/>
      <c r="F1340" s="55" t="s">
        <v>1164</v>
      </c>
      <c r="G1340" s="56" t="s">
        <v>47</v>
      </c>
      <c r="H1340" s="57" t="s">
        <v>33</v>
      </c>
      <c r="J1340" s="59">
        <v>0</v>
      </c>
    </row>
    <row r="1341" spans="2:10">
      <c r="B1341" s="83"/>
      <c r="C1341" s="83"/>
      <c r="D1341" s="83"/>
      <c r="E1341" s="83"/>
      <c r="F1341" s="55" t="s">
        <v>1165</v>
      </c>
      <c r="G1341" s="56" t="s">
        <v>47</v>
      </c>
      <c r="H1341" s="57" t="s">
        <v>33</v>
      </c>
      <c r="J1341" s="59">
        <v>0</v>
      </c>
    </row>
    <row r="1342" spans="2:10">
      <c r="B1342" s="83"/>
      <c r="C1342" s="83"/>
      <c r="D1342" s="83"/>
      <c r="E1342" s="83"/>
      <c r="F1342" s="55" t="s">
        <v>1166</v>
      </c>
      <c r="G1342" s="56" t="s">
        <v>47</v>
      </c>
      <c r="H1342" s="57" t="s">
        <v>30</v>
      </c>
      <c r="I1342" s="58" t="s">
        <v>44</v>
      </c>
      <c r="J1342" s="59">
        <v>0</v>
      </c>
    </row>
    <row r="1343" spans="2:10">
      <c r="B1343" s="83"/>
      <c r="C1343" s="83"/>
      <c r="D1343" s="83"/>
      <c r="E1343" s="83"/>
      <c r="F1343" s="55" t="s">
        <v>934</v>
      </c>
      <c r="G1343" s="56" t="s">
        <v>47</v>
      </c>
      <c r="H1343" s="57" t="s">
        <v>49</v>
      </c>
      <c r="J1343" s="59">
        <v>0</v>
      </c>
    </row>
    <row r="1344" spans="2:11">
      <c r="B1344" s="83" t="s">
        <v>1167</v>
      </c>
      <c r="C1344" s="83" t="s">
        <v>25</v>
      </c>
      <c r="D1344" s="83" t="s">
        <v>94</v>
      </c>
      <c r="E1344" s="83" t="s">
        <v>72</v>
      </c>
      <c r="F1344" s="55" t="s">
        <v>1168</v>
      </c>
      <c r="G1344" s="56" t="s">
        <v>47</v>
      </c>
      <c r="H1344" s="57" t="s">
        <v>30</v>
      </c>
      <c r="I1344" s="58" t="s">
        <v>51</v>
      </c>
      <c r="J1344" s="59">
        <v>0</v>
      </c>
      <c r="K1344" s="94"/>
    </row>
    <row r="1345" spans="2:11">
      <c r="B1345" s="83"/>
      <c r="C1345" s="83"/>
      <c r="D1345" s="83"/>
      <c r="E1345" s="83"/>
      <c r="F1345" s="55" t="s">
        <v>45</v>
      </c>
      <c r="G1345" s="56" t="s">
        <v>47</v>
      </c>
      <c r="H1345" s="57" t="s">
        <v>33</v>
      </c>
      <c r="J1345" s="59">
        <v>0</v>
      </c>
      <c r="K1345" s="94"/>
    </row>
    <row r="1346" spans="2:11">
      <c r="B1346" s="83"/>
      <c r="C1346" s="83"/>
      <c r="D1346" s="83"/>
      <c r="E1346" s="83"/>
      <c r="F1346" s="55" t="s">
        <v>545</v>
      </c>
      <c r="G1346" s="56" t="s">
        <v>47</v>
      </c>
      <c r="H1346" s="57" t="s">
        <v>33</v>
      </c>
      <c r="J1346" s="59">
        <v>0</v>
      </c>
      <c r="K1346" s="94"/>
    </row>
    <row r="1347" spans="2:11">
      <c r="B1347" s="83"/>
      <c r="C1347" s="83"/>
      <c r="D1347" s="83"/>
      <c r="E1347" s="83"/>
      <c r="F1347" s="55" t="s">
        <v>395</v>
      </c>
      <c r="G1347" s="56" t="s">
        <v>47</v>
      </c>
      <c r="H1347" s="57" t="s">
        <v>49</v>
      </c>
      <c r="J1347" s="99">
        <v>0.066</v>
      </c>
      <c r="K1347" s="94" t="s">
        <v>492</v>
      </c>
    </row>
    <row r="1348" spans="2:11">
      <c r="B1348" s="83"/>
      <c r="C1348" s="83"/>
      <c r="D1348" s="83"/>
      <c r="E1348" s="83"/>
      <c r="F1348" s="55" t="s">
        <v>547</v>
      </c>
      <c r="G1348" s="56" t="s">
        <v>47</v>
      </c>
      <c r="H1348" s="57" t="s">
        <v>49</v>
      </c>
      <c r="J1348" s="99">
        <v>0.066</v>
      </c>
      <c r="K1348" s="94" t="s">
        <v>492</v>
      </c>
    </row>
    <row r="1349" spans="2:11">
      <c r="B1349" s="83"/>
      <c r="C1349" s="83"/>
      <c r="D1349" s="83"/>
      <c r="E1349" s="83"/>
      <c r="F1349" s="55" t="s">
        <v>1169</v>
      </c>
      <c r="G1349" s="56" t="s">
        <v>47</v>
      </c>
      <c r="H1349" s="57" t="s">
        <v>30</v>
      </c>
      <c r="I1349" s="58" t="s">
        <v>51</v>
      </c>
      <c r="J1349" s="59">
        <v>0</v>
      </c>
      <c r="K1349" s="94"/>
    </row>
    <row r="1350" spans="2:11">
      <c r="B1350" s="83"/>
      <c r="C1350" s="83"/>
      <c r="D1350" s="83"/>
      <c r="E1350" s="83"/>
      <c r="F1350" s="55" t="s">
        <v>1170</v>
      </c>
      <c r="G1350" s="56" t="s">
        <v>47</v>
      </c>
      <c r="H1350" s="57" t="s">
        <v>49</v>
      </c>
      <c r="J1350" s="99">
        <v>0.025</v>
      </c>
      <c r="K1350" s="94" t="s">
        <v>492</v>
      </c>
    </row>
    <row r="1351" spans="2:11">
      <c r="B1351" s="83"/>
      <c r="C1351" s="83"/>
      <c r="D1351" s="83"/>
      <c r="E1351" s="83"/>
      <c r="F1351" s="55" t="s">
        <v>1171</v>
      </c>
      <c r="G1351" s="56" t="s">
        <v>47</v>
      </c>
      <c r="H1351" s="57" t="s">
        <v>30</v>
      </c>
      <c r="I1351" s="58" t="s">
        <v>51</v>
      </c>
      <c r="J1351" s="59">
        <v>0</v>
      </c>
      <c r="K1351" s="94"/>
    </row>
    <row r="1352" spans="2:11">
      <c r="B1352" s="83"/>
      <c r="C1352" s="83"/>
      <c r="D1352" s="83"/>
      <c r="E1352" s="83"/>
      <c r="F1352" s="55" t="s">
        <v>1172</v>
      </c>
      <c r="G1352" s="56" t="s">
        <v>29</v>
      </c>
      <c r="H1352" s="57" t="s">
        <v>30</v>
      </c>
      <c r="I1352" s="58" t="s">
        <v>44</v>
      </c>
      <c r="J1352" s="59">
        <v>0</v>
      </c>
      <c r="K1352" s="94"/>
    </row>
    <row r="1353" spans="2:11">
      <c r="B1353" s="83"/>
      <c r="C1353" s="83"/>
      <c r="D1353" s="83"/>
      <c r="E1353" s="83"/>
      <c r="F1353" s="55" t="s">
        <v>1173</v>
      </c>
      <c r="G1353" s="56" t="s">
        <v>47</v>
      </c>
      <c r="H1353" s="57" t="s">
        <v>30</v>
      </c>
      <c r="I1353" s="58" t="s">
        <v>51</v>
      </c>
      <c r="J1353" s="59">
        <v>0</v>
      </c>
      <c r="K1353" s="94"/>
    </row>
    <row r="1354" spans="2:11">
      <c r="B1354" s="83"/>
      <c r="C1354" s="83"/>
      <c r="D1354" s="83"/>
      <c r="E1354" s="83"/>
      <c r="F1354" s="55" t="s">
        <v>1174</v>
      </c>
      <c r="G1354" s="56" t="s">
        <v>47</v>
      </c>
      <c r="H1354" s="57" t="s">
        <v>30</v>
      </c>
      <c r="I1354" s="58" t="s">
        <v>51</v>
      </c>
      <c r="J1354" s="59">
        <v>0</v>
      </c>
      <c r="K1354" s="94"/>
    </row>
    <row r="1355" spans="2:11">
      <c r="B1355" s="83"/>
      <c r="C1355" s="83"/>
      <c r="D1355" s="83"/>
      <c r="E1355" s="83"/>
      <c r="F1355" s="55" t="s">
        <v>1175</v>
      </c>
      <c r="G1355" s="56" t="s">
        <v>29</v>
      </c>
      <c r="H1355" s="57" t="s">
        <v>30</v>
      </c>
      <c r="I1355" s="58" t="s">
        <v>44</v>
      </c>
      <c r="J1355" s="59">
        <v>0</v>
      </c>
      <c r="K1355" s="94"/>
    </row>
    <row r="1356" spans="2:11">
      <c r="B1356" s="83"/>
      <c r="C1356" s="83"/>
      <c r="D1356" s="83"/>
      <c r="E1356" s="83"/>
      <c r="F1356" s="55" t="s">
        <v>1176</v>
      </c>
      <c r="G1356" s="56" t="s">
        <v>29</v>
      </c>
      <c r="H1356" s="57" t="s">
        <v>30</v>
      </c>
      <c r="I1356" s="58" t="s">
        <v>44</v>
      </c>
      <c r="J1356" s="99">
        <v>0.09</v>
      </c>
      <c r="K1356" s="94" t="s">
        <v>492</v>
      </c>
    </row>
    <row r="1357" spans="2:11">
      <c r="B1357" s="83"/>
      <c r="C1357" s="83"/>
      <c r="D1357" s="83"/>
      <c r="E1357" s="83"/>
      <c r="F1357" s="55" t="s">
        <v>1177</v>
      </c>
      <c r="G1357" s="56" t="s">
        <v>29</v>
      </c>
      <c r="H1357" s="57" t="s">
        <v>30</v>
      </c>
      <c r="I1357" s="58" t="s">
        <v>44</v>
      </c>
      <c r="J1357" s="59">
        <v>0</v>
      </c>
      <c r="K1357" s="94"/>
    </row>
    <row r="1358" spans="2:11">
      <c r="B1358" s="83"/>
      <c r="C1358" s="83"/>
      <c r="D1358" s="83"/>
      <c r="E1358" s="83"/>
      <c r="F1358" s="55" t="s">
        <v>1178</v>
      </c>
      <c r="G1358" s="56" t="s">
        <v>47</v>
      </c>
      <c r="H1358" s="57" t="s">
        <v>30</v>
      </c>
      <c r="I1358" s="58" t="s">
        <v>51</v>
      </c>
      <c r="J1358" s="59">
        <v>0</v>
      </c>
      <c r="K1358" s="94"/>
    </row>
    <row r="1359" spans="2:11">
      <c r="B1359" s="83"/>
      <c r="C1359" s="83"/>
      <c r="D1359" s="83"/>
      <c r="E1359" s="83"/>
      <c r="F1359" s="55" t="s">
        <v>1179</v>
      </c>
      <c r="G1359" s="56" t="s">
        <v>47</v>
      </c>
      <c r="H1359" s="57" t="s">
        <v>30</v>
      </c>
      <c r="I1359" s="58" t="s">
        <v>51</v>
      </c>
      <c r="J1359" s="59">
        <v>0</v>
      </c>
      <c r="K1359" s="94"/>
    </row>
    <row r="1360" spans="2:11">
      <c r="B1360" s="83"/>
      <c r="C1360" s="83"/>
      <c r="D1360" s="83"/>
      <c r="E1360" s="83"/>
      <c r="F1360" s="55" t="s">
        <v>1180</v>
      </c>
      <c r="G1360" s="56" t="s">
        <v>47</v>
      </c>
      <c r="H1360" s="57" t="s">
        <v>33</v>
      </c>
      <c r="J1360" s="99">
        <v>0.379</v>
      </c>
      <c r="K1360" s="94" t="s">
        <v>492</v>
      </c>
    </row>
    <row r="1361" spans="2:11">
      <c r="B1361" s="83"/>
      <c r="C1361" s="83"/>
      <c r="D1361" s="83"/>
      <c r="E1361" s="83"/>
      <c r="F1361" s="55" t="s">
        <v>1181</v>
      </c>
      <c r="G1361" s="56" t="s">
        <v>47</v>
      </c>
      <c r="H1361" s="57" t="s">
        <v>33</v>
      </c>
      <c r="J1361" s="59">
        <v>0</v>
      </c>
      <c r="K1361" s="94"/>
    </row>
    <row r="1362" spans="2:11">
      <c r="B1362" s="83"/>
      <c r="C1362" s="83"/>
      <c r="D1362" s="83"/>
      <c r="E1362" s="83"/>
      <c r="F1362" s="55" t="s">
        <v>1182</v>
      </c>
      <c r="G1362" s="56" t="s">
        <v>47</v>
      </c>
      <c r="H1362" s="57" t="s">
        <v>33</v>
      </c>
      <c r="J1362" s="99">
        <v>0.01</v>
      </c>
      <c r="K1362" s="94" t="s">
        <v>492</v>
      </c>
    </row>
    <row r="1363" spans="2:11">
      <c r="B1363" s="83"/>
      <c r="C1363" s="83"/>
      <c r="D1363" s="83"/>
      <c r="E1363" s="83"/>
      <c r="F1363" s="55" t="s">
        <v>1183</v>
      </c>
      <c r="G1363" s="56" t="s">
        <v>47</v>
      </c>
      <c r="H1363" s="57" t="s">
        <v>33</v>
      </c>
      <c r="J1363" s="99">
        <v>0.309</v>
      </c>
      <c r="K1363" s="94" t="s">
        <v>492</v>
      </c>
    </row>
    <row r="1364" spans="2:11">
      <c r="B1364" s="83"/>
      <c r="C1364" s="83"/>
      <c r="D1364" s="83"/>
      <c r="E1364" s="83"/>
      <c r="F1364" s="55" t="s">
        <v>1184</v>
      </c>
      <c r="G1364" s="56" t="s">
        <v>47</v>
      </c>
      <c r="H1364" s="57" t="s">
        <v>33</v>
      </c>
      <c r="J1364" s="99">
        <v>0.088</v>
      </c>
      <c r="K1364" s="94" t="s">
        <v>492</v>
      </c>
    </row>
    <row r="1365" spans="2:11">
      <c r="B1365" s="83"/>
      <c r="C1365" s="83"/>
      <c r="D1365" s="83"/>
      <c r="E1365" s="83"/>
      <c r="F1365" s="55" t="s">
        <v>1185</v>
      </c>
      <c r="G1365" s="56" t="s">
        <v>47</v>
      </c>
      <c r="H1365" s="57" t="s">
        <v>33</v>
      </c>
      <c r="J1365" s="99">
        <v>0.19</v>
      </c>
      <c r="K1365" s="94" t="s">
        <v>492</v>
      </c>
    </row>
    <row r="1366" spans="2:11">
      <c r="B1366" s="83"/>
      <c r="C1366" s="83"/>
      <c r="D1366" s="83"/>
      <c r="E1366" s="83"/>
      <c r="F1366" s="55" t="s">
        <v>1186</v>
      </c>
      <c r="G1366" s="56" t="s">
        <v>47</v>
      </c>
      <c r="H1366" s="57" t="s">
        <v>33</v>
      </c>
      <c r="J1366" s="99">
        <v>0.379</v>
      </c>
      <c r="K1366" s="94" t="s">
        <v>492</v>
      </c>
    </row>
    <row r="1367" spans="2:11">
      <c r="B1367" s="83"/>
      <c r="C1367" s="83"/>
      <c r="D1367" s="83"/>
      <c r="E1367" s="83"/>
      <c r="F1367" s="55" t="s">
        <v>1187</v>
      </c>
      <c r="G1367" s="56" t="s">
        <v>47</v>
      </c>
      <c r="H1367" s="57" t="s">
        <v>33</v>
      </c>
      <c r="J1367" s="99">
        <v>0.109</v>
      </c>
      <c r="K1367" s="94" t="s">
        <v>492</v>
      </c>
    </row>
    <row r="1368" spans="2:11">
      <c r="B1368" s="83"/>
      <c r="C1368" s="83"/>
      <c r="D1368" s="83"/>
      <c r="E1368" s="83"/>
      <c r="F1368" s="55" t="s">
        <v>1188</v>
      </c>
      <c r="G1368" s="56" t="s">
        <v>47</v>
      </c>
      <c r="H1368" s="57" t="s">
        <v>33</v>
      </c>
      <c r="J1368" s="99">
        <v>0.109</v>
      </c>
      <c r="K1368" s="94" t="s">
        <v>492</v>
      </c>
    </row>
    <row r="1369" spans="2:11">
      <c r="B1369" s="83"/>
      <c r="C1369" s="83"/>
      <c r="D1369" s="83"/>
      <c r="E1369" s="83"/>
      <c r="F1369" s="55" t="s">
        <v>1189</v>
      </c>
      <c r="G1369" s="56" t="s">
        <v>47</v>
      </c>
      <c r="H1369" s="57" t="s">
        <v>33</v>
      </c>
      <c r="J1369" s="59">
        <v>0</v>
      </c>
      <c r="K1369" s="94"/>
    </row>
    <row r="1370" spans="2:11">
      <c r="B1370" s="83"/>
      <c r="C1370" s="83"/>
      <c r="D1370" s="83"/>
      <c r="E1370" s="83"/>
      <c r="F1370" s="55" t="s">
        <v>1190</v>
      </c>
      <c r="G1370" s="56" t="s">
        <v>47</v>
      </c>
      <c r="H1370" s="57" t="s">
        <v>33</v>
      </c>
      <c r="J1370" s="59">
        <v>0</v>
      </c>
      <c r="K1370" s="94"/>
    </row>
    <row r="1371" spans="2:11">
      <c r="B1371" s="83"/>
      <c r="C1371" s="83"/>
      <c r="D1371" s="83"/>
      <c r="E1371" s="83"/>
      <c r="F1371" s="55" t="s">
        <v>1114</v>
      </c>
      <c r="G1371" s="56" t="s">
        <v>47</v>
      </c>
      <c r="H1371" s="57" t="s">
        <v>33</v>
      </c>
      <c r="J1371" s="99">
        <v>0.329</v>
      </c>
      <c r="K1371" s="94" t="s">
        <v>492</v>
      </c>
    </row>
    <row r="1372" spans="2:10">
      <c r="B1372" s="83" t="s">
        <v>1191</v>
      </c>
      <c r="C1372" s="83" t="s">
        <v>25</v>
      </c>
      <c r="D1372" s="83" t="s">
        <v>83</v>
      </c>
      <c r="E1372" s="83" t="s">
        <v>72</v>
      </c>
      <c r="F1372" s="55" t="s">
        <v>135</v>
      </c>
      <c r="G1372" s="56" t="s">
        <v>29</v>
      </c>
      <c r="H1372" s="57" t="s">
        <v>30</v>
      </c>
      <c r="I1372" s="58" t="s">
        <v>44</v>
      </c>
      <c r="J1372" s="59">
        <v>0</v>
      </c>
    </row>
    <row r="1373" spans="2:10">
      <c r="B1373" s="83"/>
      <c r="C1373" s="83"/>
      <c r="D1373" s="83"/>
      <c r="E1373" s="83"/>
      <c r="F1373" s="55" t="s">
        <v>1192</v>
      </c>
      <c r="G1373" s="56" t="s">
        <v>47</v>
      </c>
      <c r="H1373" s="57" t="s">
        <v>30</v>
      </c>
      <c r="I1373" s="58" t="s">
        <v>51</v>
      </c>
      <c r="J1373" s="59">
        <v>0</v>
      </c>
    </row>
    <row r="1374" spans="2:10">
      <c r="B1374" s="83"/>
      <c r="C1374" s="83"/>
      <c r="D1374" s="83"/>
      <c r="E1374" s="83"/>
      <c r="F1374" s="55" t="s">
        <v>1193</v>
      </c>
      <c r="G1374" s="56" t="s">
        <v>29</v>
      </c>
      <c r="H1374" s="57" t="s">
        <v>30</v>
      </c>
      <c r="I1374" s="58" t="s">
        <v>51</v>
      </c>
      <c r="J1374" s="59">
        <v>0</v>
      </c>
    </row>
    <row r="1375" spans="2:10">
      <c r="B1375" s="83"/>
      <c r="C1375" s="83"/>
      <c r="D1375" s="83"/>
      <c r="E1375" s="83"/>
      <c r="F1375" s="55" t="s">
        <v>205</v>
      </c>
      <c r="G1375" s="56" t="s">
        <v>47</v>
      </c>
      <c r="H1375" s="57" t="s">
        <v>30</v>
      </c>
      <c r="I1375" s="58" t="s">
        <v>51</v>
      </c>
      <c r="J1375" s="59">
        <v>0</v>
      </c>
    </row>
    <row r="1376" spans="2:10">
      <c r="B1376" s="83"/>
      <c r="C1376" s="83"/>
      <c r="D1376" s="83"/>
      <c r="E1376" s="83"/>
      <c r="F1376" s="55" t="s">
        <v>1136</v>
      </c>
      <c r="G1376" s="56" t="s">
        <v>47</v>
      </c>
      <c r="H1376" s="57" t="s">
        <v>30</v>
      </c>
      <c r="I1376" s="58" t="s">
        <v>44</v>
      </c>
      <c r="J1376" s="59">
        <v>0</v>
      </c>
    </row>
    <row r="1377" spans="2:10">
      <c r="B1377" s="83"/>
      <c r="C1377" s="83"/>
      <c r="D1377" s="83"/>
      <c r="E1377" s="83"/>
      <c r="F1377" s="55" t="s">
        <v>1194</v>
      </c>
      <c r="G1377" s="56" t="s">
        <v>47</v>
      </c>
      <c r="H1377" s="57" t="s">
        <v>49</v>
      </c>
      <c r="J1377" s="59">
        <v>0</v>
      </c>
    </row>
    <row r="1378" spans="2:10">
      <c r="B1378" s="83"/>
      <c r="C1378" s="83"/>
      <c r="D1378" s="83"/>
      <c r="E1378" s="83"/>
      <c r="F1378" s="55" t="s">
        <v>1195</v>
      </c>
      <c r="G1378" s="56" t="s">
        <v>29</v>
      </c>
      <c r="H1378" s="57" t="s">
        <v>49</v>
      </c>
      <c r="J1378" s="59">
        <v>0</v>
      </c>
    </row>
    <row r="1379" spans="2:10">
      <c r="B1379" s="83" t="s">
        <v>1196</v>
      </c>
      <c r="C1379" s="83" t="s">
        <v>25</v>
      </c>
      <c r="D1379" s="83" t="s">
        <v>94</v>
      </c>
      <c r="E1379" s="83" t="s">
        <v>72</v>
      </c>
      <c r="F1379" s="55" t="s">
        <v>28</v>
      </c>
      <c r="G1379" s="56" t="s">
        <v>47</v>
      </c>
      <c r="H1379" s="57" t="s">
        <v>30</v>
      </c>
      <c r="I1379" s="58" t="s">
        <v>44</v>
      </c>
      <c r="J1379" s="59">
        <v>0</v>
      </c>
    </row>
    <row r="1380" spans="2:10">
      <c r="B1380" s="83"/>
      <c r="C1380" s="83"/>
      <c r="D1380" s="83"/>
      <c r="E1380" s="83"/>
      <c r="F1380" s="55" t="s">
        <v>906</v>
      </c>
      <c r="G1380" s="56" t="s">
        <v>47</v>
      </c>
      <c r="H1380" s="57" t="s">
        <v>33</v>
      </c>
      <c r="J1380" s="59">
        <v>0</v>
      </c>
    </row>
    <row r="1381" spans="2:11">
      <c r="B1381" s="83"/>
      <c r="C1381" s="83"/>
      <c r="D1381" s="83"/>
      <c r="E1381" s="83"/>
      <c r="F1381" s="55" t="s">
        <v>1197</v>
      </c>
      <c r="G1381" s="56" t="s">
        <v>47</v>
      </c>
      <c r="H1381" s="57" t="s">
        <v>30</v>
      </c>
      <c r="I1381" s="58" t="s">
        <v>44</v>
      </c>
      <c r="J1381" s="98">
        <v>0.031</v>
      </c>
      <c r="K1381" s="58" t="s">
        <v>140</v>
      </c>
    </row>
    <row r="1382" spans="2:11">
      <c r="B1382" s="83"/>
      <c r="C1382" s="83"/>
      <c r="D1382" s="83"/>
      <c r="E1382" s="83"/>
      <c r="F1382" s="55" t="s">
        <v>1198</v>
      </c>
      <c r="G1382" s="56" t="s">
        <v>47</v>
      </c>
      <c r="H1382" s="57" t="s">
        <v>49</v>
      </c>
      <c r="J1382" s="98">
        <v>0.002</v>
      </c>
      <c r="K1382" s="58" t="s">
        <v>140</v>
      </c>
    </row>
    <row r="1383" spans="2:11">
      <c r="B1383" s="83"/>
      <c r="C1383" s="83"/>
      <c r="D1383" s="83"/>
      <c r="E1383" s="83"/>
      <c r="F1383" s="55" t="s">
        <v>1199</v>
      </c>
      <c r="G1383" s="56" t="s">
        <v>47</v>
      </c>
      <c r="H1383" s="57" t="s">
        <v>30</v>
      </c>
      <c r="I1383" s="58" t="s">
        <v>51</v>
      </c>
      <c r="J1383" s="98">
        <v>0.035</v>
      </c>
      <c r="K1383" s="58" t="s">
        <v>140</v>
      </c>
    </row>
    <row r="1384" spans="2:11">
      <c r="B1384" s="83"/>
      <c r="C1384" s="83"/>
      <c r="D1384" s="83"/>
      <c r="E1384" s="83"/>
      <c r="F1384" s="55" t="s">
        <v>1088</v>
      </c>
      <c r="G1384" s="56" t="s">
        <v>29</v>
      </c>
      <c r="H1384" s="57" t="s">
        <v>30</v>
      </c>
      <c r="I1384" s="58" t="s">
        <v>44</v>
      </c>
      <c r="J1384" s="98">
        <v>0.025</v>
      </c>
      <c r="K1384" s="58" t="s">
        <v>169</v>
      </c>
    </row>
    <row r="1385" spans="2:11">
      <c r="B1385" s="83"/>
      <c r="C1385" s="83"/>
      <c r="D1385" s="83"/>
      <c r="E1385" s="83"/>
      <c r="F1385" s="55" t="s">
        <v>1119</v>
      </c>
      <c r="G1385" s="56" t="s">
        <v>29</v>
      </c>
      <c r="H1385" s="57" t="s">
        <v>30</v>
      </c>
      <c r="I1385" s="58" t="s">
        <v>44</v>
      </c>
      <c r="J1385" s="98">
        <v>0.005</v>
      </c>
      <c r="K1385" s="58" t="s">
        <v>169</v>
      </c>
    </row>
    <row r="1386" spans="2:11">
      <c r="B1386" s="83"/>
      <c r="C1386" s="83"/>
      <c r="D1386" s="83"/>
      <c r="E1386" s="83"/>
      <c r="F1386" s="55" t="s">
        <v>1200</v>
      </c>
      <c r="G1386" s="56" t="s">
        <v>29</v>
      </c>
      <c r="H1386" s="57" t="s">
        <v>49</v>
      </c>
      <c r="J1386" s="98">
        <v>0.015</v>
      </c>
      <c r="K1386" s="58" t="s">
        <v>140</v>
      </c>
    </row>
    <row r="1387" spans="2:11">
      <c r="B1387" s="83"/>
      <c r="C1387" s="83"/>
      <c r="D1387" s="83"/>
      <c r="E1387" s="83"/>
      <c r="F1387" s="55" t="s">
        <v>116</v>
      </c>
      <c r="G1387" s="56" t="s">
        <v>47</v>
      </c>
      <c r="H1387" s="57" t="s">
        <v>30</v>
      </c>
      <c r="I1387" s="58" t="s">
        <v>44</v>
      </c>
      <c r="J1387" s="98">
        <v>0.226</v>
      </c>
      <c r="K1387" s="58" t="s">
        <v>140</v>
      </c>
    </row>
    <row r="1388" spans="2:10">
      <c r="B1388" s="83"/>
      <c r="C1388" s="83"/>
      <c r="D1388" s="83"/>
      <c r="E1388" s="83"/>
      <c r="F1388" s="55" t="s">
        <v>256</v>
      </c>
      <c r="G1388" s="56" t="s">
        <v>29</v>
      </c>
      <c r="H1388" s="57" t="s">
        <v>49</v>
      </c>
      <c r="J1388" s="59">
        <v>0</v>
      </c>
    </row>
    <row r="1389" spans="2:10">
      <c r="B1389" s="83" t="s">
        <v>1201</v>
      </c>
      <c r="C1389" s="83" t="s">
        <v>25</v>
      </c>
      <c r="D1389" s="83" t="s">
        <v>133</v>
      </c>
      <c r="E1389" s="83" t="s">
        <v>72</v>
      </c>
      <c r="F1389" s="55" t="s">
        <v>398</v>
      </c>
      <c r="G1389" s="56" t="s">
        <v>29</v>
      </c>
      <c r="H1389" s="57" t="s">
        <v>30</v>
      </c>
      <c r="I1389" s="58" t="s">
        <v>44</v>
      </c>
      <c r="J1389" s="59">
        <v>0</v>
      </c>
    </row>
    <row r="1390" spans="2:10">
      <c r="B1390" s="83"/>
      <c r="C1390" s="83"/>
      <c r="D1390" s="83"/>
      <c r="E1390" s="83"/>
      <c r="F1390" s="55" t="s">
        <v>32</v>
      </c>
      <c r="G1390" s="56" t="s">
        <v>47</v>
      </c>
      <c r="H1390" s="57" t="s">
        <v>33</v>
      </c>
      <c r="J1390" s="59">
        <v>0</v>
      </c>
    </row>
    <row r="1391" spans="2:10">
      <c r="B1391" s="83"/>
      <c r="C1391" s="83"/>
      <c r="D1391" s="83"/>
      <c r="E1391" s="83"/>
      <c r="F1391" s="55" t="s">
        <v>1202</v>
      </c>
      <c r="G1391" s="56" t="s">
        <v>47</v>
      </c>
      <c r="H1391" s="57" t="s">
        <v>30</v>
      </c>
      <c r="I1391" s="58" t="s">
        <v>44</v>
      </c>
      <c r="J1391" s="59">
        <v>0</v>
      </c>
    </row>
    <row r="1392" spans="2:10">
      <c r="B1392" s="83"/>
      <c r="C1392" s="83"/>
      <c r="D1392" s="83"/>
      <c r="E1392" s="83"/>
      <c r="F1392" s="55" t="s">
        <v>1203</v>
      </c>
      <c r="G1392" s="56" t="s">
        <v>47</v>
      </c>
      <c r="H1392" s="57" t="s">
        <v>33</v>
      </c>
      <c r="J1392" s="59">
        <v>0</v>
      </c>
    </row>
    <row r="1393" spans="2:10">
      <c r="B1393" s="83"/>
      <c r="C1393" s="83"/>
      <c r="D1393" s="83"/>
      <c r="E1393" s="83"/>
      <c r="F1393" s="55" t="s">
        <v>1204</v>
      </c>
      <c r="G1393" s="56" t="s">
        <v>47</v>
      </c>
      <c r="H1393" s="57" t="s">
        <v>49</v>
      </c>
      <c r="J1393" s="59">
        <v>0</v>
      </c>
    </row>
    <row r="1394" spans="2:10">
      <c r="B1394" s="83"/>
      <c r="C1394" s="83"/>
      <c r="D1394" s="83"/>
      <c r="E1394" s="83"/>
      <c r="F1394" s="55" t="s">
        <v>400</v>
      </c>
      <c r="G1394" s="56" t="s">
        <v>29</v>
      </c>
      <c r="H1394" s="57" t="s">
        <v>30</v>
      </c>
      <c r="I1394" s="58" t="s">
        <v>44</v>
      </c>
      <c r="J1394" s="59">
        <v>0</v>
      </c>
    </row>
    <row r="1395" spans="2:10">
      <c r="B1395" s="83"/>
      <c r="C1395" s="83"/>
      <c r="D1395" s="83"/>
      <c r="E1395" s="83"/>
      <c r="F1395" s="55" t="s">
        <v>1205</v>
      </c>
      <c r="G1395" s="56" t="s">
        <v>47</v>
      </c>
      <c r="H1395" s="57" t="s">
        <v>30</v>
      </c>
      <c r="I1395" s="58" t="s">
        <v>44</v>
      </c>
      <c r="J1395" s="59">
        <v>0</v>
      </c>
    </row>
    <row r="1396" spans="2:10">
      <c r="B1396" s="83"/>
      <c r="C1396" s="83"/>
      <c r="D1396" s="83"/>
      <c r="E1396" s="83"/>
      <c r="F1396" s="55" t="s">
        <v>1206</v>
      </c>
      <c r="G1396" s="56" t="s">
        <v>29</v>
      </c>
      <c r="H1396" s="57" t="s">
        <v>30</v>
      </c>
      <c r="I1396" s="58" t="s">
        <v>44</v>
      </c>
      <c r="J1396" s="59">
        <v>0</v>
      </c>
    </row>
    <row r="1397" spans="2:10">
      <c r="B1397" s="83"/>
      <c r="C1397" s="83"/>
      <c r="D1397" s="83"/>
      <c r="E1397" s="83"/>
      <c r="F1397" s="55" t="s">
        <v>1207</v>
      </c>
      <c r="G1397" s="56" t="s">
        <v>47</v>
      </c>
      <c r="H1397" s="57" t="s">
        <v>30</v>
      </c>
      <c r="I1397" s="58" t="s">
        <v>44</v>
      </c>
      <c r="J1397" s="59">
        <v>0</v>
      </c>
    </row>
    <row r="1398" spans="2:11">
      <c r="B1398" s="83"/>
      <c r="C1398" s="83"/>
      <c r="D1398" s="83"/>
      <c r="E1398" s="83"/>
      <c r="F1398" s="55" t="s">
        <v>1208</v>
      </c>
      <c r="G1398" s="56" t="s">
        <v>47</v>
      </c>
      <c r="H1398" s="57" t="s">
        <v>30</v>
      </c>
      <c r="I1398" s="58" t="s">
        <v>44</v>
      </c>
      <c r="J1398" s="98">
        <f>291/312</f>
        <v>0.932692307692308</v>
      </c>
      <c r="K1398" s="58" t="s">
        <v>140</v>
      </c>
    </row>
    <row r="1399" spans="2:11">
      <c r="B1399" s="83"/>
      <c r="C1399" s="83"/>
      <c r="D1399" s="83"/>
      <c r="E1399" s="83"/>
      <c r="F1399" s="55" t="s">
        <v>1209</v>
      </c>
      <c r="G1399" s="56" t="s">
        <v>47</v>
      </c>
      <c r="H1399" s="57" t="s">
        <v>30</v>
      </c>
      <c r="I1399" s="58" t="s">
        <v>44</v>
      </c>
      <c r="J1399" s="98">
        <f>292/312</f>
        <v>0.935897435897436</v>
      </c>
      <c r="K1399" s="58" t="s">
        <v>140</v>
      </c>
    </row>
    <row r="1400" spans="2:10">
      <c r="B1400" s="83"/>
      <c r="C1400" s="83"/>
      <c r="D1400" s="83"/>
      <c r="E1400" s="83"/>
      <c r="F1400" s="55" t="s">
        <v>152</v>
      </c>
      <c r="G1400" s="56" t="s">
        <v>47</v>
      </c>
      <c r="H1400" s="57" t="s">
        <v>30</v>
      </c>
      <c r="I1400" s="58" t="s">
        <v>44</v>
      </c>
      <c r="J1400" s="59">
        <v>0</v>
      </c>
    </row>
    <row r="1401" spans="2:10">
      <c r="B1401" s="83"/>
      <c r="C1401" s="83"/>
      <c r="D1401" s="83"/>
      <c r="E1401" s="83"/>
      <c r="F1401" s="55" t="s">
        <v>1210</v>
      </c>
      <c r="G1401" s="56" t="s">
        <v>47</v>
      </c>
      <c r="H1401" s="57" t="s">
        <v>49</v>
      </c>
      <c r="J1401" s="59">
        <v>0</v>
      </c>
    </row>
    <row r="1402" spans="2:10">
      <c r="B1402" s="83"/>
      <c r="C1402" s="83"/>
      <c r="D1402" s="83"/>
      <c r="E1402" s="83"/>
      <c r="F1402" s="55" t="s">
        <v>1211</v>
      </c>
      <c r="G1402" s="56" t="s">
        <v>47</v>
      </c>
      <c r="H1402" s="57" t="s">
        <v>49</v>
      </c>
      <c r="J1402" s="59">
        <v>0</v>
      </c>
    </row>
    <row r="1403" spans="2:10">
      <c r="B1403" s="83"/>
      <c r="C1403" s="83"/>
      <c r="D1403" s="83"/>
      <c r="E1403" s="83"/>
      <c r="F1403" s="55" t="s">
        <v>1212</v>
      </c>
      <c r="G1403" s="56" t="s">
        <v>47</v>
      </c>
      <c r="H1403" s="57" t="s">
        <v>30</v>
      </c>
      <c r="I1403" s="58" t="s">
        <v>44</v>
      </c>
      <c r="J1403" s="59">
        <v>0</v>
      </c>
    </row>
    <row r="1404" spans="2:10">
      <c r="B1404" s="83"/>
      <c r="C1404" s="83"/>
      <c r="D1404" s="83"/>
      <c r="E1404" s="83"/>
      <c r="F1404" s="55" t="s">
        <v>1213</v>
      </c>
      <c r="G1404" s="56" t="s">
        <v>29</v>
      </c>
      <c r="H1404" s="57" t="s">
        <v>33</v>
      </c>
      <c r="J1404" s="59">
        <v>0</v>
      </c>
    </row>
    <row r="1405" spans="2:10">
      <c r="B1405" s="83"/>
      <c r="C1405" s="83"/>
      <c r="D1405" s="83"/>
      <c r="E1405" s="83"/>
      <c r="F1405" s="55" t="s">
        <v>797</v>
      </c>
      <c r="G1405" s="56" t="s">
        <v>29</v>
      </c>
      <c r="H1405" s="57" t="s">
        <v>33</v>
      </c>
      <c r="J1405" s="59">
        <v>0</v>
      </c>
    </row>
    <row r="1406" spans="2:10">
      <c r="B1406" s="83" t="s">
        <v>1214</v>
      </c>
      <c r="C1406" s="83" t="s">
        <v>25</v>
      </c>
      <c r="D1406" s="83" t="s">
        <v>83</v>
      </c>
      <c r="E1406" s="83" t="s">
        <v>72</v>
      </c>
      <c r="F1406" s="55" t="s">
        <v>1215</v>
      </c>
      <c r="G1406" s="56" t="s">
        <v>29</v>
      </c>
      <c r="H1406" s="57" t="s">
        <v>49</v>
      </c>
      <c r="J1406" s="59">
        <v>0</v>
      </c>
    </row>
    <row r="1407" spans="2:10">
      <c r="B1407" s="83"/>
      <c r="C1407" s="83"/>
      <c r="D1407" s="83"/>
      <c r="E1407" s="83"/>
      <c r="F1407" s="55" t="s">
        <v>167</v>
      </c>
      <c r="G1407" s="56" t="s">
        <v>29</v>
      </c>
      <c r="H1407" s="57" t="s">
        <v>49</v>
      </c>
      <c r="J1407" s="59">
        <v>0</v>
      </c>
    </row>
    <row r="1408" spans="2:10">
      <c r="B1408" s="83"/>
      <c r="C1408" s="83"/>
      <c r="D1408" s="83"/>
      <c r="E1408" s="83"/>
      <c r="F1408" s="55" t="s">
        <v>1216</v>
      </c>
      <c r="G1408" s="56" t="s">
        <v>29</v>
      </c>
      <c r="H1408" s="57" t="s">
        <v>49</v>
      </c>
      <c r="J1408" s="59">
        <v>0</v>
      </c>
    </row>
    <row r="1409" spans="2:10">
      <c r="B1409" s="83" t="s">
        <v>1217</v>
      </c>
      <c r="C1409" s="83" t="s">
        <v>25</v>
      </c>
      <c r="D1409" s="83" t="s">
        <v>133</v>
      </c>
      <c r="E1409" s="83" t="s">
        <v>72</v>
      </c>
      <c r="F1409" s="55" t="s">
        <v>131</v>
      </c>
      <c r="G1409" s="56" t="s">
        <v>29</v>
      </c>
      <c r="H1409" s="57" t="s">
        <v>33</v>
      </c>
      <c r="J1409" s="59">
        <v>0</v>
      </c>
    </row>
    <row r="1410" spans="2:10">
      <c r="B1410" s="83"/>
      <c r="C1410" s="83"/>
      <c r="D1410" s="83"/>
      <c r="E1410" s="83"/>
      <c r="F1410" s="55" t="s">
        <v>1218</v>
      </c>
      <c r="G1410" s="56" t="s">
        <v>29</v>
      </c>
      <c r="H1410" s="57" t="s">
        <v>49</v>
      </c>
      <c r="J1410" s="59">
        <v>0</v>
      </c>
    </row>
    <row r="1411" spans="2:10">
      <c r="B1411" s="83"/>
      <c r="C1411" s="83"/>
      <c r="D1411" s="83"/>
      <c r="E1411" s="83"/>
      <c r="F1411" s="55" t="s">
        <v>1219</v>
      </c>
      <c r="G1411" s="56" t="s">
        <v>29</v>
      </c>
      <c r="H1411" s="57" t="s">
        <v>30</v>
      </c>
      <c r="I1411" s="58" t="s">
        <v>44</v>
      </c>
      <c r="J1411" s="59">
        <v>0</v>
      </c>
    </row>
    <row r="1412" spans="2:10">
      <c r="B1412" s="83"/>
      <c r="C1412" s="83"/>
      <c r="D1412" s="83"/>
      <c r="E1412" s="83"/>
      <c r="F1412" s="55" t="s">
        <v>1220</v>
      </c>
      <c r="G1412" s="56" t="s">
        <v>29</v>
      </c>
      <c r="H1412" s="57" t="s">
        <v>33</v>
      </c>
      <c r="J1412" s="59">
        <v>0</v>
      </c>
    </row>
    <row r="1413" spans="2:10">
      <c r="B1413" s="83"/>
      <c r="C1413" s="83"/>
      <c r="D1413" s="83"/>
      <c r="E1413" s="83"/>
      <c r="F1413" s="55" t="s">
        <v>1221</v>
      </c>
      <c r="G1413" s="56" t="s">
        <v>29</v>
      </c>
      <c r="H1413" s="57" t="s">
        <v>30</v>
      </c>
      <c r="I1413" s="58" t="s">
        <v>44</v>
      </c>
      <c r="J1413" s="59">
        <v>0</v>
      </c>
    </row>
    <row r="1414" spans="2:10">
      <c r="B1414" s="83" t="s">
        <v>1222</v>
      </c>
      <c r="C1414" s="83" t="s">
        <v>25</v>
      </c>
      <c r="D1414" s="83" t="s">
        <v>26</v>
      </c>
      <c r="E1414" s="83" t="s">
        <v>72</v>
      </c>
      <c r="F1414" s="55" t="s">
        <v>1223</v>
      </c>
      <c r="G1414" s="56" t="s">
        <v>29</v>
      </c>
      <c r="H1414" s="57" t="s">
        <v>30</v>
      </c>
      <c r="I1414" s="58" t="s">
        <v>44</v>
      </c>
      <c r="J1414" s="59">
        <v>0</v>
      </c>
    </row>
    <row r="1415" spans="2:10">
      <c r="B1415" s="83"/>
      <c r="C1415" s="83"/>
      <c r="D1415" s="83"/>
      <c r="E1415" s="83"/>
      <c r="F1415" s="55" t="s">
        <v>1224</v>
      </c>
      <c r="G1415" s="56" t="s">
        <v>29</v>
      </c>
      <c r="H1415" s="57" t="s">
        <v>33</v>
      </c>
      <c r="J1415" s="59">
        <v>0</v>
      </c>
    </row>
    <row r="1416" spans="2:10">
      <c r="B1416" s="83"/>
      <c r="C1416" s="83"/>
      <c r="D1416" s="83"/>
      <c r="E1416" s="83"/>
      <c r="F1416" s="55" t="s">
        <v>1225</v>
      </c>
      <c r="G1416" s="56" t="s">
        <v>47</v>
      </c>
      <c r="H1416" s="57" t="s">
        <v>30</v>
      </c>
      <c r="I1416" s="58" t="s">
        <v>44</v>
      </c>
      <c r="J1416" s="59" t="s">
        <v>140</v>
      </c>
    </row>
    <row r="1417" spans="2:10">
      <c r="B1417" s="83"/>
      <c r="C1417" s="83"/>
      <c r="D1417" s="83"/>
      <c r="E1417" s="83"/>
      <c r="F1417" s="55" t="s">
        <v>1226</v>
      </c>
      <c r="G1417" s="56" t="s">
        <v>47</v>
      </c>
      <c r="H1417" s="57" t="s">
        <v>30</v>
      </c>
      <c r="I1417" s="58" t="s">
        <v>44</v>
      </c>
      <c r="J1417" s="59" t="s">
        <v>140</v>
      </c>
    </row>
    <row r="1418" spans="2:10">
      <c r="B1418" s="83"/>
      <c r="C1418" s="83"/>
      <c r="D1418" s="83"/>
      <c r="E1418" s="83"/>
      <c r="F1418" s="55" t="s">
        <v>1227</v>
      </c>
      <c r="G1418" s="56" t="s">
        <v>47</v>
      </c>
      <c r="H1418" s="57" t="s">
        <v>30</v>
      </c>
      <c r="I1418" s="58" t="s">
        <v>44</v>
      </c>
      <c r="J1418" s="59" t="s">
        <v>140</v>
      </c>
    </row>
    <row r="1419" spans="2:10">
      <c r="B1419" s="83"/>
      <c r="C1419" s="83"/>
      <c r="D1419" s="83"/>
      <c r="E1419" s="83"/>
      <c r="F1419" s="55" t="s">
        <v>1228</v>
      </c>
      <c r="G1419" s="56" t="s">
        <v>47</v>
      </c>
      <c r="H1419" s="57" t="s">
        <v>30</v>
      </c>
      <c r="I1419" s="58" t="s">
        <v>44</v>
      </c>
      <c r="J1419" s="59" t="s">
        <v>140</v>
      </c>
    </row>
    <row r="1420" spans="2:10">
      <c r="B1420" s="83"/>
      <c r="C1420" s="83"/>
      <c r="D1420" s="83"/>
      <c r="E1420" s="83"/>
      <c r="F1420" s="55" t="s">
        <v>1229</v>
      </c>
      <c r="G1420" s="56" t="s">
        <v>47</v>
      </c>
      <c r="H1420" s="57" t="s">
        <v>30</v>
      </c>
      <c r="I1420" s="58" t="s">
        <v>44</v>
      </c>
      <c r="J1420" s="59" t="s">
        <v>140</v>
      </c>
    </row>
    <row r="1421" spans="2:10">
      <c r="B1421" s="83"/>
      <c r="C1421" s="83"/>
      <c r="D1421" s="83"/>
      <c r="E1421" s="83"/>
      <c r="F1421" s="55" t="s">
        <v>1230</v>
      </c>
      <c r="G1421" s="56" t="s">
        <v>29</v>
      </c>
      <c r="H1421" s="57" t="s">
        <v>30</v>
      </c>
      <c r="I1421" s="58" t="s">
        <v>44</v>
      </c>
      <c r="J1421" s="59" t="s">
        <v>140</v>
      </c>
    </row>
    <row r="1422" spans="2:13">
      <c r="B1422" s="83" t="s">
        <v>252</v>
      </c>
      <c r="C1422" s="83" t="s">
        <v>25</v>
      </c>
      <c r="D1422" s="83" t="s">
        <v>83</v>
      </c>
      <c r="E1422" s="83" t="s">
        <v>42</v>
      </c>
      <c r="F1422" s="55" t="s">
        <v>1231</v>
      </c>
      <c r="G1422" s="56" t="s">
        <v>47</v>
      </c>
      <c r="H1422" s="57" t="s">
        <v>30</v>
      </c>
      <c r="I1422" s="58" t="s">
        <v>44</v>
      </c>
      <c r="J1422" s="59" t="s">
        <v>140</v>
      </c>
      <c r="L1422" s="81"/>
      <c r="M1422" s="82"/>
    </row>
    <row r="1423" spans="2:13">
      <c r="B1423" s="83"/>
      <c r="C1423" s="83"/>
      <c r="D1423" s="83"/>
      <c r="E1423" s="83"/>
      <c r="F1423" s="55" t="s">
        <v>32</v>
      </c>
      <c r="G1423" s="56" t="s">
        <v>47</v>
      </c>
      <c r="H1423" s="57" t="s">
        <v>33</v>
      </c>
      <c r="J1423" s="59" t="s">
        <v>140</v>
      </c>
      <c r="L1423" s="81"/>
      <c r="M1423" s="82"/>
    </row>
    <row r="1424" spans="2:13">
      <c r="B1424" s="83"/>
      <c r="C1424" s="83"/>
      <c r="D1424" s="83"/>
      <c r="E1424" s="83"/>
      <c r="F1424" s="55" t="s">
        <v>1232</v>
      </c>
      <c r="G1424" s="56" t="s">
        <v>29</v>
      </c>
      <c r="H1424" s="57" t="s">
        <v>30</v>
      </c>
      <c r="I1424" s="58" t="s">
        <v>44</v>
      </c>
      <c r="J1424" s="59" t="s">
        <v>140</v>
      </c>
      <c r="L1424" s="81"/>
      <c r="M1424" s="82"/>
    </row>
    <row r="1425" spans="2:13">
      <c r="B1425" s="83"/>
      <c r="C1425" s="83"/>
      <c r="D1425" s="83"/>
      <c r="E1425" s="83"/>
      <c r="F1425" s="55" t="s">
        <v>1233</v>
      </c>
      <c r="G1425" s="56" t="s">
        <v>47</v>
      </c>
      <c r="H1425" s="57" t="s">
        <v>33</v>
      </c>
      <c r="J1425" s="59" t="s">
        <v>140</v>
      </c>
      <c r="L1425" s="81"/>
      <c r="M1425" s="82"/>
    </row>
    <row r="1426" spans="2:13">
      <c r="B1426" s="83"/>
      <c r="C1426" s="83"/>
      <c r="D1426" s="83"/>
      <c r="E1426" s="83"/>
      <c r="F1426" s="55" t="s">
        <v>257</v>
      </c>
      <c r="G1426" s="56" t="s">
        <v>47</v>
      </c>
      <c r="H1426" s="57" t="s">
        <v>33</v>
      </c>
      <c r="J1426" s="59" t="s">
        <v>140</v>
      </c>
      <c r="L1426" s="81"/>
      <c r="M1426" s="82"/>
    </row>
    <row r="1427" spans="2:13">
      <c r="B1427" s="83"/>
      <c r="C1427" s="83"/>
      <c r="D1427" s="83"/>
      <c r="E1427" s="83"/>
      <c r="F1427" s="55" t="s">
        <v>822</v>
      </c>
      <c r="G1427" s="56" t="s">
        <v>47</v>
      </c>
      <c r="H1427" s="57" t="s">
        <v>33</v>
      </c>
      <c r="J1427" s="59" t="s">
        <v>140</v>
      </c>
      <c r="L1427" s="81"/>
      <c r="M1427" s="82"/>
    </row>
    <row r="1428" spans="2:13">
      <c r="B1428" s="83"/>
      <c r="C1428" s="83"/>
      <c r="D1428" s="83"/>
      <c r="E1428" s="83"/>
      <c r="F1428" s="55" t="s">
        <v>1234</v>
      </c>
      <c r="G1428" s="56" t="s">
        <v>47</v>
      </c>
      <c r="H1428" s="57" t="s">
        <v>33</v>
      </c>
      <c r="J1428" s="59" t="s">
        <v>140</v>
      </c>
      <c r="L1428" s="81"/>
      <c r="M1428" s="82"/>
    </row>
    <row r="1429" spans="2:13">
      <c r="B1429" s="83"/>
      <c r="C1429" s="83"/>
      <c r="D1429" s="83"/>
      <c r="E1429" s="83"/>
      <c r="F1429" s="55" t="s">
        <v>1235</v>
      </c>
      <c r="G1429" s="56" t="s">
        <v>47</v>
      </c>
      <c r="H1429" s="57" t="s">
        <v>33</v>
      </c>
      <c r="J1429" s="59" t="s">
        <v>140</v>
      </c>
      <c r="L1429" s="81"/>
      <c r="M1429" s="82"/>
    </row>
    <row r="1430" spans="2:13">
      <c r="B1430" s="83"/>
      <c r="C1430" s="83"/>
      <c r="D1430" s="83"/>
      <c r="E1430" s="83"/>
      <c r="F1430" s="55" t="s">
        <v>255</v>
      </c>
      <c r="G1430" s="56" t="s">
        <v>29</v>
      </c>
      <c r="H1430" s="57" t="s">
        <v>33</v>
      </c>
      <c r="J1430" s="59" t="s">
        <v>140</v>
      </c>
      <c r="L1430" s="81"/>
      <c r="M1430" s="82"/>
    </row>
    <row r="1431" spans="2:13">
      <c r="B1431" s="83"/>
      <c r="C1431" s="83"/>
      <c r="D1431" s="83"/>
      <c r="E1431" s="83"/>
      <c r="F1431" s="55" t="s">
        <v>230</v>
      </c>
      <c r="G1431" s="56" t="s">
        <v>47</v>
      </c>
      <c r="H1431" s="57" t="s">
        <v>33</v>
      </c>
      <c r="J1431" s="59" t="s">
        <v>140</v>
      </c>
      <c r="L1431" s="81"/>
      <c r="M1431" s="82"/>
    </row>
    <row r="1432" spans="2:13">
      <c r="B1432" s="83"/>
      <c r="C1432" s="83"/>
      <c r="D1432" s="83"/>
      <c r="E1432" s="83"/>
      <c r="F1432" s="55" t="s">
        <v>256</v>
      </c>
      <c r="G1432" s="56" t="s">
        <v>47</v>
      </c>
      <c r="H1432" s="57" t="s">
        <v>49</v>
      </c>
      <c r="J1432" s="59" t="s">
        <v>140</v>
      </c>
      <c r="L1432" s="81"/>
      <c r="M1432" s="82"/>
    </row>
    <row r="1433" spans="2:13">
      <c r="B1433" s="83"/>
      <c r="C1433" s="83"/>
      <c r="D1433" s="83"/>
      <c r="E1433" s="83"/>
      <c r="F1433" s="55" t="s">
        <v>1236</v>
      </c>
      <c r="G1433" s="56" t="s">
        <v>47</v>
      </c>
      <c r="H1433" s="57" t="s">
        <v>49</v>
      </c>
      <c r="J1433" s="59" t="s">
        <v>140</v>
      </c>
      <c r="L1433" s="81"/>
      <c r="M1433" s="82"/>
    </row>
    <row r="1434" spans="2:13">
      <c r="B1434" s="83"/>
      <c r="C1434" s="83"/>
      <c r="D1434" s="83"/>
      <c r="E1434" s="83"/>
      <c r="F1434" s="55" t="s">
        <v>1237</v>
      </c>
      <c r="G1434" s="56" t="s">
        <v>47</v>
      </c>
      <c r="H1434" s="57" t="s">
        <v>49</v>
      </c>
      <c r="J1434" s="59" t="s">
        <v>140</v>
      </c>
      <c r="L1434" s="81"/>
      <c r="M1434" s="82"/>
    </row>
    <row r="1435" spans="2:13">
      <c r="B1435" s="83"/>
      <c r="C1435" s="83"/>
      <c r="D1435" s="83"/>
      <c r="E1435" s="83"/>
      <c r="F1435" s="55" t="s">
        <v>253</v>
      </c>
      <c r="G1435" s="56" t="s">
        <v>29</v>
      </c>
      <c r="H1435" s="57" t="s">
        <v>33</v>
      </c>
      <c r="J1435" s="59" t="s">
        <v>140</v>
      </c>
      <c r="L1435" s="81"/>
      <c r="M1435" s="82"/>
    </row>
    <row r="1436" spans="2:13">
      <c r="B1436" s="83"/>
      <c r="C1436" s="83"/>
      <c r="D1436" s="83"/>
      <c r="E1436" s="83"/>
      <c r="F1436" s="55" t="s">
        <v>605</v>
      </c>
      <c r="G1436" s="56" t="s">
        <v>47</v>
      </c>
      <c r="H1436" s="57" t="s">
        <v>30</v>
      </c>
      <c r="I1436" s="58" t="s">
        <v>44</v>
      </c>
      <c r="J1436" s="59" t="s">
        <v>140</v>
      </c>
      <c r="L1436" s="81"/>
      <c r="M1436" s="82"/>
    </row>
    <row r="1437" spans="2:13">
      <c r="B1437" s="83"/>
      <c r="C1437" s="83"/>
      <c r="D1437" s="83"/>
      <c r="E1437" s="83"/>
      <c r="F1437" s="55" t="s">
        <v>700</v>
      </c>
      <c r="G1437" s="56" t="s">
        <v>47</v>
      </c>
      <c r="H1437" s="57" t="s">
        <v>30</v>
      </c>
      <c r="I1437" s="58" t="s">
        <v>44</v>
      </c>
      <c r="J1437" s="59" t="s">
        <v>140</v>
      </c>
      <c r="L1437" s="81"/>
      <c r="M1437" s="82"/>
    </row>
    <row r="1438" spans="2:13">
      <c r="B1438" s="83"/>
      <c r="C1438" s="83"/>
      <c r="D1438" s="83"/>
      <c r="E1438" s="83"/>
      <c r="F1438" s="55" t="s">
        <v>1238</v>
      </c>
      <c r="G1438" s="56" t="s">
        <v>47</v>
      </c>
      <c r="H1438" s="57" t="s">
        <v>49</v>
      </c>
      <c r="J1438" s="59" t="s">
        <v>140</v>
      </c>
      <c r="L1438" s="81"/>
      <c r="M1438" s="82"/>
    </row>
    <row r="1439" spans="2:13">
      <c r="B1439" s="83"/>
      <c r="C1439" s="83"/>
      <c r="D1439" s="83"/>
      <c r="E1439" s="83"/>
      <c r="F1439" s="55" t="s">
        <v>1239</v>
      </c>
      <c r="G1439" s="56" t="s">
        <v>29</v>
      </c>
      <c r="H1439" s="57" t="s">
        <v>33</v>
      </c>
      <c r="J1439" s="59" t="s">
        <v>140</v>
      </c>
      <c r="L1439" s="81"/>
      <c r="M1439" s="82"/>
    </row>
    <row r="1440" spans="2:13">
      <c r="B1440" s="83"/>
      <c r="C1440" s="83"/>
      <c r="D1440" s="83"/>
      <c r="E1440" s="83"/>
      <c r="F1440" s="55" t="s">
        <v>1240</v>
      </c>
      <c r="G1440" s="56" t="s">
        <v>47</v>
      </c>
      <c r="H1440" s="57" t="s">
        <v>33</v>
      </c>
      <c r="J1440" s="59" t="s">
        <v>140</v>
      </c>
      <c r="L1440" s="81"/>
      <c r="M1440" s="82"/>
    </row>
    <row r="1441" spans="2:13">
      <c r="B1441" s="83"/>
      <c r="C1441" s="83"/>
      <c r="D1441" s="83"/>
      <c r="E1441" s="83"/>
      <c r="F1441" s="55" t="s">
        <v>258</v>
      </c>
      <c r="G1441" s="56" t="s">
        <v>47</v>
      </c>
      <c r="H1441" s="57" t="s">
        <v>33</v>
      </c>
      <c r="J1441" s="59" t="s">
        <v>140</v>
      </c>
      <c r="L1441" s="81"/>
      <c r="M1441" s="82"/>
    </row>
    <row r="1442" spans="2:13">
      <c r="B1442" s="83"/>
      <c r="C1442" s="83"/>
      <c r="D1442" s="83"/>
      <c r="E1442" s="83"/>
      <c r="F1442" s="55" t="s">
        <v>1241</v>
      </c>
      <c r="G1442" s="56" t="s">
        <v>47</v>
      </c>
      <c r="H1442" s="57" t="s">
        <v>30</v>
      </c>
      <c r="I1442" s="58" t="s">
        <v>44</v>
      </c>
      <c r="J1442" s="59" t="s">
        <v>140</v>
      </c>
      <c r="L1442" s="81"/>
      <c r="M1442" s="82"/>
    </row>
    <row r="1443" spans="2:13">
      <c r="B1443" s="83"/>
      <c r="C1443" s="83"/>
      <c r="D1443" s="83"/>
      <c r="E1443" s="83"/>
      <c r="F1443" s="55" t="s">
        <v>131</v>
      </c>
      <c r="G1443" s="56" t="s">
        <v>47</v>
      </c>
      <c r="H1443" s="57" t="s">
        <v>49</v>
      </c>
      <c r="J1443" s="59" t="s">
        <v>140</v>
      </c>
      <c r="L1443" s="81"/>
      <c r="M1443" s="82"/>
    </row>
    <row r="1444" spans="2:13">
      <c r="B1444" s="83"/>
      <c r="C1444" s="83"/>
      <c r="D1444" s="83"/>
      <c r="E1444" s="83"/>
      <c r="F1444" s="55" t="s">
        <v>1242</v>
      </c>
      <c r="G1444" s="56" t="s">
        <v>47</v>
      </c>
      <c r="H1444" s="57" t="s">
        <v>33</v>
      </c>
      <c r="J1444" s="59" t="s">
        <v>140</v>
      </c>
      <c r="L1444" s="81"/>
      <c r="M1444" s="82"/>
    </row>
    <row r="1445" spans="2:13">
      <c r="B1445" s="83" t="s">
        <v>1243</v>
      </c>
      <c r="C1445" s="83" t="s">
        <v>25</v>
      </c>
      <c r="D1445" s="83" t="s">
        <v>41</v>
      </c>
      <c r="E1445" s="83" t="s">
        <v>961</v>
      </c>
      <c r="F1445" s="55" t="s">
        <v>28</v>
      </c>
      <c r="G1445" s="56" t="s">
        <v>47</v>
      </c>
      <c r="H1445" s="57" t="s">
        <v>30</v>
      </c>
      <c r="I1445" s="58" t="s">
        <v>44</v>
      </c>
      <c r="J1445" s="59">
        <v>0</v>
      </c>
      <c r="L1445" s="81"/>
      <c r="M1445" s="82"/>
    </row>
    <row r="1446" spans="2:13">
      <c r="B1446" s="83"/>
      <c r="C1446" s="83"/>
      <c r="D1446" s="83"/>
      <c r="E1446" s="83"/>
      <c r="F1446" s="55" t="s">
        <v>45</v>
      </c>
      <c r="G1446" s="56" t="s">
        <v>29</v>
      </c>
      <c r="H1446" s="57" t="s">
        <v>33</v>
      </c>
      <c r="J1446" s="59">
        <v>0</v>
      </c>
      <c r="L1446" s="81"/>
      <c r="M1446" s="82"/>
    </row>
    <row r="1447" spans="2:13">
      <c r="B1447" s="83"/>
      <c r="C1447" s="83"/>
      <c r="D1447" s="83"/>
      <c r="E1447" s="83"/>
      <c r="F1447" s="55" t="s">
        <v>1244</v>
      </c>
      <c r="G1447" s="56" t="s">
        <v>47</v>
      </c>
      <c r="H1447" s="57" t="s">
        <v>30</v>
      </c>
      <c r="I1447" s="58" t="s">
        <v>44</v>
      </c>
      <c r="J1447" s="59">
        <v>0</v>
      </c>
      <c r="L1447" s="81"/>
      <c r="M1447" s="82"/>
    </row>
    <row r="1448" spans="2:13">
      <c r="B1448" s="83"/>
      <c r="C1448" s="83"/>
      <c r="D1448" s="83"/>
      <c r="E1448" s="83"/>
      <c r="F1448" s="55" t="s">
        <v>275</v>
      </c>
      <c r="G1448" s="56" t="s">
        <v>29</v>
      </c>
      <c r="H1448" s="57" t="s">
        <v>33</v>
      </c>
      <c r="J1448" s="59">
        <v>0</v>
      </c>
      <c r="L1448" s="81"/>
      <c r="M1448" s="82"/>
    </row>
    <row r="1449" spans="2:13">
      <c r="B1449" s="83"/>
      <c r="C1449" s="83"/>
      <c r="D1449" s="83"/>
      <c r="E1449" s="83"/>
      <c r="F1449" s="55" t="s">
        <v>1245</v>
      </c>
      <c r="G1449" s="56" t="s">
        <v>47</v>
      </c>
      <c r="H1449" s="57" t="s">
        <v>33</v>
      </c>
      <c r="J1449" s="59">
        <v>0</v>
      </c>
      <c r="L1449" s="81"/>
      <c r="M1449" s="82"/>
    </row>
    <row r="1450" spans="2:13">
      <c r="B1450" s="83"/>
      <c r="C1450" s="83"/>
      <c r="D1450" s="83"/>
      <c r="E1450" s="83"/>
      <c r="F1450" s="55" t="s">
        <v>1119</v>
      </c>
      <c r="G1450" s="56" t="s">
        <v>29</v>
      </c>
      <c r="H1450" s="57" t="s">
        <v>30</v>
      </c>
      <c r="I1450" s="58" t="s">
        <v>44</v>
      </c>
      <c r="J1450" s="59">
        <v>0</v>
      </c>
      <c r="L1450" s="81"/>
      <c r="M1450" s="82"/>
    </row>
    <row r="1451" spans="2:13">
      <c r="B1451" s="83"/>
      <c r="C1451" s="83"/>
      <c r="D1451" s="83"/>
      <c r="E1451" s="83"/>
      <c r="F1451" s="55" t="s">
        <v>352</v>
      </c>
      <c r="G1451" s="56" t="s">
        <v>29</v>
      </c>
      <c r="H1451" s="57" t="s">
        <v>30</v>
      </c>
      <c r="I1451" s="58" t="s">
        <v>44</v>
      </c>
      <c r="J1451" s="59">
        <v>0</v>
      </c>
      <c r="L1451" s="81"/>
      <c r="M1451" s="82"/>
    </row>
    <row r="1452" spans="2:10">
      <c r="B1452" s="83"/>
      <c r="C1452" s="83"/>
      <c r="D1452" s="83"/>
      <c r="E1452" s="83"/>
      <c r="F1452" s="55" t="s">
        <v>1246</v>
      </c>
      <c r="G1452" s="56" t="s">
        <v>47</v>
      </c>
      <c r="H1452" s="57" t="s">
        <v>30</v>
      </c>
      <c r="I1452" s="58" t="s">
        <v>44</v>
      </c>
      <c r="J1452" s="59">
        <v>0</v>
      </c>
    </row>
    <row r="1453" spans="2:10">
      <c r="B1453" s="83"/>
      <c r="C1453" s="83"/>
      <c r="D1453" s="83"/>
      <c r="E1453" s="83"/>
      <c r="F1453" s="55" t="s">
        <v>1247</v>
      </c>
      <c r="G1453" s="56" t="s">
        <v>29</v>
      </c>
      <c r="H1453" s="57" t="s">
        <v>30</v>
      </c>
      <c r="I1453" s="58" t="s">
        <v>44</v>
      </c>
      <c r="J1453" s="59">
        <v>0</v>
      </c>
    </row>
    <row r="1454" spans="2:10">
      <c r="B1454" s="83"/>
      <c r="C1454" s="83"/>
      <c r="D1454" s="83"/>
      <c r="E1454" s="83"/>
      <c r="F1454" s="55" t="s">
        <v>1248</v>
      </c>
      <c r="G1454" s="56" t="s">
        <v>47</v>
      </c>
      <c r="H1454" s="57" t="s">
        <v>30</v>
      </c>
      <c r="I1454" s="58" t="s">
        <v>44</v>
      </c>
      <c r="J1454" s="59">
        <v>0</v>
      </c>
    </row>
    <row r="1455" spans="2:11">
      <c r="B1455" s="83"/>
      <c r="C1455" s="83"/>
      <c r="D1455" s="83"/>
      <c r="E1455" s="83"/>
      <c r="F1455" s="55" t="s">
        <v>1249</v>
      </c>
      <c r="G1455" s="56" t="s">
        <v>47</v>
      </c>
      <c r="H1455" s="57" t="s">
        <v>30</v>
      </c>
      <c r="I1455" s="58" t="s">
        <v>44</v>
      </c>
      <c r="J1455" s="98">
        <f>1/792</f>
        <v>0.00126262626262626</v>
      </c>
      <c r="K1455" s="58" t="s">
        <v>140</v>
      </c>
    </row>
    <row r="1456" spans="2:10">
      <c r="B1456" s="83"/>
      <c r="C1456" s="83"/>
      <c r="D1456" s="83"/>
      <c r="E1456" s="83"/>
      <c r="F1456" s="55" t="s">
        <v>1250</v>
      </c>
      <c r="G1456" s="56" t="s">
        <v>47</v>
      </c>
      <c r="H1456" s="57" t="s">
        <v>30</v>
      </c>
      <c r="I1456" s="58" t="s">
        <v>44</v>
      </c>
      <c r="J1456" s="59">
        <v>0</v>
      </c>
    </row>
    <row r="1457" spans="2:10">
      <c r="B1457" s="83"/>
      <c r="C1457" s="83"/>
      <c r="D1457" s="83"/>
      <c r="E1457" s="83"/>
      <c r="F1457" s="55" t="s">
        <v>1251</v>
      </c>
      <c r="G1457" s="56" t="s">
        <v>47</v>
      </c>
      <c r="H1457" s="57" t="s">
        <v>33</v>
      </c>
      <c r="J1457" s="59">
        <v>0</v>
      </c>
    </row>
    <row r="1458" spans="2:10">
      <c r="B1458" s="83"/>
      <c r="C1458" s="83"/>
      <c r="D1458" s="83"/>
      <c r="E1458" s="83"/>
      <c r="F1458" s="55" t="s">
        <v>1252</v>
      </c>
      <c r="G1458" s="56" t="s">
        <v>47</v>
      </c>
      <c r="H1458" s="57" t="s">
        <v>33</v>
      </c>
      <c r="J1458" s="59">
        <v>0</v>
      </c>
    </row>
    <row r="1459" spans="2:10">
      <c r="B1459" s="83" t="s">
        <v>1253</v>
      </c>
      <c r="C1459" s="83" t="s">
        <v>25</v>
      </c>
      <c r="D1459" s="83" t="s">
        <v>83</v>
      </c>
      <c r="E1459" s="83" t="s">
        <v>72</v>
      </c>
      <c r="F1459" s="55" t="s">
        <v>28</v>
      </c>
      <c r="G1459" s="56" t="s">
        <v>29</v>
      </c>
      <c r="H1459" s="57" t="s">
        <v>30</v>
      </c>
      <c r="I1459" s="58" t="s">
        <v>44</v>
      </c>
      <c r="J1459" s="59" t="s">
        <v>140</v>
      </c>
    </row>
    <row r="1460" spans="2:10">
      <c r="B1460" s="83"/>
      <c r="C1460" s="83"/>
      <c r="D1460" s="83"/>
      <c r="E1460" s="83"/>
      <c r="F1460" s="55" t="s">
        <v>1254</v>
      </c>
      <c r="G1460" s="56" t="s">
        <v>47</v>
      </c>
      <c r="H1460" s="57" t="s">
        <v>33</v>
      </c>
      <c r="J1460" s="59" t="s">
        <v>140</v>
      </c>
    </row>
    <row r="1461" spans="2:10">
      <c r="B1461" s="83"/>
      <c r="C1461" s="83"/>
      <c r="D1461" s="83"/>
      <c r="E1461" s="83"/>
      <c r="F1461" s="55" t="s">
        <v>1255</v>
      </c>
      <c r="G1461" s="56" t="s">
        <v>47</v>
      </c>
      <c r="H1461" s="57" t="s">
        <v>30</v>
      </c>
      <c r="I1461" s="58" t="s">
        <v>44</v>
      </c>
      <c r="J1461" s="59" t="s">
        <v>140</v>
      </c>
    </row>
    <row r="1462" spans="2:10">
      <c r="B1462" s="83"/>
      <c r="C1462" s="83"/>
      <c r="D1462" s="83"/>
      <c r="E1462" s="83"/>
      <c r="F1462" s="55" t="s">
        <v>1256</v>
      </c>
      <c r="G1462" s="56" t="s">
        <v>29</v>
      </c>
      <c r="H1462" s="57" t="s">
        <v>30</v>
      </c>
      <c r="I1462" s="58" t="s">
        <v>44</v>
      </c>
      <c r="J1462" s="59" t="s">
        <v>140</v>
      </c>
    </row>
    <row r="1463" spans="2:10">
      <c r="B1463" s="83"/>
      <c r="C1463" s="83"/>
      <c r="D1463" s="83"/>
      <c r="E1463" s="83"/>
      <c r="F1463" s="55" t="s">
        <v>1257</v>
      </c>
      <c r="G1463" s="56" t="s">
        <v>47</v>
      </c>
      <c r="H1463" s="57" t="s">
        <v>30</v>
      </c>
      <c r="I1463" s="58" t="s">
        <v>44</v>
      </c>
      <c r="J1463" s="59" t="s">
        <v>140</v>
      </c>
    </row>
    <row r="1464" spans="2:10">
      <c r="B1464" s="83"/>
      <c r="C1464" s="83"/>
      <c r="D1464" s="83"/>
      <c r="E1464" s="83"/>
      <c r="F1464" s="55" t="s">
        <v>1258</v>
      </c>
      <c r="G1464" s="56" t="s">
        <v>47</v>
      </c>
      <c r="H1464" s="57" t="s">
        <v>30</v>
      </c>
      <c r="I1464" s="58" t="s">
        <v>44</v>
      </c>
      <c r="J1464" s="59" t="s">
        <v>140</v>
      </c>
    </row>
    <row r="1465" spans="2:10">
      <c r="B1465" s="83"/>
      <c r="C1465" s="83"/>
      <c r="D1465" s="83"/>
      <c r="E1465" s="83"/>
      <c r="F1465" s="55" t="s">
        <v>1259</v>
      </c>
      <c r="G1465" s="56" t="s">
        <v>29</v>
      </c>
      <c r="H1465" s="57" t="s">
        <v>33</v>
      </c>
      <c r="J1465" s="59" t="s">
        <v>140</v>
      </c>
    </row>
    <row r="1466" spans="2:10">
      <c r="B1466" s="83"/>
      <c r="C1466" s="83"/>
      <c r="D1466" s="83"/>
      <c r="E1466" s="83"/>
      <c r="F1466" s="55" t="s">
        <v>1260</v>
      </c>
      <c r="G1466" s="56" t="s">
        <v>29</v>
      </c>
      <c r="H1466" s="57" t="s">
        <v>30</v>
      </c>
      <c r="I1466" s="58" t="s">
        <v>44</v>
      </c>
      <c r="J1466" s="59" t="s">
        <v>140</v>
      </c>
    </row>
    <row r="1467" spans="2:10">
      <c r="B1467" s="83"/>
      <c r="C1467" s="83"/>
      <c r="D1467" s="83"/>
      <c r="E1467" s="83"/>
      <c r="F1467" s="55" t="s">
        <v>1261</v>
      </c>
      <c r="G1467" s="56" t="s">
        <v>47</v>
      </c>
      <c r="H1467" s="57" t="s">
        <v>30</v>
      </c>
      <c r="I1467" s="58" t="s">
        <v>44</v>
      </c>
      <c r="J1467" s="59" t="s">
        <v>140</v>
      </c>
    </row>
    <row r="1468" spans="2:10">
      <c r="B1468" s="83"/>
      <c r="C1468" s="83"/>
      <c r="D1468" s="83"/>
      <c r="E1468" s="83"/>
      <c r="F1468" s="55" t="s">
        <v>1262</v>
      </c>
      <c r="G1468" s="56" t="s">
        <v>47</v>
      </c>
      <c r="H1468" s="57" t="s">
        <v>30</v>
      </c>
      <c r="I1468" s="58" t="s">
        <v>44</v>
      </c>
      <c r="J1468" s="59" t="s">
        <v>140</v>
      </c>
    </row>
    <row r="1469" spans="2:10">
      <c r="B1469" s="83" t="s">
        <v>1263</v>
      </c>
      <c r="C1469" s="83" t="s">
        <v>25</v>
      </c>
      <c r="D1469" s="83" t="s">
        <v>41</v>
      </c>
      <c r="E1469" s="83" t="s">
        <v>1264</v>
      </c>
      <c r="F1469" s="55" t="s">
        <v>28</v>
      </c>
      <c r="G1469" s="56" t="s">
        <v>47</v>
      </c>
      <c r="H1469" s="57" t="s">
        <v>30</v>
      </c>
      <c r="I1469" s="58" t="s">
        <v>44</v>
      </c>
      <c r="J1469" s="59">
        <v>0</v>
      </c>
    </row>
    <row r="1470" spans="2:10">
      <c r="B1470" s="83"/>
      <c r="C1470" s="83"/>
      <c r="D1470" s="83"/>
      <c r="E1470" s="83"/>
      <c r="F1470" s="55" t="s">
        <v>1265</v>
      </c>
      <c r="G1470" s="56" t="s">
        <v>47</v>
      </c>
      <c r="H1470" s="57" t="s">
        <v>33</v>
      </c>
      <c r="J1470" s="59">
        <v>0</v>
      </c>
    </row>
    <row r="1471" spans="2:10">
      <c r="B1471" s="83"/>
      <c r="C1471" s="83"/>
      <c r="D1471" s="83"/>
      <c r="E1471" s="83"/>
      <c r="F1471" s="55" t="s">
        <v>967</v>
      </c>
      <c r="G1471" s="56" t="s">
        <v>29</v>
      </c>
      <c r="H1471" s="57" t="s">
        <v>30</v>
      </c>
      <c r="I1471" s="58" t="s">
        <v>44</v>
      </c>
      <c r="J1471" s="59">
        <v>0</v>
      </c>
    </row>
    <row r="1472" spans="2:10">
      <c r="B1472" s="83"/>
      <c r="C1472" s="83"/>
      <c r="D1472" s="83"/>
      <c r="E1472" s="83"/>
      <c r="F1472" s="55" t="s">
        <v>1266</v>
      </c>
      <c r="G1472" s="56" t="s">
        <v>29</v>
      </c>
      <c r="H1472" s="57" t="s">
        <v>30</v>
      </c>
      <c r="I1472" s="58" t="s">
        <v>44</v>
      </c>
      <c r="J1472" s="59">
        <v>0</v>
      </c>
    </row>
    <row r="1473" spans="2:10">
      <c r="B1473" s="83"/>
      <c r="C1473" s="83"/>
      <c r="D1473" s="83"/>
      <c r="E1473" s="83"/>
      <c r="F1473" s="55" t="s">
        <v>1267</v>
      </c>
      <c r="G1473" s="56" t="s">
        <v>29</v>
      </c>
      <c r="H1473" s="57" t="s">
        <v>30</v>
      </c>
      <c r="I1473" s="58" t="s">
        <v>44</v>
      </c>
      <c r="J1473" s="59">
        <v>0</v>
      </c>
    </row>
    <row r="1474" spans="2:10">
      <c r="B1474" s="83"/>
      <c r="C1474" s="83"/>
      <c r="D1474" s="83"/>
      <c r="E1474" s="83"/>
      <c r="F1474" s="55" t="s">
        <v>459</v>
      </c>
      <c r="G1474" s="56" t="s">
        <v>29</v>
      </c>
      <c r="H1474" s="57" t="s">
        <v>30</v>
      </c>
      <c r="I1474" s="58" t="s">
        <v>44</v>
      </c>
      <c r="J1474" s="59">
        <v>0</v>
      </c>
    </row>
    <row r="1475" spans="2:10">
      <c r="B1475" s="83" t="s">
        <v>1268</v>
      </c>
      <c r="C1475" s="83" t="s">
        <v>25</v>
      </c>
      <c r="D1475" s="83" t="s">
        <v>83</v>
      </c>
      <c r="E1475" s="83" t="s">
        <v>72</v>
      </c>
      <c r="F1475" s="55" t="s">
        <v>1269</v>
      </c>
      <c r="G1475" s="56" t="s">
        <v>29</v>
      </c>
      <c r="H1475" s="57" t="s">
        <v>49</v>
      </c>
      <c r="J1475" s="59">
        <v>0</v>
      </c>
    </row>
    <row r="1476" spans="2:10">
      <c r="B1476" s="83"/>
      <c r="C1476" s="83"/>
      <c r="D1476" s="83"/>
      <c r="E1476" s="83"/>
      <c r="F1476" s="55" t="s">
        <v>1270</v>
      </c>
      <c r="G1476" s="56" t="s">
        <v>29</v>
      </c>
      <c r="H1476" s="57" t="s">
        <v>30</v>
      </c>
      <c r="I1476" s="58" t="s">
        <v>44</v>
      </c>
      <c r="J1476" s="59">
        <v>0</v>
      </c>
    </row>
    <row r="1477" spans="2:10">
      <c r="B1477" s="83"/>
      <c r="C1477" s="83"/>
      <c r="D1477" s="83"/>
      <c r="E1477" s="83"/>
      <c r="F1477" s="55" t="s">
        <v>466</v>
      </c>
      <c r="G1477" s="56" t="s">
        <v>29</v>
      </c>
      <c r="H1477" s="57" t="s">
        <v>49</v>
      </c>
      <c r="J1477" s="59">
        <v>0</v>
      </c>
    </row>
    <row r="1478" spans="2:10">
      <c r="B1478" s="83"/>
      <c r="C1478" s="83"/>
      <c r="D1478" s="83"/>
      <c r="E1478" s="83"/>
      <c r="F1478" s="55" t="s">
        <v>213</v>
      </c>
      <c r="G1478" s="56" t="s">
        <v>29</v>
      </c>
      <c r="H1478" s="57" t="s">
        <v>30</v>
      </c>
      <c r="I1478" s="58" t="s">
        <v>44</v>
      </c>
      <c r="J1478" s="59">
        <v>0</v>
      </c>
    </row>
    <row r="1479" spans="2:10">
      <c r="B1479" s="83"/>
      <c r="C1479" s="83"/>
      <c r="D1479" s="83"/>
      <c r="E1479" s="83"/>
      <c r="F1479" s="55" t="s">
        <v>1250</v>
      </c>
      <c r="G1479" s="56" t="s">
        <v>29</v>
      </c>
      <c r="H1479" s="57" t="s">
        <v>49</v>
      </c>
      <c r="J1479" s="59">
        <v>0</v>
      </c>
    </row>
    <row r="1480" spans="2:10">
      <c r="B1480" s="83"/>
      <c r="C1480" s="83"/>
      <c r="D1480" s="83"/>
      <c r="E1480" s="83"/>
      <c r="F1480" s="55" t="s">
        <v>1271</v>
      </c>
      <c r="G1480" s="56" t="s">
        <v>29</v>
      </c>
      <c r="H1480" s="57" t="s">
        <v>33</v>
      </c>
      <c r="J1480" s="59">
        <v>0</v>
      </c>
    </row>
    <row r="1481" spans="2:10">
      <c r="B1481" s="83"/>
      <c r="C1481" s="83"/>
      <c r="D1481" s="83"/>
      <c r="E1481" s="83"/>
      <c r="F1481" s="55" t="s">
        <v>1272</v>
      </c>
      <c r="G1481" s="56" t="s">
        <v>29</v>
      </c>
      <c r="H1481" s="57" t="s">
        <v>49</v>
      </c>
      <c r="J1481" s="59">
        <v>0</v>
      </c>
    </row>
    <row r="1482" spans="2:10">
      <c r="B1482" s="83" t="s">
        <v>1273</v>
      </c>
      <c r="C1482" s="83" t="s">
        <v>25</v>
      </c>
      <c r="D1482" s="83" t="s">
        <v>83</v>
      </c>
      <c r="E1482" s="83" t="s">
        <v>72</v>
      </c>
      <c r="F1482" s="55" t="s">
        <v>28</v>
      </c>
      <c r="G1482" s="56" t="s">
        <v>29</v>
      </c>
      <c r="H1482" s="57" t="s">
        <v>30</v>
      </c>
      <c r="I1482" s="58" t="s">
        <v>44</v>
      </c>
      <c r="J1482" s="59" t="s">
        <v>140</v>
      </c>
    </row>
    <row r="1483" spans="2:10">
      <c r="B1483" s="83"/>
      <c r="C1483" s="83"/>
      <c r="D1483" s="83"/>
      <c r="E1483" s="83"/>
      <c r="F1483" s="55" t="s">
        <v>256</v>
      </c>
      <c r="G1483" s="56" t="s">
        <v>29</v>
      </c>
      <c r="H1483" s="57" t="s">
        <v>49</v>
      </c>
      <c r="J1483" s="59" t="s">
        <v>140</v>
      </c>
    </row>
    <row r="1484" spans="2:10">
      <c r="B1484" s="83"/>
      <c r="C1484" s="83"/>
      <c r="D1484" s="83"/>
      <c r="E1484" s="83"/>
      <c r="F1484" s="55" t="s">
        <v>1274</v>
      </c>
      <c r="G1484" s="56" t="s">
        <v>29</v>
      </c>
      <c r="H1484" s="57" t="s">
        <v>33</v>
      </c>
      <c r="J1484" s="59" t="s">
        <v>140</v>
      </c>
    </row>
    <row r="1485" spans="2:10">
      <c r="B1485" s="83"/>
      <c r="C1485" s="83"/>
      <c r="D1485" s="83"/>
      <c r="E1485" s="83"/>
      <c r="F1485" s="55" t="s">
        <v>1275</v>
      </c>
      <c r="G1485" s="56" t="s">
        <v>29</v>
      </c>
      <c r="H1485" s="57" t="s">
        <v>30</v>
      </c>
      <c r="I1485" s="58" t="s">
        <v>44</v>
      </c>
      <c r="J1485" s="59" t="s">
        <v>140</v>
      </c>
    </row>
    <row r="1486" spans="2:10">
      <c r="B1486" s="83"/>
      <c r="C1486" s="83"/>
      <c r="D1486" s="83"/>
      <c r="E1486" s="83"/>
      <c r="F1486" s="55" t="s">
        <v>1276</v>
      </c>
      <c r="G1486" s="56" t="s">
        <v>29</v>
      </c>
      <c r="H1486" s="57" t="s">
        <v>33</v>
      </c>
      <c r="J1486" s="59" t="s">
        <v>140</v>
      </c>
    </row>
    <row r="1487" spans="2:10">
      <c r="B1487" s="83"/>
      <c r="C1487" s="83"/>
      <c r="D1487" s="83"/>
      <c r="E1487" s="83"/>
      <c r="F1487" s="55" t="s">
        <v>1277</v>
      </c>
      <c r="G1487" s="56" t="s">
        <v>29</v>
      </c>
      <c r="H1487" s="57" t="s">
        <v>33</v>
      </c>
      <c r="J1487" s="59" t="s">
        <v>140</v>
      </c>
    </row>
    <row r="1488" spans="2:10">
      <c r="B1488" s="83"/>
      <c r="C1488" s="83"/>
      <c r="D1488" s="83"/>
      <c r="E1488" s="83"/>
      <c r="F1488" s="55" t="s">
        <v>1278</v>
      </c>
      <c r="G1488" s="56" t="s">
        <v>29</v>
      </c>
      <c r="H1488" s="57" t="s">
        <v>33</v>
      </c>
      <c r="J1488" s="59" t="s">
        <v>140</v>
      </c>
    </row>
    <row r="1489" spans="2:10">
      <c r="B1489" s="83" t="s">
        <v>1279</v>
      </c>
      <c r="C1489" s="83" t="s">
        <v>25</v>
      </c>
      <c r="D1489" s="83" t="s">
        <v>26</v>
      </c>
      <c r="E1489" s="83" t="s">
        <v>453</v>
      </c>
      <c r="F1489" s="55" t="s">
        <v>135</v>
      </c>
      <c r="G1489" s="56" t="s">
        <v>29</v>
      </c>
      <c r="H1489" s="57" t="s">
        <v>30</v>
      </c>
      <c r="I1489" s="58" t="s">
        <v>51</v>
      </c>
      <c r="J1489" s="59" t="s">
        <v>140</v>
      </c>
    </row>
    <row r="1490" spans="2:10">
      <c r="B1490" s="83"/>
      <c r="C1490" s="83"/>
      <c r="D1490" s="83"/>
      <c r="E1490" s="83"/>
      <c r="F1490" s="55" t="s">
        <v>668</v>
      </c>
      <c r="G1490" s="56" t="s">
        <v>29</v>
      </c>
      <c r="H1490" s="57" t="s">
        <v>33</v>
      </c>
      <c r="J1490" s="59" t="s">
        <v>140</v>
      </c>
    </row>
    <row r="1491" spans="2:10">
      <c r="B1491" s="83"/>
      <c r="C1491" s="83"/>
      <c r="D1491" s="83"/>
      <c r="E1491" s="83"/>
      <c r="F1491" s="55" t="s">
        <v>218</v>
      </c>
      <c r="G1491" s="56" t="s">
        <v>29</v>
      </c>
      <c r="H1491" s="57" t="s">
        <v>30</v>
      </c>
      <c r="I1491" s="58" t="s">
        <v>51</v>
      </c>
      <c r="J1491" s="59" t="s">
        <v>140</v>
      </c>
    </row>
    <row r="1492" spans="2:10">
      <c r="B1492" s="83"/>
      <c r="C1492" s="83"/>
      <c r="D1492" s="83"/>
      <c r="E1492" s="83"/>
      <c r="F1492" s="55" t="s">
        <v>215</v>
      </c>
      <c r="G1492" s="56" t="s">
        <v>29</v>
      </c>
      <c r="H1492" s="57" t="s">
        <v>33</v>
      </c>
      <c r="J1492" s="59" t="s">
        <v>140</v>
      </c>
    </row>
    <row r="1493" spans="2:10">
      <c r="B1493" s="83"/>
      <c r="C1493" s="83"/>
      <c r="D1493" s="83"/>
      <c r="E1493" s="83"/>
      <c r="F1493" s="55" t="s">
        <v>1280</v>
      </c>
      <c r="G1493" s="56" t="s">
        <v>29</v>
      </c>
      <c r="H1493" s="57" t="s">
        <v>33</v>
      </c>
      <c r="J1493" s="59" t="s">
        <v>140</v>
      </c>
    </row>
    <row r="1494" spans="2:10">
      <c r="B1494" s="83"/>
      <c r="C1494" s="83"/>
      <c r="D1494" s="83"/>
      <c r="E1494" s="83"/>
      <c r="F1494" s="55" t="s">
        <v>1281</v>
      </c>
      <c r="G1494" s="56" t="s">
        <v>29</v>
      </c>
      <c r="H1494" s="57" t="s">
        <v>33</v>
      </c>
      <c r="J1494" s="59" t="s">
        <v>140</v>
      </c>
    </row>
    <row r="1495" spans="2:10">
      <c r="B1495" s="83"/>
      <c r="C1495" s="83"/>
      <c r="D1495" s="83"/>
      <c r="E1495" s="83"/>
      <c r="F1495" s="55" t="s">
        <v>1282</v>
      </c>
      <c r="G1495" s="56" t="s">
        <v>29</v>
      </c>
      <c r="H1495" s="57" t="s">
        <v>33</v>
      </c>
      <c r="J1495" s="59" t="s">
        <v>140</v>
      </c>
    </row>
    <row r="1496" spans="2:10">
      <c r="B1496" s="83"/>
      <c r="C1496" s="83"/>
      <c r="D1496" s="83"/>
      <c r="E1496" s="83"/>
      <c r="F1496" s="55" t="s">
        <v>1283</v>
      </c>
      <c r="G1496" s="56" t="s">
        <v>29</v>
      </c>
      <c r="H1496" s="57" t="s">
        <v>33</v>
      </c>
      <c r="J1496" s="59" t="s">
        <v>140</v>
      </c>
    </row>
    <row r="1497" spans="2:10">
      <c r="B1497" s="83"/>
      <c r="C1497" s="83"/>
      <c r="D1497" s="83"/>
      <c r="E1497" s="83"/>
      <c r="F1497" s="55" t="s">
        <v>1284</v>
      </c>
      <c r="G1497" s="56" t="s">
        <v>29</v>
      </c>
      <c r="H1497" s="57" t="s">
        <v>30</v>
      </c>
      <c r="I1497" s="58" t="s">
        <v>51</v>
      </c>
      <c r="J1497" s="59" t="s">
        <v>140</v>
      </c>
    </row>
    <row r="1498" spans="2:10">
      <c r="B1498" s="83"/>
      <c r="C1498" s="83"/>
      <c r="D1498" s="83"/>
      <c r="E1498" s="83"/>
      <c r="F1498" s="55" t="s">
        <v>1285</v>
      </c>
      <c r="G1498" s="56" t="s">
        <v>29</v>
      </c>
      <c r="H1498" s="57" t="s">
        <v>30</v>
      </c>
      <c r="I1498" s="58" t="s">
        <v>51</v>
      </c>
      <c r="J1498" s="59" t="s">
        <v>140</v>
      </c>
    </row>
    <row r="1499" spans="2:10">
      <c r="B1499" s="83"/>
      <c r="C1499" s="83"/>
      <c r="D1499" s="83"/>
      <c r="E1499" s="83"/>
      <c r="F1499" s="55" t="s">
        <v>1286</v>
      </c>
      <c r="G1499" s="56" t="s">
        <v>29</v>
      </c>
      <c r="H1499" s="57" t="s">
        <v>30</v>
      </c>
      <c r="I1499" s="58" t="s">
        <v>51</v>
      </c>
      <c r="J1499" s="59" t="s">
        <v>140</v>
      </c>
    </row>
    <row r="1500" spans="2:10">
      <c r="B1500" s="83"/>
      <c r="C1500" s="83"/>
      <c r="D1500" s="83"/>
      <c r="E1500" s="83"/>
      <c r="F1500" s="55" t="s">
        <v>1287</v>
      </c>
      <c r="G1500" s="56" t="s">
        <v>47</v>
      </c>
      <c r="H1500" s="57" t="s">
        <v>33</v>
      </c>
      <c r="J1500" s="59" t="s">
        <v>140</v>
      </c>
    </row>
    <row r="1501" spans="2:10">
      <c r="B1501" s="83" t="s">
        <v>1288</v>
      </c>
      <c r="C1501" s="83" t="s">
        <v>25</v>
      </c>
      <c r="D1501" s="83" t="s">
        <v>83</v>
      </c>
      <c r="E1501" s="83" t="s">
        <v>72</v>
      </c>
      <c r="F1501" s="55" t="s">
        <v>172</v>
      </c>
      <c r="G1501" s="56" t="s">
        <v>29</v>
      </c>
      <c r="H1501" s="57" t="s">
        <v>33</v>
      </c>
      <c r="J1501" s="59" t="s">
        <v>140</v>
      </c>
    </row>
    <row r="1502" spans="2:10">
      <c r="B1502" s="83"/>
      <c r="C1502" s="83"/>
      <c r="D1502" s="83"/>
      <c r="E1502" s="83"/>
      <c r="F1502" s="55" t="s">
        <v>135</v>
      </c>
      <c r="G1502" s="56" t="s">
        <v>29</v>
      </c>
      <c r="H1502" s="57" t="s">
        <v>30</v>
      </c>
      <c r="I1502" s="58" t="s">
        <v>44</v>
      </c>
      <c r="J1502" s="59" t="s">
        <v>140</v>
      </c>
    </row>
    <row r="1503" spans="2:10">
      <c r="B1503" s="83"/>
      <c r="C1503" s="83"/>
      <c r="D1503" s="83"/>
      <c r="E1503" s="83"/>
      <c r="F1503" s="55" t="s">
        <v>1289</v>
      </c>
      <c r="G1503" s="56" t="s">
        <v>29</v>
      </c>
      <c r="H1503" s="57" t="s">
        <v>33</v>
      </c>
      <c r="J1503" s="59" t="s">
        <v>140</v>
      </c>
    </row>
    <row r="1504" spans="2:10">
      <c r="B1504" s="83"/>
      <c r="C1504" s="83"/>
      <c r="D1504" s="83"/>
      <c r="E1504" s="83"/>
      <c r="F1504" s="55" t="s">
        <v>822</v>
      </c>
      <c r="G1504" s="56" t="s">
        <v>29</v>
      </c>
      <c r="H1504" s="57" t="s">
        <v>33</v>
      </c>
      <c r="J1504" s="59" t="s">
        <v>140</v>
      </c>
    </row>
    <row r="1505" spans="2:10">
      <c r="B1505" s="83"/>
      <c r="C1505" s="83"/>
      <c r="D1505" s="83"/>
      <c r="E1505" s="83"/>
      <c r="F1505" s="55" t="s">
        <v>1290</v>
      </c>
      <c r="G1505" s="56" t="s">
        <v>29</v>
      </c>
      <c r="H1505" s="57" t="s">
        <v>33</v>
      </c>
      <c r="J1505" s="59" t="s">
        <v>140</v>
      </c>
    </row>
    <row r="1506" spans="2:10">
      <c r="B1506" s="83"/>
      <c r="C1506" s="83"/>
      <c r="D1506" s="83"/>
      <c r="E1506" s="83"/>
      <c r="F1506" s="55" t="s">
        <v>1291</v>
      </c>
      <c r="G1506" s="56" t="s">
        <v>29</v>
      </c>
      <c r="H1506" s="57" t="s">
        <v>33</v>
      </c>
      <c r="J1506" s="59" t="s">
        <v>140</v>
      </c>
    </row>
    <row r="1507" spans="2:10">
      <c r="B1507" s="83"/>
      <c r="C1507" s="83"/>
      <c r="D1507" s="83"/>
      <c r="E1507" s="83"/>
      <c r="F1507" s="55" t="s">
        <v>1292</v>
      </c>
      <c r="G1507" s="56" t="s">
        <v>29</v>
      </c>
      <c r="H1507" s="57" t="s">
        <v>33</v>
      </c>
      <c r="J1507" s="59" t="s">
        <v>140</v>
      </c>
    </row>
    <row r="1508" spans="2:10">
      <c r="B1508" s="83"/>
      <c r="C1508" s="83"/>
      <c r="D1508" s="83"/>
      <c r="E1508" s="83"/>
      <c r="F1508" s="55" t="s">
        <v>230</v>
      </c>
      <c r="G1508" s="56" t="s">
        <v>29</v>
      </c>
      <c r="H1508" s="57" t="s">
        <v>33</v>
      </c>
      <c r="J1508" s="59" t="s">
        <v>140</v>
      </c>
    </row>
    <row r="1509" spans="2:10">
      <c r="B1509" s="83" t="s">
        <v>1293</v>
      </c>
      <c r="C1509" s="83" t="s">
        <v>25</v>
      </c>
      <c r="D1509" s="83" t="s">
        <v>94</v>
      </c>
      <c r="E1509" s="83" t="s">
        <v>72</v>
      </c>
      <c r="F1509" s="55" t="s">
        <v>135</v>
      </c>
      <c r="G1509" s="56" t="s">
        <v>29</v>
      </c>
      <c r="H1509" s="57" t="s">
        <v>30</v>
      </c>
      <c r="I1509" s="58" t="s">
        <v>51</v>
      </c>
      <c r="J1509" s="59" t="s">
        <v>140</v>
      </c>
    </row>
    <row r="1510" spans="2:10">
      <c r="B1510" s="83"/>
      <c r="C1510" s="83"/>
      <c r="D1510" s="83"/>
      <c r="E1510" s="83"/>
      <c r="F1510" s="55" t="s">
        <v>142</v>
      </c>
      <c r="G1510" s="56" t="s">
        <v>29</v>
      </c>
      <c r="H1510" s="57" t="s">
        <v>30</v>
      </c>
      <c r="I1510" s="58" t="s">
        <v>51</v>
      </c>
      <c r="J1510" s="59" t="s">
        <v>140</v>
      </c>
    </row>
    <row r="1511" spans="2:10">
      <c r="B1511" s="83"/>
      <c r="C1511" s="83"/>
      <c r="D1511" s="83"/>
      <c r="E1511" s="83"/>
      <c r="F1511" s="55" t="s">
        <v>1294</v>
      </c>
      <c r="G1511" s="56" t="s">
        <v>29</v>
      </c>
      <c r="H1511" s="57" t="s">
        <v>33</v>
      </c>
      <c r="J1511" s="59" t="s">
        <v>140</v>
      </c>
    </row>
    <row r="1512" spans="2:10">
      <c r="B1512" s="83"/>
      <c r="C1512" s="83"/>
      <c r="D1512" s="83"/>
      <c r="E1512" s="83"/>
      <c r="F1512" s="55" t="s">
        <v>1295</v>
      </c>
      <c r="G1512" s="56" t="s">
        <v>29</v>
      </c>
      <c r="H1512" s="57" t="s">
        <v>33</v>
      </c>
      <c r="J1512" s="59" t="s">
        <v>140</v>
      </c>
    </row>
    <row r="1513" spans="2:10">
      <c r="B1513" s="83"/>
      <c r="C1513" s="83"/>
      <c r="D1513" s="83"/>
      <c r="E1513" s="83"/>
      <c r="F1513" s="55" t="s">
        <v>1296</v>
      </c>
      <c r="G1513" s="56" t="s">
        <v>29</v>
      </c>
      <c r="H1513" s="57" t="s">
        <v>33</v>
      </c>
      <c r="J1513" s="59" t="s">
        <v>140</v>
      </c>
    </row>
    <row r="1514" spans="2:10">
      <c r="B1514" s="83"/>
      <c r="C1514" s="83"/>
      <c r="D1514" s="83"/>
      <c r="E1514" s="83"/>
      <c r="F1514" s="55" t="s">
        <v>1297</v>
      </c>
      <c r="G1514" s="56" t="s">
        <v>29</v>
      </c>
      <c r="H1514" s="57" t="s">
        <v>49</v>
      </c>
      <c r="J1514" s="59" t="s">
        <v>140</v>
      </c>
    </row>
    <row r="1515" spans="2:10">
      <c r="B1515" s="83"/>
      <c r="C1515" s="83"/>
      <c r="D1515" s="83"/>
      <c r="E1515" s="83"/>
      <c r="F1515" s="55" t="s">
        <v>1298</v>
      </c>
      <c r="G1515" s="56" t="s">
        <v>29</v>
      </c>
      <c r="H1515" s="57" t="s">
        <v>33</v>
      </c>
      <c r="J1515" s="59" t="s">
        <v>140</v>
      </c>
    </row>
    <row r="1516" spans="2:10">
      <c r="B1516" s="83" t="s">
        <v>1299</v>
      </c>
      <c r="C1516" s="83" t="s">
        <v>25</v>
      </c>
      <c r="D1516" s="83" t="s">
        <v>83</v>
      </c>
      <c r="E1516" s="83" t="s">
        <v>72</v>
      </c>
      <c r="F1516" s="55" t="s">
        <v>668</v>
      </c>
      <c r="G1516" s="56" t="s">
        <v>29</v>
      </c>
      <c r="H1516" s="57" t="s">
        <v>33</v>
      </c>
      <c r="J1516" s="59" t="s">
        <v>140</v>
      </c>
    </row>
    <row r="1517" spans="2:10">
      <c r="B1517" s="83"/>
      <c r="C1517" s="83"/>
      <c r="D1517" s="83"/>
      <c r="E1517" s="83"/>
      <c r="F1517" s="55" t="s">
        <v>1300</v>
      </c>
      <c r="G1517" s="56" t="s">
        <v>29</v>
      </c>
      <c r="H1517" s="57" t="s">
        <v>30</v>
      </c>
      <c r="I1517" s="58" t="s">
        <v>51</v>
      </c>
      <c r="J1517" s="59" t="s">
        <v>140</v>
      </c>
    </row>
    <row r="1518" spans="2:10">
      <c r="B1518" s="83"/>
      <c r="C1518" s="83"/>
      <c r="D1518" s="83"/>
      <c r="E1518" s="83"/>
      <c r="F1518" s="55" t="s">
        <v>1301</v>
      </c>
      <c r="G1518" s="56" t="s">
        <v>29</v>
      </c>
      <c r="H1518" s="57" t="s">
        <v>49</v>
      </c>
      <c r="J1518" s="59" t="s">
        <v>140</v>
      </c>
    </row>
    <row r="1519" spans="2:10">
      <c r="B1519" s="83"/>
      <c r="C1519" s="83"/>
      <c r="D1519" s="83"/>
      <c r="E1519" s="83"/>
      <c r="F1519" s="55" t="s">
        <v>166</v>
      </c>
      <c r="G1519" s="56" t="s">
        <v>47</v>
      </c>
      <c r="H1519" s="57" t="s">
        <v>33</v>
      </c>
      <c r="J1519" s="59" t="s">
        <v>140</v>
      </c>
    </row>
    <row r="1520" spans="2:10">
      <c r="B1520" s="83"/>
      <c r="C1520" s="83"/>
      <c r="D1520" s="83"/>
      <c r="E1520" s="83"/>
      <c r="F1520" s="55" t="s">
        <v>622</v>
      </c>
      <c r="G1520" s="56" t="s">
        <v>47</v>
      </c>
      <c r="H1520" s="57" t="s">
        <v>49</v>
      </c>
      <c r="J1520" s="59" t="s">
        <v>140</v>
      </c>
    </row>
    <row r="1521" spans="2:10">
      <c r="B1521" s="83"/>
      <c r="C1521" s="83"/>
      <c r="D1521" s="83"/>
      <c r="E1521" s="83"/>
      <c r="F1521" s="55" t="s">
        <v>545</v>
      </c>
      <c r="G1521" s="56" t="s">
        <v>47</v>
      </c>
      <c r="H1521" s="57" t="s">
        <v>30</v>
      </c>
      <c r="I1521" s="58" t="s">
        <v>51</v>
      </c>
      <c r="J1521" s="59" t="s">
        <v>140</v>
      </c>
    </row>
    <row r="1522" spans="2:10">
      <c r="B1522" s="83"/>
      <c r="C1522" s="83"/>
      <c r="D1522" s="83"/>
      <c r="E1522" s="83"/>
      <c r="F1522" s="55" t="s">
        <v>1302</v>
      </c>
      <c r="G1522" s="56" t="s">
        <v>47</v>
      </c>
      <c r="H1522" s="57" t="s">
        <v>30</v>
      </c>
      <c r="I1522" s="58" t="s">
        <v>51</v>
      </c>
      <c r="J1522" s="59" t="s">
        <v>140</v>
      </c>
    </row>
    <row r="1523" spans="2:10">
      <c r="B1523" s="83"/>
      <c r="C1523" s="83"/>
      <c r="D1523" s="83"/>
      <c r="E1523" s="83"/>
      <c r="F1523" s="55" t="s">
        <v>1303</v>
      </c>
      <c r="G1523" s="56" t="s">
        <v>47</v>
      </c>
      <c r="H1523" s="57" t="s">
        <v>30</v>
      </c>
      <c r="I1523" s="58" t="s">
        <v>51</v>
      </c>
      <c r="J1523" s="59" t="s">
        <v>140</v>
      </c>
    </row>
    <row r="1524" spans="2:10">
      <c r="B1524" s="83"/>
      <c r="C1524" s="83"/>
      <c r="D1524" s="83"/>
      <c r="E1524" s="83"/>
      <c r="F1524" s="55" t="s">
        <v>1304</v>
      </c>
      <c r="G1524" s="56" t="s">
        <v>47</v>
      </c>
      <c r="H1524" s="57" t="s">
        <v>49</v>
      </c>
      <c r="J1524" s="59" t="s">
        <v>140</v>
      </c>
    </row>
    <row r="1525" spans="2:10">
      <c r="B1525" s="83" t="s">
        <v>1305</v>
      </c>
      <c r="C1525" s="83" t="s">
        <v>25</v>
      </c>
      <c r="D1525" s="83" t="s">
        <v>83</v>
      </c>
      <c r="E1525" s="83" t="s">
        <v>72</v>
      </c>
      <c r="F1525" s="55" t="s">
        <v>1306</v>
      </c>
      <c r="G1525" s="56" t="s">
        <v>29</v>
      </c>
      <c r="H1525" s="57" t="s">
        <v>33</v>
      </c>
      <c r="J1525" s="59" t="s">
        <v>140</v>
      </c>
    </row>
    <row r="1526" spans="2:10">
      <c r="B1526" s="83"/>
      <c r="C1526" s="83"/>
      <c r="D1526" s="83"/>
      <c r="E1526" s="83"/>
      <c r="F1526" s="55" t="s">
        <v>622</v>
      </c>
      <c r="G1526" s="56" t="s">
        <v>29</v>
      </c>
      <c r="H1526" s="57" t="s">
        <v>49</v>
      </c>
      <c r="J1526" s="59" t="s">
        <v>140</v>
      </c>
    </row>
    <row r="1527" spans="2:10">
      <c r="B1527" s="83"/>
      <c r="C1527" s="83"/>
      <c r="D1527" s="83"/>
      <c r="E1527" s="83"/>
      <c r="F1527" s="55" t="s">
        <v>1307</v>
      </c>
      <c r="G1527" s="56" t="s">
        <v>29</v>
      </c>
      <c r="H1527" s="57" t="s">
        <v>49</v>
      </c>
      <c r="J1527" s="59" t="s">
        <v>140</v>
      </c>
    </row>
    <row r="1528" spans="2:10">
      <c r="B1528" s="83"/>
      <c r="C1528" s="83"/>
      <c r="D1528" s="83"/>
      <c r="E1528" s="83"/>
      <c r="F1528" s="55" t="s">
        <v>1308</v>
      </c>
      <c r="G1528" s="56" t="s">
        <v>29</v>
      </c>
      <c r="H1528" s="57" t="s">
        <v>49</v>
      </c>
      <c r="J1528" s="59" t="s">
        <v>140</v>
      </c>
    </row>
    <row r="1529" spans="2:10">
      <c r="B1529" s="83"/>
      <c r="C1529" s="83"/>
      <c r="D1529" s="83"/>
      <c r="E1529" s="83"/>
      <c r="F1529" s="55" t="s">
        <v>1309</v>
      </c>
      <c r="G1529" s="56" t="s">
        <v>29</v>
      </c>
      <c r="H1529" s="57" t="s">
        <v>49</v>
      </c>
      <c r="J1529" s="59" t="s">
        <v>140</v>
      </c>
    </row>
    <row r="1530" spans="2:10">
      <c r="B1530" s="83" t="s">
        <v>1310</v>
      </c>
      <c r="C1530" s="83" t="s">
        <v>25</v>
      </c>
      <c r="D1530" s="83" t="s">
        <v>94</v>
      </c>
      <c r="E1530" s="83" t="s">
        <v>72</v>
      </c>
      <c r="F1530" s="55" t="s">
        <v>135</v>
      </c>
      <c r="G1530" s="56" t="s">
        <v>29</v>
      </c>
      <c r="H1530" s="57" t="s">
        <v>30</v>
      </c>
      <c r="I1530" s="58" t="s">
        <v>51</v>
      </c>
      <c r="J1530" s="59" t="s">
        <v>140</v>
      </c>
    </row>
    <row r="1531" spans="2:10">
      <c r="B1531" s="83"/>
      <c r="C1531" s="83"/>
      <c r="D1531" s="83"/>
      <c r="E1531" s="83"/>
      <c r="F1531" s="55" t="s">
        <v>1311</v>
      </c>
      <c r="G1531" s="56" t="s">
        <v>29</v>
      </c>
      <c r="H1531" s="57" t="s">
        <v>30</v>
      </c>
      <c r="I1531" s="58" t="s">
        <v>51</v>
      </c>
      <c r="J1531" s="59" t="s">
        <v>140</v>
      </c>
    </row>
    <row r="1532" spans="2:10">
      <c r="B1532" s="83"/>
      <c r="C1532" s="83"/>
      <c r="D1532" s="83"/>
      <c r="E1532" s="83"/>
      <c r="F1532" s="55" t="s">
        <v>1138</v>
      </c>
      <c r="G1532" s="56" t="s">
        <v>29</v>
      </c>
      <c r="H1532" s="57" t="s">
        <v>30</v>
      </c>
      <c r="I1532" s="58" t="s">
        <v>51</v>
      </c>
      <c r="J1532" s="59" t="s">
        <v>140</v>
      </c>
    </row>
    <row r="1533" spans="2:10">
      <c r="B1533" s="83"/>
      <c r="C1533" s="83"/>
      <c r="D1533" s="83"/>
      <c r="E1533" s="83"/>
      <c r="F1533" s="55" t="s">
        <v>172</v>
      </c>
      <c r="G1533" s="56" t="s">
        <v>29</v>
      </c>
      <c r="H1533" s="57" t="s">
        <v>33</v>
      </c>
      <c r="J1533" s="59" t="s">
        <v>140</v>
      </c>
    </row>
    <row r="1534" spans="2:10">
      <c r="B1534" s="83"/>
      <c r="C1534" s="83"/>
      <c r="D1534" s="83"/>
      <c r="E1534" s="83"/>
      <c r="F1534" s="55" t="s">
        <v>1312</v>
      </c>
      <c r="G1534" s="56" t="s">
        <v>29</v>
      </c>
      <c r="H1534" s="57" t="s">
        <v>49</v>
      </c>
      <c r="J1534" s="59" t="s">
        <v>140</v>
      </c>
    </row>
    <row r="1535" spans="2:10">
      <c r="B1535" s="83"/>
      <c r="C1535" s="83"/>
      <c r="D1535" s="83"/>
      <c r="E1535" s="83"/>
      <c r="F1535" s="55" t="s">
        <v>1313</v>
      </c>
      <c r="G1535" s="56" t="s">
        <v>29</v>
      </c>
      <c r="H1535" s="57" t="s">
        <v>33</v>
      </c>
      <c r="J1535" s="59" t="s">
        <v>140</v>
      </c>
    </row>
    <row r="1536" spans="2:10">
      <c r="B1536" s="83"/>
      <c r="C1536" s="83"/>
      <c r="D1536" s="83"/>
      <c r="E1536" s="83"/>
      <c r="F1536" s="55" t="s">
        <v>1314</v>
      </c>
      <c r="G1536" s="56" t="s">
        <v>47</v>
      </c>
      <c r="H1536" s="57" t="s">
        <v>30</v>
      </c>
      <c r="I1536" s="58" t="s">
        <v>51</v>
      </c>
      <c r="J1536" s="59" t="s">
        <v>140</v>
      </c>
    </row>
    <row r="1537" spans="2:10">
      <c r="B1537" s="83"/>
      <c r="C1537" s="83"/>
      <c r="D1537" s="83"/>
      <c r="E1537" s="83"/>
      <c r="F1537" s="55" t="s">
        <v>1315</v>
      </c>
      <c r="G1537" s="56" t="s">
        <v>47</v>
      </c>
      <c r="H1537" s="57" t="s">
        <v>30</v>
      </c>
      <c r="I1537" s="58" t="s">
        <v>51</v>
      </c>
      <c r="J1537" s="59" t="s">
        <v>140</v>
      </c>
    </row>
    <row r="1538" spans="2:10">
      <c r="B1538" s="83"/>
      <c r="C1538" s="83"/>
      <c r="D1538" s="83"/>
      <c r="E1538" s="83"/>
      <c r="F1538" s="55" t="s">
        <v>1316</v>
      </c>
      <c r="G1538" s="56" t="s">
        <v>47</v>
      </c>
      <c r="H1538" s="57" t="s">
        <v>30</v>
      </c>
      <c r="I1538" s="58" t="s">
        <v>51</v>
      </c>
      <c r="J1538" s="59" t="s">
        <v>140</v>
      </c>
    </row>
    <row r="1539" spans="2:10">
      <c r="B1539" s="83"/>
      <c r="C1539" s="83"/>
      <c r="D1539" s="83"/>
      <c r="E1539" s="83"/>
      <c r="F1539" s="55" t="s">
        <v>1317</v>
      </c>
      <c r="G1539" s="56" t="s">
        <v>47</v>
      </c>
      <c r="H1539" s="57" t="s">
        <v>30</v>
      </c>
      <c r="I1539" s="58" t="s">
        <v>51</v>
      </c>
      <c r="J1539" s="59" t="s">
        <v>140</v>
      </c>
    </row>
    <row r="1540" spans="2:10">
      <c r="B1540" s="83"/>
      <c r="C1540" s="83"/>
      <c r="D1540" s="83"/>
      <c r="E1540" s="83"/>
      <c r="F1540" s="55" t="s">
        <v>1318</v>
      </c>
      <c r="G1540" s="56" t="s">
        <v>47</v>
      </c>
      <c r="H1540" s="57" t="s">
        <v>30</v>
      </c>
      <c r="I1540" s="58" t="s">
        <v>51</v>
      </c>
      <c r="J1540" s="59" t="s">
        <v>140</v>
      </c>
    </row>
    <row r="1541" spans="2:10">
      <c r="B1541" s="83"/>
      <c r="C1541" s="83"/>
      <c r="D1541" s="83"/>
      <c r="E1541" s="83"/>
      <c r="F1541" s="55" t="s">
        <v>1319</v>
      </c>
      <c r="G1541" s="56" t="s">
        <v>47</v>
      </c>
      <c r="H1541" s="57" t="s">
        <v>30</v>
      </c>
      <c r="I1541" s="58" t="s">
        <v>51</v>
      </c>
      <c r="J1541" s="59" t="s">
        <v>140</v>
      </c>
    </row>
    <row r="1542" spans="2:10">
      <c r="B1542" s="83"/>
      <c r="C1542" s="83"/>
      <c r="D1542" s="83"/>
      <c r="E1542" s="83"/>
      <c r="F1542" s="55" t="s">
        <v>1320</v>
      </c>
      <c r="G1542" s="56" t="s">
        <v>47</v>
      </c>
      <c r="H1542" s="57" t="s">
        <v>30</v>
      </c>
      <c r="I1542" s="58" t="s">
        <v>51</v>
      </c>
      <c r="J1542" s="59" t="s">
        <v>140</v>
      </c>
    </row>
    <row r="1543" spans="2:10">
      <c r="B1543" s="83"/>
      <c r="C1543" s="83"/>
      <c r="D1543" s="83"/>
      <c r="E1543" s="83"/>
      <c r="F1543" s="55" t="s">
        <v>1321</v>
      </c>
      <c r="G1543" s="56" t="s">
        <v>47</v>
      </c>
      <c r="H1543" s="57" t="s">
        <v>30</v>
      </c>
      <c r="I1543" s="58" t="s">
        <v>51</v>
      </c>
      <c r="J1543" s="59" t="s">
        <v>140</v>
      </c>
    </row>
    <row r="1544" spans="2:10">
      <c r="B1544" s="83"/>
      <c r="C1544" s="83"/>
      <c r="D1544" s="83"/>
      <c r="E1544" s="83"/>
      <c r="F1544" s="55" t="s">
        <v>1322</v>
      </c>
      <c r="G1544" s="56" t="s">
        <v>47</v>
      </c>
      <c r="H1544" s="57" t="s">
        <v>30</v>
      </c>
      <c r="I1544" s="58" t="s">
        <v>51</v>
      </c>
      <c r="J1544" s="59" t="s">
        <v>140</v>
      </c>
    </row>
    <row r="1545" spans="2:10">
      <c r="B1545" s="83"/>
      <c r="C1545" s="83"/>
      <c r="D1545" s="83"/>
      <c r="E1545" s="83"/>
      <c r="F1545" s="55" t="s">
        <v>1323</v>
      </c>
      <c r="G1545" s="56" t="s">
        <v>47</v>
      </c>
      <c r="H1545" s="57" t="s">
        <v>30</v>
      </c>
      <c r="I1545" s="58" t="s">
        <v>51</v>
      </c>
      <c r="J1545" s="59" t="s">
        <v>140</v>
      </c>
    </row>
    <row r="1546" spans="2:10">
      <c r="B1546" s="83"/>
      <c r="C1546" s="83"/>
      <c r="D1546" s="83"/>
      <c r="E1546" s="83"/>
      <c r="F1546" s="55" t="s">
        <v>1324</v>
      </c>
      <c r="G1546" s="56" t="s">
        <v>47</v>
      </c>
      <c r="H1546" s="57" t="s">
        <v>30</v>
      </c>
      <c r="I1546" s="58" t="s">
        <v>51</v>
      </c>
      <c r="J1546" s="59" t="s">
        <v>140</v>
      </c>
    </row>
    <row r="1547" spans="2:10">
      <c r="B1547" s="83"/>
      <c r="C1547" s="83"/>
      <c r="D1547" s="83"/>
      <c r="E1547" s="83"/>
      <c r="F1547" s="55" t="s">
        <v>1325</v>
      </c>
      <c r="G1547" s="56" t="s">
        <v>47</v>
      </c>
      <c r="H1547" s="57" t="s">
        <v>30</v>
      </c>
      <c r="I1547" s="58" t="s">
        <v>51</v>
      </c>
      <c r="J1547" s="59" t="s">
        <v>140</v>
      </c>
    </row>
    <row r="1548" spans="2:10">
      <c r="B1548" s="83"/>
      <c r="C1548" s="83"/>
      <c r="D1548" s="83"/>
      <c r="E1548" s="83"/>
      <c r="F1548" s="55" t="s">
        <v>1326</v>
      </c>
      <c r="G1548" s="56" t="s">
        <v>47</v>
      </c>
      <c r="H1548" s="57" t="s">
        <v>30</v>
      </c>
      <c r="I1548" s="58" t="s">
        <v>51</v>
      </c>
      <c r="J1548" s="59" t="s">
        <v>140</v>
      </c>
    </row>
    <row r="1549" spans="2:10">
      <c r="B1549" s="83"/>
      <c r="C1549" s="83"/>
      <c r="D1549" s="83"/>
      <c r="E1549" s="83"/>
      <c r="F1549" s="55" t="s">
        <v>1327</v>
      </c>
      <c r="G1549" s="56" t="s">
        <v>47</v>
      </c>
      <c r="H1549" s="57" t="s">
        <v>30</v>
      </c>
      <c r="I1549" s="58" t="s">
        <v>51</v>
      </c>
      <c r="J1549" s="59" t="s">
        <v>140</v>
      </c>
    </row>
    <row r="1550" spans="2:10">
      <c r="B1550" s="83"/>
      <c r="C1550" s="83"/>
      <c r="D1550" s="83"/>
      <c r="E1550" s="83"/>
      <c r="F1550" s="55" t="s">
        <v>1328</v>
      </c>
      <c r="G1550" s="56" t="s">
        <v>47</v>
      </c>
      <c r="H1550" s="57" t="s">
        <v>30</v>
      </c>
      <c r="I1550" s="58" t="s">
        <v>51</v>
      </c>
      <c r="J1550" s="59" t="s">
        <v>140</v>
      </c>
    </row>
    <row r="1551" spans="2:13">
      <c r="B1551" s="83" t="s">
        <v>1329</v>
      </c>
      <c r="C1551" s="83" t="s">
        <v>25</v>
      </c>
      <c r="D1551" s="83" t="s">
        <v>94</v>
      </c>
      <c r="E1551" s="83" t="s">
        <v>582</v>
      </c>
      <c r="F1551" s="55" t="s">
        <v>1330</v>
      </c>
      <c r="G1551" s="56" t="s">
        <v>29</v>
      </c>
      <c r="H1551" s="57" t="s">
        <v>30</v>
      </c>
      <c r="I1551" s="58" t="s">
        <v>51</v>
      </c>
      <c r="J1551" s="59" t="s">
        <v>140</v>
      </c>
      <c r="L1551" s="81"/>
      <c r="M1551" s="82"/>
    </row>
    <row r="1552" spans="2:13">
      <c r="B1552" s="83"/>
      <c r="C1552" s="83"/>
      <c r="D1552" s="83"/>
      <c r="E1552" s="83"/>
      <c r="F1552" s="55" t="s">
        <v>578</v>
      </c>
      <c r="G1552" s="56" t="s">
        <v>29</v>
      </c>
      <c r="H1552" s="57" t="s">
        <v>33</v>
      </c>
      <c r="J1552" s="59" t="s">
        <v>140</v>
      </c>
      <c r="L1552" s="81"/>
      <c r="M1552" s="82"/>
    </row>
    <row r="1553" spans="2:13">
      <c r="B1553" s="83"/>
      <c r="C1553" s="83"/>
      <c r="D1553" s="83"/>
      <c r="E1553" s="83"/>
      <c r="F1553" s="55" t="s">
        <v>457</v>
      </c>
      <c r="G1553" s="56" t="s">
        <v>29</v>
      </c>
      <c r="H1553" s="57" t="s">
        <v>33</v>
      </c>
      <c r="J1553" s="59" t="s">
        <v>140</v>
      </c>
      <c r="L1553" s="81"/>
      <c r="M1553" s="82"/>
    </row>
    <row r="1554" spans="2:13">
      <c r="B1554" s="83"/>
      <c r="C1554" s="83"/>
      <c r="D1554" s="83"/>
      <c r="E1554" s="83"/>
      <c r="F1554" s="55" t="s">
        <v>1331</v>
      </c>
      <c r="G1554" s="56" t="s">
        <v>29</v>
      </c>
      <c r="H1554" s="57" t="s">
        <v>30</v>
      </c>
      <c r="I1554" s="58" t="s">
        <v>51</v>
      </c>
      <c r="J1554" s="59" t="s">
        <v>140</v>
      </c>
      <c r="L1554" s="81"/>
      <c r="M1554" s="82"/>
    </row>
    <row r="1555" spans="2:13">
      <c r="B1555" s="83"/>
      <c r="C1555" s="83"/>
      <c r="D1555" s="83"/>
      <c r="E1555" s="83"/>
      <c r="F1555" s="55" t="s">
        <v>1332</v>
      </c>
      <c r="G1555" s="56" t="s">
        <v>29</v>
      </c>
      <c r="H1555" s="57" t="s">
        <v>49</v>
      </c>
      <c r="J1555" s="59" t="s">
        <v>140</v>
      </c>
      <c r="L1555" s="81"/>
      <c r="M1555" s="82"/>
    </row>
    <row r="1556" spans="2:13">
      <c r="B1556" s="83" t="s">
        <v>1333</v>
      </c>
      <c r="C1556" s="83" t="s">
        <v>25</v>
      </c>
      <c r="D1556" s="83" t="s">
        <v>747</v>
      </c>
      <c r="E1556" s="83" t="s">
        <v>1334</v>
      </c>
      <c r="F1556" s="55" t="s">
        <v>1335</v>
      </c>
      <c r="G1556" s="56" t="s">
        <v>29</v>
      </c>
      <c r="H1556" s="57" t="s">
        <v>30</v>
      </c>
      <c r="I1556" s="58" t="s">
        <v>51</v>
      </c>
      <c r="J1556" s="59" t="s">
        <v>140</v>
      </c>
      <c r="L1556" s="81"/>
      <c r="M1556" s="82"/>
    </row>
    <row r="1557" spans="2:13">
      <c r="B1557" s="83"/>
      <c r="C1557" s="83"/>
      <c r="D1557" s="83"/>
      <c r="E1557" s="83"/>
      <c r="F1557" s="55" t="s">
        <v>1336</v>
      </c>
      <c r="G1557" s="56" t="s">
        <v>29</v>
      </c>
      <c r="H1557" s="57" t="s">
        <v>30</v>
      </c>
      <c r="I1557" s="58" t="s">
        <v>51</v>
      </c>
      <c r="J1557" s="59" t="s">
        <v>140</v>
      </c>
      <c r="L1557" s="81"/>
      <c r="M1557" s="82"/>
    </row>
    <row r="1558" spans="2:13">
      <c r="B1558" s="83"/>
      <c r="C1558" s="83"/>
      <c r="D1558" s="83"/>
      <c r="E1558" s="83"/>
      <c r="F1558" s="55" t="s">
        <v>1337</v>
      </c>
      <c r="G1558" s="56" t="s">
        <v>29</v>
      </c>
      <c r="H1558" s="57" t="s">
        <v>30</v>
      </c>
      <c r="I1558" s="58" t="s">
        <v>51</v>
      </c>
      <c r="J1558" s="59" t="s">
        <v>140</v>
      </c>
      <c r="L1558" s="81"/>
      <c r="M1558" s="82"/>
    </row>
    <row r="1559" spans="2:13">
      <c r="B1559" s="83"/>
      <c r="C1559" s="83"/>
      <c r="D1559" s="83"/>
      <c r="E1559" s="83"/>
      <c r="F1559" s="55" t="s">
        <v>1338</v>
      </c>
      <c r="G1559" s="56" t="s">
        <v>29</v>
      </c>
      <c r="H1559" s="57" t="s">
        <v>33</v>
      </c>
      <c r="J1559" s="59" t="s">
        <v>140</v>
      </c>
      <c r="L1559" s="81"/>
      <c r="M1559" s="82"/>
    </row>
    <row r="1560" spans="2:13">
      <c r="B1560" s="83"/>
      <c r="C1560" s="83"/>
      <c r="D1560" s="83"/>
      <c r="E1560" s="83"/>
      <c r="F1560" s="55" t="s">
        <v>1339</v>
      </c>
      <c r="G1560" s="56" t="s">
        <v>29</v>
      </c>
      <c r="H1560" s="57" t="s">
        <v>30</v>
      </c>
      <c r="I1560" s="58" t="s">
        <v>51</v>
      </c>
      <c r="J1560" s="59" t="s">
        <v>140</v>
      </c>
      <c r="L1560" s="81"/>
      <c r="M1560" s="82"/>
    </row>
    <row r="1561" spans="2:13">
      <c r="B1561" s="83"/>
      <c r="C1561" s="83"/>
      <c r="D1561" s="83"/>
      <c r="E1561" s="83"/>
      <c r="F1561" s="55" t="s">
        <v>135</v>
      </c>
      <c r="G1561" s="56" t="s">
        <v>29</v>
      </c>
      <c r="H1561" s="57" t="s">
        <v>30</v>
      </c>
      <c r="I1561" s="58" t="s">
        <v>51</v>
      </c>
      <c r="J1561" s="59" t="s">
        <v>140</v>
      </c>
      <c r="L1561" s="81"/>
      <c r="M1561" s="82"/>
    </row>
    <row r="1562" spans="2:13">
      <c r="B1562" s="83" t="s">
        <v>1340</v>
      </c>
      <c r="C1562" s="83" t="s">
        <v>25</v>
      </c>
      <c r="D1562" s="83" t="s">
        <v>94</v>
      </c>
      <c r="E1562" s="83" t="s">
        <v>72</v>
      </c>
      <c r="F1562" s="55" t="s">
        <v>575</v>
      </c>
      <c r="G1562" s="56" t="s">
        <v>29</v>
      </c>
      <c r="H1562" s="57" t="s">
        <v>30</v>
      </c>
      <c r="I1562" s="58" t="s">
        <v>51</v>
      </c>
      <c r="J1562" s="59" t="s">
        <v>140</v>
      </c>
      <c r="L1562" s="81"/>
      <c r="M1562" s="82"/>
    </row>
    <row r="1563" spans="2:13">
      <c r="B1563" s="83"/>
      <c r="C1563" s="83"/>
      <c r="D1563" s="83"/>
      <c r="E1563" s="83"/>
      <c r="F1563" s="55" t="s">
        <v>79</v>
      </c>
      <c r="G1563" s="56" t="s">
        <v>29</v>
      </c>
      <c r="H1563" s="57" t="s">
        <v>30</v>
      </c>
      <c r="I1563" s="58" t="s">
        <v>51</v>
      </c>
      <c r="J1563" s="59" t="s">
        <v>140</v>
      </c>
      <c r="L1563" s="81"/>
      <c r="M1563" s="82"/>
    </row>
    <row r="1564" spans="2:13">
      <c r="B1564" s="83"/>
      <c r="C1564" s="83"/>
      <c r="D1564" s="83"/>
      <c r="E1564" s="83"/>
      <c r="F1564" s="55" t="s">
        <v>96</v>
      </c>
      <c r="G1564" s="56" t="s">
        <v>29</v>
      </c>
      <c r="H1564" s="57" t="s">
        <v>30</v>
      </c>
      <c r="I1564" s="58" t="s">
        <v>51</v>
      </c>
      <c r="J1564" s="59" t="s">
        <v>140</v>
      </c>
      <c r="L1564" s="81"/>
      <c r="M1564" s="82"/>
    </row>
    <row r="1565" spans="2:13">
      <c r="B1565" s="83"/>
      <c r="C1565" s="83"/>
      <c r="D1565" s="83"/>
      <c r="E1565" s="83"/>
      <c r="F1565" s="55" t="s">
        <v>1341</v>
      </c>
      <c r="G1565" s="56" t="s">
        <v>29</v>
      </c>
      <c r="H1565" s="57" t="s">
        <v>30</v>
      </c>
      <c r="I1565" s="58" t="s">
        <v>51</v>
      </c>
      <c r="J1565" s="59" t="s">
        <v>140</v>
      </c>
      <c r="L1565" s="81"/>
      <c r="M1565" s="82"/>
    </row>
    <row r="1566" spans="2:13">
      <c r="B1566" s="83"/>
      <c r="C1566" s="83"/>
      <c r="D1566" s="83"/>
      <c r="E1566" s="83"/>
      <c r="F1566" s="55" t="s">
        <v>135</v>
      </c>
      <c r="G1566" s="56" t="s">
        <v>47</v>
      </c>
      <c r="H1566" s="57" t="s">
        <v>30</v>
      </c>
      <c r="I1566" s="58" t="s">
        <v>51</v>
      </c>
      <c r="J1566" s="59" t="s">
        <v>140</v>
      </c>
      <c r="L1566" s="81"/>
      <c r="M1566" s="82"/>
    </row>
    <row r="1567" spans="2:13">
      <c r="B1567" s="83"/>
      <c r="C1567" s="83"/>
      <c r="D1567" s="83"/>
      <c r="E1567" s="83"/>
      <c r="F1567" s="55" t="s">
        <v>1342</v>
      </c>
      <c r="G1567" s="56" t="s">
        <v>47</v>
      </c>
      <c r="H1567" s="57" t="s">
        <v>49</v>
      </c>
      <c r="J1567" s="59" t="s">
        <v>140</v>
      </c>
      <c r="L1567" s="81"/>
      <c r="M1567" s="82"/>
    </row>
    <row r="1568" spans="2:13">
      <c r="B1568" s="83"/>
      <c r="C1568" s="83"/>
      <c r="D1568" s="83"/>
      <c r="E1568" s="83"/>
      <c r="F1568" s="55" t="s">
        <v>1343</v>
      </c>
      <c r="G1568" s="56" t="s">
        <v>47</v>
      </c>
      <c r="H1568" s="57" t="s">
        <v>30</v>
      </c>
      <c r="I1568" s="58" t="s">
        <v>51</v>
      </c>
      <c r="J1568" s="59" t="s">
        <v>140</v>
      </c>
      <c r="L1568" s="81"/>
      <c r="M1568" s="82"/>
    </row>
    <row r="1569" spans="2:10">
      <c r="B1569" s="83"/>
      <c r="C1569" s="83"/>
      <c r="D1569" s="83"/>
      <c r="E1569" s="83"/>
      <c r="F1569" s="55" t="s">
        <v>1344</v>
      </c>
      <c r="G1569" s="56" t="s">
        <v>47</v>
      </c>
      <c r="H1569" s="57" t="s">
        <v>30</v>
      </c>
      <c r="I1569" s="58" t="s">
        <v>51</v>
      </c>
      <c r="J1569" s="59" t="s">
        <v>140</v>
      </c>
    </row>
    <row r="1570" spans="2:10">
      <c r="B1570" s="83"/>
      <c r="C1570" s="83"/>
      <c r="D1570" s="83"/>
      <c r="E1570" s="83"/>
      <c r="F1570" s="55" t="s">
        <v>564</v>
      </c>
      <c r="G1570" s="56" t="s">
        <v>47</v>
      </c>
      <c r="H1570" s="57" t="s">
        <v>30</v>
      </c>
      <c r="I1570" s="58" t="s">
        <v>51</v>
      </c>
      <c r="J1570" s="59" t="s">
        <v>140</v>
      </c>
    </row>
    <row r="1571" spans="2:10">
      <c r="B1571" s="83"/>
      <c r="C1571" s="83"/>
      <c r="D1571" s="83"/>
      <c r="E1571" s="83"/>
      <c r="F1571" s="55" t="s">
        <v>1345</v>
      </c>
      <c r="G1571" s="56" t="s">
        <v>47</v>
      </c>
      <c r="H1571" s="57" t="s">
        <v>33</v>
      </c>
      <c r="J1571" s="59" t="s">
        <v>140</v>
      </c>
    </row>
    <row r="1572" spans="2:10">
      <c r="B1572" s="83"/>
      <c r="C1572" s="83"/>
      <c r="D1572" s="83"/>
      <c r="E1572" s="83"/>
      <c r="F1572" s="55" t="s">
        <v>1346</v>
      </c>
      <c r="G1572" s="56" t="s">
        <v>47</v>
      </c>
      <c r="H1572" s="57" t="s">
        <v>33</v>
      </c>
      <c r="J1572" s="59" t="s">
        <v>140</v>
      </c>
    </row>
    <row r="1573" spans="2:10">
      <c r="B1573" s="83" t="s">
        <v>1347</v>
      </c>
      <c r="C1573" s="83" t="s">
        <v>25</v>
      </c>
      <c r="D1573" s="83" t="s">
        <v>133</v>
      </c>
      <c r="E1573" s="83" t="s">
        <v>72</v>
      </c>
      <c r="F1573" s="55" t="s">
        <v>1348</v>
      </c>
      <c r="G1573" s="56" t="s">
        <v>29</v>
      </c>
      <c r="H1573" s="57" t="s">
        <v>33</v>
      </c>
      <c r="J1573" s="59" t="s">
        <v>140</v>
      </c>
    </row>
    <row r="1574" spans="2:10">
      <c r="B1574" s="83"/>
      <c r="C1574" s="83"/>
      <c r="D1574" s="83"/>
      <c r="E1574" s="83"/>
      <c r="F1574" s="55" t="s">
        <v>1349</v>
      </c>
      <c r="G1574" s="56" t="s">
        <v>29</v>
      </c>
      <c r="H1574" s="57" t="s">
        <v>33</v>
      </c>
      <c r="J1574" s="59" t="s">
        <v>140</v>
      </c>
    </row>
    <row r="1575" spans="2:10">
      <c r="B1575" s="83"/>
      <c r="C1575" s="83"/>
      <c r="D1575" s="83"/>
      <c r="E1575" s="83"/>
      <c r="F1575" s="55" t="s">
        <v>1350</v>
      </c>
      <c r="G1575" s="56" t="s">
        <v>29</v>
      </c>
      <c r="H1575" s="57" t="s">
        <v>33</v>
      </c>
      <c r="J1575" s="59" t="s">
        <v>140</v>
      </c>
    </row>
    <row r="1576" spans="2:10">
      <c r="B1576" s="83"/>
      <c r="C1576" s="83"/>
      <c r="D1576" s="83"/>
      <c r="E1576" s="83"/>
      <c r="F1576" s="55" t="s">
        <v>1351</v>
      </c>
      <c r="G1576" s="56" t="s">
        <v>29</v>
      </c>
      <c r="H1576" s="57" t="s">
        <v>33</v>
      </c>
      <c r="J1576" s="59" t="s">
        <v>140</v>
      </c>
    </row>
    <row r="1577" spans="2:10">
      <c r="B1577" s="83"/>
      <c r="C1577" s="83"/>
      <c r="D1577" s="83"/>
      <c r="E1577" s="83"/>
      <c r="F1577" s="55" t="s">
        <v>334</v>
      </c>
      <c r="G1577" s="56" t="s">
        <v>47</v>
      </c>
      <c r="H1577" s="57" t="s">
        <v>33</v>
      </c>
      <c r="J1577" s="59" t="s">
        <v>140</v>
      </c>
    </row>
    <row r="1578" spans="2:10">
      <c r="B1578" s="83" t="s">
        <v>1352</v>
      </c>
      <c r="C1578" s="83" t="s">
        <v>25</v>
      </c>
      <c r="D1578" s="83" t="s">
        <v>94</v>
      </c>
      <c r="E1578" s="83" t="s">
        <v>72</v>
      </c>
      <c r="F1578" s="55" t="s">
        <v>395</v>
      </c>
      <c r="G1578" s="56" t="s">
        <v>29</v>
      </c>
      <c r="H1578" s="57" t="s">
        <v>49</v>
      </c>
      <c r="J1578" s="59" t="s">
        <v>140</v>
      </c>
    </row>
    <row r="1579" spans="2:10">
      <c r="B1579" s="83"/>
      <c r="C1579" s="83"/>
      <c r="D1579" s="83"/>
      <c r="E1579" s="83"/>
      <c r="F1579" s="55" t="s">
        <v>1138</v>
      </c>
      <c r="G1579" s="56" t="s">
        <v>29</v>
      </c>
      <c r="H1579" s="57" t="s">
        <v>30</v>
      </c>
      <c r="I1579" s="58" t="s">
        <v>51</v>
      </c>
      <c r="J1579" s="59" t="s">
        <v>140</v>
      </c>
    </row>
    <row r="1580" spans="2:10">
      <c r="B1580" s="83"/>
      <c r="C1580" s="83"/>
      <c r="D1580" s="83"/>
      <c r="E1580" s="83"/>
      <c r="F1580" s="55" t="s">
        <v>99</v>
      </c>
      <c r="G1580" s="56" t="s">
        <v>29</v>
      </c>
      <c r="H1580" s="57" t="s">
        <v>33</v>
      </c>
      <c r="J1580" s="59" t="s">
        <v>140</v>
      </c>
    </row>
    <row r="1581" spans="2:10">
      <c r="B1581" s="83"/>
      <c r="C1581" s="83"/>
      <c r="D1581" s="83"/>
      <c r="E1581" s="83"/>
      <c r="F1581" s="55" t="s">
        <v>586</v>
      </c>
      <c r="G1581" s="56" t="s">
        <v>29</v>
      </c>
      <c r="H1581" s="57" t="s">
        <v>33</v>
      </c>
      <c r="J1581" s="59" t="s">
        <v>140</v>
      </c>
    </row>
    <row r="1582" spans="2:10">
      <c r="B1582" s="83"/>
      <c r="C1582" s="83"/>
      <c r="D1582" s="83"/>
      <c r="E1582" s="83"/>
      <c r="F1582" s="55" t="s">
        <v>1353</v>
      </c>
      <c r="G1582" s="56" t="s">
        <v>47</v>
      </c>
      <c r="H1582" s="57" t="s">
        <v>33</v>
      </c>
      <c r="J1582" s="59" t="s">
        <v>140</v>
      </c>
    </row>
    <row r="1583" spans="2:10">
      <c r="B1583" s="83"/>
      <c r="C1583" s="83"/>
      <c r="D1583" s="83"/>
      <c r="E1583" s="83"/>
      <c r="F1583" s="55" t="s">
        <v>1354</v>
      </c>
      <c r="G1583" s="56" t="s">
        <v>47</v>
      </c>
      <c r="H1583" s="57" t="s">
        <v>33</v>
      </c>
      <c r="J1583" s="59" t="s">
        <v>140</v>
      </c>
    </row>
    <row r="1584" spans="2:10">
      <c r="B1584" s="83"/>
      <c r="C1584" s="83"/>
      <c r="D1584" s="83"/>
      <c r="E1584" s="83"/>
      <c r="F1584" s="55" t="s">
        <v>1355</v>
      </c>
      <c r="G1584" s="56" t="s">
        <v>47</v>
      </c>
      <c r="H1584" s="57" t="s">
        <v>33</v>
      </c>
      <c r="J1584" s="59" t="s">
        <v>140</v>
      </c>
    </row>
    <row r="1585" spans="2:10">
      <c r="B1585" s="83"/>
      <c r="C1585" s="83"/>
      <c r="D1585" s="83"/>
      <c r="E1585" s="83"/>
      <c r="F1585" s="55" t="s">
        <v>213</v>
      </c>
      <c r="G1585" s="56" t="s">
        <v>47</v>
      </c>
      <c r="H1585" s="57" t="s">
        <v>30</v>
      </c>
      <c r="I1585" s="58" t="s">
        <v>51</v>
      </c>
      <c r="J1585" s="59" t="s">
        <v>140</v>
      </c>
    </row>
    <row r="1586" spans="2:10">
      <c r="B1586" s="83"/>
      <c r="C1586" s="83"/>
      <c r="D1586" s="83"/>
      <c r="E1586" s="83"/>
      <c r="F1586" s="55" t="s">
        <v>32</v>
      </c>
      <c r="G1586" s="56" t="s">
        <v>47</v>
      </c>
      <c r="H1586" s="57" t="s">
        <v>33</v>
      </c>
      <c r="J1586" s="59" t="s">
        <v>140</v>
      </c>
    </row>
    <row r="1587" spans="2:10">
      <c r="B1587" s="83" t="s">
        <v>1356</v>
      </c>
      <c r="C1587" s="83" t="s">
        <v>25</v>
      </c>
      <c r="D1587" s="83" t="s">
        <v>133</v>
      </c>
      <c r="E1587" s="83" t="s">
        <v>72</v>
      </c>
      <c r="F1587" s="55" t="s">
        <v>1357</v>
      </c>
      <c r="G1587" s="56" t="s">
        <v>29</v>
      </c>
      <c r="H1587" s="57" t="s">
        <v>30</v>
      </c>
      <c r="I1587" s="58" t="s">
        <v>51</v>
      </c>
      <c r="J1587" s="59" t="s">
        <v>140</v>
      </c>
    </row>
    <row r="1588" spans="2:10">
      <c r="B1588" s="83"/>
      <c r="C1588" s="83"/>
      <c r="D1588" s="83"/>
      <c r="E1588" s="83"/>
      <c r="F1588" s="55" t="s">
        <v>677</v>
      </c>
      <c r="G1588" s="56" t="s">
        <v>29</v>
      </c>
      <c r="H1588" s="57" t="s">
        <v>30</v>
      </c>
      <c r="I1588" s="58" t="s">
        <v>51</v>
      </c>
      <c r="J1588" s="59" t="s">
        <v>140</v>
      </c>
    </row>
    <row r="1589" spans="2:10">
      <c r="B1589" s="83"/>
      <c r="C1589" s="83"/>
      <c r="D1589" s="83"/>
      <c r="E1589" s="83"/>
      <c r="F1589" s="55" t="s">
        <v>561</v>
      </c>
      <c r="G1589" s="56" t="s">
        <v>29</v>
      </c>
      <c r="H1589" s="57" t="s">
        <v>30</v>
      </c>
      <c r="I1589" s="58" t="s">
        <v>51</v>
      </c>
      <c r="J1589" s="59" t="s">
        <v>140</v>
      </c>
    </row>
    <row r="1590" spans="2:10">
      <c r="B1590" s="83"/>
      <c r="C1590" s="83"/>
      <c r="D1590" s="83"/>
      <c r="E1590" s="83"/>
      <c r="F1590" s="55" t="s">
        <v>1358</v>
      </c>
      <c r="G1590" s="56" t="s">
        <v>29</v>
      </c>
      <c r="H1590" s="57" t="s">
        <v>33</v>
      </c>
      <c r="J1590" s="59" t="s">
        <v>140</v>
      </c>
    </row>
    <row r="1591" spans="2:10">
      <c r="B1591" s="83"/>
      <c r="C1591" s="83"/>
      <c r="D1591" s="83"/>
      <c r="E1591" s="83"/>
      <c r="F1591" s="55" t="s">
        <v>1359</v>
      </c>
      <c r="G1591" s="56" t="s">
        <v>29</v>
      </c>
      <c r="H1591" s="57" t="s">
        <v>30</v>
      </c>
      <c r="I1591" s="58" t="s">
        <v>51</v>
      </c>
      <c r="J1591" s="59" t="s">
        <v>140</v>
      </c>
    </row>
    <row r="1592" spans="2:10">
      <c r="B1592" s="83"/>
      <c r="C1592" s="83"/>
      <c r="D1592" s="83"/>
      <c r="E1592" s="83"/>
      <c r="F1592" s="55" t="s">
        <v>1360</v>
      </c>
      <c r="G1592" s="56" t="s">
        <v>47</v>
      </c>
      <c r="H1592" s="57" t="s">
        <v>33</v>
      </c>
      <c r="J1592" s="59" t="s">
        <v>140</v>
      </c>
    </row>
    <row r="1593" spans="2:10">
      <c r="B1593" s="83"/>
      <c r="C1593" s="83"/>
      <c r="D1593" s="83"/>
      <c r="E1593" s="83"/>
      <c r="F1593" s="55" t="s">
        <v>398</v>
      </c>
      <c r="G1593" s="56" t="s">
        <v>47</v>
      </c>
      <c r="H1593" s="57" t="s">
        <v>30</v>
      </c>
      <c r="I1593" s="58" t="s">
        <v>51</v>
      </c>
      <c r="J1593" s="59" t="s">
        <v>140</v>
      </c>
    </row>
    <row r="1594" spans="2:10">
      <c r="B1594" s="83"/>
      <c r="C1594" s="83"/>
      <c r="D1594" s="83"/>
      <c r="E1594" s="83"/>
      <c r="F1594" s="55" t="s">
        <v>45</v>
      </c>
      <c r="G1594" s="56" t="s">
        <v>47</v>
      </c>
      <c r="H1594" s="57" t="s">
        <v>33</v>
      </c>
      <c r="J1594" s="59" t="s">
        <v>140</v>
      </c>
    </row>
    <row r="1595" spans="2:10">
      <c r="B1595" s="83"/>
      <c r="C1595" s="83"/>
      <c r="D1595" s="83"/>
      <c r="E1595" s="83"/>
      <c r="F1595" s="55" t="s">
        <v>1361</v>
      </c>
      <c r="G1595" s="56" t="s">
        <v>47</v>
      </c>
      <c r="H1595" s="57" t="s">
        <v>33</v>
      </c>
      <c r="J1595" s="59" t="s">
        <v>140</v>
      </c>
    </row>
    <row r="1596" spans="2:10">
      <c r="B1596" s="83" t="s">
        <v>1362</v>
      </c>
      <c r="C1596" s="83" t="s">
        <v>25</v>
      </c>
      <c r="D1596" s="83" t="s">
        <v>133</v>
      </c>
      <c r="E1596" s="83" t="s">
        <v>72</v>
      </c>
      <c r="F1596" s="55" t="s">
        <v>135</v>
      </c>
      <c r="G1596" s="56" t="s">
        <v>29</v>
      </c>
      <c r="H1596" s="57" t="s">
        <v>30</v>
      </c>
      <c r="I1596" s="58" t="s">
        <v>51</v>
      </c>
      <c r="J1596" s="59">
        <v>0</v>
      </c>
    </row>
    <row r="1597" spans="2:11">
      <c r="B1597" s="83"/>
      <c r="C1597" s="83"/>
      <c r="D1597" s="83"/>
      <c r="E1597" s="83"/>
      <c r="F1597" s="55" t="s">
        <v>1052</v>
      </c>
      <c r="G1597" s="56" t="s">
        <v>29</v>
      </c>
      <c r="H1597" s="57" t="s">
        <v>30</v>
      </c>
      <c r="I1597" s="58" t="s">
        <v>51</v>
      </c>
      <c r="J1597" s="99">
        <v>0.0218</v>
      </c>
      <c r="K1597" s="58" t="s">
        <v>140</v>
      </c>
    </row>
    <row r="1598" spans="2:11">
      <c r="B1598" s="83"/>
      <c r="C1598" s="83"/>
      <c r="D1598" s="83"/>
      <c r="E1598" s="83"/>
      <c r="F1598" s="55" t="s">
        <v>1363</v>
      </c>
      <c r="G1598" s="56" t="s">
        <v>29</v>
      </c>
      <c r="H1598" s="57" t="s">
        <v>30</v>
      </c>
      <c r="I1598" s="58" t="s">
        <v>51</v>
      </c>
      <c r="J1598" s="99">
        <v>0.0231</v>
      </c>
      <c r="K1598" s="58" t="s">
        <v>140</v>
      </c>
    </row>
    <row r="1599" spans="2:11">
      <c r="B1599" s="83"/>
      <c r="C1599" s="83"/>
      <c r="D1599" s="83"/>
      <c r="E1599" s="83"/>
      <c r="F1599" s="55" t="s">
        <v>564</v>
      </c>
      <c r="G1599" s="56" t="s">
        <v>29</v>
      </c>
      <c r="H1599" s="57" t="s">
        <v>30</v>
      </c>
      <c r="I1599" s="58" t="s">
        <v>51</v>
      </c>
      <c r="J1599" s="99">
        <v>0.0135</v>
      </c>
      <c r="K1599" s="58" t="s">
        <v>140</v>
      </c>
    </row>
    <row r="1600" spans="2:10">
      <c r="B1600" s="83" t="s">
        <v>1364</v>
      </c>
      <c r="C1600" s="83" t="s">
        <v>25</v>
      </c>
      <c r="D1600" s="83" t="s">
        <v>133</v>
      </c>
      <c r="E1600" s="83" t="s">
        <v>1365</v>
      </c>
      <c r="F1600" s="55" t="s">
        <v>177</v>
      </c>
      <c r="G1600" s="56" t="s">
        <v>29</v>
      </c>
      <c r="H1600" s="57" t="s">
        <v>30</v>
      </c>
      <c r="I1600" s="58" t="s">
        <v>51</v>
      </c>
      <c r="J1600" s="59" t="s">
        <v>140</v>
      </c>
    </row>
    <row r="1601" spans="2:10">
      <c r="B1601" s="83"/>
      <c r="C1601" s="83"/>
      <c r="D1601" s="83"/>
      <c r="E1601" s="83"/>
      <c r="F1601" s="55" t="s">
        <v>173</v>
      </c>
      <c r="G1601" s="56" t="s">
        <v>29</v>
      </c>
      <c r="H1601" s="57" t="s">
        <v>30</v>
      </c>
      <c r="I1601" s="58" t="s">
        <v>51</v>
      </c>
      <c r="J1601" s="59" t="s">
        <v>140</v>
      </c>
    </row>
    <row r="1602" spans="2:10">
      <c r="B1602" s="83"/>
      <c r="C1602" s="83"/>
      <c r="D1602" s="83"/>
      <c r="E1602" s="83"/>
      <c r="F1602" s="55" t="s">
        <v>135</v>
      </c>
      <c r="G1602" s="56" t="s">
        <v>47</v>
      </c>
      <c r="H1602" s="57" t="s">
        <v>30</v>
      </c>
      <c r="I1602" s="58" t="s">
        <v>51</v>
      </c>
      <c r="J1602" s="59" t="s">
        <v>140</v>
      </c>
    </row>
    <row r="1603" spans="2:10">
      <c r="B1603" s="83"/>
      <c r="C1603" s="83"/>
      <c r="D1603" s="83"/>
      <c r="E1603" s="83"/>
      <c r="F1603" s="55" t="s">
        <v>172</v>
      </c>
      <c r="G1603" s="56" t="s">
        <v>47</v>
      </c>
      <c r="H1603" s="57" t="s">
        <v>33</v>
      </c>
      <c r="J1603" s="59" t="s">
        <v>140</v>
      </c>
    </row>
    <row r="1604" spans="2:10">
      <c r="B1604" s="83"/>
      <c r="C1604" s="83"/>
      <c r="D1604" s="83"/>
      <c r="E1604" s="83"/>
      <c r="F1604" s="55" t="s">
        <v>352</v>
      </c>
      <c r="G1604" s="56" t="s">
        <v>47</v>
      </c>
      <c r="H1604" s="57" t="s">
        <v>30</v>
      </c>
      <c r="I1604" s="58" t="s">
        <v>51</v>
      </c>
      <c r="J1604" s="59" t="s">
        <v>140</v>
      </c>
    </row>
    <row r="1605" spans="2:10">
      <c r="B1605" s="83"/>
      <c r="C1605" s="83"/>
      <c r="D1605" s="83"/>
      <c r="E1605" s="83"/>
      <c r="F1605" s="55" t="s">
        <v>1366</v>
      </c>
      <c r="G1605" s="56" t="s">
        <v>47</v>
      </c>
      <c r="H1605" s="57" t="s">
        <v>30</v>
      </c>
      <c r="I1605" s="58" t="s">
        <v>51</v>
      </c>
      <c r="J1605" s="59" t="s">
        <v>140</v>
      </c>
    </row>
    <row r="1606" spans="2:10">
      <c r="B1606" s="83"/>
      <c r="C1606" s="83"/>
      <c r="D1606" s="83"/>
      <c r="E1606" s="83"/>
      <c r="F1606" s="55" t="s">
        <v>1367</v>
      </c>
      <c r="G1606" s="56" t="s">
        <v>47</v>
      </c>
      <c r="H1606" s="57" t="s">
        <v>30</v>
      </c>
      <c r="I1606" s="58" t="s">
        <v>51</v>
      </c>
      <c r="J1606" s="59" t="s">
        <v>140</v>
      </c>
    </row>
    <row r="1607" spans="2:10">
      <c r="B1607" s="83"/>
      <c r="C1607" s="83"/>
      <c r="D1607" s="83"/>
      <c r="E1607" s="83"/>
      <c r="F1607" s="55" t="s">
        <v>869</v>
      </c>
      <c r="G1607" s="56" t="s">
        <v>47</v>
      </c>
      <c r="H1607" s="57" t="s">
        <v>30</v>
      </c>
      <c r="I1607" s="58" t="s">
        <v>51</v>
      </c>
      <c r="J1607" s="59" t="s">
        <v>140</v>
      </c>
    </row>
    <row r="1608" spans="2:10">
      <c r="B1608" s="83"/>
      <c r="C1608" s="83"/>
      <c r="D1608" s="83"/>
      <c r="E1608" s="83"/>
      <c r="F1608" s="55" t="s">
        <v>334</v>
      </c>
      <c r="G1608" s="56" t="s">
        <v>47</v>
      </c>
      <c r="H1608" s="57" t="s">
        <v>30</v>
      </c>
      <c r="I1608" s="58" t="s">
        <v>51</v>
      </c>
      <c r="J1608" s="59" t="s">
        <v>140</v>
      </c>
    </row>
    <row r="1609" spans="2:10">
      <c r="B1609" s="83" t="s">
        <v>1368</v>
      </c>
      <c r="C1609" s="83" t="s">
        <v>25</v>
      </c>
      <c r="D1609" s="83" t="s">
        <v>94</v>
      </c>
      <c r="E1609" s="83" t="s">
        <v>582</v>
      </c>
      <c r="F1609" s="55" t="s">
        <v>1353</v>
      </c>
      <c r="G1609" s="56" t="s">
        <v>29</v>
      </c>
      <c r="H1609" s="57" t="s">
        <v>33</v>
      </c>
      <c r="J1609" s="59" t="s">
        <v>140</v>
      </c>
    </row>
    <row r="1610" spans="2:10">
      <c r="B1610" s="83"/>
      <c r="C1610" s="83"/>
      <c r="D1610" s="83"/>
      <c r="E1610" s="83"/>
      <c r="F1610" s="55" t="s">
        <v>1369</v>
      </c>
      <c r="G1610" s="56" t="s">
        <v>29</v>
      </c>
      <c r="H1610" s="57" t="s">
        <v>33</v>
      </c>
      <c r="J1610" s="59" t="s">
        <v>140</v>
      </c>
    </row>
    <row r="1611" spans="2:10">
      <c r="B1611" s="83"/>
      <c r="C1611" s="83"/>
      <c r="D1611" s="83"/>
      <c r="E1611" s="83"/>
      <c r="F1611" s="55" t="s">
        <v>1370</v>
      </c>
      <c r="G1611" s="56" t="s">
        <v>29</v>
      </c>
      <c r="H1611" s="57" t="s">
        <v>33</v>
      </c>
      <c r="J1611" s="59" t="s">
        <v>140</v>
      </c>
    </row>
    <row r="1612" spans="2:10">
      <c r="B1612" s="83"/>
      <c r="C1612" s="83"/>
      <c r="D1612" s="83"/>
      <c r="E1612" s="83"/>
      <c r="F1612" s="55" t="s">
        <v>172</v>
      </c>
      <c r="G1612" s="56" t="s">
        <v>47</v>
      </c>
      <c r="H1612" s="57" t="s">
        <v>33</v>
      </c>
      <c r="J1612" s="59" t="s">
        <v>140</v>
      </c>
    </row>
    <row r="1613" spans="2:10">
      <c r="B1613" s="83" t="s">
        <v>1371</v>
      </c>
      <c r="C1613" s="83" t="s">
        <v>25</v>
      </c>
      <c r="D1613" s="83" t="s">
        <v>83</v>
      </c>
      <c r="E1613" s="83" t="s">
        <v>72</v>
      </c>
      <c r="F1613" s="97" t="s">
        <v>28</v>
      </c>
      <c r="G1613" s="56" t="s">
        <v>29</v>
      </c>
      <c r="H1613" s="57" t="s">
        <v>30</v>
      </c>
      <c r="I1613" s="58" t="s">
        <v>51</v>
      </c>
      <c r="J1613" s="59">
        <v>0</v>
      </c>
    </row>
    <row r="1614" spans="2:10">
      <c r="B1614" s="83"/>
      <c r="C1614" s="83"/>
      <c r="D1614" s="83"/>
      <c r="E1614" s="83"/>
      <c r="F1614" s="97" t="s">
        <v>218</v>
      </c>
      <c r="G1614" s="56" t="s">
        <v>29</v>
      </c>
      <c r="H1614" s="57" t="s">
        <v>30</v>
      </c>
      <c r="I1614" s="58" t="s">
        <v>51</v>
      </c>
      <c r="J1614" s="59">
        <v>0</v>
      </c>
    </row>
    <row r="1615" spans="2:10">
      <c r="B1615" s="83"/>
      <c r="C1615" s="83"/>
      <c r="D1615" s="83"/>
      <c r="E1615" s="83"/>
      <c r="F1615" s="97" t="s">
        <v>1372</v>
      </c>
      <c r="G1615" s="56" t="s">
        <v>29</v>
      </c>
      <c r="H1615" s="57" t="s">
        <v>49</v>
      </c>
      <c r="J1615" s="59">
        <v>0</v>
      </c>
    </row>
    <row r="1616" spans="2:10">
      <c r="B1616" s="83"/>
      <c r="C1616" s="83"/>
      <c r="D1616" s="83"/>
      <c r="E1616" s="83"/>
      <c r="F1616" s="97" t="s">
        <v>162</v>
      </c>
      <c r="G1616" s="56" t="s">
        <v>29</v>
      </c>
      <c r="H1616" s="57" t="s">
        <v>33</v>
      </c>
      <c r="J1616" s="59">
        <v>0</v>
      </c>
    </row>
    <row r="1617" spans="2:11">
      <c r="B1617" s="83"/>
      <c r="C1617" s="83"/>
      <c r="D1617" s="83"/>
      <c r="E1617" s="83"/>
      <c r="F1617" s="97" t="s">
        <v>1373</v>
      </c>
      <c r="G1617" s="56" t="s">
        <v>29</v>
      </c>
      <c r="H1617" s="57" t="s">
        <v>49</v>
      </c>
      <c r="J1617" s="99">
        <v>0.214</v>
      </c>
      <c r="K1617" s="58" t="s">
        <v>1374</v>
      </c>
    </row>
    <row r="1618" spans="2:11">
      <c r="B1618" s="83" t="s">
        <v>1375</v>
      </c>
      <c r="C1618" s="83" t="s">
        <v>25</v>
      </c>
      <c r="D1618" s="83" t="s">
        <v>83</v>
      </c>
      <c r="E1618" s="83" t="s">
        <v>72</v>
      </c>
      <c r="F1618" s="55" t="s">
        <v>1376</v>
      </c>
      <c r="G1618" s="56" t="s">
        <v>47</v>
      </c>
      <c r="H1618" s="57" t="s">
        <v>49</v>
      </c>
      <c r="J1618" s="59" t="s">
        <v>140</v>
      </c>
      <c r="K1618" s="89" t="s">
        <v>1377</v>
      </c>
    </row>
    <row r="1619" spans="2:10">
      <c r="B1619" s="83"/>
      <c r="C1619" s="83"/>
      <c r="D1619" s="83"/>
      <c r="E1619" s="83"/>
      <c r="F1619" s="97" t="s">
        <v>1378</v>
      </c>
      <c r="G1619" s="56" t="s">
        <v>29</v>
      </c>
      <c r="H1619" s="57" t="s">
        <v>30</v>
      </c>
      <c r="I1619" s="58" t="s">
        <v>51</v>
      </c>
      <c r="J1619" s="59" t="s">
        <v>140</v>
      </c>
    </row>
    <row r="1620" spans="2:10">
      <c r="B1620" s="83"/>
      <c r="C1620" s="83"/>
      <c r="D1620" s="83"/>
      <c r="E1620" s="83"/>
      <c r="F1620" s="97" t="s">
        <v>1379</v>
      </c>
      <c r="G1620" s="56" t="s">
        <v>29</v>
      </c>
      <c r="H1620" s="57" t="s">
        <v>49</v>
      </c>
      <c r="J1620" s="59" t="s">
        <v>140</v>
      </c>
    </row>
    <row r="1621" spans="2:10">
      <c r="B1621" s="83"/>
      <c r="C1621" s="83"/>
      <c r="D1621" s="83"/>
      <c r="E1621" s="83"/>
      <c r="F1621" s="97" t="s">
        <v>28</v>
      </c>
      <c r="G1621" s="56" t="s">
        <v>47</v>
      </c>
      <c r="H1621" s="57" t="s">
        <v>30</v>
      </c>
      <c r="I1621" s="58" t="s">
        <v>51</v>
      </c>
      <c r="J1621" s="59" t="s">
        <v>140</v>
      </c>
    </row>
    <row r="1622" spans="2:10">
      <c r="B1622" s="83"/>
      <c r="C1622" s="83"/>
      <c r="D1622" s="83"/>
      <c r="E1622" s="83"/>
      <c r="F1622" s="97" t="s">
        <v>45</v>
      </c>
      <c r="G1622" s="56" t="s">
        <v>47</v>
      </c>
      <c r="H1622" s="57" t="s">
        <v>33</v>
      </c>
      <c r="J1622" s="59" t="s">
        <v>140</v>
      </c>
    </row>
    <row r="1623" spans="2:10">
      <c r="B1623" s="83"/>
      <c r="C1623" s="83"/>
      <c r="D1623" s="83"/>
      <c r="E1623" s="83"/>
      <c r="F1623" s="97" t="s">
        <v>1380</v>
      </c>
      <c r="G1623" s="56" t="s">
        <v>29</v>
      </c>
      <c r="H1623" s="57" t="s">
        <v>49</v>
      </c>
      <c r="J1623" s="59" t="s">
        <v>140</v>
      </c>
    </row>
    <row r="1624" spans="2:11">
      <c r="B1624" s="83" t="s">
        <v>1381</v>
      </c>
      <c r="C1624" s="83" t="s">
        <v>25</v>
      </c>
      <c r="D1624" s="83" t="s">
        <v>133</v>
      </c>
      <c r="E1624" s="83" t="s">
        <v>72</v>
      </c>
      <c r="F1624" s="97" t="s">
        <v>28</v>
      </c>
      <c r="G1624" s="56" t="s">
        <v>29</v>
      </c>
      <c r="H1624" s="57" t="s">
        <v>30</v>
      </c>
      <c r="I1624" s="58" t="s">
        <v>44</v>
      </c>
      <c r="J1624" s="99">
        <v>0.145</v>
      </c>
      <c r="K1624" s="16" t="s">
        <v>141</v>
      </c>
    </row>
    <row r="1625" spans="2:10">
      <c r="B1625" s="83"/>
      <c r="C1625" s="83"/>
      <c r="D1625" s="83"/>
      <c r="E1625" s="83"/>
      <c r="F1625" s="97" t="s">
        <v>1382</v>
      </c>
      <c r="G1625" s="56" t="s">
        <v>29</v>
      </c>
      <c r="H1625" s="57" t="s">
        <v>49</v>
      </c>
      <c r="J1625" s="59">
        <v>0</v>
      </c>
    </row>
    <row r="1626" spans="2:10">
      <c r="B1626" s="83"/>
      <c r="C1626" s="83"/>
      <c r="D1626" s="83"/>
      <c r="E1626" s="83"/>
      <c r="F1626" s="97" t="s">
        <v>1383</v>
      </c>
      <c r="G1626" s="56" t="s">
        <v>47</v>
      </c>
      <c r="H1626" s="57" t="s">
        <v>33</v>
      </c>
      <c r="J1626" s="59">
        <v>0</v>
      </c>
    </row>
    <row r="1627" spans="2:10">
      <c r="B1627" s="83"/>
      <c r="C1627" s="83"/>
      <c r="D1627" s="83"/>
      <c r="E1627" s="83"/>
      <c r="F1627" s="97" t="s">
        <v>1384</v>
      </c>
      <c r="G1627" s="56" t="s">
        <v>47</v>
      </c>
      <c r="H1627" s="57" t="s">
        <v>49</v>
      </c>
      <c r="J1627" s="59">
        <v>0</v>
      </c>
    </row>
    <row r="1628" spans="2:10">
      <c r="B1628" s="83"/>
      <c r="C1628" s="83"/>
      <c r="D1628" s="83"/>
      <c r="E1628" s="83"/>
      <c r="F1628" s="97" t="s">
        <v>1385</v>
      </c>
      <c r="G1628" s="56" t="s">
        <v>47</v>
      </c>
      <c r="H1628" s="57" t="s">
        <v>33</v>
      </c>
      <c r="J1628" s="59">
        <v>0</v>
      </c>
    </row>
    <row r="1629" spans="2:10">
      <c r="B1629" s="83"/>
      <c r="C1629" s="83"/>
      <c r="D1629" s="83"/>
      <c r="E1629" s="83"/>
      <c r="F1629" s="97" t="s">
        <v>1386</v>
      </c>
      <c r="G1629" s="56" t="s">
        <v>47</v>
      </c>
      <c r="H1629" s="57" t="s">
        <v>49</v>
      </c>
      <c r="J1629" s="59">
        <v>0</v>
      </c>
    </row>
    <row r="1630" spans="2:10">
      <c r="B1630" s="83"/>
      <c r="C1630" s="83"/>
      <c r="D1630" s="83"/>
      <c r="E1630" s="83"/>
      <c r="F1630" s="97" t="s">
        <v>797</v>
      </c>
      <c r="G1630" s="56" t="s">
        <v>47</v>
      </c>
      <c r="H1630" s="57" t="s">
        <v>33</v>
      </c>
      <c r="J1630" s="59">
        <v>0</v>
      </c>
    </row>
    <row r="1631" spans="2:10">
      <c r="B1631" s="83"/>
      <c r="C1631" s="83"/>
      <c r="D1631" s="83"/>
      <c r="E1631" s="83"/>
      <c r="F1631" s="97" t="s">
        <v>1387</v>
      </c>
      <c r="G1631" s="56" t="s">
        <v>47</v>
      </c>
      <c r="H1631" s="57" t="s">
        <v>33</v>
      </c>
      <c r="J1631" s="59">
        <v>0</v>
      </c>
    </row>
    <row r="1632" spans="2:10">
      <c r="B1632" s="83"/>
      <c r="C1632" s="83"/>
      <c r="D1632" s="83"/>
      <c r="E1632" s="83"/>
      <c r="F1632" s="97" t="s">
        <v>1388</v>
      </c>
      <c r="G1632" s="56" t="s">
        <v>29</v>
      </c>
      <c r="H1632" s="57" t="s">
        <v>30</v>
      </c>
      <c r="I1632" s="58" t="s">
        <v>44</v>
      </c>
      <c r="J1632" s="59">
        <v>0</v>
      </c>
    </row>
    <row r="1633" spans="2:10">
      <c r="B1633" s="83"/>
      <c r="C1633" s="83"/>
      <c r="D1633" s="83"/>
      <c r="E1633" s="83"/>
      <c r="F1633" s="97" t="s">
        <v>1389</v>
      </c>
      <c r="G1633" s="56" t="s">
        <v>47</v>
      </c>
      <c r="H1633" s="57" t="s">
        <v>33</v>
      </c>
      <c r="J1633" s="59">
        <v>0</v>
      </c>
    </row>
    <row r="1634" spans="2:10">
      <c r="B1634" s="83"/>
      <c r="C1634" s="83"/>
      <c r="D1634" s="83"/>
      <c r="E1634" s="83"/>
      <c r="F1634" s="97" t="s">
        <v>1390</v>
      </c>
      <c r="G1634" s="56" t="s">
        <v>47</v>
      </c>
      <c r="H1634" s="57" t="s">
        <v>33</v>
      </c>
      <c r="J1634" s="59">
        <v>0</v>
      </c>
    </row>
    <row r="1635" spans="2:10">
      <c r="B1635" s="83"/>
      <c r="C1635" s="83"/>
      <c r="D1635" s="83"/>
      <c r="E1635" s="83"/>
      <c r="F1635" s="97" t="s">
        <v>1391</v>
      </c>
      <c r="G1635" s="56" t="s">
        <v>29</v>
      </c>
      <c r="H1635" s="57" t="s">
        <v>30</v>
      </c>
      <c r="I1635" s="58" t="s">
        <v>44</v>
      </c>
      <c r="J1635" s="59">
        <v>0</v>
      </c>
    </row>
    <row r="1636" spans="2:10">
      <c r="B1636" s="83"/>
      <c r="C1636" s="83"/>
      <c r="D1636" s="83"/>
      <c r="E1636" s="83"/>
      <c r="F1636" s="97" t="s">
        <v>1392</v>
      </c>
      <c r="G1636" s="56" t="s">
        <v>29</v>
      </c>
      <c r="H1636" s="57" t="s">
        <v>33</v>
      </c>
      <c r="J1636" s="59">
        <v>0</v>
      </c>
    </row>
    <row r="1637" spans="2:11">
      <c r="B1637" s="83" t="s">
        <v>1393</v>
      </c>
      <c r="C1637" s="83" t="s">
        <v>25</v>
      </c>
      <c r="D1637" s="83" t="s">
        <v>83</v>
      </c>
      <c r="E1637" s="83" t="s">
        <v>72</v>
      </c>
      <c r="F1637" s="55" t="s">
        <v>28</v>
      </c>
      <c r="G1637" s="56" t="s">
        <v>47</v>
      </c>
      <c r="H1637" s="57" t="s">
        <v>30</v>
      </c>
      <c r="I1637" s="58" t="s">
        <v>51</v>
      </c>
      <c r="J1637" s="59" t="s">
        <v>140</v>
      </c>
      <c r="K1637" s="58" t="s">
        <v>492</v>
      </c>
    </row>
    <row r="1638" spans="2:10">
      <c r="B1638" s="83"/>
      <c r="C1638" s="83"/>
      <c r="D1638" s="83"/>
      <c r="E1638" s="83"/>
      <c r="F1638" s="55" t="s">
        <v>172</v>
      </c>
      <c r="G1638" s="56" t="s">
        <v>47</v>
      </c>
      <c r="H1638" s="57" t="s">
        <v>33</v>
      </c>
      <c r="J1638" s="59" t="s">
        <v>140</v>
      </c>
    </row>
    <row r="1639" spans="2:10">
      <c r="B1639" s="83"/>
      <c r="C1639" s="83"/>
      <c r="D1639" s="83"/>
      <c r="E1639" s="83"/>
      <c r="F1639" s="55" t="s">
        <v>1029</v>
      </c>
      <c r="G1639" s="56" t="s">
        <v>47</v>
      </c>
      <c r="H1639" s="57" t="s">
        <v>49</v>
      </c>
      <c r="J1639" s="59" t="s">
        <v>140</v>
      </c>
    </row>
    <row r="1640" spans="2:10">
      <c r="B1640" s="83"/>
      <c r="C1640" s="83"/>
      <c r="D1640" s="83"/>
      <c r="E1640" s="83"/>
      <c r="F1640" s="55" t="s">
        <v>218</v>
      </c>
      <c r="G1640" s="56" t="s">
        <v>47</v>
      </c>
      <c r="H1640" s="57" t="s">
        <v>30</v>
      </c>
      <c r="I1640" s="58" t="s">
        <v>51</v>
      </c>
      <c r="J1640" s="59" t="s">
        <v>140</v>
      </c>
    </row>
    <row r="1641" spans="2:10">
      <c r="B1641" s="83"/>
      <c r="C1641" s="83"/>
      <c r="D1641" s="83"/>
      <c r="E1641" s="83"/>
      <c r="F1641" s="55" t="s">
        <v>1394</v>
      </c>
      <c r="G1641" s="56" t="s">
        <v>29</v>
      </c>
      <c r="H1641" s="57" t="s">
        <v>49</v>
      </c>
      <c r="J1641" s="59" t="s">
        <v>140</v>
      </c>
    </row>
    <row r="1642" spans="2:10">
      <c r="B1642" s="83"/>
      <c r="C1642" s="83"/>
      <c r="D1642" s="83"/>
      <c r="E1642" s="83"/>
      <c r="F1642" s="55" t="s">
        <v>1395</v>
      </c>
      <c r="G1642" s="56" t="s">
        <v>29</v>
      </c>
      <c r="H1642" s="57" t="s">
        <v>33</v>
      </c>
      <c r="J1642" s="59" t="s">
        <v>140</v>
      </c>
    </row>
    <row r="1643" spans="2:11">
      <c r="B1643" s="83"/>
      <c r="C1643" s="83"/>
      <c r="D1643" s="83"/>
      <c r="E1643" s="83"/>
      <c r="F1643" s="97" t="s">
        <v>1396</v>
      </c>
      <c r="G1643" s="56" t="s">
        <v>29</v>
      </c>
      <c r="H1643" s="57" t="s">
        <v>30</v>
      </c>
      <c r="I1643" s="58" t="s">
        <v>31</v>
      </c>
      <c r="J1643" s="99">
        <v>0.014</v>
      </c>
      <c r="K1643" s="89" t="s">
        <v>1397</v>
      </c>
    </row>
    <row r="1644" spans="2:10">
      <c r="B1644" s="83"/>
      <c r="C1644" s="83"/>
      <c r="D1644" s="83"/>
      <c r="E1644" s="83"/>
      <c r="F1644" s="97" t="s">
        <v>1398</v>
      </c>
      <c r="G1644" s="56" t="s">
        <v>47</v>
      </c>
      <c r="H1644" s="57" t="s">
        <v>30</v>
      </c>
      <c r="I1644" s="58" t="s">
        <v>51</v>
      </c>
      <c r="J1644" s="59" t="s">
        <v>140</v>
      </c>
    </row>
    <row r="1645" spans="2:10">
      <c r="B1645" s="83" t="s">
        <v>1399</v>
      </c>
      <c r="C1645" s="83" t="s">
        <v>25</v>
      </c>
      <c r="D1645" s="83" t="s">
        <v>133</v>
      </c>
      <c r="E1645" s="83" t="s">
        <v>72</v>
      </c>
      <c r="F1645" s="55" t="s">
        <v>28</v>
      </c>
      <c r="G1645" s="56" t="s">
        <v>47</v>
      </c>
      <c r="H1645" s="57" t="s">
        <v>30</v>
      </c>
      <c r="I1645" s="58" t="s">
        <v>44</v>
      </c>
      <c r="J1645" s="59" t="s">
        <v>140</v>
      </c>
    </row>
    <row r="1646" spans="2:10">
      <c r="B1646" s="83"/>
      <c r="C1646" s="83"/>
      <c r="D1646" s="83"/>
      <c r="E1646" s="83"/>
      <c r="F1646" s="55" t="s">
        <v>172</v>
      </c>
      <c r="G1646" s="56" t="s">
        <v>47</v>
      </c>
      <c r="H1646" s="57" t="s">
        <v>33</v>
      </c>
      <c r="J1646" s="59" t="s">
        <v>140</v>
      </c>
    </row>
    <row r="1647" spans="2:10">
      <c r="B1647" s="83"/>
      <c r="C1647" s="83"/>
      <c r="D1647" s="83"/>
      <c r="E1647" s="83"/>
      <c r="F1647" s="55" t="s">
        <v>246</v>
      </c>
      <c r="G1647" s="56" t="s">
        <v>47</v>
      </c>
      <c r="H1647" s="57" t="s">
        <v>33</v>
      </c>
      <c r="J1647" s="59" t="s">
        <v>140</v>
      </c>
    </row>
    <row r="1648" spans="2:10">
      <c r="B1648" s="83"/>
      <c r="C1648" s="83"/>
      <c r="D1648" s="83"/>
      <c r="E1648" s="83"/>
      <c r="F1648" s="97" t="s">
        <v>1400</v>
      </c>
      <c r="G1648" s="56" t="s">
        <v>47</v>
      </c>
      <c r="H1648" s="57" t="s">
        <v>49</v>
      </c>
      <c r="J1648" s="59" t="s">
        <v>140</v>
      </c>
    </row>
    <row r="1649" spans="2:10">
      <c r="B1649" s="83"/>
      <c r="C1649" s="83"/>
      <c r="D1649" s="83"/>
      <c r="E1649" s="83"/>
      <c r="F1649" s="97" t="s">
        <v>1401</v>
      </c>
      <c r="G1649" s="56" t="s">
        <v>47</v>
      </c>
      <c r="H1649" s="57" t="s">
        <v>33</v>
      </c>
      <c r="J1649" s="59" t="s">
        <v>140</v>
      </c>
    </row>
    <row r="1650" spans="2:10">
      <c r="B1650" s="83"/>
      <c r="C1650" s="83"/>
      <c r="D1650" s="83"/>
      <c r="E1650" s="83"/>
      <c r="F1650" s="97" t="s">
        <v>1402</v>
      </c>
      <c r="G1650" s="56" t="s">
        <v>29</v>
      </c>
      <c r="H1650" s="57" t="s">
        <v>30</v>
      </c>
      <c r="I1650" s="58" t="s">
        <v>51</v>
      </c>
      <c r="J1650" s="59" t="s">
        <v>140</v>
      </c>
    </row>
    <row r="1651" spans="2:10">
      <c r="B1651" s="83"/>
      <c r="C1651" s="83"/>
      <c r="D1651" s="83"/>
      <c r="E1651" s="83"/>
      <c r="F1651" s="97" t="s">
        <v>611</v>
      </c>
      <c r="G1651" s="56" t="s">
        <v>47</v>
      </c>
      <c r="H1651" s="57" t="s">
        <v>30</v>
      </c>
      <c r="I1651" s="58" t="s">
        <v>51</v>
      </c>
      <c r="J1651" s="59" t="s">
        <v>140</v>
      </c>
    </row>
    <row r="1652" spans="2:10">
      <c r="B1652" s="83"/>
      <c r="C1652" s="83"/>
      <c r="D1652" s="83"/>
      <c r="E1652" s="83"/>
      <c r="F1652" s="55" t="s">
        <v>218</v>
      </c>
      <c r="G1652" s="56" t="s">
        <v>47</v>
      </c>
      <c r="H1652" s="57" t="s">
        <v>30</v>
      </c>
      <c r="I1652" s="58" t="s">
        <v>51</v>
      </c>
      <c r="J1652" s="59" t="s">
        <v>140</v>
      </c>
    </row>
    <row r="1653" spans="2:10">
      <c r="B1653" s="83"/>
      <c r="C1653" s="83"/>
      <c r="D1653" s="83"/>
      <c r="E1653" s="83"/>
      <c r="F1653" s="97" t="s">
        <v>1403</v>
      </c>
      <c r="G1653" s="56" t="s">
        <v>29</v>
      </c>
      <c r="H1653" s="57" t="s">
        <v>30</v>
      </c>
      <c r="I1653" s="58" t="s">
        <v>51</v>
      </c>
      <c r="J1653" s="59" t="s">
        <v>140</v>
      </c>
    </row>
    <row r="1654" spans="2:10">
      <c r="B1654" s="83"/>
      <c r="C1654" s="83"/>
      <c r="D1654" s="83"/>
      <c r="E1654" s="83"/>
      <c r="F1654" s="97" t="s">
        <v>1404</v>
      </c>
      <c r="G1654" s="56" t="s">
        <v>29</v>
      </c>
      <c r="H1654" s="57" t="s">
        <v>30</v>
      </c>
      <c r="I1654" s="58" t="s">
        <v>51</v>
      </c>
      <c r="J1654" s="59" t="s">
        <v>140</v>
      </c>
    </row>
    <row r="1655" spans="2:10">
      <c r="B1655" s="83"/>
      <c r="C1655" s="83"/>
      <c r="D1655" s="83"/>
      <c r="E1655" s="83"/>
      <c r="F1655" s="97" t="s">
        <v>1405</v>
      </c>
      <c r="G1655" s="56" t="s">
        <v>47</v>
      </c>
      <c r="H1655" s="57" t="s">
        <v>30</v>
      </c>
      <c r="I1655" s="58" t="s">
        <v>51</v>
      </c>
      <c r="J1655" s="59" t="s">
        <v>140</v>
      </c>
    </row>
    <row r="1656" spans="2:10">
      <c r="B1656" s="83"/>
      <c r="C1656" s="83"/>
      <c r="D1656" s="83"/>
      <c r="E1656" s="83"/>
      <c r="F1656" s="55" t="s">
        <v>79</v>
      </c>
      <c r="G1656" s="56" t="s">
        <v>47</v>
      </c>
      <c r="H1656" s="57" t="s">
        <v>30</v>
      </c>
      <c r="I1656" s="58" t="s">
        <v>51</v>
      </c>
      <c r="J1656" s="59" t="s">
        <v>140</v>
      </c>
    </row>
    <row r="1657" spans="2:11">
      <c r="B1657" s="83"/>
      <c r="C1657" s="83"/>
      <c r="D1657" s="83"/>
      <c r="E1657" s="83"/>
      <c r="F1657" s="97" t="s">
        <v>1406</v>
      </c>
      <c r="G1657" s="56" t="s">
        <v>47</v>
      </c>
      <c r="H1657" s="57" t="s">
        <v>30</v>
      </c>
      <c r="I1657" s="58" t="s">
        <v>51</v>
      </c>
      <c r="J1657" s="103">
        <f>64/213</f>
        <v>0.300469483568075</v>
      </c>
      <c r="K1657" s="16" t="s">
        <v>141</v>
      </c>
    </row>
    <row r="1658" spans="2:10">
      <c r="B1658" s="83"/>
      <c r="C1658" s="83"/>
      <c r="D1658" s="83"/>
      <c r="E1658" s="83"/>
      <c r="F1658" s="97" t="s">
        <v>1407</v>
      </c>
      <c r="G1658" s="56" t="s">
        <v>47</v>
      </c>
      <c r="H1658" s="57" t="s">
        <v>33</v>
      </c>
      <c r="J1658" s="59" t="s">
        <v>140</v>
      </c>
    </row>
    <row r="1659" spans="2:10">
      <c r="B1659" s="83"/>
      <c r="C1659" s="83"/>
      <c r="D1659" s="83"/>
      <c r="E1659" s="83"/>
      <c r="F1659" s="55" t="s">
        <v>894</v>
      </c>
      <c r="G1659" s="56" t="s">
        <v>29</v>
      </c>
      <c r="H1659" s="57" t="s">
        <v>30</v>
      </c>
      <c r="I1659" s="58" t="s">
        <v>51</v>
      </c>
      <c r="J1659" s="59" t="s">
        <v>140</v>
      </c>
    </row>
    <row r="1660" spans="2:10">
      <c r="B1660" s="83" t="s">
        <v>1408</v>
      </c>
      <c r="C1660" s="83" t="s">
        <v>25</v>
      </c>
      <c r="D1660" s="83" t="s">
        <v>397</v>
      </c>
      <c r="E1660" s="83" t="s">
        <v>72</v>
      </c>
      <c r="F1660" s="55" t="s">
        <v>28</v>
      </c>
      <c r="G1660" s="56" t="s">
        <v>29</v>
      </c>
      <c r="H1660" s="57" t="s">
        <v>30</v>
      </c>
      <c r="I1660" s="58" t="s">
        <v>44</v>
      </c>
      <c r="J1660" s="59" t="s">
        <v>140</v>
      </c>
    </row>
    <row r="1661" spans="2:10">
      <c r="B1661" s="83"/>
      <c r="C1661" s="83"/>
      <c r="D1661" s="83"/>
      <c r="E1661" s="83"/>
      <c r="F1661" s="55" t="s">
        <v>172</v>
      </c>
      <c r="G1661" s="56" t="s">
        <v>47</v>
      </c>
      <c r="H1661" s="57" t="s">
        <v>33</v>
      </c>
      <c r="J1661" s="59" t="s">
        <v>140</v>
      </c>
    </row>
    <row r="1662" spans="2:10">
      <c r="B1662" s="83"/>
      <c r="C1662" s="83"/>
      <c r="D1662" s="83"/>
      <c r="E1662" s="83"/>
      <c r="F1662" s="55" t="s">
        <v>1386</v>
      </c>
      <c r="G1662" s="56" t="s">
        <v>29</v>
      </c>
      <c r="H1662" s="57" t="s">
        <v>49</v>
      </c>
      <c r="J1662" s="59" t="s">
        <v>140</v>
      </c>
    </row>
    <row r="1663" spans="2:10">
      <c r="B1663" s="83"/>
      <c r="C1663" s="83"/>
      <c r="D1663" s="83"/>
      <c r="E1663" s="83"/>
      <c r="F1663" s="97" t="s">
        <v>96</v>
      </c>
      <c r="G1663" s="56" t="s">
        <v>29</v>
      </c>
      <c r="H1663" s="57" t="s">
        <v>30</v>
      </c>
      <c r="I1663" s="58" t="s">
        <v>44</v>
      </c>
      <c r="J1663" s="59" t="s">
        <v>140</v>
      </c>
    </row>
    <row r="1664" spans="2:10">
      <c r="B1664" s="83"/>
      <c r="C1664" s="83"/>
      <c r="D1664" s="83"/>
      <c r="E1664" s="83"/>
      <c r="F1664" s="55" t="s">
        <v>218</v>
      </c>
      <c r="G1664" s="56" t="s">
        <v>29</v>
      </c>
      <c r="H1664" s="57" t="s">
        <v>30</v>
      </c>
      <c r="I1664" s="58" t="s">
        <v>44</v>
      </c>
      <c r="J1664" s="59" t="s">
        <v>140</v>
      </c>
    </row>
    <row r="1665" spans="2:10">
      <c r="B1665" s="83"/>
      <c r="C1665" s="83"/>
      <c r="D1665" s="83"/>
      <c r="E1665" s="83"/>
      <c r="F1665" s="97" t="s">
        <v>611</v>
      </c>
      <c r="G1665" s="56" t="s">
        <v>29</v>
      </c>
      <c r="H1665" s="57" t="s">
        <v>30</v>
      </c>
      <c r="I1665" s="58" t="s">
        <v>44</v>
      </c>
      <c r="J1665" s="59" t="s">
        <v>140</v>
      </c>
    </row>
    <row r="1666" spans="2:10">
      <c r="B1666" s="83"/>
      <c r="C1666" s="83"/>
      <c r="D1666" s="83"/>
      <c r="E1666" s="83"/>
      <c r="F1666" s="97" t="s">
        <v>1409</v>
      </c>
      <c r="G1666" s="56" t="s">
        <v>47</v>
      </c>
      <c r="H1666" s="57" t="s">
        <v>30</v>
      </c>
      <c r="I1666" s="58" t="s">
        <v>44</v>
      </c>
      <c r="J1666" s="59" t="s">
        <v>140</v>
      </c>
    </row>
    <row r="1667" spans="2:10">
      <c r="B1667" s="83"/>
      <c r="C1667" s="83"/>
      <c r="D1667" s="83"/>
      <c r="E1667" s="83"/>
      <c r="F1667" s="97" t="s">
        <v>590</v>
      </c>
      <c r="G1667" s="56" t="s">
        <v>29</v>
      </c>
      <c r="H1667" s="57" t="s">
        <v>30</v>
      </c>
      <c r="I1667" s="58" t="s">
        <v>44</v>
      </c>
      <c r="J1667" s="59" t="s">
        <v>140</v>
      </c>
    </row>
    <row r="1668" spans="2:10">
      <c r="B1668" s="83"/>
      <c r="C1668" s="83"/>
      <c r="D1668" s="83"/>
      <c r="E1668" s="83"/>
      <c r="F1668" s="97" t="s">
        <v>1410</v>
      </c>
      <c r="G1668" s="56" t="s">
        <v>47</v>
      </c>
      <c r="H1668" s="57" t="s">
        <v>30</v>
      </c>
      <c r="I1668" s="58" t="s">
        <v>44</v>
      </c>
      <c r="J1668" s="59" t="s">
        <v>140</v>
      </c>
    </row>
    <row r="1669" spans="2:10">
      <c r="B1669" s="83"/>
      <c r="C1669" s="83"/>
      <c r="D1669" s="83"/>
      <c r="E1669" s="83"/>
      <c r="F1669" s="97" t="s">
        <v>1411</v>
      </c>
      <c r="G1669" s="56" t="s">
        <v>47</v>
      </c>
      <c r="H1669" s="57" t="s">
        <v>30</v>
      </c>
      <c r="I1669" s="58" t="s">
        <v>44</v>
      </c>
      <c r="J1669" s="59" t="s">
        <v>140</v>
      </c>
    </row>
    <row r="1670" spans="2:10">
      <c r="B1670" s="83"/>
      <c r="C1670" s="83"/>
      <c r="D1670" s="83"/>
      <c r="E1670" s="83"/>
      <c r="F1670" s="97" t="s">
        <v>1412</v>
      </c>
      <c r="G1670" s="56" t="s">
        <v>47</v>
      </c>
      <c r="H1670" s="57" t="s">
        <v>33</v>
      </c>
      <c r="J1670" s="59" t="s">
        <v>140</v>
      </c>
    </row>
    <row r="1671" spans="2:10">
      <c r="B1671" s="83"/>
      <c r="C1671" s="83"/>
      <c r="D1671" s="83"/>
      <c r="E1671" s="83"/>
      <c r="F1671" s="97" t="s">
        <v>1413</v>
      </c>
      <c r="G1671" s="56" t="s">
        <v>47</v>
      </c>
      <c r="H1671" s="57" t="s">
        <v>30</v>
      </c>
      <c r="I1671" s="58" t="s">
        <v>44</v>
      </c>
      <c r="J1671" s="59" t="s">
        <v>140</v>
      </c>
    </row>
    <row r="1672" spans="2:10">
      <c r="B1672" s="83"/>
      <c r="C1672" s="83"/>
      <c r="D1672" s="83"/>
      <c r="E1672" s="83"/>
      <c r="F1672" s="97" t="s">
        <v>1414</v>
      </c>
      <c r="G1672" s="56" t="s">
        <v>47</v>
      </c>
      <c r="H1672" s="57" t="s">
        <v>33</v>
      </c>
      <c r="J1672" s="59" t="s">
        <v>140</v>
      </c>
    </row>
    <row r="1673" spans="2:10">
      <c r="B1673" s="83"/>
      <c r="C1673" s="83"/>
      <c r="D1673" s="83"/>
      <c r="E1673" s="83"/>
      <c r="F1673" s="97" t="s">
        <v>1415</v>
      </c>
      <c r="G1673" s="56" t="s">
        <v>47</v>
      </c>
      <c r="H1673" s="57" t="s">
        <v>49</v>
      </c>
      <c r="J1673" s="59" t="s">
        <v>140</v>
      </c>
    </row>
    <row r="1674" spans="2:10">
      <c r="B1674" s="83"/>
      <c r="C1674" s="83"/>
      <c r="D1674" s="83"/>
      <c r="E1674" s="83"/>
      <c r="F1674" s="97" t="s">
        <v>1416</v>
      </c>
      <c r="G1674" s="56" t="s">
        <v>47</v>
      </c>
      <c r="H1674" s="57" t="s">
        <v>30</v>
      </c>
      <c r="I1674" s="58" t="s">
        <v>44</v>
      </c>
      <c r="J1674" s="59" t="s">
        <v>140</v>
      </c>
    </row>
    <row r="1675" spans="2:10">
      <c r="B1675" s="83"/>
      <c r="C1675" s="83"/>
      <c r="D1675" s="83"/>
      <c r="E1675" s="83"/>
      <c r="F1675" s="97" t="s">
        <v>1417</v>
      </c>
      <c r="G1675" s="56" t="s">
        <v>47</v>
      </c>
      <c r="H1675" s="57" t="s">
        <v>30</v>
      </c>
      <c r="I1675" s="58" t="s">
        <v>44</v>
      </c>
      <c r="J1675" s="59" t="s">
        <v>140</v>
      </c>
    </row>
    <row r="1676" spans="2:10">
      <c r="B1676" s="83"/>
      <c r="C1676" s="83"/>
      <c r="D1676" s="83"/>
      <c r="E1676" s="83"/>
      <c r="F1676" s="97" t="s">
        <v>1390</v>
      </c>
      <c r="G1676" s="56" t="s">
        <v>29</v>
      </c>
      <c r="H1676" s="57" t="s">
        <v>49</v>
      </c>
      <c r="J1676" s="59" t="s">
        <v>140</v>
      </c>
    </row>
    <row r="1677" spans="2:10">
      <c r="B1677" s="83"/>
      <c r="C1677" s="83"/>
      <c r="D1677" s="83"/>
      <c r="E1677" s="83"/>
      <c r="F1677" s="97" t="s">
        <v>1418</v>
      </c>
      <c r="G1677" s="56" t="s">
        <v>29</v>
      </c>
      <c r="H1677" s="57" t="s">
        <v>33</v>
      </c>
      <c r="J1677" s="59" t="s">
        <v>140</v>
      </c>
    </row>
    <row r="1678" spans="2:10">
      <c r="B1678" s="83" t="s">
        <v>1419</v>
      </c>
      <c r="C1678" s="83" t="s">
        <v>25</v>
      </c>
      <c r="D1678" s="83" t="s">
        <v>133</v>
      </c>
      <c r="E1678" s="83" t="s">
        <v>72</v>
      </c>
      <c r="F1678" s="97" t="s">
        <v>32</v>
      </c>
      <c r="G1678" s="56" t="s">
        <v>47</v>
      </c>
      <c r="H1678" s="57" t="s">
        <v>30</v>
      </c>
      <c r="I1678" s="58" t="s">
        <v>44</v>
      </c>
      <c r="J1678" s="59" t="s">
        <v>140</v>
      </c>
    </row>
    <row r="1679" spans="2:10">
      <c r="B1679" s="83"/>
      <c r="C1679" s="83"/>
      <c r="D1679" s="83"/>
      <c r="E1679" s="83"/>
      <c r="F1679" s="97" t="s">
        <v>28</v>
      </c>
      <c r="G1679" s="56" t="s">
        <v>47</v>
      </c>
      <c r="H1679" s="57" t="s">
        <v>33</v>
      </c>
      <c r="J1679" s="59" t="s">
        <v>140</v>
      </c>
    </row>
    <row r="1680" spans="2:10">
      <c r="B1680" s="83"/>
      <c r="C1680" s="83"/>
      <c r="D1680" s="83"/>
      <c r="E1680" s="83"/>
      <c r="F1680" s="97" t="s">
        <v>1420</v>
      </c>
      <c r="G1680" s="56" t="s">
        <v>29</v>
      </c>
      <c r="H1680" s="57" t="s">
        <v>30</v>
      </c>
      <c r="I1680" s="58" t="s">
        <v>44</v>
      </c>
      <c r="J1680" s="59" t="s">
        <v>140</v>
      </c>
    </row>
    <row r="1681" spans="2:10">
      <c r="B1681" s="83"/>
      <c r="C1681" s="83"/>
      <c r="D1681" s="83"/>
      <c r="E1681" s="83"/>
      <c r="F1681" s="97" t="s">
        <v>1421</v>
      </c>
      <c r="G1681" s="56" t="s">
        <v>29</v>
      </c>
      <c r="H1681" s="57" t="s">
        <v>30</v>
      </c>
      <c r="I1681" s="58" t="s">
        <v>44</v>
      </c>
      <c r="J1681" s="59" t="s">
        <v>140</v>
      </c>
    </row>
    <row r="1682" spans="2:10">
      <c r="B1682" s="83"/>
      <c r="C1682" s="83"/>
      <c r="D1682" s="83"/>
      <c r="E1682" s="83"/>
      <c r="F1682" s="97" t="s">
        <v>1422</v>
      </c>
      <c r="G1682" s="56" t="s">
        <v>47</v>
      </c>
      <c r="H1682" s="57" t="s">
        <v>30</v>
      </c>
      <c r="I1682" s="58" t="s">
        <v>44</v>
      </c>
      <c r="J1682" s="59" t="s">
        <v>140</v>
      </c>
    </row>
    <row r="1683" spans="2:10">
      <c r="B1683" s="83"/>
      <c r="C1683" s="83"/>
      <c r="D1683" s="83"/>
      <c r="E1683" s="83"/>
      <c r="F1683" s="97" t="s">
        <v>611</v>
      </c>
      <c r="G1683" s="56" t="s">
        <v>29</v>
      </c>
      <c r="H1683" s="57" t="s">
        <v>30</v>
      </c>
      <c r="I1683" s="58" t="s">
        <v>44</v>
      </c>
      <c r="J1683" s="59" t="s">
        <v>140</v>
      </c>
    </row>
    <row r="1684" spans="2:10">
      <c r="B1684" s="83"/>
      <c r="C1684" s="83"/>
      <c r="D1684" s="83"/>
      <c r="E1684" s="83"/>
      <c r="F1684" s="97" t="s">
        <v>1423</v>
      </c>
      <c r="G1684" s="56" t="s">
        <v>29</v>
      </c>
      <c r="H1684" s="57" t="s">
        <v>30</v>
      </c>
      <c r="I1684" s="58" t="s">
        <v>44</v>
      </c>
      <c r="J1684" s="59" t="s">
        <v>140</v>
      </c>
    </row>
    <row r="1685" spans="2:10">
      <c r="B1685" s="83"/>
      <c r="C1685" s="83"/>
      <c r="D1685" s="83"/>
      <c r="E1685" s="83"/>
      <c r="F1685" s="97" t="s">
        <v>1424</v>
      </c>
      <c r="G1685" s="56" t="s">
        <v>29</v>
      </c>
      <c r="H1685" s="57" t="s">
        <v>30</v>
      </c>
      <c r="I1685" s="58" t="s">
        <v>44</v>
      </c>
      <c r="J1685" s="59" t="s">
        <v>140</v>
      </c>
    </row>
    <row r="1686" spans="2:10">
      <c r="B1686" s="83"/>
      <c r="C1686" s="83"/>
      <c r="D1686" s="83"/>
      <c r="E1686" s="83"/>
      <c r="F1686" s="97" t="s">
        <v>1425</v>
      </c>
      <c r="G1686" s="56" t="s">
        <v>29</v>
      </c>
      <c r="H1686" s="57" t="s">
        <v>30</v>
      </c>
      <c r="I1686" s="58" t="s">
        <v>44</v>
      </c>
      <c r="J1686" s="59" t="s">
        <v>140</v>
      </c>
    </row>
    <row r="1687" spans="2:10">
      <c r="B1687" s="83" t="s">
        <v>1426</v>
      </c>
      <c r="C1687" s="83" t="s">
        <v>25</v>
      </c>
      <c r="D1687" s="83" t="s">
        <v>26</v>
      </c>
      <c r="E1687" s="83" t="s">
        <v>72</v>
      </c>
      <c r="F1687" s="55" t="s">
        <v>1427</v>
      </c>
      <c r="G1687" s="56" t="s">
        <v>29</v>
      </c>
      <c r="H1687" s="57" t="s">
        <v>49</v>
      </c>
      <c r="J1687" s="59" t="s">
        <v>140</v>
      </c>
    </row>
    <row r="1688" spans="2:10">
      <c r="B1688" s="83"/>
      <c r="C1688" s="83"/>
      <c r="D1688" s="83"/>
      <c r="E1688" s="83"/>
      <c r="F1688" s="55" t="s">
        <v>1428</v>
      </c>
      <c r="G1688" s="56" t="s">
        <v>29</v>
      </c>
      <c r="H1688" s="57" t="s">
        <v>49</v>
      </c>
      <c r="J1688" s="59" t="s">
        <v>140</v>
      </c>
    </row>
    <row r="1689" spans="2:10">
      <c r="B1689" s="83"/>
      <c r="C1689" s="83"/>
      <c r="D1689" s="83"/>
      <c r="E1689" s="83"/>
      <c r="F1689" s="55" t="s">
        <v>1429</v>
      </c>
      <c r="G1689" s="56" t="s">
        <v>29</v>
      </c>
      <c r="H1689" s="57" t="s">
        <v>49</v>
      </c>
      <c r="J1689" s="59" t="s">
        <v>140</v>
      </c>
    </row>
    <row r="1690" spans="2:10">
      <c r="B1690" s="83"/>
      <c r="C1690" s="83"/>
      <c r="D1690" s="83"/>
      <c r="E1690" s="83"/>
      <c r="F1690" s="55" t="s">
        <v>1430</v>
      </c>
      <c r="G1690" s="56" t="s">
        <v>29</v>
      </c>
      <c r="H1690" s="57" t="s">
        <v>49</v>
      </c>
      <c r="J1690" s="59" t="s">
        <v>140</v>
      </c>
    </row>
    <row r="1691" spans="2:10">
      <c r="B1691" s="83"/>
      <c r="C1691" s="83"/>
      <c r="D1691" s="83"/>
      <c r="E1691" s="83"/>
      <c r="F1691" s="55" t="s">
        <v>1431</v>
      </c>
      <c r="G1691" s="56" t="s">
        <v>29</v>
      </c>
      <c r="H1691" s="57" t="s">
        <v>49</v>
      </c>
      <c r="J1691" s="59" t="s">
        <v>140</v>
      </c>
    </row>
    <row r="1692" spans="2:10">
      <c r="B1692" s="83"/>
      <c r="C1692" s="83"/>
      <c r="D1692" s="83"/>
      <c r="E1692" s="83"/>
      <c r="F1692" s="55" t="s">
        <v>1432</v>
      </c>
      <c r="G1692" s="56" t="s">
        <v>29</v>
      </c>
      <c r="H1692" s="57" t="s">
        <v>49</v>
      </c>
      <c r="J1692" s="59" t="s">
        <v>140</v>
      </c>
    </row>
    <row r="1693" spans="2:10">
      <c r="B1693" s="83"/>
      <c r="C1693" s="83"/>
      <c r="D1693" s="83"/>
      <c r="E1693" s="83"/>
      <c r="F1693" s="55" t="s">
        <v>1433</v>
      </c>
      <c r="G1693" s="56" t="s">
        <v>29</v>
      </c>
      <c r="H1693" s="57" t="s">
        <v>49</v>
      </c>
      <c r="J1693" s="59" t="s">
        <v>140</v>
      </c>
    </row>
    <row r="1694" spans="2:10">
      <c r="B1694" s="83"/>
      <c r="C1694" s="83"/>
      <c r="D1694" s="83"/>
      <c r="E1694" s="83"/>
      <c r="F1694" s="55" t="s">
        <v>1434</v>
      </c>
      <c r="G1694" s="56" t="s">
        <v>29</v>
      </c>
      <c r="H1694" s="57" t="s">
        <v>49</v>
      </c>
      <c r="J1694" s="59" t="s">
        <v>140</v>
      </c>
    </row>
    <row r="1695" spans="2:10">
      <c r="B1695" s="83"/>
      <c r="C1695" s="83"/>
      <c r="D1695" s="83"/>
      <c r="E1695" s="83"/>
      <c r="F1695" s="55" t="s">
        <v>1435</v>
      </c>
      <c r="G1695" s="56" t="s">
        <v>29</v>
      </c>
      <c r="H1695" s="57" t="s">
        <v>49</v>
      </c>
      <c r="J1695" s="59" t="s">
        <v>140</v>
      </c>
    </row>
    <row r="1696" spans="2:10">
      <c r="B1696" s="83"/>
      <c r="C1696" s="83"/>
      <c r="D1696" s="83"/>
      <c r="E1696" s="83"/>
      <c r="F1696" s="55" t="s">
        <v>1436</v>
      </c>
      <c r="G1696" s="56" t="s">
        <v>29</v>
      </c>
      <c r="H1696" s="57" t="s">
        <v>49</v>
      </c>
      <c r="J1696" s="59" t="s">
        <v>140</v>
      </c>
    </row>
    <row r="1697" spans="2:10">
      <c r="B1697" s="83"/>
      <c r="C1697" s="83"/>
      <c r="D1697" s="83"/>
      <c r="E1697" s="83"/>
      <c r="F1697" s="55" t="s">
        <v>1437</v>
      </c>
      <c r="G1697" s="56" t="s">
        <v>29</v>
      </c>
      <c r="H1697" s="57" t="s">
        <v>49</v>
      </c>
      <c r="J1697" s="59" t="s">
        <v>140</v>
      </c>
    </row>
    <row r="1698" spans="2:11">
      <c r="B1698" s="54" t="s">
        <v>1438</v>
      </c>
      <c r="C1698" s="54" t="s">
        <v>87</v>
      </c>
      <c r="D1698" s="54" t="s">
        <v>26</v>
      </c>
      <c r="E1698" s="54" t="s">
        <v>92</v>
      </c>
      <c r="F1698" s="55" t="s">
        <v>1431</v>
      </c>
      <c r="G1698" s="56" t="s">
        <v>29</v>
      </c>
      <c r="H1698" s="57" t="s">
        <v>49</v>
      </c>
      <c r="J1698" s="99">
        <v>0.258</v>
      </c>
      <c r="K1698" s="16" t="s">
        <v>141</v>
      </c>
    </row>
    <row r="1699" spans="2:10">
      <c r="B1699" s="54"/>
      <c r="C1699" s="54"/>
      <c r="D1699" s="54"/>
      <c r="F1699" s="55" t="s">
        <v>1429</v>
      </c>
      <c r="G1699" s="56" t="s">
        <v>29</v>
      </c>
      <c r="H1699" s="57" t="s">
        <v>49</v>
      </c>
      <c r="J1699" s="59" t="s">
        <v>140</v>
      </c>
    </row>
    <row r="1700" spans="2:10">
      <c r="B1700" s="54"/>
      <c r="C1700" s="54"/>
      <c r="D1700" s="54"/>
      <c r="F1700" s="55" t="s">
        <v>1428</v>
      </c>
      <c r="G1700" s="56" t="s">
        <v>29</v>
      </c>
      <c r="H1700" s="57" t="s">
        <v>49</v>
      </c>
      <c r="J1700" s="59" t="s">
        <v>140</v>
      </c>
    </row>
    <row r="1701" spans="2:10">
      <c r="B1701" s="54"/>
      <c r="C1701" s="54"/>
      <c r="D1701" s="54"/>
      <c r="F1701" s="55" t="s">
        <v>1430</v>
      </c>
      <c r="G1701" s="56" t="s">
        <v>29</v>
      </c>
      <c r="H1701" s="57" t="s">
        <v>49</v>
      </c>
      <c r="J1701" s="59" t="s">
        <v>140</v>
      </c>
    </row>
    <row r="1702" ht="14.75" spans="2:11">
      <c r="B1702" s="104"/>
      <c r="C1702" s="104"/>
      <c r="D1702" s="104"/>
      <c r="E1702" s="104"/>
      <c r="F1702" s="105" t="s">
        <v>1433</v>
      </c>
      <c r="G1702" s="106" t="s">
        <v>29</v>
      </c>
      <c r="H1702" s="107" t="s">
        <v>49</v>
      </c>
      <c r="I1702" s="107"/>
      <c r="J1702" s="106" t="s">
        <v>140</v>
      </c>
      <c r="K1702" s="107"/>
    </row>
    <row r="1703" ht="154.95" customHeight="1" spans="2:11">
      <c r="B1703" s="16" t="s">
        <v>1439</v>
      </c>
      <c r="C1703" s="16"/>
      <c r="D1703" s="16"/>
      <c r="E1703" s="16"/>
      <c r="F1703" s="16"/>
      <c r="G1703" s="16"/>
      <c r="H1703" s="16"/>
      <c r="I1703" s="16"/>
      <c r="J1703" s="16"/>
      <c r="K1703" s="16"/>
    </row>
  </sheetData>
  <mergeCells count="582">
    <mergeCell ref="B1:K1"/>
    <mergeCell ref="B1703:K1703"/>
    <mergeCell ref="B3:B10"/>
    <mergeCell ref="B11:B33"/>
    <mergeCell ref="B34:B43"/>
    <mergeCell ref="B44:B45"/>
    <mergeCell ref="B48:B55"/>
    <mergeCell ref="B56:B65"/>
    <mergeCell ref="B66:B77"/>
    <mergeCell ref="B78:B88"/>
    <mergeCell ref="B89:B91"/>
    <mergeCell ref="B92:B103"/>
    <mergeCell ref="B104:B110"/>
    <mergeCell ref="B111:B118"/>
    <mergeCell ref="B119:B125"/>
    <mergeCell ref="B126:B138"/>
    <mergeCell ref="B139:B152"/>
    <mergeCell ref="B153:B156"/>
    <mergeCell ref="B157:B166"/>
    <mergeCell ref="B167:B189"/>
    <mergeCell ref="B190:B210"/>
    <mergeCell ref="B211:B218"/>
    <mergeCell ref="B219:B232"/>
    <mergeCell ref="B233:B263"/>
    <mergeCell ref="B264:B269"/>
    <mergeCell ref="B270:B284"/>
    <mergeCell ref="B285:B291"/>
    <mergeCell ref="B292:B304"/>
    <mergeCell ref="B305:B339"/>
    <mergeCell ref="B340:B350"/>
    <mergeCell ref="B351:B359"/>
    <mergeCell ref="B360:B367"/>
    <mergeCell ref="B368:B390"/>
    <mergeCell ref="B391:B403"/>
    <mergeCell ref="B404:B418"/>
    <mergeCell ref="B419:B425"/>
    <mergeCell ref="B426:B436"/>
    <mergeCell ref="B437:B439"/>
    <mergeCell ref="B440:B471"/>
    <mergeCell ref="B472:B478"/>
    <mergeCell ref="B479:B484"/>
    <mergeCell ref="B485:B491"/>
    <mergeCell ref="B492:B495"/>
    <mergeCell ref="B496:B497"/>
    <mergeCell ref="B498:B500"/>
    <mergeCell ref="B501:B506"/>
    <mergeCell ref="B508:B526"/>
    <mergeCell ref="B527:B543"/>
    <mergeCell ref="B544:B548"/>
    <mergeCell ref="B549:B552"/>
    <mergeCell ref="B553:B559"/>
    <mergeCell ref="B560:B566"/>
    <mergeCell ref="B567:B571"/>
    <mergeCell ref="B572:B577"/>
    <mergeCell ref="B578:B593"/>
    <mergeCell ref="B594:B602"/>
    <mergeCell ref="B603:B620"/>
    <mergeCell ref="B621:B628"/>
    <mergeCell ref="B629:B633"/>
    <mergeCell ref="B634:B640"/>
    <mergeCell ref="B641:B658"/>
    <mergeCell ref="B659:B677"/>
    <mergeCell ref="B678:B691"/>
    <mergeCell ref="B692:B706"/>
    <mergeCell ref="B707:B709"/>
    <mergeCell ref="B710:B716"/>
    <mergeCell ref="B717:B726"/>
    <mergeCell ref="B727:B731"/>
    <mergeCell ref="B732:B742"/>
    <mergeCell ref="B743:B749"/>
    <mergeCell ref="B750:B782"/>
    <mergeCell ref="B783:B800"/>
    <mergeCell ref="B801:B803"/>
    <mergeCell ref="B804:B813"/>
    <mergeCell ref="B814:B825"/>
    <mergeCell ref="B826:B827"/>
    <mergeCell ref="B828:B834"/>
    <mergeCell ref="B835:B844"/>
    <mergeCell ref="B845:B851"/>
    <mergeCell ref="B852:B882"/>
    <mergeCell ref="B883:B901"/>
    <mergeCell ref="B902:B912"/>
    <mergeCell ref="B913:B925"/>
    <mergeCell ref="B926:B935"/>
    <mergeCell ref="B936:B944"/>
    <mergeCell ref="B945:B953"/>
    <mergeCell ref="B954:B973"/>
    <mergeCell ref="B974:B982"/>
    <mergeCell ref="B983:B987"/>
    <mergeCell ref="B988:B994"/>
    <mergeCell ref="B995:B1011"/>
    <mergeCell ref="B1012:B1017"/>
    <mergeCell ref="B1018:B1030"/>
    <mergeCell ref="B1031:B1034"/>
    <mergeCell ref="B1035:B1050"/>
    <mergeCell ref="B1051:B1063"/>
    <mergeCell ref="B1064:B1075"/>
    <mergeCell ref="B1076:B1085"/>
    <mergeCell ref="B1086:B1105"/>
    <mergeCell ref="B1106:B1125"/>
    <mergeCell ref="B1126:B1140"/>
    <mergeCell ref="B1141:B1172"/>
    <mergeCell ref="B1173:B1175"/>
    <mergeCell ref="B1176:B1185"/>
    <mergeCell ref="B1186:B1218"/>
    <mergeCell ref="B1219:B1239"/>
    <mergeCell ref="B1240:B1272"/>
    <mergeCell ref="B1273:B1294"/>
    <mergeCell ref="B1295:B1324"/>
    <mergeCell ref="B1325:B1343"/>
    <mergeCell ref="B1344:B1371"/>
    <mergeCell ref="B1372:B1378"/>
    <mergeCell ref="B1379:B1388"/>
    <mergeCell ref="B1389:B1405"/>
    <mergeCell ref="B1406:B1408"/>
    <mergeCell ref="B1409:B1413"/>
    <mergeCell ref="B1414:B1421"/>
    <mergeCell ref="B1422:B1444"/>
    <mergeCell ref="B1445:B1458"/>
    <mergeCell ref="B1459:B1468"/>
    <mergeCell ref="B1469:B1474"/>
    <mergeCell ref="B1475:B1481"/>
    <mergeCell ref="B1482:B1488"/>
    <mergeCell ref="B1489:B1500"/>
    <mergeCell ref="B1501:B1508"/>
    <mergeCell ref="B1509:B1515"/>
    <mergeCell ref="B1516:B1524"/>
    <mergeCell ref="B1525:B1529"/>
    <mergeCell ref="B1530:B1550"/>
    <mergeCell ref="B1551:B1555"/>
    <mergeCell ref="B1556:B1561"/>
    <mergeCell ref="B1562:B1572"/>
    <mergeCell ref="B1573:B1577"/>
    <mergeCell ref="B1578:B1586"/>
    <mergeCell ref="B1587:B1595"/>
    <mergeCell ref="B1596:B1599"/>
    <mergeCell ref="B1600:B1608"/>
    <mergeCell ref="B1609:B1612"/>
    <mergeCell ref="B1613:B1617"/>
    <mergeCell ref="B1618:B1623"/>
    <mergeCell ref="B1624:B1636"/>
    <mergeCell ref="B1637:B1644"/>
    <mergeCell ref="B1645:B1659"/>
    <mergeCell ref="B1660:B1677"/>
    <mergeCell ref="B1678:B1686"/>
    <mergeCell ref="B1687:B1697"/>
    <mergeCell ref="B1698:B1702"/>
    <mergeCell ref="C3:C10"/>
    <mergeCell ref="C11:C33"/>
    <mergeCell ref="C34:C43"/>
    <mergeCell ref="C44:C45"/>
    <mergeCell ref="C48:C55"/>
    <mergeCell ref="C56:C65"/>
    <mergeCell ref="C66:C77"/>
    <mergeCell ref="C78:C88"/>
    <mergeCell ref="C89:C91"/>
    <mergeCell ref="C92:C103"/>
    <mergeCell ref="C104:C110"/>
    <mergeCell ref="C111:C118"/>
    <mergeCell ref="C119:C125"/>
    <mergeCell ref="C126:C138"/>
    <mergeCell ref="C139:C152"/>
    <mergeCell ref="C153:C156"/>
    <mergeCell ref="C157:C166"/>
    <mergeCell ref="C167:C189"/>
    <mergeCell ref="C190:C210"/>
    <mergeCell ref="C211:C218"/>
    <mergeCell ref="C219:C232"/>
    <mergeCell ref="C233:C263"/>
    <mergeCell ref="C264:C269"/>
    <mergeCell ref="C270:C284"/>
    <mergeCell ref="C285:C291"/>
    <mergeCell ref="C292:C304"/>
    <mergeCell ref="C305:C339"/>
    <mergeCell ref="C340:C350"/>
    <mergeCell ref="C351:C359"/>
    <mergeCell ref="C360:C367"/>
    <mergeCell ref="C368:C390"/>
    <mergeCell ref="C391:C403"/>
    <mergeCell ref="C404:C418"/>
    <mergeCell ref="C419:C425"/>
    <mergeCell ref="C426:C436"/>
    <mergeCell ref="C437:C439"/>
    <mergeCell ref="C440:C471"/>
    <mergeCell ref="C472:C478"/>
    <mergeCell ref="C479:C484"/>
    <mergeCell ref="C485:C491"/>
    <mergeCell ref="C492:C495"/>
    <mergeCell ref="C496:C497"/>
    <mergeCell ref="C498:C500"/>
    <mergeCell ref="C501:C506"/>
    <mergeCell ref="C508:C526"/>
    <mergeCell ref="C527:C543"/>
    <mergeCell ref="C544:C548"/>
    <mergeCell ref="C549:C552"/>
    <mergeCell ref="C553:C559"/>
    <mergeCell ref="C560:C566"/>
    <mergeCell ref="C567:C571"/>
    <mergeCell ref="C572:C577"/>
    <mergeCell ref="C578:C593"/>
    <mergeCell ref="C594:C602"/>
    <mergeCell ref="C603:C620"/>
    <mergeCell ref="C621:C628"/>
    <mergeCell ref="C629:C633"/>
    <mergeCell ref="C634:C640"/>
    <mergeCell ref="C641:C658"/>
    <mergeCell ref="C659:C677"/>
    <mergeCell ref="C678:C691"/>
    <mergeCell ref="C692:C706"/>
    <mergeCell ref="C707:C709"/>
    <mergeCell ref="C710:C716"/>
    <mergeCell ref="C717:C726"/>
    <mergeCell ref="C727:C731"/>
    <mergeCell ref="C732:C742"/>
    <mergeCell ref="C743:C749"/>
    <mergeCell ref="C750:C782"/>
    <mergeCell ref="C783:C800"/>
    <mergeCell ref="C801:C803"/>
    <mergeCell ref="C804:C813"/>
    <mergeCell ref="C814:C825"/>
    <mergeCell ref="C826:C827"/>
    <mergeCell ref="C828:C834"/>
    <mergeCell ref="C835:C844"/>
    <mergeCell ref="C845:C851"/>
    <mergeCell ref="C852:C882"/>
    <mergeCell ref="C883:C901"/>
    <mergeCell ref="C902:C912"/>
    <mergeCell ref="C913:C925"/>
    <mergeCell ref="C926:C935"/>
    <mergeCell ref="C936:C944"/>
    <mergeCell ref="C945:C953"/>
    <mergeCell ref="C954:C973"/>
    <mergeCell ref="C974:C982"/>
    <mergeCell ref="C983:C987"/>
    <mergeCell ref="C988:C994"/>
    <mergeCell ref="C995:C1011"/>
    <mergeCell ref="C1012:C1017"/>
    <mergeCell ref="C1018:C1030"/>
    <mergeCell ref="C1031:C1034"/>
    <mergeCell ref="C1035:C1050"/>
    <mergeCell ref="C1051:C1063"/>
    <mergeCell ref="C1064:C1075"/>
    <mergeCell ref="C1076:C1085"/>
    <mergeCell ref="C1086:C1105"/>
    <mergeCell ref="C1106:C1125"/>
    <mergeCell ref="C1126:C1140"/>
    <mergeCell ref="C1141:C1172"/>
    <mergeCell ref="C1173:C1175"/>
    <mergeCell ref="C1176:C1185"/>
    <mergeCell ref="C1186:C1218"/>
    <mergeCell ref="C1219:C1239"/>
    <mergeCell ref="C1240:C1272"/>
    <mergeCell ref="C1273:C1294"/>
    <mergeCell ref="C1295:C1324"/>
    <mergeCell ref="C1325:C1343"/>
    <mergeCell ref="C1344:C1371"/>
    <mergeCell ref="C1372:C1378"/>
    <mergeCell ref="C1379:C1388"/>
    <mergeCell ref="C1389:C1405"/>
    <mergeCell ref="C1406:C1408"/>
    <mergeCell ref="C1409:C1413"/>
    <mergeCell ref="C1414:C1421"/>
    <mergeCell ref="C1422:C1444"/>
    <mergeCell ref="C1445:C1458"/>
    <mergeCell ref="C1459:C1468"/>
    <mergeCell ref="C1469:C1474"/>
    <mergeCell ref="C1475:C1481"/>
    <mergeCell ref="C1482:C1488"/>
    <mergeCell ref="C1489:C1500"/>
    <mergeCell ref="C1501:C1508"/>
    <mergeCell ref="C1509:C1515"/>
    <mergeCell ref="C1516:C1524"/>
    <mergeCell ref="C1525:C1529"/>
    <mergeCell ref="C1530:C1550"/>
    <mergeCell ref="C1551:C1555"/>
    <mergeCell ref="C1556:C1561"/>
    <mergeCell ref="C1562:C1572"/>
    <mergeCell ref="C1573:C1577"/>
    <mergeCell ref="C1578:C1586"/>
    <mergeCell ref="C1587:C1595"/>
    <mergeCell ref="C1596:C1599"/>
    <mergeCell ref="C1600:C1608"/>
    <mergeCell ref="C1609:C1612"/>
    <mergeCell ref="C1613:C1617"/>
    <mergeCell ref="C1618:C1623"/>
    <mergeCell ref="C1624:C1636"/>
    <mergeCell ref="C1637:C1644"/>
    <mergeCell ref="C1645:C1659"/>
    <mergeCell ref="C1660:C1677"/>
    <mergeCell ref="C1678:C1686"/>
    <mergeCell ref="C1687:C1697"/>
    <mergeCell ref="C1698:C1702"/>
    <mergeCell ref="D3:D10"/>
    <mergeCell ref="D11:D33"/>
    <mergeCell ref="D34:D43"/>
    <mergeCell ref="D44:D45"/>
    <mergeCell ref="D48:D55"/>
    <mergeCell ref="D56:D65"/>
    <mergeCell ref="D66:D77"/>
    <mergeCell ref="D78:D88"/>
    <mergeCell ref="D89:D91"/>
    <mergeCell ref="D92:D103"/>
    <mergeCell ref="D104:D110"/>
    <mergeCell ref="D111:D118"/>
    <mergeCell ref="D119:D125"/>
    <mergeCell ref="D126:D138"/>
    <mergeCell ref="D139:D152"/>
    <mergeCell ref="D153:D156"/>
    <mergeCell ref="D157:D166"/>
    <mergeCell ref="D167:D189"/>
    <mergeCell ref="D190:D210"/>
    <mergeCell ref="D211:D218"/>
    <mergeCell ref="D219:D232"/>
    <mergeCell ref="D233:D263"/>
    <mergeCell ref="D264:D269"/>
    <mergeCell ref="D270:D284"/>
    <mergeCell ref="D285:D291"/>
    <mergeCell ref="D292:D304"/>
    <mergeCell ref="D305:D339"/>
    <mergeCell ref="D340:D350"/>
    <mergeCell ref="D351:D359"/>
    <mergeCell ref="D360:D367"/>
    <mergeCell ref="D368:D390"/>
    <mergeCell ref="D391:D403"/>
    <mergeCell ref="D404:D418"/>
    <mergeCell ref="D419:D425"/>
    <mergeCell ref="D426:D436"/>
    <mergeCell ref="D437:D439"/>
    <mergeCell ref="D440:D471"/>
    <mergeCell ref="D472:D478"/>
    <mergeCell ref="D479:D484"/>
    <mergeCell ref="D485:D491"/>
    <mergeCell ref="D492:D495"/>
    <mergeCell ref="D496:D497"/>
    <mergeCell ref="D498:D500"/>
    <mergeCell ref="D501:D506"/>
    <mergeCell ref="D508:D526"/>
    <mergeCell ref="D527:D543"/>
    <mergeCell ref="D544:D548"/>
    <mergeCell ref="D549:D552"/>
    <mergeCell ref="D553:D559"/>
    <mergeCell ref="D560:D566"/>
    <mergeCell ref="D567:D571"/>
    <mergeCell ref="D572:D577"/>
    <mergeCell ref="D578:D593"/>
    <mergeCell ref="D594:D602"/>
    <mergeCell ref="D603:D620"/>
    <mergeCell ref="D621:D628"/>
    <mergeCell ref="D629:D633"/>
    <mergeCell ref="D634:D640"/>
    <mergeCell ref="D641:D658"/>
    <mergeCell ref="D659:D677"/>
    <mergeCell ref="D678:D691"/>
    <mergeCell ref="D692:D706"/>
    <mergeCell ref="D707:D709"/>
    <mergeCell ref="D710:D716"/>
    <mergeCell ref="D717:D726"/>
    <mergeCell ref="D727:D731"/>
    <mergeCell ref="D732:D742"/>
    <mergeCell ref="D743:D749"/>
    <mergeCell ref="D750:D782"/>
    <mergeCell ref="D783:D800"/>
    <mergeCell ref="D801:D803"/>
    <mergeCell ref="D804:D813"/>
    <mergeCell ref="D814:D825"/>
    <mergeCell ref="D826:D827"/>
    <mergeCell ref="D828:D834"/>
    <mergeCell ref="D835:D844"/>
    <mergeCell ref="D845:D851"/>
    <mergeCell ref="D852:D882"/>
    <mergeCell ref="D883:D901"/>
    <mergeCell ref="D902:D912"/>
    <mergeCell ref="D913:D925"/>
    <mergeCell ref="D926:D935"/>
    <mergeCell ref="D936:D944"/>
    <mergeCell ref="D945:D953"/>
    <mergeCell ref="D954:D973"/>
    <mergeCell ref="D974:D982"/>
    <mergeCell ref="D983:D987"/>
    <mergeCell ref="D988:D994"/>
    <mergeCell ref="D995:D1011"/>
    <mergeCell ref="D1012:D1017"/>
    <mergeCell ref="D1018:D1030"/>
    <mergeCell ref="D1031:D1034"/>
    <mergeCell ref="D1035:D1050"/>
    <mergeCell ref="D1051:D1063"/>
    <mergeCell ref="D1064:D1075"/>
    <mergeCell ref="D1076:D1085"/>
    <mergeCell ref="D1086:D1105"/>
    <mergeCell ref="D1106:D1125"/>
    <mergeCell ref="D1126:D1140"/>
    <mergeCell ref="D1141:D1172"/>
    <mergeCell ref="D1173:D1175"/>
    <mergeCell ref="D1176:D1185"/>
    <mergeCell ref="D1186:D1218"/>
    <mergeCell ref="D1219:D1239"/>
    <mergeCell ref="D1240:D1272"/>
    <mergeCell ref="D1273:D1294"/>
    <mergeCell ref="D1295:D1324"/>
    <mergeCell ref="D1325:D1343"/>
    <mergeCell ref="D1344:D1371"/>
    <mergeCell ref="D1372:D1378"/>
    <mergeCell ref="D1379:D1388"/>
    <mergeCell ref="D1389:D1405"/>
    <mergeCell ref="D1406:D1408"/>
    <mergeCell ref="D1409:D1413"/>
    <mergeCell ref="D1414:D1421"/>
    <mergeCell ref="D1422:D1444"/>
    <mergeCell ref="D1445:D1458"/>
    <mergeCell ref="D1459:D1468"/>
    <mergeCell ref="D1469:D1474"/>
    <mergeCell ref="D1475:D1481"/>
    <mergeCell ref="D1482:D1488"/>
    <mergeCell ref="D1489:D1500"/>
    <mergeCell ref="D1501:D1508"/>
    <mergeCell ref="D1509:D1515"/>
    <mergeCell ref="D1516:D1524"/>
    <mergeCell ref="D1525:D1529"/>
    <mergeCell ref="D1530:D1550"/>
    <mergeCell ref="D1551:D1555"/>
    <mergeCell ref="D1556:D1561"/>
    <mergeCell ref="D1562:D1572"/>
    <mergeCell ref="D1573:D1577"/>
    <mergeCell ref="D1578:D1586"/>
    <mergeCell ref="D1587:D1595"/>
    <mergeCell ref="D1596:D1599"/>
    <mergeCell ref="D1600:D1608"/>
    <mergeCell ref="D1609:D1612"/>
    <mergeCell ref="D1613:D1617"/>
    <mergeCell ref="D1618:D1623"/>
    <mergeCell ref="D1624:D1636"/>
    <mergeCell ref="D1637:D1644"/>
    <mergeCell ref="D1645:D1659"/>
    <mergeCell ref="D1660:D1677"/>
    <mergeCell ref="D1678:D1686"/>
    <mergeCell ref="D1687:D1697"/>
    <mergeCell ref="D1698:D1702"/>
    <mergeCell ref="E3:E10"/>
    <mergeCell ref="E11:E33"/>
    <mergeCell ref="E34:E43"/>
    <mergeCell ref="E44:E45"/>
    <mergeCell ref="E48:E55"/>
    <mergeCell ref="E56:E65"/>
    <mergeCell ref="E66:E77"/>
    <mergeCell ref="E78:E88"/>
    <mergeCell ref="E89:E91"/>
    <mergeCell ref="E92:E103"/>
    <mergeCell ref="E104:E110"/>
    <mergeCell ref="E111:E118"/>
    <mergeCell ref="E119:E125"/>
    <mergeCell ref="E126:E138"/>
    <mergeCell ref="E139:E152"/>
    <mergeCell ref="E153:E156"/>
    <mergeCell ref="E157:E166"/>
    <mergeCell ref="E167:E189"/>
    <mergeCell ref="E190:E210"/>
    <mergeCell ref="E211:E218"/>
    <mergeCell ref="E219:E232"/>
    <mergeCell ref="E233:E263"/>
    <mergeCell ref="E264:E269"/>
    <mergeCell ref="E270:E284"/>
    <mergeCell ref="E285:E291"/>
    <mergeCell ref="E292:E304"/>
    <mergeCell ref="E305:E339"/>
    <mergeCell ref="E340:E350"/>
    <mergeCell ref="E351:E359"/>
    <mergeCell ref="E360:E367"/>
    <mergeCell ref="E368:E390"/>
    <mergeCell ref="E391:E403"/>
    <mergeCell ref="E404:E418"/>
    <mergeCell ref="E419:E425"/>
    <mergeCell ref="E426:E436"/>
    <mergeCell ref="E437:E439"/>
    <mergeCell ref="E440:E471"/>
    <mergeCell ref="E472:E478"/>
    <mergeCell ref="E479:E484"/>
    <mergeCell ref="E485:E491"/>
    <mergeCell ref="E492:E495"/>
    <mergeCell ref="E496:E497"/>
    <mergeCell ref="E498:E500"/>
    <mergeCell ref="E501:E506"/>
    <mergeCell ref="E508:E526"/>
    <mergeCell ref="E527:E543"/>
    <mergeCell ref="E544:E548"/>
    <mergeCell ref="E549:E552"/>
    <mergeCell ref="E553:E559"/>
    <mergeCell ref="E560:E566"/>
    <mergeCell ref="E567:E571"/>
    <mergeCell ref="E572:E577"/>
    <mergeCell ref="E578:E593"/>
    <mergeCell ref="E594:E602"/>
    <mergeCell ref="E603:E620"/>
    <mergeCell ref="E621:E628"/>
    <mergeCell ref="E629:E633"/>
    <mergeCell ref="E634:E640"/>
    <mergeCell ref="E641:E658"/>
    <mergeCell ref="E659:E677"/>
    <mergeCell ref="E678:E691"/>
    <mergeCell ref="E692:E706"/>
    <mergeCell ref="E707:E709"/>
    <mergeCell ref="E710:E716"/>
    <mergeCell ref="E717:E726"/>
    <mergeCell ref="E727:E731"/>
    <mergeCell ref="E732:E742"/>
    <mergeCell ref="E743:E749"/>
    <mergeCell ref="E750:E782"/>
    <mergeCell ref="E783:E800"/>
    <mergeCell ref="E801:E803"/>
    <mergeCell ref="E804:E813"/>
    <mergeCell ref="E814:E825"/>
    <mergeCell ref="E826:E827"/>
    <mergeCell ref="E828:E834"/>
    <mergeCell ref="E835:E844"/>
    <mergeCell ref="E845:E851"/>
    <mergeCell ref="E852:E882"/>
    <mergeCell ref="E883:E901"/>
    <mergeCell ref="E902:E912"/>
    <mergeCell ref="E913:E925"/>
    <mergeCell ref="E926:E935"/>
    <mergeCell ref="E936:E944"/>
    <mergeCell ref="E945:E953"/>
    <mergeCell ref="E954:E973"/>
    <mergeCell ref="E974:E982"/>
    <mergeCell ref="E983:E987"/>
    <mergeCell ref="E988:E994"/>
    <mergeCell ref="E995:E1011"/>
    <mergeCell ref="E1012:E1017"/>
    <mergeCell ref="E1018:E1030"/>
    <mergeCell ref="E1031:E1034"/>
    <mergeCell ref="E1035:E1050"/>
    <mergeCell ref="E1051:E1063"/>
    <mergeCell ref="E1064:E1075"/>
    <mergeCell ref="E1076:E1085"/>
    <mergeCell ref="E1086:E1105"/>
    <mergeCell ref="E1106:E1125"/>
    <mergeCell ref="E1126:E1140"/>
    <mergeCell ref="E1141:E1172"/>
    <mergeCell ref="E1173:E1175"/>
    <mergeCell ref="E1176:E1185"/>
    <mergeCell ref="E1186:E1218"/>
    <mergeCell ref="E1219:E1239"/>
    <mergeCell ref="E1240:E1272"/>
    <mergeCell ref="E1273:E1294"/>
    <mergeCell ref="E1295:E1324"/>
    <mergeCell ref="E1325:E1343"/>
    <mergeCell ref="E1344:E1371"/>
    <mergeCell ref="E1372:E1378"/>
    <mergeCell ref="E1379:E1388"/>
    <mergeCell ref="E1389:E1405"/>
    <mergeCell ref="E1406:E1408"/>
    <mergeCell ref="E1409:E1413"/>
    <mergeCell ref="E1414:E1421"/>
    <mergeCell ref="E1422:E1444"/>
    <mergeCell ref="E1445:E1458"/>
    <mergeCell ref="E1459:E1468"/>
    <mergeCell ref="E1469:E1474"/>
    <mergeCell ref="E1475:E1481"/>
    <mergeCell ref="E1482:E1488"/>
    <mergeCell ref="E1489:E1500"/>
    <mergeCell ref="E1501:E1508"/>
    <mergeCell ref="E1509:E1515"/>
    <mergeCell ref="E1516:E1524"/>
    <mergeCell ref="E1525:E1529"/>
    <mergeCell ref="E1530:E1550"/>
    <mergeCell ref="E1551:E1555"/>
    <mergeCell ref="E1556:E1561"/>
    <mergeCell ref="E1562:E1572"/>
    <mergeCell ref="E1573:E1577"/>
    <mergeCell ref="E1578:E1586"/>
    <mergeCell ref="E1587:E1595"/>
    <mergeCell ref="E1596:E1599"/>
    <mergeCell ref="E1600:E1608"/>
    <mergeCell ref="E1609:E1612"/>
    <mergeCell ref="E1613:E1617"/>
    <mergeCell ref="E1618:E1623"/>
    <mergeCell ref="E1624:E1636"/>
    <mergeCell ref="E1637:E1644"/>
    <mergeCell ref="E1645:E1659"/>
    <mergeCell ref="E1660:E1677"/>
    <mergeCell ref="E1678:E1686"/>
    <mergeCell ref="E1687:E1697"/>
    <mergeCell ref="E1698:E1702"/>
  </mergeCells>
  <dataValidations count="1">
    <dataValidation allowBlank="1" showInputMessage="1" showErrorMessage="1" sqref="I2:I506 I508:I1048576 K2:K156 K211:K269 K292:K339 K351:K390 K404:K495 K498:K500 K507:K526 K544:K571 K594:K633 K659:K742 K783:K803 K814:K935 K937:K973 K978:K994 K1012:K1075 K1086:K1616 K1619:K1623 K1625:K1642 K1644:K1656 K1658:K1697 K1699:K1048576 G2:H1048576"/>
  </dataValidations>
  <hyperlinks>
    <hyperlink ref="F6" r:id="rId1" location="tb3fn1" display="Disease (B-ALL vs DLBCL)*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00"/>
  <sheetViews>
    <sheetView workbookViewId="0">
      <selection activeCell="B1" sqref="B1:E1"/>
    </sheetView>
  </sheetViews>
  <sheetFormatPr defaultColWidth="8.89090909090909" defaultRowHeight="14" outlineLevelCol="4"/>
  <cols>
    <col min="1" max="1" width="9.78181818181818" style="30" customWidth="1"/>
    <col min="2" max="2" width="9.78181818181818" style="31" customWidth="1"/>
    <col min="3" max="3" width="54.4454545454545" style="43" customWidth="1"/>
    <col min="4" max="4" width="11.8909090909091" style="31" customWidth="1"/>
    <col min="5" max="5" width="12.7818181818182" style="30"/>
    <col min="6" max="16384" width="8.89090909090909" style="30"/>
  </cols>
  <sheetData>
    <row r="1" ht="25.95" customHeight="1" spans="2:5">
      <c r="B1" s="32" t="s">
        <v>9</v>
      </c>
      <c r="C1" s="32"/>
      <c r="D1" s="32"/>
      <c r="E1" s="32"/>
    </row>
    <row r="2" ht="14.75" spans="2:5">
      <c r="B2" s="33" t="s">
        <v>47</v>
      </c>
      <c r="C2" s="44" t="s">
        <v>18</v>
      </c>
      <c r="D2" s="34" t="s">
        <v>1440</v>
      </c>
      <c r="E2" s="34" t="s">
        <v>1441</v>
      </c>
    </row>
    <row r="3" spans="2:5">
      <c r="B3" s="35">
        <v>1</v>
      </c>
      <c r="C3" s="45" t="s">
        <v>28</v>
      </c>
      <c r="D3" s="35">
        <v>45</v>
      </c>
      <c r="E3" s="46">
        <f>100*D3/61</f>
        <v>73.7704918032787</v>
      </c>
    </row>
    <row r="4" spans="2:5">
      <c r="B4" s="35">
        <v>2</v>
      </c>
      <c r="C4" s="45" t="s">
        <v>84</v>
      </c>
      <c r="D4" s="31">
        <v>33</v>
      </c>
      <c r="E4" s="37">
        <f>100*D4/61</f>
        <v>54.0983606557377</v>
      </c>
    </row>
    <row r="5" spans="2:5">
      <c r="B5" s="35">
        <v>3</v>
      </c>
      <c r="C5" s="45" t="s">
        <v>32</v>
      </c>
      <c r="D5" s="31">
        <v>31</v>
      </c>
      <c r="E5" s="37">
        <f t="shared" ref="E5:E68" si="0">100*D5/61</f>
        <v>50.8196721311475</v>
      </c>
    </row>
    <row r="6" spans="2:5">
      <c r="B6" s="35">
        <v>4</v>
      </c>
      <c r="C6" s="45" t="s">
        <v>142</v>
      </c>
      <c r="D6" s="31">
        <v>31</v>
      </c>
      <c r="E6" s="37">
        <f t="shared" si="0"/>
        <v>50.8196721311475</v>
      </c>
    </row>
    <row r="7" spans="2:5">
      <c r="B7" s="35">
        <v>5</v>
      </c>
      <c r="C7" s="45" t="s">
        <v>39</v>
      </c>
      <c r="D7" s="31">
        <v>18</v>
      </c>
      <c r="E7" s="37">
        <f t="shared" si="0"/>
        <v>29.5081967213115</v>
      </c>
    </row>
    <row r="8" spans="2:5">
      <c r="B8" s="35">
        <v>6</v>
      </c>
      <c r="C8" s="45" t="s">
        <v>38</v>
      </c>
      <c r="D8" s="31">
        <v>18</v>
      </c>
      <c r="E8" s="37">
        <f t="shared" si="0"/>
        <v>29.5081967213115</v>
      </c>
    </row>
    <row r="9" spans="2:5">
      <c r="B9" s="35">
        <v>7</v>
      </c>
      <c r="C9" s="45" t="s">
        <v>1442</v>
      </c>
      <c r="D9" s="31">
        <v>17</v>
      </c>
      <c r="E9" s="37">
        <f t="shared" si="0"/>
        <v>27.8688524590164</v>
      </c>
    </row>
    <row r="10" spans="2:5">
      <c r="B10" s="35">
        <v>8</v>
      </c>
      <c r="C10" s="45" t="s">
        <v>214</v>
      </c>
      <c r="D10" s="31">
        <v>17</v>
      </c>
      <c r="E10" s="37">
        <f t="shared" si="0"/>
        <v>27.8688524590164</v>
      </c>
    </row>
    <row r="11" spans="2:5">
      <c r="B11" s="35">
        <v>9</v>
      </c>
      <c r="C11" s="45" t="s">
        <v>1443</v>
      </c>
      <c r="D11" s="31">
        <v>13</v>
      </c>
      <c r="E11" s="37">
        <f t="shared" si="0"/>
        <v>21.3114754098361</v>
      </c>
    </row>
    <row r="12" spans="2:5">
      <c r="B12" s="35">
        <v>10</v>
      </c>
      <c r="C12" s="45" t="s">
        <v>545</v>
      </c>
      <c r="D12" s="31">
        <v>12</v>
      </c>
      <c r="E12" s="37">
        <f t="shared" si="0"/>
        <v>19.672131147541</v>
      </c>
    </row>
    <row r="13" spans="2:5">
      <c r="B13" s="35">
        <v>11</v>
      </c>
      <c r="C13" s="45" t="s">
        <v>1444</v>
      </c>
      <c r="D13" s="31">
        <v>12</v>
      </c>
      <c r="E13" s="37">
        <f t="shared" si="0"/>
        <v>19.672131147541</v>
      </c>
    </row>
    <row r="14" spans="2:5">
      <c r="B14" s="35">
        <v>12</v>
      </c>
      <c r="C14" s="45" t="s">
        <v>1445</v>
      </c>
      <c r="D14" s="31">
        <v>11</v>
      </c>
      <c r="E14" s="37">
        <f t="shared" si="0"/>
        <v>18.0327868852459</v>
      </c>
    </row>
    <row r="15" spans="2:5">
      <c r="B15" s="35">
        <v>13</v>
      </c>
      <c r="C15" s="45" t="s">
        <v>466</v>
      </c>
      <c r="D15" s="31">
        <v>10</v>
      </c>
      <c r="E15" s="37">
        <f t="shared" si="0"/>
        <v>16.3934426229508</v>
      </c>
    </row>
    <row r="16" spans="2:5">
      <c r="B16" s="35">
        <v>14</v>
      </c>
      <c r="C16" s="45" t="s">
        <v>364</v>
      </c>
      <c r="D16" s="31">
        <v>9</v>
      </c>
      <c r="E16" s="37">
        <f t="shared" si="0"/>
        <v>14.7540983606557</v>
      </c>
    </row>
    <row r="17" spans="2:5">
      <c r="B17" s="35">
        <v>15</v>
      </c>
      <c r="C17" s="45" t="s">
        <v>605</v>
      </c>
      <c r="D17" s="31">
        <v>9</v>
      </c>
      <c r="E17" s="37">
        <f t="shared" si="0"/>
        <v>14.7540983606557</v>
      </c>
    </row>
    <row r="18" spans="2:5">
      <c r="B18" s="35">
        <v>16</v>
      </c>
      <c r="C18" s="45" t="s">
        <v>700</v>
      </c>
      <c r="D18" s="31">
        <v>7</v>
      </c>
      <c r="E18" s="37">
        <f t="shared" si="0"/>
        <v>11.4754098360656</v>
      </c>
    </row>
    <row r="19" spans="2:5">
      <c r="B19" s="35">
        <v>17</v>
      </c>
      <c r="C19" s="45" t="s">
        <v>202</v>
      </c>
      <c r="D19" s="31">
        <v>7</v>
      </c>
      <c r="E19" s="37">
        <f t="shared" si="0"/>
        <v>11.4754098360656</v>
      </c>
    </row>
    <row r="20" spans="2:5">
      <c r="B20" s="35">
        <v>18</v>
      </c>
      <c r="C20" s="45" t="s">
        <v>1002</v>
      </c>
      <c r="D20" s="31">
        <v>7</v>
      </c>
      <c r="E20" s="37">
        <f t="shared" si="0"/>
        <v>11.4754098360656</v>
      </c>
    </row>
    <row r="21" spans="2:5">
      <c r="B21" s="35">
        <v>19</v>
      </c>
      <c r="C21" s="45" t="s">
        <v>595</v>
      </c>
      <c r="D21" s="31">
        <v>6</v>
      </c>
      <c r="E21" s="37">
        <f t="shared" si="0"/>
        <v>9.83606557377049</v>
      </c>
    </row>
    <row r="22" spans="2:5">
      <c r="B22" s="35">
        <v>20</v>
      </c>
      <c r="C22" s="45" t="s">
        <v>58</v>
      </c>
      <c r="D22" s="31">
        <v>6</v>
      </c>
      <c r="E22" s="37">
        <f t="shared" si="0"/>
        <v>9.83606557377049</v>
      </c>
    </row>
    <row r="23" spans="2:5">
      <c r="B23" s="35">
        <v>21</v>
      </c>
      <c r="C23" s="45" t="s">
        <v>131</v>
      </c>
      <c r="D23" s="31">
        <v>6</v>
      </c>
      <c r="E23" s="37">
        <f t="shared" si="0"/>
        <v>9.83606557377049</v>
      </c>
    </row>
    <row r="24" spans="2:5">
      <c r="B24" s="35">
        <v>22</v>
      </c>
      <c r="C24" s="45" t="s">
        <v>655</v>
      </c>
      <c r="D24" s="31">
        <v>6</v>
      </c>
      <c r="E24" s="37">
        <f t="shared" si="0"/>
        <v>9.83606557377049</v>
      </c>
    </row>
    <row r="25" spans="2:5">
      <c r="B25" s="35">
        <v>23</v>
      </c>
      <c r="C25" s="45" t="s">
        <v>701</v>
      </c>
      <c r="D25" s="31">
        <v>6</v>
      </c>
      <c r="E25" s="37">
        <f t="shared" si="0"/>
        <v>9.83606557377049</v>
      </c>
    </row>
    <row r="26" spans="2:5">
      <c r="B26" s="35">
        <v>24</v>
      </c>
      <c r="C26" s="45" t="s">
        <v>1446</v>
      </c>
      <c r="D26" s="31">
        <v>5</v>
      </c>
      <c r="E26" s="37">
        <f t="shared" si="0"/>
        <v>8.19672131147541</v>
      </c>
    </row>
    <row r="27" spans="2:5">
      <c r="B27" s="35">
        <v>25</v>
      </c>
      <c r="C27" s="45" t="s">
        <v>205</v>
      </c>
      <c r="D27" s="31">
        <v>4</v>
      </c>
      <c r="E27" s="37">
        <f t="shared" si="0"/>
        <v>6.55737704918033</v>
      </c>
    </row>
    <row r="28" spans="2:5">
      <c r="B28" s="35">
        <v>26</v>
      </c>
      <c r="C28" s="45" t="s">
        <v>459</v>
      </c>
      <c r="D28" s="31">
        <v>4</v>
      </c>
      <c r="E28" s="37">
        <f t="shared" si="0"/>
        <v>6.55737704918033</v>
      </c>
    </row>
    <row r="29" spans="2:5">
      <c r="B29" s="35">
        <v>27</v>
      </c>
      <c r="C29" s="45" t="s">
        <v>678</v>
      </c>
      <c r="D29" s="31">
        <v>4</v>
      </c>
      <c r="E29" s="37">
        <f t="shared" si="0"/>
        <v>6.55737704918033</v>
      </c>
    </row>
    <row r="30" spans="2:5">
      <c r="B30" s="35">
        <v>28</v>
      </c>
      <c r="C30" s="45" t="s">
        <v>230</v>
      </c>
      <c r="D30" s="31">
        <v>4</v>
      </c>
      <c r="E30" s="37">
        <f t="shared" si="0"/>
        <v>6.55737704918033</v>
      </c>
    </row>
    <row r="31" spans="2:5">
      <c r="B31" s="35">
        <v>29</v>
      </c>
      <c r="C31" s="45" t="s">
        <v>365</v>
      </c>
      <c r="D31" s="31">
        <v>4</v>
      </c>
      <c r="E31" s="37">
        <f t="shared" si="0"/>
        <v>6.55737704918033</v>
      </c>
    </row>
    <row r="32" spans="2:5">
      <c r="B32" s="35">
        <v>30</v>
      </c>
      <c r="C32" s="45" t="s">
        <v>823</v>
      </c>
      <c r="D32" s="31">
        <v>4</v>
      </c>
      <c r="E32" s="37">
        <f t="shared" si="0"/>
        <v>6.55737704918033</v>
      </c>
    </row>
    <row r="33" spans="2:5">
      <c r="B33" s="35">
        <v>31</v>
      </c>
      <c r="C33" s="45" t="s">
        <v>665</v>
      </c>
      <c r="D33" s="31">
        <v>3</v>
      </c>
      <c r="E33" s="37">
        <f t="shared" si="0"/>
        <v>4.91803278688525</v>
      </c>
    </row>
    <row r="34" spans="2:5">
      <c r="B34" s="35">
        <v>32</v>
      </c>
      <c r="C34" s="45" t="s">
        <v>255</v>
      </c>
      <c r="D34" s="31">
        <v>3</v>
      </c>
      <c r="E34" s="37">
        <f t="shared" si="0"/>
        <v>4.91803278688525</v>
      </c>
    </row>
    <row r="35" spans="2:5">
      <c r="B35" s="35">
        <v>33</v>
      </c>
      <c r="C35" s="45" t="s">
        <v>1235</v>
      </c>
      <c r="D35" s="31">
        <v>3</v>
      </c>
      <c r="E35" s="37">
        <f t="shared" si="0"/>
        <v>4.91803278688525</v>
      </c>
    </row>
    <row r="36" spans="2:5">
      <c r="B36" s="35">
        <v>34</v>
      </c>
      <c r="C36" s="45" t="s">
        <v>1001</v>
      </c>
      <c r="D36" s="31">
        <v>3</v>
      </c>
      <c r="E36" s="37">
        <f t="shared" si="0"/>
        <v>4.91803278688525</v>
      </c>
    </row>
    <row r="37" spans="2:5">
      <c r="B37" s="35">
        <v>35</v>
      </c>
      <c r="C37" s="45" t="s">
        <v>1447</v>
      </c>
      <c r="D37" s="31">
        <v>3</v>
      </c>
      <c r="E37" s="37">
        <f t="shared" si="0"/>
        <v>4.91803278688525</v>
      </c>
    </row>
    <row r="38" spans="2:5">
      <c r="B38" s="35">
        <v>36</v>
      </c>
      <c r="C38" s="45" t="s">
        <v>1378</v>
      </c>
      <c r="D38" s="31">
        <v>3</v>
      </c>
      <c r="E38" s="37">
        <f t="shared" si="0"/>
        <v>4.91803278688525</v>
      </c>
    </row>
    <row r="39" spans="2:5">
      <c r="B39" s="35">
        <v>37</v>
      </c>
      <c r="C39" s="45" t="s">
        <v>1448</v>
      </c>
      <c r="D39" s="31">
        <v>3</v>
      </c>
      <c r="E39" s="37">
        <f t="shared" si="0"/>
        <v>4.91803278688525</v>
      </c>
    </row>
    <row r="40" spans="2:5">
      <c r="B40" s="35">
        <v>38</v>
      </c>
      <c r="C40" s="45" t="s">
        <v>130</v>
      </c>
      <c r="D40" s="31">
        <v>3</v>
      </c>
      <c r="E40" s="37">
        <f t="shared" si="0"/>
        <v>4.91803278688525</v>
      </c>
    </row>
    <row r="41" spans="2:5">
      <c r="B41" s="35">
        <v>39</v>
      </c>
      <c r="C41" s="45" t="s">
        <v>968</v>
      </c>
      <c r="D41" s="31">
        <v>3</v>
      </c>
      <c r="E41" s="37">
        <f t="shared" si="0"/>
        <v>4.91803278688525</v>
      </c>
    </row>
    <row r="42" spans="2:5">
      <c r="B42" s="35">
        <v>40</v>
      </c>
      <c r="C42" s="45" t="s">
        <v>388</v>
      </c>
      <c r="D42" s="31">
        <v>2</v>
      </c>
      <c r="E42" s="37">
        <f t="shared" si="0"/>
        <v>3.27868852459016</v>
      </c>
    </row>
    <row r="43" spans="2:5">
      <c r="B43" s="35">
        <v>41</v>
      </c>
      <c r="C43" s="45" t="s">
        <v>618</v>
      </c>
      <c r="D43" s="31">
        <v>2</v>
      </c>
      <c r="E43" s="37">
        <f t="shared" si="0"/>
        <v>3.27868852459016</v>
      </c>
    </row>
    <row r="44" spans="2:5">
      <c r="B44" s="35">
        <v>42</v>
      </c>
      <c r="C44" s="45" t="s">
        <v>1449</v>
      </c>
      <c r="D44" s="31">
        <v>2</v>
      </c>
      <c r="E44" s="37">
        <f t="shared" si="0"/>
        <v>3.27868852459016</v>
      </c>
    </row>
    <row r="45" spans="2:5">
      <c r="B45" s="35">
        <v>43</v>
      </c>
      <c r="C45" s="45" t="s">
        <v>1450</v>
      </c>
      <c r="D45" s="31">
        <v>2</v>
      </c>
      <c r="E45" s="37">
        <f t="shared" si="0"/>
        <v>3.27868852459016</v>
      </c>
    </row>
    <row r="46" spans="2:5">
      <c r="B46" s="35">
        <v>44</v>
      </c>
      <c r="C46" s="45" t="s">
        <v>381</v>
      </c>
      <c r="D46" s="31">
        <v>2</v>
      </c>
      <c r="E46" s="37">
        <f t="shared" si="0"/>
        <v>3.27868852459016</v>
      </c>
    </row>
    <row r="47" spans="2:5">
      <c r="B47" s="35">
        <v>45</v>
      </c>
      <c r="C47" s="45" t="s">
        <v>366</v>
      </c>
      <c r="D47" s="31">
        <v>2</v>
      </c>
      <c r="E47" s="37">
        <f t="shared" si="0"/>
        <v>3.27868852459016</v>
      </c>
    </row>
    <row r="48" spans="2:5">
      <c r="B48" s="35">
        <v>46</v>
      </c>
      <c r="C48" s="45" t="s">
        <v>620</v>
      </c>
      <c r="D48" s="31">
        <v>2</v>
      </c>
      <c r="E48" s="37">
        <f t="shared" si="0"/>
        <v>3.27868852459016</v>
      </c>
    </row>
    <row r="49" spans="2:5">
      <c r="B49" s="35">
        <v>47</v>
      </c>
      <c r="C49" s="45" t="s">
        <v>1276</v>
      </c>
      <c r="D49" s="31">
        <v>2</v>
      </c>
      <c r="E49" s="37">
        <f t="shared" si="0"/>
        <v>3.27868852459016</v>
      </c>
    </row>
    <row r="50" spans="2:5">
      <c r="B50" s="35">
        <v>48</v>
      </c>
      <c r="C50" s="45" t="s">
        <v>277</v>
      </c>
      <c r="D50" s="31">
        <v>2</v>
      </c>
      <c r="E50" s="37">
        <f t="shared" si="0"/>
        <v>3.27868852459016</v>
      </c>
    </row>
    <row r="51" spans="2:5">
      <c r="B51" s="35">
        <v>49</v>
      </c>
      <c r="C51" s="45" t="s">
        <v>53</v>
      </c>
      <c r="D51" s="31">
        <v>2</v>
      </c>
      <c r="E51" s="37">
        <f t="shared" si="0"/>
        <v>3.27868852459016</v>
      </c>
    </row>
    <row r="52" spans="2:5">
      <c r="B52" s="35">
        <v>50</v>
      </c>
      <c r="C52" s="45" t="s">
        <v>48</v>
      </c>
      <c r="D52" s="31">
        <v>2</v>
      </c>
      <c r="E52" s="37">
        <f t="shared" si="0"/>
        <v>3.27868852459016</v>
      </c>
    </row>
    <row r="53" spans="2:5">
      <c r="B53" s="35">
        <v>51</v>
      </c>
      <c r="C53" s="45" t="s">
        <v>996</v>
      </c>
      <c r="D53" s="31">
        <v>2</v>
      </c>
      <c r="E53" s="37">
        <f t="shared" si="0"/>
        <v>3.27868852459016</v>
      </c>
    </row>
    <row r="54" spans="2:5">
      <c r="B54" s="35">
        <v>52</v>
      </c>
      <c r="C54" s="45" t="s">
        <v>1157</v>
      </c>
      <c r="D54" s="31">
        <v>2</v>
      </c>
      <c r="E54" s="37">
        <f t="shared" si="0"/>
        <v>3.27868852459016</v>
      </c>
    </row>
    <row r="55" spans="2:5">
      <c r="B55" s="35">
        <v>53</v>
      </c>
      <c r="C55" s="45" t="s">
        <v>1451</v>
      </c>
      <c r="D55" s="31">
        <v>2</v>
      </c>
      <c r="E55" s="37">
        <f t="shared" si="0"/>
        <v>3.27868852459016</v>
      </c>
    </row>
    <row r="56" spans="2:5">
      <c r="B56" s="35">
        <v>54</v>
      </c>
      <c r="C56" s="45" t="s">
        <v>635</v>
      </c>
      <c r="D56" s="31">
        <v>2</v>
      </c>
      <c r="E56" s="37">
        <f t="shared" si="0"/>
        <v>3.27868852459016</v>
      </c>
    </row>
    <row r="57" spans="2:5">
      <c r="B57" s="35">
        <v>55</v>
      </c>
      <c r="C57" s="45" t="s">
        <v>1234</v>
      </c>
      <c r="D57" s="31">
        <v>2</v>
      </c>
      <c r="E57" s="37">
        <f t="shared" si="0"/>
        <v>3.27868852459016</v>
      </c>
    </row>
    <row r="58" spans="2:5">
      <c r="B58" s="35">
        <v>56</v>
      </c>
      <c r="C58" s="45" t="s">
        <v>1452</v>
      </c>
      <c r="D58" s="31">
        <v>2</v>
      </c>
      <c r="E58" s="37">
        <f t="shared" si="0"/>
        <v>3.27868852459016</v>
      </c>
    </row>
    <row r="59" spans="2:5">
      <c r="B59" s="35">
        <v>57</v>
      </c>
      <c r="C59" s="45" t="s">
        <v>1161</v>
      </c>
      <c r="D59" s="31">
        <v>2</v>
      </c>
      <c r="E59" s="37">
        <f t="shared" si="0"/>
        <v>3.27868852459016</v>
      </c>
    </row>
    <row r="60" spans="2:5">
      <c r="B60" s="35">
        <v>58</v>
      </c>
      <c r="C60" s="45" t="s">
        <v>278</v>
      </c>
      <c r="D60" s="31">
        <v>2</v>
      </c>
      <c r="E60" s="37">
        <f t="shared" si="0"/>
        <v>3.27868852459016</v>
      </c>
    </row>
    <row r="61" spans="2:5">
      <c r="B61" s="35">
        <v>59</v>
      </c>
      <c r="C61" s="45" t="s">
        <v>825</v>
      </c>
      <c r="D61" s="31">
        <v>2</v>
      </c>
      <c r="E61" s="37">
        <f t="shared" si="0"/>
        <v>3.27868852459016</v>
      </c>
    </row>
    <row r="62" spans="2:5">
      <c r="B62" s="35">
        <v>60</v>
      </c>
      <c r="C62" s="45" t="s">
        <v>1272</v>
      </c>
      <c r="D62" s="31">
        <v>2</v>
      </c>
      <c r="E62" s="37">
        <f t="shared" si="0"/>
        <v>3.27868852459016</v>
      </c>
    </row>
    <row r="63" spans="2:5">
      <c r="B63" s="35">
        <v>61</v>
      </c>
      <c r="C63" s="45" t="s">
        <v>615</v>
      </c>
      <c r="D63" s="31">
        <v>2</v>
      </c>
      <c r="E63" s="37">
        <f t="shared" si="0"/>
        <v>3.27868852459016</v>
      </c>
    </row>
    <row r="64" spans="2:5">
      <c r="B64" s="35">
        <v>62</v>
      </c>
      <c r="C64" s="47" t="s">
        <v>1386</v>
      </c>
      <c r="D64" s="31">
        <v>2</v>
      </c>
      <c r="E64" s="37">
        <f t="shared" si="0"/>
        <v>3.27868852459016</v>
      </c>
    </row>
    <row r="65" spans="2:5">
      <c r="B65" s="35">
        <v>63</v>
      </c>
      <c r="C65" s="45" t="s">
        <v>258</v>
      </c>
      <c r="D65" s="31">
        <v>2</v>
      </c>
      <c r="E65" s="37">
        <f t="shared" si="0"/>
        <v>3.27868852459016</v>
      </c>
    </row>
    <row r="66" spans="2:5">
      <c r="B66" s="35">
        <v>64</v>
      </c>
      <c r="C66" s="45" t="s">
        <v>1103</v>
      </c>
      <c r="D66" s="31">
        <v>2</v>
      </c>
      <c r="E66" s="37">
        <f t="shared" si="0"/>
        <v>3.27868852459016</v>
      </c>
    </row>
    <row r="67" spans="2:5">
      <c r="B67" s="35">
        <v>65</v>
      </c>
      <c r="C67" s="45" t="s">
        <v>253</v>
      </c>
      <c r="D67" s="31">
        <v>2</v>
      </c>
      <c r="E67" s="37">
        <f t="shared" si="0"/>
        <v>3.27868852459016</v>
      </c>
    </row>
    <row r="68" spans="2:5">
      <c r="B68" s="35">
        <v>66</v>
      </c>
      <c r="C68" s="45" t="s">
        <v>737</v>
      </c>
      <c r="D68" s="31">
        <v>2</v>
      </c>
      <c r="E68" s="37">
        <f t="shared" si="0"/>
        <v>3.27868852459016</v>
      </c>
    </row>
    <row r="69" spans="2:5">
      <c r="B69" s="35">
        <v>67</v>
      </c>
      <c r="C69" s="45" t="s">
        <v>941</v>
      </c>
      <c r="D69" s="31">
        <v>2</v>
      </c>
      <c r="E69" s="37">
        <f t="shared" ref="E69:E132" si="1">100*D69/61</f>
        <v>3.27868852459016</v>
      </c>
    </row>
    <row r="70" spans="2:5">
      <c r="B70" s="35">
        <v>68</v>
      </c>
      <c r="C70" s="45" t="s">
        <v>778</v>
      </c>
      <c r="D70" s="31">
        <v>2</v>
      </c>
      <c r="E70" s="37">
        <f t="shared" si="1"/>
        <v>3.27868852459016</v>
      </c>
    </row>
    <row r="71" spans="2:5">
      <c r="B71" s="35">
        <v>69</v>
      </c>
      <c r="C71" s="45" t="s">
        <v>831</v>
      </c>
      <c r="D71" s="31">
        <v>2</v>
      </c>
      <c r="E71" s="37">
        <f t="shared" si="1"/>
        <v>3.27868852459016</v>
      </c>
    </row>
    <row r="72" spans="2:5">
      <c r="B72" s="35">
        <v>70</v>
      </c>
      <c r="C72" s="45" t="s">
        <v>1304</v>
      </c>
      <c r="D72" s="31">
        <v>2</v>
      </c>
      <c r="E72" s="37">
        <f t="shared" si="1"/>
        <v>3.27868852459016</v>
      </c>
    </row>
    <row r="73" spans="2:5">
      <c r="B73" s="35">
        <v>71</v>
      </c>
      <c r="C73" s="45" t="s">
        <v>1277</v>
      </c>
      <c r="D73" s="31">
        <v>2</v>
      </c>
      <c r="E73" s="37">
        <f t="shared" si="1"/>
        <v>3.27868852459016</v>
      </c>
    </row>
    <row r="74" spans="2:5">
      <c r="B74" s="35">
        <v>72</v>
      </c>
      <c r="C74" s="45" t="s">
        <v>281</v>
      </c>
      <c r="D74" s="31">
        <v>2</v>
      </c>
      <c r="E74" s="37">
        <f t="shared" si="1"/>
        <v>3.27868852459016</v>
      </c>
    </row>
    <row r="75" spans="2:5">
      <c r="B75" s="35">
        <v>73</v>
      </c>
      <c r="C75" s="45" t="s">
        <v>806</v>
      </c>
      <c r="D75" s="31">
        <v>2</v>
      </c>
      <c r="E75" s="37">
        <f t="shared" si="1"/>
        <v>3.27868852459016</v>
      </c>
    </row>
    <row r="76" spans="2:5">
      <c r="B76" s="35">
        <v>74</v>
      </c>
      <c r="C76" s="45" t="s">
        <v>1453</v>
      </c>
      <c r="D76" s="31">
        <v>1</v>
      </c>
      <c r="E76" s="37">
        <f t="shared" si="1"/>
        <v>1.63934426229508</v>
      </c>
    </row>
    <row r="77" spans="2:5">
      <c r="B77" s="35">
        <v>75</v>
      </c>
      <c r="C77" s="45" t="s">
        <v>627</v>
      </c>
      <c r="D77" s="31">
        <v>1</v>
      </c>
      <c r="E77" s="37">
        <f t="shared" si="1"/>
        <v>1.63934426229508</v>
      </c>
    </row>
    <row r="78" spans="2:5">
      <c r="B78" s="35">
        <v>76</v>
      </c>
      <c r="C78" s="45" t="s">
        <v>1302</v>
      </c>
      <c r="D78" s="31">
        <v>1</v>
      </c>
      <c r="E78" s="37">
        <f t="shared" si="1"/>
        <v>1.63934426229508</v>
      </c>
    </row>
    <row r="79" spans="2:5">
      <c r="B79" s="35">
        <v>77</v>
      </c>
      <c r="C79" s="45" t="s">
        <v>1271</v>
      </c>
      <c r="D79" s="31">
        <v>1</v>
      </c>
      <c r="E79" s="37">
        <f t="shared" si="1"/>
        <v>1.63934426229508</v>
      </c>
    </row>
    <row r="80" spans="2:5">
      <c r="B80" s="35">
        <v>78</v>
      </c>
      <c r="C80" s="45" t="s">
        <v>713</v>
      </c>
      <c r="D80" s="31">
        <v>1</v>
      </c>
      <c r="E80" s="37">
        <f t="shared" si="1"/>
        <v>1.63934426229508</v>
      </c>
    </row>
    <row r="81" spans="2:5">
      <c r="B81" s="35">
        <v>79</v>
      </c>
      <c r="C81" s="45" t="s">
        <v>714</v>
      </c>
      <c r="D81" s="31">
        <v>1</v>
      </c>
      <c r="E81" s="37">
        <f t="shared" si="1"/>
        <v>1.63934426229508</v>
      </c>
    </row>
    <row r="82" spans="2:5">
      <c r="B82" s="35">
        <v>80</v>
      </c>
      <c r="C82" s="45" t="s">
        <v>367</v>
      </c>
      <c r="D82" s="31">
        <v>1</v>
      </c>
      <c r="E82" s="37">
        <f t="shared" si="1"/>
        <v>1.63934426229508</v>
      </c>
    </row>
    <row r="83" spans="2:5">
      <c r="B83" s="35">
        <v>81</v>
      </c>
      <c r="C83" s="45" t="s">
        <v>1015</v>
      </c>
      <c r="D83" s="31">
        <v>1</v>
      </c>
      <c r="E83" s="37">
        <f t="shared" si="1"/>
        <v>1.63934426229508</v>
      </c>
    </row>
    <row r="84" spans="2:5">
      <c r="B84" s="35">
        <v>82</v>
      </c>
      <c r="C84" s="45" t="s">
        <v>1016</v>
      </c>
      <c r="D84" s="31">
        <v>1</v>
      </c>
      <c r="E84" s="37">
        <f t="shared" si="1"/>
        <v>1.63934426229508</v>
      </c>
    </row>
    <row r="85" spans="2:5">
      <c r="B85" s="35">
        <v>83</v>
      </c>
      <c r="C85" s="45" t="s">
        <v>1018</v>
      </c>
      <c r="D85" s="31">
        <v>1</v>
      </c>
      <c r="E85" s="37">
        <f t="shared" si="1"/>
        <v>1.63934426229508</v>
      </c>
    </row>
    <row r="86" spans="2:5">
      <c r="B86" s="35">
        <v>84</v>
      </c>
      <c r="C86" s="45" t="s">
        <v>275</v>
      </c>
      <c r="D86" s="31">
        <v>1</v>
      </c>
      <c r="E86" s="37">
        <f t="shared" si="1"/>
        <v>1.63934426229508</v>
      </c>
    </row>
    <row r="87" spans="2:5">
      <c r="B87" s="35">
        <v>85</v>
      </c>
      <c r="C87" s="45" t="s">
        <v>1454</v>
      </c>
      <c r="D87" s="31">
        <v>1</v>
      </c>
      <c r="E87" s="37">
        <f t="shared" si="1"/>
        <v>1.63934426229508</v>
      </c>
    </row>
    <row r="88" spans="2:5">
      <c r="B88" s="35">
        <v>86</v>
      </c>
      <c r="C88" s="45" t="s">
        <v>945</v>
      </c>
      <c r="D88" s="31">
        <v>1</v>
      </c>
      <c r="E88" s="37">
        <f t="shared" si="1"/>
        <v>1.63934426229508</v>
      </c>
    </row>
    <row r="89" spans="2:5">
      <c r="B89" s="35">
        <v>87</v>
      </c>
      <c r="C89" s="45" t="s">
        <v>285</v>
      </c>
      <c r="D89" s="31">
        <v>1</v>
      </c>
      <c r="E89" s="37">
        <f t="shared" si="1"/>
        <v>1.63934426229508</v>
      </c>
    </row>
    <row r="90" spans="2:5">
      <c r="B90" s="35">
        <v>88</v>
      </c>
      <c r="C90" s="45" t="s">
        <v>1112</v>
      </c>
      <c r="D90" s="31">
        <v>1</v>
      </c>
      <c r="E90" s="37">
        <f t="shared" si="1"/>
        <v>1.63934426229508</v>
      </c>
    </row>
    <row r="91" spans="2:5">
      <c r="B91" s="35">
        <v>89</v>
      </c>
      <c r="C91" s="30" t="s">
        <v>926</v>
      </c>
      <c r="D91" s="31">
        <v>1</v>
      </c>
      <c r="E91" s="37">
        <f t="shared" si="1"/>
        <v>1.63934426229508</v>
      </c>
    </row>
    <row r="92" spans="2:5">
      <c r="B92" s="35">
        <v>90</v>
      </c>
      <c r="C92" s="30" t="s">
        <v>927</v>
      </c>
      <c r="D92" s="31">
        <v>1</v>
      </c>
      <c r="E92" s="37">
        <f t="shared" si="1"/>
        <v>1.63934426229508</v>
      </c>
    </row>
    <row r="93" spans="2:5">
      <c r="B93" s="35">
        <v>91</v>
      </c>
      <c r="C93" s="45" t="s">
        <v>1455</v>
      </c>
      <c r="D93" s="31">
        <v>1</v>
      </c>
      <c r="E93" s="37">
        <f t="shared" si="1"/>
        <v>1.63934426229508</v>
      </c>
    </row>
    <row r="94" spans="2:5">
      <c r="B94" s="35">
        <v>92</v>
      </c>
      <c r="C94" s="45" t="s">
        <v>715</v>
      </c>
      <c r="D94" s="31">
        <v>1</v>
      </c>
      <c r="E94" s="37">
        <f t="shared" si="1"/>
        <v>1.63934426229508</v>
      </c>
    </row>
    <row r="95" spans="2:5">
      <c r="B95" s="35">
        <v>93</v>
      </c>
      <c r="C95" s="45" t="s">
        <v>661</v>
      </c>
      <c r="D95" s="31">
        <v>1</v>
      </c>
      <c r="E95" s="37">
        <f t="shared" si="1"/>
        <v>1.63934426229508</v>
      </c>
    </row>
    <row r="96" spans="2:5">
      <c r="B96" s="35">
        <v>94</v>
      </c>
      <c r="C96" s="45" t="s">
        <v>1111</v>
      </c>
      <c r="D96" s="31">
        <v>1</v>
      </c>
      <c r="E96" s="37">
        <f t="shared" si="1"/>
        <v>1.63934426229508</v>
      </c>
    </row>
    <row r="97" spans="2:5">
      <c r="B97" s="35">
        <v>95</v>
      </c>
      <c r="C97" s="45" t="s">
        <v>374</v>
      </c>
      <c r="D97" s="31">
        <v>1</v>
      </c>
      <c r="E97" s="37">
        <f t="shared" si="1"/>
        <v>1.63934426229508</v>
      </c>
    </row>
    <row r="98" spans="2:5">
      <c r="B98" s="35">
        <v>96</v>
      </c>
      <c r="C98" s="45" t="s">
        <v>610</v>
      </c>
      <c r="D98" s="31">
        <v>1</v>
      </c>
      <c r="E98" s="37">
        <f t="shared" si="1"/>
        <v>1.63934426229508</v>
      </c>
    </row>
    <row r="99" spans="2:5">
      <c r="B99" s="35">
        <v>97</v>
      </c>
      <c r="C99" s="45" t="s">
        <v>1376</v>
      </c>
      <c r="D99" s="31">
        <v>1</v>
      </c>
      <c r="E99" s="37">
        <f t="shared" si="1"/>
        <v>1.63934426229508</v>
      </c>
    </row>
    <row r="100" spans="2:5">
      <c r="B100" s="35">
        <v>98</v>
      </c>
      <c r="C100" s="45" t="s">
        <v>1456</v>
      </c>
      <c r="D100" s="31">
        <v>1</v>
      </c>
      <c r="E100" s="37">
        <f t="shared" si="1"/>
        <v>1.63934426229508</v>
      </c>
    </row>
    <row r="101" spans="2:5">
      <c r="B101" s="35">
        <v>99</v>
      </c>
      <c r="C101" s="45" t="s">
        <v>717</v>
      </c>
      <c r="D101" s="31">
        <v>1</v>
      </c>
      <c r="E101" s="37">
        <f t="shared" si="1"/>
        <v>1.63934426229508</v>
      </c>
    </row>
    <row r="102" spans="2:5">
      <c r="B102" s="35">
        <v>100</v>
      </c>
      <c r="C102" s="45" t="s">
        <v>718</v>
      </c>
      <c r="D102" s="31">
        <v>1</v>
      </c>
      <c r="E102" s="37">
        <f t="shared" si="1"/>
        <v>1.63934426229508</v>
      </c>
    </row>
    <row r="103" spans="2:5">
      <c r="B103" s="35">
        <v>101</v>
      </c>
      <c r="C103" s="45" t="s">
        <v>567</v>
      </c>
      <c r="D103" s="31">
        <v>1</v>
      </c>
      <c r="E103" s="37">
        <f t="shared" si="1"/>
        <v>1.63934426229508</v>
      </c>
    </row>
    <row r="104" spans="2:5">
      <c r="B104" s="35">
        <v>102</v>
      </c>
      <c r="C104" s="45" t="s">
        <v>373</v>
      </c>
      <c r="D104" s="31">
        <v>1</v>
      </c>
      <c r="E104" s="37">
        <f t="shared" si="1"/>
        <v>1.63934426229508</v>
      </c>
    </row>
    <row r="105" spans="2:5">
      <c r="B105" s="35">
        <v>103</v>
      </c>
      <c r="C105" s="45" t="s">
        <v>660</v>
      </c>
      <c r="D105" s="31">
        <v>1</v>
      </c>
      <c r="E105" s="37">
        <f t="shared" si="1"/>
        <v>1.63934426229508</v>
      </c>
    </row>
    <row r="106" spans="2:5">
      <c r="B106" s="35">
        <v>104</v>
      </c>
      <c r="C106" s="45" t="s">
        <v>628</v>
      </c>
      <c r="D106" s="31">
        <v>1</v>
      </c>
      <c r="E106" s="37">
        <f t="shared" si="1"/>
        <v>1.63934426229508</v>
      </c>
    </row>
    <row r="107" spans="2:5">
      <c r="B107" s="35">
        <v>105</v>
      </c>
      <c r="C107" s="45" t="s">
        <v>648</v>
      </c>
      <c r="D107" s="31">
        <v>1</v>
      </c>
      <c r="E107" s="37">
        <f t="shared" si="1"/>
        <v>1.63934426229508</v>
      </c>
    </row>
    <row r="108" spans="2:5">
      <c r="B108" s="35">
        <v>106</v>
      </c>
      <c r="C108" s="45" t="s">
        <v>306</v>
      </c>
      <c r="D108" s="31">
        <v>1</v>
      </c>
      <c r="E108" s="37">
        <f t="shared" si="1"/>
        <v>1.63934426229508</v>
      </c>
    </row>
    <row r="109" spans="2:5">
      <c r="B109" s="35">
        <v>107</v>
      </c>
      <c r="C109" s="45" t="s">
        <v>284</v>
      </c>
      <c r="D109" s="31">
        <v>1</v>
      </c>
      <c r="E109" s="37">
        <f t="shared" si="1"/>
        <v>1.63934426229508</v>
      </c>
    </row>
    <row r="110" spans="2:5">
      <c r="B110" s="35">
        <v>108</v>
      </c>
      <c r="C110" s="45" t="s">
        <v>625</v>
      </c>
      <c r="D110" s="31">
        <v>1</v>
      </c>
      <c r="E110" s="37">
        <f t="shared" si="1"/>
        <v>1.63934426229508</v>
      </c>
    </row>
    <row r="111" spans="2:5">
      <c r="B111" s="35">
        <v>109</v>
      </c>
      <c r="C111" s="45" t="s">
        <v>304</v>
      </c>
      <c r="D111" s="31">
        <v>1</v>
      </c>
      <c r="E111" s="37">
        <f t="shared" si="1"/>
        <v>1.63934426229508</v>
      </c>
    </row>
    <row r="112" spans="2:5">
      <c r="B112" s="35">
        <v>110</v>
      </c>
      <c r="C112" s="45" t="s">
        <v>1457</v>
      </c>
      <c r="D112" s="31">
        <v>1</v>
      </c>
      <c r="E112" s="37">
        <f t="shared" si="1"/>
        <v>1.63934426229508</v>
      </c>
    </row>
    <row r="113" spans="2:5">
      <c r="B113" s="35">
        <v>111</v>
      </c>
      <c r="C113" s="45" t="s">
        <v>659</v>
      </c>
      <c r="D113" s="31">
        <v>1</v>
      </c>
      <c r="E113" s="37">
        <f t="shared" si="1"/>
        <v>1.63934426229508</v>
      </c>
    </row>
    <row r="114" spans="2:5">
      <c r="B114" s="35">
        <v>112</v>
      </c>
      <c r="C114" s="45" t="s">
        <v>629</v>
      </c>
      <c r="D114" s="31">
        <v>1</v>
      </c>
      <c r="E114" s="37">
        <f t="shared" si="1"/>
        <v>1.63934426229508</v>
      </c>
    </row>
    <row r="115" spans="2:5">
      <c r="B115" s="35">
        <v>113</v>
      </c>
      <c r="C115" s="45" t="s">
        <v>1458</v>
      </c>
      <c r="D115" s="31">
        <v>1</v>
      </c>
      <c r="E115" s="37">
        <f t="shared" si="1"/>
        <v>1.63934426229508</v>
      </c>
    </row>
    <row r="116" spans="2:5">
      <c r="B116" s="35">
        <v>114</v>
      </c>
      <c r="C116" s="45" t="s">
        <v>1459</v>
      </c>
      <c r="D116" s="31">
        <v>1</v>
      </c>
      <c r="E116" s="37">
        <f t="shared" si="1"/>
        <v>1.63934426229508</v>
      </c>
    </row>
    <row r="117" spans="2:5">
      <c r="B117" s="35">
        <v>115</v>
      </c>
      <c r="C117" s="45" t="s">
        <v>56</v>
      </c>
      <c r="D117" s="31">
        <v>1</v>
      </c>
      <c r="E117" s="37">
        <f t="shared" si="1"/>
        <v>1.63934426229508</v>
      </c>
    </row>
    <row r="118" spans="2:5">
      <c r="B118" s="35">
        <v>116</v>
      </c>
      <c r="C118" s="45" t="s">
        <v>80</v>
      </c>
      <c r="D118" s="31">
        <v>1</v>
      </c>
      <c r="E118" s="37">
        <f t="shared" si="1"/>
        <v>1.63934426229508</v>
      </c>
    </row>
    <row r="119" spans="2:5">
      <c r="B119" s="35">
        <v>117</v>
      </c>
      <c r="C119" s="45" t="s">
        <v>719</v>
      </c>
      <c r="D119" s="31">
        <v>1</v>
      </c>
      <c r="E119" s="37">
        <f t="shared" si="1"/>
        <v>1.63934426229508</v>
      </c>
    </row>
    <row r="120" spans="2:5">
      <c r="B120" s="35">
        <v>118</v>
      </c>
      <c r="C120" s="45" t="s">
        <v>377</v>
      </c>
      <c r="D120" s="31">
        <v>1</v>
      </c>
      <c r="E120" s="37">
        <f t="shared" si="1"/>
        <v>1.63934426229508</v>
      </c>
    </row>
    <row r="121" spans="2:5">
      <c r="B121" s="35">
        <v>119</v>
      </c>
      <c r="C121" s="45" t="s">
        <v>283</v>
      </c>
      <c r="D121" s="31">
        <v>1</v>
      </c>
      <c r="E121" s="37">
        <f t="shared" si="1"/>
        <v>1.63934426229508</v>
      </c>
    </row>
    <row r="122" spans="2:5">
      <c r="B122" s="35">
        <v>120</v>
      </c>
      <c r="C122" s="45" t="s">
        <v>458</v>
      </c>
      <c r="D122" s="31">
        <v>1</v>
      </c>
      <c r="E122" s="37">
        <f t="shared" si="1"/>
        <v>1.63934426229508</v>
      </c>
    </row>
    <row r="123" spans="2:5">
      <c r="B123" s="35">
        <v>121</v>
      </c>
      <c r="C123" s="45" t="s">
        <v>288</v>
      </c>
      <c r="D123" s="31">
        <v>1</v>
      </c>
      <c r="E123" s="37">
        <f t="shared" si="1"/>
        <v>1.63934426229508</v>
      </c>
    </row>
    <row r="124" spans="2:5">
      <c r="B124" s="35">
        <v>122</v>
      </c>
      <c r="C124" s="45" t="s">
        <v>170</v>
      </c>
      <c r="D124" s="31">
        <v>1</v>
      </c>
      <c r="E124" s="37">
        <f t="shared" si="1"/>
        <v>1.63934426229508</v>
      </c>
    </row>
    <row r="125" spans="2:5">
      <c r="B125" s="35">
        <v>123</v>
      </c>
      <c r="C125" s="45" t="s">
        <v>967</v>
      </c>
      <c r="D125" s="31">
        <v>1</v>
      </c>
      <c r="E125" s="37">
        <f t="shared" si="1"/>
        <v>1.63934426229508</v>
      </c>
    </row>
    <row r="126" spans="2:5">
      <c r="B126" s="35">
        <v>124</v>
      </c>
      <c r="C126" s="45" t="s">
        <v>1307</v>
      </c>
      <c r="D126" s="31">
        <v>1</v>
      </c>
      <c r="E126" s="37">
        <f t="shared" si="1"/>
        <v>1.63934426229508</v>
      </c>
    </row>
    <row r="127" spans="2:5">
      <c r="B127" s="35">
        <v>125</v>
      </c>
      <c r="C127" s="45" t="s">
        <v>286</v>
      </c>
      <c r="D127" s="31">
        <v>1</v>
      </c>
      <c r="E127" s="37">
        <f t="shared" si="1"/>
        <v>1.63934426229508</v>
      </c>
    </row>
    <row r="128" spans="2:5">
      <c r="B128" s="35">
        <v>126</v>
      </c>
      <c r="C128" s="45" t="s">
        <v>92</v>
      </c>
      <c r="D128" s="31">
        <v>1</v>
      </c>
      <c r="E128" s="37">
        <f t="shared" si="1"/>
        <v>1.63934426229508</v>
      </c>
    </row>
    <row r="129" spans="2:5">
      <c r="B129" s="35">
        <v>127</v>
      </c>
      <c r="C129" s="45" t="s">
        <v>318</v>
      </c>
      <c r="D129" s="31">
        <v>1</v>
      </c>
      <c r="E129" s="37">
        <f t="shared" si="1"/>
        <v>1.63934426229508</v>
      </c>
    </row>
    <row r="130" spans="2:5">
      <c r="B130" s="35">
        <v>128</v>
      </c>
      <c r="C130" s="45" t="s">
        <v>650</v>
      </c>
      <c r="D130" s="31">
        <v>1</v>
      </c>
      <c r="E130" s="37">
        <f t="shared" si="1"/>
        <v>1.63934426229508</v>
      </c>
    </row>
    <row r="131" spans="2:5">
      <c r="B131" s="35">
        <v>129</v>
      </c>
      <c r="C131" s="45" t="s">
        <v>1241</v>
      </c>
      <c r="D131" s="31">
        <v>1</v>
      </c>
      <c r="E131" s="37">
        <f t="shared" si="1"/>
        <v>1.63934426229508</v>
      </c>
    </row>
    <row r="132" spans="2:5">
      <c r="B132" s="35">
        <v>130</v>
      </c>
      <c r="C132" s="45" t="s">
        <v>721</v>
      </c>
      <c r="D132" s="31">
        <v>1</v>
      </c>
      <c r="E132" s="37">
        <f t="shared" si="1"/>
        <v>1.63934426229508</v>
      </c>
    </row>
    <row r="133" spans="2:5">
      <c r="B133" s="35">
        <v>131</v>
      </c>
      <c r="C133" s="45" t="s">
        <v>573</v>
      </c>
      <c r="D133" s="31">
        <v>1</v>
      </c>
      <c r="E133" s="37">
        <f t="shared" ref="E133:E196" si="2">100*D133/61</f>
        <v>1.63934426229508</v>
      </c>
    </row>
    <row r="134" spans="2:5">
      <c r="B134" s="35">
        <v>132</v>
      </c>
      <c r="C134" s="45" t="s">
        <v>722</v>
      </c>
      <c r="D134" s="31">
        <v>1</v>
      </c>
      <c r="E134" s="37">
        <f t="shared" si="2"/>
        <v>1.63934426229508</v>
      </c>
    </row>
    <row r="135" spans="2:5">
      <c r="B135" s="35">
        <v>133</v>
      </c>
      <c r="C135" s="45" t="s">
        <v>1460</v>
      </c>
      <c r="D135" s="31">
        <v>1</v>
      </c>
      <c r="E135" s="37">
        <f t="shared" si="2"/>
        <v>1.63934426229508</v>
      </c>
    </row>
    <row r="136" spans="2:5">
      <c r="B136" s="35">
        <v>134</v>
      </c>
      <c r="C136" s="45" t="s">
        <v>495</v>
      </c>
      <c r="D136" s="31">
        <v>1</v>
      </c>
      <c r="E136" s="37">
        <f t="shared" si="2"/>
        <v>1.63934426229508</v>
      </c>
    </row>
    <row r="137" spans="2:5">
      <c r="B137" s="35">
        <v>135</v>
      </c>
      <c r="C137" s="45" t="s">
        <v>686</v>
      </c>
      <c r="D137" s="31">
        <v>1</v>
      </c>
      <c r="E137" s="37">
        <f t="shared" si="2"/>
        <v>1.63934426229508</v>
      </c>
    </row>
    <row r="138" spans="2:5">
      <c r="B138" s="35">
        <v>136</v>
      </c>
      <c r="C138" s="45" t="s">
        <v>688</v>
      </c>
      <c r="D138" s="31">
        <v>1</v>
      </c>
      <c r="E138" s="37">
        <f t="shared" si="2"/>
        <v>1.63934426229508</v>
      </c>
    </row>
    <row r="139" spans="2:5">
      <c r="B139" s="35">
        <v>137</v>
      </c>
      <c r="C139" s="45" t="s">
        <v>788</v>
      </c>
      <c r="D139" s="31">
        <v>1</v>
      </c>
      <c r="E139" s="37">
        <f t="shared" si="2"/>
        <v>1.63934426229508</v>
      </c>
    </row>
    <row r="140" spans="2:5">
      <c r="B140" s="35">
        <v>138</v>
      </c>
      <c r="C140" s="45" t="s">
        <v>656</v>
      </c>
      <c r="D140" s="31">
        <v>1</v>
      </c>
      <c r="E140" s="37">
        <f t="shared" si="2"/>
        <v>1.63934426229508</v>
      </c>
    </row>
    <row r="141" spans="2:5">
      <c r="B141" s="35">
        <v>139</v>
      </c>
      <c r="C141" s="45" t="s">
        <v>1155</v>
      </c>
      <c r="D141" s="31">
        <v>1</v>
      </c>
      <c r="E141" s="37">
        <f t="shared" si="2"/>
        <v>1.63934426229508</v>
      </c>
    </row>
    <row r="142" spans="2:5">
      <c r="B142" s="35">
        <v>140</v>
      </c>
      <c r="C142" s="45" t="s">
        <v>155</v>
      </c>
      <c r="D142" s="31">
        <v>1</v>
      </c>
      <c r="E142" s="37">
        <f t="shared" si="2"/>
        <v>1.63934426229508</v>
      </c>
    </row>
    <row r="143" spans="2:5">
      <c r="B143" s="35">
        <v>141</v>
      </c>
      <c r="C143" s="45" t="s">
        <v>501</v>
      </c>
      <c r="D143" s="31">
        <v>1</v>
      </c>
      <c r="E143" s="37">
        <f t="shared" si="2"/>
        <v>1.63934426229508</v>
      </c>
    </row>
    <row r="144" spans="2:5">
      <c r="B144" s="35">
        <v>142</v>
      </c>
      <c r="C144" s="45" t="s">
        <v>930</v>
      </c>
      <c r="D144" s="31">
        <v>1</v>
      </c>
      <c r="E144" s="37">
        <f t="shared" si="2"/>
        <v>1.63934426229508</v>
      </c>
    </row>
    <row r="145" spans="2:5">
      <c r="B145" s="35">
        <v>143</v>
      </c>
      <c r="C145" s="45" t="s">
        <v>301</v>
      </c>
      <c r="D145" s="31">
        <v>1</v>
      </c>
      <c r="E145" s="37">
        <f t="shared" si="2"/>
        <v>1.63934426229508</v>
      </c>
    </row>
    <row r="146" spans="2:5">
      <c r="B146" s="35">
        <v>144</v>
      </c>
      <c r="C146" s="45" t="s">
        <v>568</v>
      </c>
      <c r="D146" s="31">
        <v>1</v>
      </c>
      <c r="E146" s="37">
        <f t="shared" si="2"/>
        <v>1.63934426229508</v>
      </c>
    </row>
    <row r="147" spans="2:5">
      <c r="B147" s="35">
        <v>145</v>
      </c>
      <c r="C147" s="42" t="s">
        <v>425</v>
      </c>
      <c r="D147" s="31">
        <v>1</v>
      </c>
      <c r="E147" s="37">
        <f t="shared" si="2"/>
        <v>1.63934426229508</v>
      </c>
    </row>
    <row r="148" spans="2:5">
      <c r="B148" s="35">
        <v>146</v>
      </c>
      <c r="C148" s="45" t="s">
        <v>569</v>
      </c>
      <c r="D148" s="31">
        <v>1</v>
      </c>
      <c r="E148" s="37">
        <f t="shared" si="2"/>
        <v>1.63934426229508</v>
      </c>
    </row>
    <row r="149" spans="2:5">
      <c r="B149" s="35">
        <v>147</v>
      </c>
      <c r="C149" s="45" t="s">
        <v>1102</v>
      </c>
      <c r="D149" s="31">
        <v>1</v>
      </c>
      <c r="E149" s="37">
        <f t="shared" si="2"/>
        <v>1.63934426229508</v>
      </c>
    </row>
    <row r="150" spans="2:5">
      <c r="B150" s="35">
        <v>148</v>
      </c>
      <c r="C150" s="45" t="s">
        <v>630</v>
      </c>
      <c r="D150" s="31">
        <v>1</v>
      </c>
      <c r="E150" s="37">
        <f t="shared" si="2"/>
        <v>1.63934426229508</v>
      </c>
    </row>
    <row r="151" spans="2:5">
      <c r="B151" s="35">
        <v>149</v>
      </c>
      <c r="C151" s="45" t="s">
        <v>723</v>
      </c>
      <c r="D151" s="31">
        <v>1</v>
      </c>
      <c r="E151" s="37">
        <f t="shared" si="2"/>
        <v>1.63934426229508</v>
      </c>
    </row>
    <row r="152" spans="2:5">
      <c r="B152" s="35">
        <v>150</v>
      </c>
      <c r="C152" s="45" t="s">
        <v>149</v>
      </c>
      <c r="D152" s="31">
        <v>1</v>
      </c>
      <c r="E152" s="37">
        <f t="shared" si="2"/>
        <v>1.63934426229508</v>
      </c>
    </row>
    <row r="153" spans="2:5">
      <c r="B153" s="35">
        <v>151</v>
      </c>
      <c r="C153" s="45" t="s">
        <v>1100</v>
      </c>
      <c r="D153" s="31">
        <v>1</v>
      </c>
      <c r="E153" s="37">
        <f t="shared" si="2"/>
        <v>1.63934426229508</v>
      </c>
    </row>
    <row r="154" spans="2:5">
      <c r="B154" s="35">
        <v>152</v>
      </c>
      <c r="C154" s="45" t="s">
        <v>724</v>
      </c>
      <c r="D154" s="31">
        <v>1</v>
      </c>
      <c r="E154" s="37">
        <f t="shared" si="2"/>
        <v>1.63934426229508</v>
      </c>
    </row>
    <row r="155" spans="2:5">
      <c r="B155" s="35">
        <v>153</v>
      </c>
      <c r="C155" s="45" t="s">
        <v>943</v>
      </c>
      <c r="D155" s="31">
        <v>1</v>
      </c>
      <c r="E155" s="37">
        <f t="shared" si="2"/>
        <v>1.63934426229508</v>
      </c>
    </row>
    <row r="156" spans="2:5">
      <c r="B156" s="35">
        <v>154</v>
      </c>
      <c r="C156" s="45" t="s">
        <v>1461</v>
      </c>
      <c r="D156" s="31">
        <v>1</v>
      </c>
      <c r="E156" s="37">
        <f t="shared" si="2"/>
        <v>1.63934426229508</v>
      </c>
    </row>
    <row r="157" spans="2:5">
      <c r="B157" s="35">
        <v>155</v>
      </c>
      <c r="C157" s="45" t="s">
        <v>289</v>
      </c>
      <c r="D157" s="31">
        <v>1</v>
      </c>
      <c r="E157" s="37">
        <f t="shared" si="2"/>
        <v>1.63934426229508</v>
      </c>
    </row>
    <row r="158" spans="2:5">
      <c r="B158" s="35">
        <v>156</v>
      </c>
      <c r="C158" s="45" t="s">
        <v>1301</v>
      </c>
      <c r="D158" s="31">
        <v>1</v>
      </c>
      <c r="E158" s="37">
        <f t="shared" si="2"/>
        <v>1.63934426229508</v>
      </c>
    </row>
    <row r="159" spans="2:5">
      <c r="B159" s="35">
        <v>157</v>
      </c>
      <c r="C159" s="45" t="s">
        <v>631</v>
      </c>
      <c r="D159" s="31">
        <v>1</v>
      </c>
      <c r="E159" s="37">
        <f t="shared" si="2"/>
        <v>1.63934426229508</v>
      </c>
    </row>
    <row r="160" spans="2:5">
      <c r="B160" s="35">
        <v>158</v>
      </c>
      <c r="C160" s="45" t="s">
        <v>1462</v>
      </c>
      <c r="D160" s="31">
        <v>1</v>
      </c>
      <c r="E160" s="37">
        <f t="shared" si="2"/>
        <v>1.63934426229508</v>
      </c>
    </row>
    <row r="161" spans="2:5">
      <c r="B161" s="35">
        <v>159</v>
      </c>
      <c r="C161" s="45" t="s">
        <v>725</v>
      </c>
      <c r="D161" s="31">
        <v>1</v>
      </c>
      <c r="E161" s="37">
        <f t="shared" si="2"/>
        <v>1.63934426229508</v>
      </c>
    </row>
    <row r="162" spans="2:5">
      <c r="B162" s="35">
        <v>160</v>
      </c>
      <c r="C162" s="45" t="s">
        <v>371</v>
      </c>
      <c r="D162" s="31">
        <v>1</v>
      </c>
      <c r="E162" s="37">
        <f t="shared" si="2"/>
        <v>1.63934426229508</v>
      </c>
    </row>
    <row r="163" spans="2:5">
      <c r="B163" s="35">
        <v>161</v>
      </c>
      <c r="C163" s="45" t="s">
        <v>379</v>
      </c>
      <c r="D163" s="31">
        <v>1</v>
      </c>
      <c r="E163" s="37">
        <f t="shared" si="2"/>
        <v>1.63934426229508</v>
      </c>
    </row>
    <row r="164" spans="2:5">
      <c r="B164" s="35">
        <v>162</v>
      </c>
      <c r="C164" s="45" t="s">
        <v>572</v>
      </c>
      <c r="D164" s="31">
        <v>1</v>
      </c>
      <c r="E164" s="37">
        <f t="shared" si="2"/>
        <v>1.63934426229508</v>
      </c>
    </row>
    <row r="165" spans="2:5">
      <c r="B165" s="35">
        <v>163</v>
      </c>
      <c r="C165" s="45" t="s">
        <v>571</v>
      </c>
      <c r="D165" s="31">
        <v>1</v>
      </c>
      <c r="E165" s="37">
        <f t="shared" si="2"/>
        <v>1.63934426229508</v>
      </c>
    </row>
    <row r="166" spans="2:5">
      <c r="B166" s="35">
        <v>164</v>
      </c>
      <c r="C166" s="45" t="s">
        <v>375</v>
      </c>
      <c r="D166" s="31">
        <v>1</v>
      </c>
      <c r="E166" s="37">
        <f t="shared" si="2"/>
        <v>1.63934426229508</v>
      </c>
    </row>
    <row r="167" spans="2:5">
      <c r="B167" s="35">
        <v>165</v>
      </c>
      <c r="C167" s="45" t="s">
        <v>156</v>
      </c>
      <c r="D167" s="31">
        <v>1</v>
      </c>
      <c r="E167" s="37">
        <f t="shared" si="2"/>
        <v>1.63934426229508</v>
      </c>
    </row>
    <row r="168" spans="2:5">
      <c r="B168" s="35">
        <v>166</v>
      </c>
      <c r="C168" s="45" t="s">
        <v>320</v>
      </c>
      <c r="D168" s="31">
        <v>1</v>
      </c>
      <c r="E168" s="37">
        <f t="shared" si="2"/>
        <v>1.63934426229508</v>
      </c>
    </row>
    <row r="169" spans="2:5">
      <c r="B169" s="35">
        <v>167</v>
      </c>
      <c r="C169" s="45" t="s">
        <v>830</v>
      </c>
      <c r="D169" s="31">
        <v>1</v>
      </c>
      <c r="E169" s="37">
        <f t="shared" si="2"/>
        <v>1.63934426229508</v>
      </c>
    </row>
    <row r="170" spans="2:5">
      <c r="B170" s="35">
        <v>168</v>
      </c>
      <c r="C170" s="45" t="s">
        <v>1098</v>
      </c>
      <c r="D170" s="31">
        <v>1</v>
      </c>
      <c r="E170" s="37">
        <f t="shared" si="2"/>
        <v>1.63934426229508</v>
      </c>
    </row>
    <row r="171" spans="2:5">
      <c r="B171" s="35">
        <v>169</v>
      </c>
      <c r="C171" s="45" t="s">
        <v>804</v>
      </c>
      <c r="D171" s="31">
        <v>1</v>
      </c>
      <c r="E171" s="37">
        <f t="shared" si="2"/>
        <v>1.63934426229508</v>
      </c>
    </row>
    <row r="172" spans="2:5">
      <c r="B172" s="35">
        <v>170</v>
      </c>
      <c r="C172" s="45" t="s">
        <v>1396</v>
      </c>
      <c r="D172" s="31">
        <v>1</v>
      </c>
      <c r="E172" s="37">
        <f t="shared" si="2"/>
        <v>1.63934426229508</v>
      </c>
    </row>
    <row r="173" spans="2:5">
      <c r="B173" s="35">
        <v>171</v>
      </c>
      <c r="C173" s="45" t="s">
        <v>726</v>
      </c>
      <c r="D173" s="31">
        <v>1</v>
      </c>
      <c r="E173" s="37">
        <f t="shared" si="2"/>
        <v>1.63934426229508</v>
      </c>
    </row>
    <row r="174" spans="2:5">
      <c r="B174" s="35">
        <v>172</v>
      </c>
      <c r="C174" s="45" t="s">
        <v>808</v>
      </c>
      <c r="D174" s="31">
        <v>1</v>
      </c>
      <c r="E174" s="37">
        <f t="shared" si="2"/>
        <v>1.63934426229508</v>
      </c>
    </row>
    <row r="175" spans="2:5">
      <c r="B175" s="35">
        <v>173</v>
      </c>
      <c r="C175" s="45" t="s">
        <v>1104</v>
      </c>
      <c r="D175" s="31">
        <v>1</v>
      </c>
      <c r="E175" s="37">
        <f t="shared" si="2"/>
        <v>1.63934426229508</v>
      </c>
    </row>
    <row r="176" spans="2:5">
      <c r="B176" s="35">
        <v>174</v>
      </c>
      <c r="C176" s="45" t="s">
        <v>727</v>
      </c>
      <c r="D176" s="31">
        <v>1</v>
      </c>
      <c r="E176" s="37">
        <f t="shared" si="2"/>
        <v>1.63934426229508</v>
      </c>
    </row>
    <row r="177" spans="2:5">
      <c r="B177" s="35">
        <v>175</v>
      </c>
      <c r="C177" s="45" t="s">
        <v>150</v>
      </c>
      <c r="D177" s="31">
        <v>1</v>
      </c>
      <c r="E177" s="37">
        <f t="shared" si="2"/>
        <v>1.63934426229508</v>
      </c>
    </row>
    <row r="178" spans="2:5">
      <c r="B178" s="35">
        <v>176</v>
      </c>
      <c r="C178" s="45" t="s">
        <v>280</v>
      </c>
      <c r="D178" s="31">
        <v>1</v>
      </c>
      <c r="E178" s="37">
        <f t="shared" si="2"/>
        <v>1.63934426229508</v>
      </c>
    </row>
    <row r="179" spans="2:5">
      <c r="B179" s="35">
        <v>177</v>
      </c>
      <c r="C179" s="45" t="s">
        <v>1215</v>
      </c>
      <c r="D179" s="31">
        <v>1</v>
      </c>
      <c r="E179" s="37">
        <f t="shared" si="2"/>
        <v>1.63934426229508</v>
      </c>
    </row>
    <row r="180" spans="2:5">
      <c r="B180" s="35">
        <v>178</v>
      </c>
      <c r="C180" s="45" t="s">
        <v>1017</v>
      </c>
      <c r="D180" s="31">
        <v>1</v>
      </c>
      <c r="E180" s="37">
        <f t="shared" si="2"/>
        <v>1.63934426229508</v>
      </c>
    </row>
    <row r="181" spans="2:5">
      <c r="B181" s="35">
        <v>179</v>
      </c>
      <c r="C181" s="45" t="s">
        <v>824</v>
      </c>
      <c r="D181" s="31">
        <v>1</v>
      </c>
      <c r="E181" s="37">
        <f t="shared" si="2"/>
        <v>1.63934426229508</v>
      </c>
    </row>
    <row r="182" spans="2:5">
      <c r="B182" s="35">
        <v>180</v>
      </c>
      <c r="C182" s="45" t="s">
        <v>1303</v>
      </c>
      <c r="D182" s="31">
        <v>1</v>
      </c>
      <c r="E182" s="37">
        <f t="shared" si="2"/>
        <v>1.63934426229508</v>
      </c>
    </row>
    <row r="183" spans="2:5">
      <c r="B183" s="35">
        <v>181</v>
      </c>
      <c r="C183" s="45" t="s">
        <v>1463</v>
      </c>
      <c r="D183" s="31">
        <v>1</v>
      </c>
      <c r="E183" s="37">
        <f t="shared" si="2"/>
        <v>1.63934426229508</v>
      </c>
    </row>
    <row r="184" spans="2:5">
      <c r="B184" s="35">
        <v>182</v>
      </c>
      <c r="C184" s="45" t="s">
        <v>600</v>
      </c>
      <c r="D184" s="31">
        <v>1</v>
      </c>
      <c r="E184" s="37">
        <f t="shared" si="2"/>
        <v>1.63934426229508</v>
      </c>
    </row>
    <row r="185" spans="2:5">
      <c r="B185" s="35">
        <v>183</v>
      </c>
      <c r="C185" s="45" t="s">
        <v>1240</v>
      </c>
      <c r="D185" s="31">
        <v>1</v>
      </c>
      <c r="E185" s="37">
        <f t="shared" si="2"/>
        <v>1.63934426229508</v>
      </c>
    </row>
    <row r="186" spans="2:5">
      <c r="B186" s="35">
        <v>184</v>
      </c>
      <c r="C186" s="45" t="s">
        <v>384</v>
      </c>
      <c r="D186" s="31">
        <v>1</v>
      </c>
      <c r="E186" s="37">
        <f t="shared" si="2"/>
        <v>1.63934426229508</v>
      </c>
    </row>
    <row r="187" spans="2:5">
      <c r="B187" s="35">
        <v>185</v>
      </c>
      <c r="C187" s="45" t="s">
        <v>279</v>
      </c>
      <c r="D187" s="31">
        <v>1</v>
      </c>
      <c r="E187" s="37">
        <f t="shared" si="2"/>
        <v>1.63934426229508</v>
      </c>
    </row>
    <row r="188" spans="2:5">
      <c r="B188" s="35">
        <v>186</v>
      </c>
      <c r="C188" s="45" t="s">
        <v>1464</v>
      </c>
      <c r="D188" s="31">
        <v>1</v>
      </c>
      <c r="E188" s="37">
        <f t="shared" si="2"/>
        <v>1.63934426229508</v>
      </c>
    </row>
    <row r="189" spans="2:5">
      <c r="B189" s="35">
        <v>187</v>
      </c>
      <c r="C189" s="45" t="s">
        <v>287</v>
      </c>
      <c r="D189" s="31">
        <v>1</v>
      </c>
      <c r="E189" s="37">
        <f t="shared" si="2"/>
        <v>1.63934426229508</v>
      </c>
    </row>
    <row r="190" spans="2:5">
      <c r="B190" s="35">
        <v>188</v>
      </c>
      <c r="C190" s="45" t="s">
        <v>200</v>
      </c>
      <c r="D190" s="31">
        <v>1</v>
      </c>
      <c r="E190" s="37">
        <f t="shared" si="2"/>
        <v>1.63934426229508</v>
      </c>
    </row>
    <row r="191" spans="2:5">
      <c r="B191" s="35">
        <v>189</v>
      </c>
      <c r="C191" s="45" t="s">
        <v>570</v>
      </c>
      <c r="D191" s="31">
        <v>1</v>
      </c>
      <c r="E191" s="37">
        <f t="shared" si="2"/>
        <v>1.63934426229508</v>
      </c>
    </row>
    <row r="192" spans="2:5">
      <c r="B192" s="35">
        <v>190</v>
      </c>
      <c r="C192" s="45" t="s">
        <v>728</v>
      </c>
      <c r="D192" s="31">
        <v>1</v>
      </c>
      <c r="E192" s="37">
        <f t="shared" si="2"/>
        <v>1.63934426229508</v>
      </c>
    </row>
    <row r="193" spans="2:5">
      <c r="B193" s="35">
        <v>191</v>
      </c>
      <c r="C193" s="45" t="s">
        <v>729</v>
      </c>
      <c r="D193" s="31">
        <v>1</v>
      </c>
      <c r="E193" s="37">
        <f t="shared" si="2"/>
        <v>1.63934426229508</v>
      </c>
    </row>
    <row r="194" spans="2:5">
      <c r="B194" s="35">
        <v>192</v>
      </c>
      <c r="C194" s="45" t="s">
        <v>942</v>
      </c>
      <c r="D194" s="31">
        <v>1</v>
      </c>
      <c r="E194" s="37">
        <f t="shared" si="2"/>
        <v>1.63934426229508</v>
      </c>
    </row>
    <row r="195" spans="2:5">
      <c r="B195" s="35">
        <v>193</v>
      </c>
      <c r="C195" s="45" t="s">
        <v>599</v>
      </c>
      <c r="D195" s="31">
        <v>1</v>
      </c>
      <c r="E195" s="37">
        <f t="shared" si="2"/>
        <v>1.63934426229508</v>
      </c>
    </row>
    <row r="196" spans="2:5">
      <c r="B196" s="35">
        <v>194</v>
      </c>
      <c r="C196" s="45" t="s">
        <v>931</v>
      </c>
      <c r="D196" s="31">
        <v>1</v>
      </c>
      <c r="E196" s="37">
        <f t="shared" si="2"/>
        <v>1.63934426229508</v>
      </c>
    </row>
    <row r="197" spans="2:5">
      <c r="B197" s="35">
        <v>195</v>
      </c>
      <c r="C197" s="45" t="s">
        <v>1013</v>
      </c>
      <c r="D197" s="31">
        <v>1</v>
      </c>
      <c r="E197" s="37">
        <f t="shared" ref="E197:E260" si="3">100*D197/61</f>
        <v>1.63934426229508</v>
      </c>
    </row>
    <row r="198" spans="2:5">
      <c r="B198" s="35">
        <v>196</v>
      </c>
      <c r="C198" s="45" t="s">
        <v>966</v>
      </c>
      <c r="D198" s="31">
        <v>1</v>
      </c>
      <c r="E198" s="37">
        <f t="shared" si="3"/>
        <v>1.63934426229508</v>
      </c>
    </row>
    <row r="199" spans="2:5">
      <c r="B199" s="35">
        <v>197</v>
      </c>
      <c r="C199" s="45" t="s">
        <v>649</v>
      </c>
      <c r="D199" s="31">
        <v>1</v>
      </c>
      <c r="E199" s="37">
        <f t="shared" si="3"/>
        <v>1.63934426229508</v>
      </c>
    </row>
    <row r="200" spans="2:5">
      <c r="B200" s="35">
        <v>198</v>
      </c>
      <c r="C200" s="45" t="s">
        <v>1465</v>
      </c>
      <c r="D200" s="31">
        <v>1</v>
      </c>
      <c r="E200" s="37">
        <f t="shared" si="3"/>
        <v>1.63934426229508</v>
      </c>
    </row>
    <row r="201" spans="2:5">
      <c r="B201" s="35">
        <v>199</v>
      </c>
      <c r="C201" s="45" t="s">
        <v>730</v>
      </c>
      <c r="D201" s="31">
        <v>1</v>
      </c>
      <c r="E201" s="37">
        <f t="shared" si="3"/>
        <v>1.63934426229508</v>
      </c>
    </row>
    <row r="202" spans="2:5">
      <c r="B202" s="35">
        <v>200</v>
      </c>
      <c r="C202" s="45" t="s">
        <v>985</v>
      </c>
      <c r="D202" s="31">
        <v>1</v>
      </c>
      <c r="E202" s="37">
        <f t="shared" si="3"/>
        <v>1.63934426229508</v>
      </c>
    </row>
    <row r="203" spans="2:5">
      <c r="B203" s="35">
        <v>201</v>
      </c>
      <c r="C203" s="45" t="s">
        <v>1005</v>
      </c>
      <c r="D203" s="31">
        <v>1</v>
      </c>
      <c r="E203" s="37">
        <f t="shared" si="3"/>
        <v>1.63934426229508</v>
      </c>
    </row>
    <row r="204" spans="2:5">
      <c r="B204" s="35">
        <v>202</v>
      </c>
      <c r="C204" s="45" t="s">
        <v>378</v>
      </c>
      <c r="D204" s="31">
        <v>1</v>
      </c>
      <c r="E204" s="37">
        <f t="shared" si="3"/>
        <v>1.63934426229508</v>
      </c>
    </row>
    <row r="205" spans="2:5">
      <c r="B205" s="35">
        <v>203</v>
      </c>
      <c r="C205" s="45" t="s">
        <v>731</v>
      </c>
      <c r="D205" s="31">
        <v>1</v>
      </c>
      <c r="E205" s="37">
        <f t="shared" si="3"/>
        <v>1.63934426229508</v>
      </c>
    </row>
    <row r="206" spans="2:5">
      <c r="B206" s="35">
        <v>204</v>
      </c>
      <c r="C206" s="45" t="s">
        <v>1101</v>
      </c>
      <c r="D206" s="31">
        <v>1</v>
      </c>
      <c r="E206" s="37">
        <f t="shared" si="3"/>
        <v>1.63934426229508</v>
      </c>
    </row>
    <row r="207" spans="2:5">
      <c r="B207" s="35">
        <v>205</v>
      </c>
      <c r="C207" s="45" t="s">
        <v>829</v>
      </c>
      <c r="D207" s="31">
        <v>1</v>
      </c>
      <c r="E207" s="37">
        <f t="shared" si="3"/>
        <v>1.63934426229508</v>
      </c>
    </row>
    <row r="208" spans="2:5">
      <c r="B208" s="35">
        <v>206</v>
      </c>
      <c r="C208" s="45" t="s">
        <v>153</v>
      </c>
      <c r="D208" s="31">
        <v>1</v>
      </c>
      <c r="E208" s="37">
        <f t="shared" si="3"/>
        <v>1.63934426229508</v>
      </c>
    </row>
    <row r="209" spans="2:5">
      <c r="B209" s="35">
        <v>207</v>
      </c>
      <c r="C209" s="45" t="s">
        <v>383</v>
      </c>
      <c r="D209" s="31">
        <v>1</v>
      </c>
      <c r="E209" s="37">
        <f t="shared" si="3"/>
        <v>1.63934426229508</v>
      </c>
    </row>
    <row r="210" spans="2:5">
      <c r="B210" s="35">
        <v>208</v>
      </c>
      <c r="C210" s="45" t="s">
        <v>644</v>
      </c>
      <c r="D210" s="31">
        <v>1</v>
      </c>
      <c r="E210" s="37">
        <f t="shared" si="3"/>
        <v>1.63934426229508</v>
      </c>
    </row>
    <row r="211" spans="2:5">
      <c r="B211" s="35">
        <v>209</v>
      </c>
      <c r="C211" s="45" t="s">
        <v>1014</v>
      </c>
      <c r="D211" s="31">
        <v>1</v>
      </c>
      <c r="E211" s="37">
        <f t="shared" si="3"/>
        <v>1.63934426229508</v>
      </c>
    </row>
    <row r="212" spans="2:5">
      <c r="B212" s="35">
        <v>210</v>
      </c>
      <c r="C212" s="45" t="s">
        <v>965</v>
      </c>
      <c r="D212" s="31">
        <v>1</v>
      </c>
      <c r="E212" s="37">
        <f t="shared" si="3"/>
        <v>1.63934426229508</v>
      </c>
    </row>
    <row r="213" spans="2:5">
      <c r="B213" s="35">
        <v>211</v>
      </c>
      <c r="C213" s="45" t="s">
        <v>732</v>
      </c>
      <c r="D213" s="31">
        <v>1</v>
      </c>
      <c r="E213" s="37">
        <f t="shared" si="3"/>
        <v>1.63934426229508</v>
      </c>
    </row>
    <row r="214" spans="2:5">
      <c r="B214" s="35">
        <v>212</v>
      </c>
      <c r="C214" s="45" t="s">
        <v>733</v>
      </c>
      <c r="D214" s="31">
        <v>1</v>
      </c>
      <c r="E214" s="37">
        <f t="shared" si="3"/>
        <v>1.63934426229508</v>
      </c>
    </row>
    <row r="215" spans="2:5">
      <c r="B215" s="35">
        <v>213</v>
      </c>
      <c r="C215" s="45" t="s">
        <v>734</v>
      </c>
      <c r="D215" s="31">
        <v>1</v>
      </c>
      <c r="E215" s="37">
        <f t="shared" si="3"/>
        <v>1.63934426229508</v>
      </c>
    </row>
    <row r="216" spans="2:5">
      <c r="B216" s="35">
        <v>214</v>
      </c>
      <c r="C216" s="45" t="s">
        <v>735</v>
      </c>
      <c r="D216" s="31">
        <v>1</v>
      </c>
      <c r="E216" s="37">
        <f t="shared" si="3"/>
        <v>1.63934426229508</v>
      </c>
    </row>
    <row r="217" spans="2:5">
      <c r="B217" s="35">
        <v>215</v>
      </c>
      <c r="C217" s="45" t="s">
        <v>736</v>
      </c>
      <c r="D217" s="31">
        <v>1</v>
      </c>
      <c r="E217" s="37">
        <f t="shared" si="3"/>
        <v>1.63934426229508</v>
      </c>
    </row>
    <row r="218" spans="2:5">
      <c r="B218" s="35">
        <v>216</v>
      </c>
      <c r="C218" s="45" t="s">
        <v>833</v>
      </c>
      <c r="D218" s="31">
        <v>1</v>
      </c>
      <c r="E218" s="37">
        <f t="shared" si="3"/>
        <v>1.63934426229508</v>
      </c>
    </row>
    <row r="219" spans="2:5">
      <c r="B219" s="35">
        <v>217</v>
      </c>
      <c r="C219" s="45" t="s">
        <v>645</v>
      </c>
      <c r="D219" s="31">
        <v>1</v>
      </c>
      <c r="E219" s="37">
        <f t="shared" si="3"/>
        <v>1.63934426229508</v>
      </c>
    </row>
    <row r="220" spans="2:5">
      <c r="B220" s="35">
        <v>218</v>
      </c>
      <c r="C220" s="45" t="s">
        <v>675</v>
      </c>
      <c r="D220" s="31">
        <v>1</v>
      </c>
      <c r="E220" s="37">
        <f t="shared" si="3"/>
        <v>1.63934426229508</v>
      </c>
    </row>
    <row r="221" spans="2:5">
      <c r="B221" s="35">
        <v>219</v>
      </c>
      <c r="C221" s="45" t="s">
        <v>385</v>
      </c>
      <c r="D221" s="31">
        <v>1</v>
      </c>
      <c r="E221" s="37">
        <f t="shared" si="3"/>
        <v>1.63934426229508</v>
      </c>
    </row>
    <row r="222" spans="2:5">
      <c r="B222" s="35">
        <v>220</v>
      </c>
      <c r="C222" s="45" t="s">
        <v>832</v>
      </c>
      <c r="D222" s="31">
        <v>1</v>
      </c>
      <c r="E222" s="37">
        <f t="shared" si="3"/>
        <v>1.63934426229508</v>
      </c>
    </row>
    <row r="223" spans="2:5">
      <c r="B223" s="35">
        <v>221</v>
      </c>
      <c r="C223" s="45" t="s">
        <v>738</v>
      </c>
      <c r="D223" s="31">
        <v>1</v>
      </c>
      <c r="E223" s="37">
        <f t="shared" si="3"/>
        <v>1.63934426229508</v>
      </c>
    </row>
    <row r="224" spans="2:5">
      <c r="B224" s="35">
        <v>222</v>
      </c>
      <c r="C224" s="45" t="s">
        <v>773</v>
      </c>
      <c r="D224" s="31">
        <v>1</v>
      </c>
      <c r="E224" s="37">
        <f t="shared" si="3"/>
        <v>1.63934426229508</v>
      </c>
    </row>
    <row r="225" spans="2:5">
      <c r="B225" s="35">
        <v>223</v>
      </c>
      <c r="C225" s="45" t="s">
        <v>784</v>
      </c>
      <c r="D225" s="31">
        <v>1</v>
      </c>
      <c r="E225" s="37">
        <f t="shared" si="3"/>
        <v>1.63934426229508</v>
      </c>
    </row>
    <row r="226" spans="2:5">
      <c r="B226" s="35">
        <v>224</v>
      </c>
      <c r="C226" s="45" t="s">
        <v>783</v>
      </c>
      <c r="D226" s="31">
        <v>1</v>
      </c>
      <c r="E226" s="37">
        <f t="shared" si="3"/>
        <v>1.63934426229508</v>
      </c>
    </row>
    <row r="227" spans="2:5">
      <c r="B227" s="35">
        <v>225</v>
      </c>
      <c r="C227" s="45" t="s">
        <v>771</v>
      </c>
      <c r="D227" s="31">
        <v>1</v>
      </c>
      <c r="E227" s="37">
        <f t="shared" si="3"/>
        <v>1.63934426229508</v>
      </c>
    </row>
    <row r="228" spans="2:5">
      <c r="B228" s="35">
        <v>226</v>
      </c>
      <c r="C228" s="45" t="s">
        <v>779</v>
      </c>
      <c r="D228" s="31">
        <v>1</v>
      </c>
      <c r="E228" s="37">
        <f t="shared" si="3"/>
        <v>1.63934426229508</v>
      </c>
    </row>
    <row r="229" spans="2:5">
      <c r="B229" s="35">
        <v>227</v>
      </c>
      <c r="C229" s="45" t="s">
        <v>770</v>
      </c>
      <c r="D229" s="31">
        <v>1</v>
      </c>
      <c r="E229" s="37">
        <f t="shared" si="3"/>
        <v>1.63934426229508</v>
      </c>
    </row>
    <row r="230" spans="2:5">
      <c r="B230" s="35">
        <v>228</v>
      </c>
      <c r="C230" s="45" t="s">
        <v>782</v>
      </c>
      <c r="D230" s="31">
        <v>1</v>
      </c>
      <c r="E230" s="37">
        <f t="shared" si="3"/>
        <v>1.63934426229508</v>
      </c>
    </row>
    <row r="231" spans="2:5">
      <c r="B231" s="35">
        <v>229</v>
      </c>
      <c r="C231" s="45" t="s">
        <v>780</v>
      </c>
      <c r="D231" s="31">
        <v>1</v>
      </c>
      <c r="E231" s="37">
        <f t="shared" si="3"/>
        <v>1.63934426229508</v>
      </c>
    </row>
    <row r="232" spans="2:5">
      <c r="B232" s="35">
        <v>230</v>
      </c>
      <c r="C232" s="45" t="s">
        <v>786</v>
      </c>
      <c r="D232" s="31">
        <v>1</v>
      </c>
      <c r="E232" s="37">
        <f t="shared" si="3"/>
        <v>1.63934426229508</v>
      </c>
    </row>
    <row r="233" spans="2:5">
      <c r="B233" s="35">
        <v>231</v>
      </c>
      <c r="C233" s="45" t="s">
        <v>781</v>
      </c>
      <c r="D233" s="31">
        <v>1</v>
      </c>
      <c r="E233" s="37">
        <f t="shared" si="3"/>
        <v>1.63934426229508</v>
      </c>
    </row>
    <row r="234" spans="2:5">
      <c r="B234" s="35">
        <v>232</v>
      </c>
      <c r="C234" s="45" t="s">
        <v>772</v>
      </c>
      <c r="D234" s="31">
        <v>1</v>
      </c>
      <c r="E234" s="37">
        <f t="shared" si="3"/>
        <v>1.63934426229508</v>
      </c>
    </row>
    <row r="235" spans="2:5">
      <c r="B235" s="35">
        <v>233</v>
      </c>
      <c r="C235" s="45" t="s">
        <v>769</v>
      </c>
      <c r="D235" s="31">
        <v>1</v>
      </c>
      <c r="E235" s="37">
        <f t="shared" si="3"/>
        <v>1.63934426229508</v>
      </c>
    </row>
    <row r="236" spans="2:5">
      <c r="B236" s="35">
        <v>234</v>
      </c>
      <c r="C236" s="45" t="s">
        <v>776</v>
      </c>
      <c r="D236" s="31">
        <v>1</v>
      </c>
      <c r="E236" s="37">
        <f t="shared" si="3"/>
        <v>1.63934426229508</v>
      </c>
    </row>
    <row r="237" spans="2:5">
      <c r="B237" s="35">
        <v>235</v>
      </c>
      <c r="C237" s="45" t="s">
        <v>785</v>
      </c>
      <c r="D237" s="31">
        <v>1</v>
      </c>
      <c r="E237" s="37">
        <f t="shared" si="3"/>
        <v>1.63934426229508</v>
      </c>
    </row>
    <row r="238" spans="2:5">
      <c r="B238" s="35">
        <v>236</v>
      </c>
      <c r="C238" s="45" t="s">
        <v>777</v>
      </c>
      <c r="D238" s="31">
        <v>1</v>
      </c>
      <c r="E238" s="37">
        <f t="shared" si="3"/>
        <v>1.63934426229508</v>
      </c>
    </row>
    <row r="239" spans="2:5">
      <c r="B239" s="35">
        <v>237</v>
      </c>
      <c r="C239" s="45" t="s">
        <v>774</v>
      </c>
      <c r="D239" s="31">
        <v>1</v>
      </c>
      <c r="E239" s="37">
        <f t="shared" si="3"/>
        <v>1.63934426229508</v>
      </c>
    </row>
    <row r="240" spans="2:5">
      <c r="B240" s="35">
        <v>238</v>
      </c>
      <c r="C240" s="45" t="s">
        <v>1290</v>
      </c>
      <c r="D240" s="31">
        <v>1</v>
      </c>
      <c r="E240" s="37">
        <f t="shared" si="3"/>
        <v>1.63934426229508</v>
      </c>
    </row>
    <row r="241" spans="2:5">
      <c r="B241" s="35">
        <v>239</v>
      </c>
      <c r="C241" s="45" t="s">
        <v>1291</v>
      </c>
      <c r="D241" s="31">
        <v>1</v>
      </c>
      <c r="E241" s="37">
        <f t="shared" si="3"/>
        <v>1.63934426229508</v>
      </c>
    </row>
    <row r="242" spans="2:5">
      <c r="B242" s="35">
        <v>240</v>
      </c>
      <c r="C242" s="45" t="s">
        <v>376</v>
      </c>
      <c r="D242" s="31">
        <v>1</v>
      </c>
      <c r="E242" s="37">
        <f t="shared" si="3"/>
        <v>1.63934426229508</v>
      </c>
    </row>
    <row r="243" spans="2:5">
      <c r="B243" s="35">
        <v>241</v>
      </c>
      <c r="C243" s="45" t="s">
        <v>883</v>
      </c>
      <c r="D243" s="31">
        <v>1</v>
      </c>
      <c r="E243" s="37">
        <f t="shared" si="3"/>
        <v>1.63934426229508</v>
      </c>
    </row>
    <row r="244" spans="2:5">
      <c r="B244" s="35">
        <v>242</v>
      </c>
      <c r="C244" s="45" t="s">
        <v>884</v>
      </c>
      <c r="D244" s="31">
        <v>1</v>
      </c>
      <c r="E244" s="37">
        <f t="shared" si="3"/>
        <v>1.63934426229508</v>
      </c>
    </row>
    <row r="245" spans="2:5">
      <c r="B245" s="35">
        <v>243</v>
      </c>
      <c r="C245" s="45" t="s">
        <v>886</v>
      </c>
      <c r="D245" s="31">
        <v>1</v>
      </c>
      <c r="E245" s="37">
        <f t="shared" si="3"/>
        <v>1.63934426229508</v>
      </c>
    </row>
    <row r="246" spans="2:5">
      <c r="B246" s="35">
        <v>244</v>
      </c>
      <c r="C246" s="45" t="s">
        <v>885</v>
      </c>
      <c r="D246" s="31">
        <v>1</v>
      </c>
      <c r="E246" s="37">
        <f t="shared" si="3"/>
        <v>1.63934426229508</v>
      </c>
    </row>
    <row r="247" spans="2:5">
      <c r="B247" s="35">
        <v>245</v>
      </c>
      <c r="C247" s="45" t="s">
        <v>890</v>
      </c>
      <c r="D247" s="31">
        <v>1</v>
      </c>
      <c r="E247" s="37">
        <f t="shared" si="3"/>
        <v>1.63934426229508</v>
      </c>
    </row>
    <row r="248" spans="2:5">
      <c r="B248" s="35">
        <v>246</v>
      </c>
      <c r="C248" s="45" t="s">
        <v>1466</v>
      </c>
      <c r="D248" s="31">
        <v>1</v>
      </c>
      <c r="E248" s="37">
        <f t="shared" si="3"/>
        <v>1.63934426229508</v>
      </c>
    </row>
    <row r="249" spans="2:5">
      <c r="B249" s="35">
        <v>247</v>
      </c>
      <c r="C249" s="30" t="s">
        <v>887</v>
      </c>
      <c r="D249" s="31">
        <v>1</v>
      </c>
      <c r="E249" s="37">
        <f t="shared" si="3"/>
        <v>1.63934426229508</v>
      </c>
    </row>
    <row r="250" spans="2:5">
      <c r="B250" s="35">
        <v>248</v>
      </c>
      <c r="C250" s="45" t="s">
        <v>1292</v>
      </c>
      <c r="D250" s="31">
        <v>1</v>
      </c>
      <c r="E250" s="37">
        <f t="shared" si="3"/>
        <v>1.63934426229508</v>
      </c>
    </row>
    <row r="251" spans="2:5">
      <c r="B251" s="35">
        <v>249</v>
      </c>
      <c r="C251" s="45" t="s">
        <v>739</v>
      </c>
      <c r="D251" s="31">
        <v>1</v>
      </c>
      <c r="E251" s="37">
        <f t="shared" si="3"/>
        <v>1.63934426229508</v>
      </c>
    </row>
    <row r="252" spans="2:5">
      <c r="B252" s="35">
        <v>250</v>
      </c>
      <c r="C252" s="45" t="s">
        <v>740</v>
      </c>
      <c r="D252" s="31">
        <v>1</v>
      </c>
      <c r="E252" s="37">
        <f t="shared" si="3"/>
        <v>1.63934426229508</v>
      </c>
    </row>
    <row r="253" spans="2:5">
      <c r="B253" s="35">
        <v>251</v>
      </c>
      <c r="C253" s="45" t="s">
        <v>1467</v>
      </c>
      <c r="D253" s="31">
        <v>1</v>
      </c>
      <c r="E253" s="37">
        <f t="shared" si="3"/>
        <v>1.63934426229508</v>
      </c>
    </row>
    <row r="254" spans="2:5">
      <c r="B254" s="35">
        <v>252</v>
      </c>
      <c r="C254" s="45" t="s">
        <v>687</v>
      </c>
      <c r="D254" s="31">
        <v>1</v>
      </c>
      <c r="E254" s="37">
        <f t="shared" si="3"/>
        <v>1.63934426229508</v>
      </c>
    </row>
    <row r="255" spans="2:5">
      <c r="B255" s="35">
        <v>253</v>
      </c>
      <c r="C255" s="45" t="s">
        <v>372</v>
      </c>
      <c r="D255" s="31">
        <v>1</v>
      </c>
      <c r="E255" s="37">
        <f t="shared" si="3"/>
        <v>1.63934426229508</v>
      </c>
    </row>
    <row r="256" spans="2:5">
      <c r="B256" s="35">
        <v>254</v>
      </c>
      <c r="C256" s="45" t="s">
        <v>282</v>
      </c>
      <c r="D256" s="31">
        <v>1</v>
      </c>
      <c r="E256" s="37">
        <f t="shared" si="3"/>
        <v>1.63934426229508</v>
      </c>
    </row>
    <row r="257" spans="2:5">
      <c r="B257" s="35">
        <v>255</v>
      </c>
      <c r="C257" s="45" t="s">
        <v>741</v>
      </c>
      <c r="D257" s="31">
        <v>1</v>
      </c>
      <c r="E257" s="37">
        <f t="shared" si="3"/>
        <v>1.63934426229508</v>
      </c>
    </row>
    <row r="258" spans="2:5">
      <c r="B258" s="35">
        <v>256</v>
      </c>
      <c r="C258" s="45" t="s">
        <v>1105</v>
      </c>
      <c r="D258" s="31">
        <v>1</v>
      </c>
      <c r="E258" s="37">
        <f t="shared" si="3"/>
        <v>1.63934426229508</v>
      </c>
    </row>
    <row r="259" spans="2:5">
      <c r="B259" s="35">
        <v>257</v>
      </c>
      <c r="C259" s="45" t="s">
        <v>1049</v>
      </c>
      <c r="D259" s="31">
        <v>1</v>
      </c>
      <c r="E259" s="37">
        <f t="shared" si="3"/>
        <v>1.63934426229508</v>
      </c>
    </row>
    <row r="260" spans="2:5">
      <c r="B260" s="35">
        <v>258</v>
      </c>
      <c r="C260" s="45" t="s">
        <v>319</v>
      </c>
      <c r="D260" s="31">
        <v>1</v>
      </c>
      <c r="E260" s="37">
        <f t="shared" si="3"/>
        <v>1.63934426229508</v>
      </c>
    </row>
    <row r="261" spans="2:5">
      <c r="B261" s="35">
        <v>259</v>
      </c>
      <c r="C261" s="45" t="s">
        <v>323</v>
      </c>
      <c r="D261" s="31">
        <v>1</v>
      </c>
      <c r="E261" s="37">
        <f t="shared" ref="E261:E285" si="4">100*D261/61</f>
        <v>1.63934426229508</v>
      </c>
    </row>
    <row r="262" spans="2:5">
      <c r="B262" s="35">
        <v>260</v>
      </c>
      <c r="C262" s="45" t="s">
        <v>1165</v>
      </c>
      <c r="D262" s="31">
        <v>1</v>
      </c>
      <c r="E262" s="37">
        <f t="shared" si="4"/>
        <v>1.63934426229508</v>
      </c>
    </row>
    <row r="263" spans="2:5">
      <c r="B263" s="35">
        <v>261</v>
      </c>
      <c r="C263" s="45" t="s">
        <v>1164</v>
      </c>
      <c r="D263" s="31">
        <v>1</v>
      </c>
      <c r="E263" s="37">
        <f t="shared" si="4"/>
        <v>1.63934426229508</v>
      </c>
    </row>
    <row r="264" spans="2:5">
      <c r="B264" s="35">
        <v>262</v>
      </c>
      <c r="C264" s="45" t="s">
        <v>1468</v>
      </c>
      <c r="D264" s="31">
        <v>1</v>
      </c>
      <c r="E264" s="37">
        <f t="shared" si="4"/>
        <v>1.63934426229508</v>
      </c>
    </row>
    <row r="265" spans="2:5">
      <c r="B265" s="35">
        <v>263</v>
      </c>
      <c r="C265" s="45" t="s">
        <v>591</v>
      </c>
      <c r="D265" s="31">
        <v>1</v>
      </c>
      <c r="E265" s="37">
        <f t="shared" si="4"/>
        <v>1.63934426229508</v>
      </c>
    </row>
    <row r="266" spans="2:5">
      <c r="B266" s="35">
        <v>264</v>
      </c>
      <c r="C266" s="45" t="s">
        <v>338</v>
      </c>
      <c r="D266" s="31">
        <v>1</v>
      </c>
      <c r="E266" s="37">
        <f t="shared" si="4"/>
        <v>1.63934426229508</v>
      </c>
    </row>
    <row r="267" spans="2:5">
      <c r="B267" s="35">
        <v>265</v>
      </c>
      <c r="C267" s="45" t="s">
        <v>742</v>
      </c>
      <c r="D267" s="31">
        <v>1</v>
      </c>
      <c r="E267" s="37">
        <f t="shared" si="4"/>
        <v>1.63934426229508</v>
      </c>
    </row>
    <row r="268" spans="2:5">
      <c r="B268" s="35">
        <v>266</v>
      </c>
      <c r="C268" s="45" t="s">
        <v>743</v>
      </c>
      <c r="D268" s="31">
        <v>1</v>
      </c>
      <c r="E268" s="37">
        <f t="shared" si="4"/>
        <v>1.63934426229508</v>
      </c>
    </row>
    <row r="269" spans="2:5">
      <c r="B269" s="35">
        <v>267</v>
      </c>
      <c r="C269" s="45" t="s">
        <v>766</v>
      </c>
      <c r="D269" s="31">
        <v>1</v>
      </c>
      <c r="E269" s="37">
        <f t="shared" si="4"/>
        <v>1.63934426229508</v>
      </c>
    </row>
    <row r="270" spans="2:5">
      <c r="B270" s="35">
        <v>268</v>
      </c>
      <c r="C270" s="45" t="s">
        <v>767</v>
      </c>
      <c r="D270" s="31">
        <v>1</v>
      </c>
      <c r="E270" s="37">
        <f t="shared" si="4"/>
        <v>1.63934426229508</v>
      </c>
    </row>
    <row r="271" spans="2:5">
      <c r="B271" s="35">
        <v>269</v>
      </c>
      <c r="C271" s="45" t="s">
        <v>127</v>
      </c>
      <c r="D271" s="31">
        <v>1</v>
      </c>
      <c r="E271" s="37">
        <f t="shared" si="4"/>
        <v>1.63934426229508</v>
      </c>
    </row>
    <row r="272" spans="2:5">
      <c r="B272" s="35">
        <v>270</v>
      </c>
      <c r="C272" s="45" t="s">
        <v>1160</v>
      </c>
      <c r="D272" s="31">
        <v>1</v>
      </c>
      <c r="E272" s="37">
        <f t="shared" si="4"/>
        <v>1.63934426229508</v>
      </c>
    </row>
    <row r="273" spans="2:5">
      <c r="B273" s="35">
        <v>271</v>
      </c>
      <c r="C273" s="45" t="s">
        <v>1469</v>
      </c>
      <c r="D273" s="31">
        <v>1</v>
      </c>
      <c r="E273" s="37">
        <f t="shared" si="4"/>
        <v>1.63934426229508</v>
      </c>
    </row>
    <row r="274" spans="2:5">
      <c r="B274" s="35">
        <v>272</v>
      </c>
      <c r="C274" s="45" t="s">
        <v>1020</v>
      </c>
      <c r="D274" s="31">
        <v>1</v>
      </c>
      <c r="E274" s="37">
        <f t="shared" si="4"/>
        <v>1.63934426229508</v>
      </c>
    </row>
    <row r="275" spans="2:5">
      <c r="B275" s="35">
        <v>273</v>
      </c>
      <c r="C275" s="45" t="s">
        <v>1166</v>
      </c>
      <c r="D275" s="31">
        <v>1</v>
      </c>
      <c r="E275" s="37">
        <f t="shared" si="4"/>
        <v>1.63934426229508</v>
      </c>
    </row>
    <row r="276" spans="2:5">
      <c r="B276" s="35">
        <v>274</v>
      </c>
      <c r="C276" s="45" t="s">
        <v>944</v>
      </c>
      <c r="D276" s="31">
        <v>1</v>
      </c>
      <c r="E276" s="37">
        <f t="shared" si="4"/>
        <v>1.63934426229508</v>
      </c>
    </row>
    <row r="277" spans="2:5">
      <c r="B277" s="35">
        <v>275</v>
      </c>
      <c r="C277" s="45" t="s">
        <v>744</v>
      </c>
      <c r="D277" s="31">
        <v>1</v>
      </c>
      <c r="E277" s="37">
        <f t="shared" si="4"/>
        <v>1.63934426229508</v>
      </c>
    </row>
    <row r="278" spans="2:5">
      <c r="B278" s="35">
        <v>276</v>
      </c>
      <c r="C278" s="45" t="s">
        <v>322</v>
      </c>
      <c r="D278" s="31">
        <v>1</v>
      </c>
      <c r="E278" s="37">
        <f t="shared" si="4"/>
        <v>1.63934426229508</v>
      </c>
    </row>
    <row r="279" spans="2:5">
      <c r="B279" s="35">
        <v>277</v>
      </c>
      <c r="C279" s="45" t="s">
        <v>500</v>
      </c>
      <c r="D279" s="31">
        <v>1</v>
      </c>
      <c r="E279" s="37">
        <f t="shared" si="4"/>
        <v>1.63934426229508</v>
      </c>
    </row>
    <row r="280" spans="2:5">
      <c r="B280" s="35">
        <v>278</v>
      </c>
      <c r="C280" s="45" t="s">
        <v>745</v>
      </c>
      <c r="D280" s="31">
        <v>1</v>
      </c>
      <c r="E280" s="37">
        <f t="shared" si="4"/>
        <v>1.63934426229508</v>
      </c>
    </row>
    <row r="281" spans="2:5">
      <c r="B281" s="35">
        <v>279</v>
      </c>
      <c r="C281" s="45" t="s">
        <v>488</v>
      </c>
      <c r="D281" s="31">
        <v>1</v>
      </c>
      <c r="E281" s="37">
        <f t="shared" si="4"/>
        <v>1.63934426229508</v>
      </c>
    </row>
    <row r="282" spans="2:5">
      <c r="B282" s="35">
        <v>280</v>
      </c>
      <c r="C282" s="45" t="s">
        <v>807</v>
      </c>
      <c r="D282" s="31">
        <v>1</v>
      </c>
      <c r="E282" s="37">
        <f t="shared" si="4"/>
        <v>1.63934426229508</v>
      </c>
    </row>
    <row r="283" spans="2:5">
      <c r="B283" s="35">
        <v>281</v>
      </c>
      <c r="C283" s="45" t="s">
        <v>455</v>
      </c>
      <c r="D283" s="31">
        <v>1</v>
      </c>
      <c r="E283" s="37">
        <f t="shared" si="4"/>
        <v>1.63934426229508</v>
      </c>
    </row>
    <row r="284" spans="2:5">
      <c r="B284" s="35">
        <v>282</v>
      </c>
      <c r="C284" s="45" t="s">
        <v>124</v>
      </c>
      <c r="D284" s="31">
        <v>1</v>
      </c>
      <c r="E284" s="37">
        <f t="shared" si="4"/>
        <v>1.63934426229508</v>
      </c>
    </row>
    <row r="285" ht="14.75" spans="2:5">
      <c r="B285" s="38">
        <v>283</v>
      </c>
      <c r="C285" s="48" t="s">
        <v>429</v>
      </c>
      <c r="D285" s="38">
        <v>1</v>
      </c>
      <c r="E285" s="40">
        <f t="shared" si="4"/>
        <v>1.63934426229508</v>
      </c>
    </row>
    <row r="286" ht="124.05" customHeight="1" spans="2:5">
      <c r="B286" s="49" t="s">
        <v>1470</v>
      </c>
      <c r="C286" s="49"/>
      <c r="D286" s="49"/>
      <c r="E286" s="49"/>
    </row>
    <row r="287" ht="13.95" customHeight="1"/>
    <row r="288" ht="16.05" customHeight="1"/>
    <row r="1200" spans="3:3">
      <c r="C1200" s="45"/>
    </row>
  </sheetData>
  <sortState ref="B3:E288">
    <sortCondition ref="D287" descending="1"/>
  </sortState>
  <mergeCells count="2">
    <mergeCell ref="B1:E1"/>
    <mergeCell ref="B286:E286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395"/>
  <sheetViews>
    <sheetView workbookViewId="0">
      <selection activeCell="B1" sqref="B1:E1"/>
    </sheetView>
  </sheetViews>
  <sheetFormatPr defaultColWidth="8.89090909090909" defaultRowHeight="14" outlineLevelCol="4"/>
  <cols>
    <col min="1" max="1" width="8.66363636363636" style="30" customWidth="1"/>
    <col min="2" max="2" width="10.8909090909091" style="31" customWidth="1"/>
    <col min="3" max="3" width="60.8909090909091" style="30" customWidth="1"/>
    <col min="4" max="4" width="11.2181818181818" style="31" customWidth="1"/>
    <col min="5" max="5" width="12.7818181818182" style="30"/>
    <col min="6" max="16384" width="8.89090909090909" style="30"/>
  </cols>
  <sheetData>
    <row r="1" ht="25.05" customHeight="1" spans="2:5">
      <c r="B1" s="32" t="s">
        <v>10</v>
      </c>
      <c r="C1" s="32"/>
      <c r="D1" s="32"/>
      <c r="E1" s="32"/>
    </row>
    <row r="2" ht="14.75" spans="2:5">
      <c r="B2" s="33" t="s">
        <v>47</v>
      </c>
      <c r="C2" s="34" t="s">
        <v>18</v>
      </c>
      <c r="D2" s="34" t="s">
        <v>1440</v>
      </c>
      <c r="E2" s="34" t="s">
        <v>1441</v>
      </c>
    </row>
    <row r="3" spans="2:5">
      <c r="B3" s="35">
        <v>1</v>
      </c>
      <c r="C3" s="36" t="s">
        <v>28</v>
      </c>
      <c r="D3" s="35">
        <v>18</v>
      </c>
      <c r="E3" s="37">
        <f t="shared" ref="E3:E36" si="0">100*D3/22</f>
        <v>81.8181818181818</v>
      </c>
    </row>
    <row r="4" spans="2:5">
      <c r="B4" s="35">
        <v>2</v>
      </c>
      <c r="C4" s="30" t="s">
        <v>1442</v>
      </c>
      <c r="D4" s="31">
        <v>16</v>
      </c>
      <c r="E4" s="37">
        <f t="shared" si="0"/>
        <v>72.7272727272727</v>
      </c>
    </row>
    <row r="5" spans="2:5">
      <c r="B5" s="35">
        <v>3</v>
      </c>
      <c r="C5" s="30" t="s">
        <v>38</v>
      </c>
      <c r="D5" s="31">
        <v>15</v>
      </c>
      <c r="E5" s="37">
        <f t="shared" si="0"/>
        <v>68.1818181818182</v>
      </c>
    </row>
    <row r="6" spans="2:5">
      <c r="B6" s="35">
        <v>4</v>
      </c>
      <c r="C6" s="30" t="s">
        <v>1444</v>
      </c>
      <c r="D6" s="31">
        <v>13</v>
      </c>
      <c r="E6" s="37">
        <f t="shared" si="0"/>
        <v>59.0909090909091</v>
      </c>
    </row>
    <row r="7" spans="2:5">
      <c r="B7" s="35">
        <v>5</v>
      </c>
      <c r="C7" s="30" t="s">
        <v>172</v>
      </c>
      <c r="D7" s="31">
        <v>11</v>
      </c>
      <c r="E7" s="37">
        <f t="shared" si="0"/>
        <v>50</v>
      </c>
    </row>
    <row r="8" spans="2:5">
      <c r="B8" s="35">
        <v>6</v>
      </c>
      <c r="C8" s="30" t="s">
        <v>142</v>
      </c>
      <c r="D8" s="31">
        <v>8</v>
      </c>
      <c r="E8" s="37">
        <f t="shared" si="0"/>
        <v>36.3636363636364</v>
      </c>
    </row>
    <row r="9" spans="2:5">
      <c r="B9" s="35">
        <v>7</v>
      </c>
      <c r="C9" s="30" t="s">
        <v>1471</v>
      </c>
      <c r="D9" s="31">
        <v>6</v>
      </c>
      <c r="E9" s="37">
        <f t="shared" si="0"/>
        <v>27.2727272727273</v>
      </c>
    </row>
    <row r="10" spans="2:5">
      <c r="B10" s="35">
        <v>8</v>
      </c>
      <c r="C10" s="30" t="s">
        <v>84</v>
      </c>
      <c r="D10" s="31">
        <v>5</v>
      </c>
      <c r="E10" s="37">
        <f t="shared" si="0"/>
        <v>22.7272727272727</v>
      </c>
    </row>
    <row r="11" spans="2:5">
      <c r="B11" s="35">
        <v>9</v>
      </c>
      <c r="C11" s="30" t="s">
        <v>869</v>
      </c>
      <c r="D11" s="31">
        <v>5</v>
      </c>
      <c r="E11" s="37">
        <f t="shared" si="0"/>
        <v>22.7272727272727</v>
      </c>
    </row>
    <row r="12" spans="2:5">
      <c r="B12" s="35">
        <v>10</v>
      </c>
      <c r="C12" s="30" t="s">
        <v>39</v>
      </c>
      <c r="D12" s="31">
        <v>4</v>
      </c>
      <c r="E12" s="37">
        <f t="shared" si="0"/>
        <v>18.1818181818182</v>
      </c>
    </row>
    <row r="13" spans="2:5">
      <c r="B13" s="35">
        <v>11</v>
      </c>
      <c r="C13" s="30" t="s">
        <v>1088</v>
      </c>
      <c r="D13" s="31">
        <v>4</v>
      </c>
      <c r="E13" s="37">
        <f t="shared" si="0"/>
        <v>18.1818181818182</v>
      </c>
    </row>
    <row r="14" spans="2:5">
      <c r="B14" s="35">
        <v>12</v>
      </c>
      <c r="C14" s="30" t="s">
        <v>797</v>
      </c>
      <c r="D14" s="31">
        <v>3</v>
      </c>
      <c r="E14" s="37">
        <f t="shared" si="0"/>
        <v>13.6363636363636</v>
      </c>
    </row>
    <row r="15" spans="2:5">
      <c r="B15" s="35">
        <v>13</v>
      </c>
      <c r="C15" s="30" t="s">
        <v>177</v>
      </c>
      <c r="D15" s="31">
        <v>3</v>
      </c>
      <c r="E15" s="37">
        <f t="shared" si="0"/>
        <v>13.6363636363636</v>
      </c>
    </row>
    <row r="16" spans="2:5">
      <c r="B16" s="35">
        <v>14</v>
      </c>
      <c r="C16" s="30" t="s">
        <v>329</v>
      </c>
      <c r="D16" s="31">
        <v>3</v>
      </c>
      <c r="E16" s="37">
        <f t="shared" si="0"/>
        <v>13.6363636363636</v>
      </c>
    </row>
    <row r="17" spans="2:5">
      <c r="B17" s="35">
        <v>15</v>
      </c>
      <c r="C17" s="30" t="s">
        <v>178</v>
      </c>
      <c r="D17" s="31">
        <v>3</v>
      </c>
      <c r="E17" s="37">
        <f t="shared" si="0"/>
        <v>13.6363636363636</v>
      </c>
    </row>
    <row r="18" spans="2:5">
      <c r="B18" s="35">
        <v>16</v>
      </c>
      <c r="C18" s="30" t="s">
        <v>416</v>
      </c>
      <c r="D18" s="31">
        <v>3</v>
      </c>
      <c r="E18" s="37">
        <f t="shared" si="0"/>
        <v>13.6363636363636</v>
      </c>
    </row>
    <row r="19" spans="2:5">
      <c r="B19" s="35">
        <v>17</v>
      </c>
      <c r="C19" s="30" t="s">
        <v>679</v>
      </c>
      <c r="D19" s="31">
        <v>3</v>
      </c>
      <c r="E19" s="37">
        <f t="shared" si="0"/>
        <v>13.6363636363636</v>
      </c>
    </row>
    <row r="20" spans="2:5">
      <c r="B20" s="35">
        <v>18</v>
      </c>
      <c r="C20" s="30" t="s">
        <v>678</v>
      </c>
      <c r="D20" s="31">
        <v>3</v>
      </c>
      <c r="E20" s="37">
        <f t="shared" si="0"/>
        <v>13.6363636363636</v>
      </c>
    </row>
    <row r="21" spans="2:5">
      <c r="B21" s="35">
        <v>19</v>
      </c>
      <c r="C21" s="30" t="s">
        <v>246</v>
      </c>
      <c r="D21" s="31">
        <v>3</v>
      </c>
      <c r="E21" s="37">
        <f t="shared" si="0"/>
        <v>13.6363636363636</v>
      </c>
    </row>
    <row r="22" spans="2:5">
      <c r="B22" s="35">
        <v>20</v>
      </c>
      <c r="C22" s="30" t="s">
        <v>432</v>
      </c>
      <c r="D22" s="31">
        <v>3</v>
      </c>
      <c r="E22" s="37">
        <f t="shared" si="0"/>
        <v>13.6363636363636</v>
      </c>
    </row>
    <row r="23" spans="2:5">
      <c r="B23" s="35">
        <v>21</v>
      </c>
      <c r="C23" s="30" t="s">
        <v>1472</v>
      </c>
      <c r="D23" s="31">
        <v>2</v>
      </c>
      <c r="E23" s="37">
        <f t="shared" si="0"/>
        <v>9.09090909090909</v>
      </c>
    </row>
    <row r="24" spans="2:5">
      <c r="B24" s="35">
        <v>22</v>
      </c>
      <c r="C24" s="30" t="s">
        <v>562</v>
      </c>
      <c r="D24" s="31">
        <v>2</v>
      </c>
      <c r="E24" s="37">
        <f t="shared" si="0"/>
        <v>9.09090909090909</v>
      </c>
    </row>
    <row r="25" spans="2:5">
      <c r="B25" s="35">
        <v>23</v>
      </c>
      <c r="C25" s="30" t="s">
        <v>1388</v>
      </c>
      <c r="D25" s="31">
        <v>2</v>
      </c>
      <c r="E25" s="37">
        <f t="shared" si="0"/>
        <v>9.09090909090909</v>
      </c>
    </row>
    <row r="26" spans="2:5">
      <c r="B26" s="35">
        <v>24</v>
      </c>
      <c r="C26" s="30" t="s">
        <v>328</v>
      </c>
      <c r="D26" s="31">
        <v>2</v>
      </c>
      <c r="E26" s="37">
        <f t="shared" si="0"/>
        <v>9.09090909090909</v>
      </c>
    </row>
    <row r="27" spans="2:5">
      <c r="B27" s="35">
        <v>25</v>
      </c>
      <c r="C27" s="30" t="s">
        <v>1403</v>
      </c>
      <c r="D27" s="31">
        <v>2</v>
      </c>
      <c r="E27" s="37">
        <f t="shared" si="0"/>
        <v>9.09090909090909</v>
      </c>
    </row>
    <row r="28" spans="2:5">
      <c r="B28" s="35">
        <v>26</v>
      </c>
      <c r="C28" s="30" t="s">
        <v>202</v>
      </c>
      <c r="D28" s="31">
        <v>2</v>
      </c>
      <c r="E28" s="37">
        <f t="shared" si="0"/>
        <v>9.09090909090909</v>
      </c>
    </row>
    <row r="29" spans="2:5">
      <c r="B29" s="35">
        <v>27</v>
      </c>
      <c r="C29" s="30" t="s">
        <v>346</v>
      </c>
      <c r="D29" s="31">
        <v>2</v>
      </c>
      <c r="E29" s="37">
        <f t="shared" si="0"/>
        <v>9.09090909090909</v>
      </c>
    </row>
    <row r="30" spans="2:5">
      <c r="B30" s="35">
        <v>28</v>
      </c>
      <c r="C30" s="30" t="s">
        <v>683</v>
      </c>
      <c r="D30" s="31">
        <v>2</v>
      </c>
      <c r="E30" s="37">
        <f t="shared" si="0"/>
        <v>9.09090909090909</v>
      </c>
    </row>
    <row r="31" spans="2:5">
      <c r="B31" s="35">
        <v>29</v>
      </c>
      <c r="C31" s="30" t="s">
        <v>1221</v>
      </c>
      <c r="D31" s="31">
        <v>2</v>
      </c>
      <c r="E31" s="37">
        <f t="shared" si="0"/>
        <v>9.09090909090909</v>
      </c>
    </row>
    <row r="32" spans="2:5">
      <c r="B32" s="35">
        <v>30</v>
      </c>
      <c r="C32" s="30" t="s">
        <v>182</v>
      </c>
      <c r="D32" s="31">
        <v>2</v>
      </c>
      <c r="E32" s="37">
        <f t="shared" si="0"/>
        <v>9.09090909090909</v>
      </c>
    </row>
    <row r="33" spans="2:5">
      <c r="B33" s="35">
        <v>31</v>
      </c>
      <c r="C33" s="30" t="s">
        <v>1401</v>
      </c>
      <c r="D33" s="31">
        <v>1</v>
      </c>
      <c r="E33" s="37">
        <f t="shared" si="0"/>
        <v>4.54545454545455</v>
      </c>
    </row>
    <row r="34" spans="2:5">
      <c r="B34" s="35">
        <v>32</v>
      </c>
      <c r="C34" s="30" t="s">
        <v>1392</v>
      </c>
      <c r="D34" s="31">
        <v>1</v>
      </c>
      <c r="E34" s="37">
        <f t="shared" si="0"/>
        <v>4.54545454545455</v>
      </c>
    </row>
    <row r="35" spans="2:5">
      <c r="B35" s="35">
        <v>33</v>
      </c>
      <c r="C35" s="30" t="s">
        <v>340</v>
      </c>
      <c r="D35" s="31">
        <v>1</v>
      </c>
      <c r="E35" s="37">
        <f t="shared" si="0"/>
        <v>4.54545454545455</v>
      </c>
    </row>
    <row r="36" spans="2:5">
      <c r="B36" s="35">
        <v>34</v>
      </c>
      <c r="C36" s="30" t="s">
        <v>559</v>
      </c>
      <c r="D36" s="31">
        <v>1</v>
      </c>
      <c r="E36" s="37">
        <f t="shared" si="0"/>
        <v>4.54545454545455</v>
      </c>
    </row>
    <row r="37" spans="2:5">
      <c r="B37" s="35">
        <v>35</v>
      </c>
      <c r="C37" s="30" t="s">
        <v>1093</v>
      </c>
      <c r="D37" s="31">
        <v>1</v>
      </c>
      <c r="E37" s="37">
        <f t="shared" ref="E37:E62" si="1">100*D37/22</f>
        <v>4.54545454545455</v>
      </c>
    </row>
    <row r="38" spans="2:5">
      <c r="B38" s="35">
        <v>36</v>
      </c>
      <c r="C38" s="30" t="s">
        <v>1091</v>
      </c>
      <c r="D38" s="31">
        <v>1</v>
      </c>
      <c r="E38" s="37">
        <f t="shared" si="1"/>
        <v>4.54545454545455</v>
      </c>
    </row>
    <row r="39" spans="2:5">
      <c r="B39" s="35">
        <v>37</v>
      </c>
      <c r="C39" s="30" t="s">
        <v>1094</v>
      </c>
      <c r="D39" s="31">
        <v>1</v>
      </c>
      <c r="E39" s="37">
        <f t="shared" si="1"/>
        <v>4.54545454545455</v>
      </c>
    </row>
    <row r="40" spans="2:5">
      <c r="B40" s="35">
        <v>38</v>
      </c>
      <c r="C40" s="30" t="s">
        <v>1405</v>
      </c>
      <c r="D40" s="31">
        <v>1</v>
      </c>
      <c r="E40" s="37">
        <f t="shared" si="1"/>
        <v>4.54545454545455</v>
      </c>
    </row>
    <row r="41" spans="2:5">
      <c r="B41" s="35">
        <v>39</v>
      </c>
      <c r="C41" s="30" t="s">
        <v>546</v>
      </c>
      <c r="D41" s="31">
        <v>1</v>
      </c>
      <c r="E41" s="37">
        <f t="shared" si="1"/>
        <v>4.54545454545455</v>
      </c>
    </row>
    <row r="42" spans="2:5">
      <c r="B42" s="35">
        <v>40</v>
      </c>
      <c r="C42" s="30" t="s">
        <v>439</v>
      </c>
      <c r="D42" s="31">
        <v>1</v>
      </c>
      <c r="E42" s="37">
        <f t="shared" si="1"/>
        <v>4.54545454545455</v>
      </c>
    </row>
    <row r="43" spans="2:5">
      <c r="B43" s="35">
        <v>41</v>
      </c>
      <c r="C43" s="42" t="s">
        <v>959</v>
      </c>
      <c r="D43" s="31">
        <v>1</v>
      </c>
      <c r="E43" s="37">
        <f t="shared" si="1"/>
        <v>4.54545454545455</v>
      </c>
    </row>
    <row r="44" spans="2:5">
      <c r="B44" s="35">
        <v>42</v>
      </c>
      <c r="C44" s="30" t="s">
        <v>802</v>
      </c>
      <c r="D44" s="31">
        <v>1</v>
      </c>
      <c r="E44" s="37">
        <f t="shared" si="1"/>
        <v>4.54545454545455</v>
      </c>
    </row>
    <row r="45" spans="2:5">
      <c r="B45" s="35">
        <v>43</v>
      </c>
      <c r="C45" s="30" t="s">
        <v>438</v>
      </c>
      <c r="D45" s="31">
        <v>1</v>
      </c>
      <c r="E45" s="37">
        <f t="shared" si="1"/>
        <v>4.54545454545455</v>
      </c>
    </row>
    <row r="46" spans="2:5">
      <c r="B46" s="35">
        <v>44</v>
      </c>
      <c r="C46" s="30" t="s">
        <v>131</v>
      </c>
      <c r="D46" s="31">
        <v>1</v>
      </c>
      <c r="E46" s="37">
        <f t="shared" si="1"/>
        <v>4.54545454545455</v>
      </c>
    </row>
    <row r="47" spans="2:5">
      <c r="B47" s="35">
        <v>45</v>
      </c>
      <c r="C47" s="30" t="s">
        <v>327</v>
      </c>
      <c r="D47" s="31">
        <v>1</v>
      </c>
      <c r="E47" s="37">
        <f t="shared" si="1"/>
        <v>4.54545454545455</v>
      </c>
    </row>
    <row r="48" spans="2:5">
      <c r="B48" s="35">
        <v>46</v>
      </c>
      <c r="C48" s="30" t="s">
        <v>179</v>
      </c>
      <c r="D48" s="31">
        <v>1</v>
      </c>
      <c r="E48" s="37">
        <f t="shared" si="1"/>
        <v>4.54545454545455</v>
      </c>
    </row>
    <row r="49" spans="2:5">
      <c r="B49" s="35">
        <v>47</v>
      </c>
      <c r="C49" s="30" t="s">
        <v>1350</v>
      </c>
      <c r="D49" s="31">
        <v>1</v>
      </c>
      <c r="E49" s="37">
        <f t="shared" si="1"/>
        <v>4.54545454545455</v>
      </c>
    </row>
    <row r="50" spans="2:5">
      <c r="B50" s="35">
        <v>48</v>
      </c>
      <c r="C50" s="30" t="s">
        <v>152</v>
      </c>
      <c r="D50" s="31">
        <v>1</v>
      </c>
      <c r="E50" s="37">
        <f t="shared" si="1"/>
        <v>4.54545454545455</v>
      </c>
    </row>
    <row r="51" spans="2:5">
      <c r="B51" s="35">
        <v>49</v>
      </c>
      <c r="C51" s="30" t="s">
        <v>161</v>
      </c>
      <c r="D51" s="31">
        <v>1</v>
      </c>
      <c r="E51" s="37">
        <f t="shared" si="1"/>
        <v>4.54545454545455</v>
      </c>
    </row>
    <row r="52" spans="2:5">
      <c r="B52" s="35">
        <v>50</v>
      </c>
      <c r="C52" s="42" t="s">
        <v>682</v>
      </c>
      <c r="D52" s="31">
        <v>1</v>
      </c>
      <c r="E52" s="37">
        <f t="shared" si="1"/>
        <v>4.54545454545455</v>
      </c>
    </row>
    <row r="53" spans="2:5">
      <c r="B53" s="35">
        <v>51</v>
      </c>
      <c r="C53" s="30" t="s">
        <v>1212</v>
      </c>
      <c r="D53" s="31">
        <v>1</v>
      </c>
      <c r="E53" s="37">
        <f t="shared" si="1"/>
        <v>4.54545454545455</v>
      </c>
    </row>
    <row r="54" spans="2:5">
      <c r="B54" s="35">
        <v>52</v>
      </c>
      <c r="C54" s="30" t="s">
        <v>958</v>
      </c>
      <c r="D54" s="31">
        <v>1</v>
      </c>
      <c r="E54" s="37">
        <f t="shared" si="1"/>
        <v>4.54545454545455</v>
      </c>
    </row>
    <row r="55" spans="2:5">
      <c r="B55" s="35">
        <v>53</v>
      </c>
      <c r="C55" s="30" t="s">
        <v>801</v>
      </c>
      <c r="D55" s="31">
        <v>1</v>
      </c>
      <c r="E55" s="37">
        <f t="shared" si="1"/>
        <v>4.54545454545455</v>
      </c>
    </row>
    <row r="56" spans="2:5">
      <c r="B56" s="35">
        <v>54</v>
      </c>
      <c r="C56" s="30" t="s">
        <v>443</v>
      </c>
      <c r="D56" s="31">
        <v>1</v>
      </c>
      <c r="E56" s="37">
        <f t="shared" si="1"/>
        <v>4.54545454545455</v>
      </c>
    </row>
    <row r="57" spans="2:5">
      <c r="B57" s="35">
        <v>55</v>
      </c>
      <c r="C57" s="30" t="s">
        <v>440</v>
      </c>
      <c r="D57" s="31">
        <v>1</v>
      </c>
      <c r="E57" s="37">
        <f t="shared" si="1"/>
        <v>4.54545454545455</v>
      </c>
    </row>
    <row r="58" spans="2:5">
      <c r="B58" s="35">
        <v>56</v>
      </c>
      <c r="C58" s="30" t="s">
        <v>42</v>
      </c>
      <c r="D58" s="31">
        <v>1</v>
      </c>
      <c r="E58" s="37">
        <f t="shared" si="1"/>
        <v>4.54545454545455</v>
      </c>
    </row>
    <row r="59" spans="2:5">
      <c r="B59" s="35">
        <v>57</v>
      </c>
      <c r="C59" s="30" t="s">
        <v>1421</v>
      </c>
      <c r="D59" s="31">
        <v>1</v>
      </c>
      <c r="E59" s="37">
        <f t="shared" si="1"/>
        <v>4.54545454545455</v>
      </c>
    </row>
    <row r="60" spans="2:5">
      <c r="B60" s="35">
        <v>58</v>
      </c>
      <c r="C60" s="30" t="s">
        <v>1391</v>
      </c>
      <c r="D60" s="31">
        <v>1</v>
      </c>
      <c r="E60" s="37">
        <f t="shared" si="1"/>
        <v>4.54545454545455</v>
      </c>
    </row>
    <row r="61" spans="2:5">
      <c r="B61" s="35">
        <v>59</v>
      </c>
      <c r="C61" s="30" t="s">
        <v>1389</v>
      </c>
      <c r="D61" s="31">
        <v>1</v>
      </c>
      <c r="E61" s="37">
        <f t="shared" si="1"/>
        <v>4.54545454545455</v>
      </c>
    </row>
    <row r="62" spans="2:5">
      <c r="B62" s="35">
        <v>60</v>
      </c>
      <c r="C62" s="30" t="s">
        <v>1351</v>
      </c>
      <c r="D62" s="31">
        <v>1</v>
      </c>
      <c r="E62" s="37">
        <f t="shared" si="1"/>
        <v>4.54545454545455</v>
      </c>
    </row>
    <row r="63" spans="2:5">
      <c r="B63" s="35">
        <v>61</v>
      </c>
      <c r="C63" s="30" t="s">
        <v>1386</v>
      </c>
      <c r="D63" s="31">
        <v>1</v>
      </c>
      <c r="E63" s="37">
        <f t="shared" ref="E63:E82" si="2">100*D63/22</f>
        <v>4.54545454545455</v>
      </c>
    </row>
    <row r="64" spans="2:5">
      <c r="B64" s="35">
        <v>62</v>
      </c>
      <c r="C64" s="30" t="s">
        <v>1425</v>
      </c>
      <c r="D64" s="31">
        <v>1</v>
      </c>
      <c r="E64" s="37">
        <f t="shared" si="2"/>
        <v>4.54545454545455</v>
      </c>
    </row>
    <row r="65" spans="2:5">
      <c r="B65" s="35">
        <v>63</v>
      </c>
      <c r="C65" s="30" t="s">
        <v>1089</v>
      </c>
      <c r="D65" s="31">
        <v>1</v>
      </c>
      <c r="E65" s="37">
        <f t="shared" si="2"/>
        <v>4.54545454545455</v>
      </c>
    </row>
    <row r="66" spans="2:5">
      <c r="B66" s="35">
        <v>64</v>
      </c>
      <c r="C66" s="30" t="s">
        <v>510</v>
      </c>
      <c r="D66" s="31">
        <v>1</v>
      </c>
      <c r="E66" s="37">
        <f t="shared" si="2"/>
        <v>4.54545454545455</v>
      </c>
    </row>
    <row r="67" spans="2:5">
      <c r="B67" s="35">
        <v>65</v>
      </c>
      <c r="C67" s="30" t="s">
        <v>560</v>
      </c>
      <c r="D67" s="31">
        <v>1</v>
      </c>
      <c r="E67" s="37">
        <f t="shared" si="2"/>
        <v>4.54545454545455</v>
      </c>
    </row>
    <row r="68" spans="2:5">
      <c r="B68" s="35">
        <v>66</v>
      </c>
      <c r="C68" s="30" t="s">
        <v>441</v>
      </c>
      <c r="D68" s="31">
        <v>1</v>
      </c>
      <c r="E68" s="37">
        <f t="shared" si="2"/>
        <v>4.54545454545455</v>
      </c>
    </row>
    <row r="69" spans="2:5">
      <c r="B69" s="35">
        <v>67</v>
      </c>
      <c r="C69" s="30" t="s">
        <v>957</v>
      </c>
      <c r="D69" s="31">
        <v>1</v>
      </c>
      <c r="E69" s="37">
        <f t="shared" si="2"/>
        <v>4.54545454545455</v>
      </c>
    </row>
    <row r="70" spans="2:5">
      <c r="B70" s="35">
        <v>68</v>
      </c>
      <c r="C70" s="30" t="s">
        <v>1202</v>
      </c>
      <c r="D70" s="31">
        <v>1</v>
      </c>
      <c r="E70" s="37">
        <f t="shared" si="2"/>
        <v>4.54545454545455</v>
      </c>
    </row>
    <row r="71" spans="2:5">
      <c r="B71" s="35">
        <v>69</v>
      </c>
      <c r="C71" s="30" t="s">
        <v>176</v>
      </c>
      <c r="D71" s="31">
        <v>1</v>
      </c>
      <c r="E71" s="37">
        <f t="shared" si="2"/>
        <v>4.54545454545455</v>
      </c>
    </row>
    <row r="72" spans="2:5">
      <c r="B72" s="35">
        <v>70</v>
      </c>
      <c r="C72" s="30" t="s">
        <v>1382</v>
      </c>
      <c r="D72" s="31">
        <v>1</v>
      </c>
      <c r="E72" s="37">
        <f t="shared" si="2"/>
        <v>4.54545454545455</v>
      </c>
    </row>
    <row r="73" spans="2:5">
      <c r="B73" s="35">
        <v>71</v>
      </c>
      <c r="C73" s="30" t="s">
        <v>1473</v>
      </c>
      <c r="D73" s="31">
        <v>1</v>
      </c>
      <c r="E73" s="37">
        <f t="shared" si="2"/>
        <v>4.54545454545455</v>
      </c>
    </row>
    <row r="74" spans="2:5">
      <c r="B74" s="35">
        <v>72</v>
      </c>
      <c r="C74" s="30" t="s">
        <v>1361</v>
      </c>
      <c r="D74" s="31">
        <v>1</v>
      </c>
      <c r="E74" s="37">
        <f t="shared" si="2"/>
        <v>4.54545454545455</v>
      </c>
    </row>
    <row r="75" spans="2:5">
      <c r="B75" s="35">
        <v>73</v>
      </c>
      <c r="C75" s="30" t="s">
        <v>1218</v>
      </c>
      <c r="D75" s="31">
        <v>1</v>
      </c>
      <c r="E75" s="37">
        <f t="shared" si="2"/>
        <v>4.54545454545455</v>
      </c>
    </row>
    <row r="76" spans="2:5">
      <c r="B76" s="35">
        <v>74</v>
      </c>
      <c r="C76" s="30" t="s">
        <v>1384</v>
      </c>
      <c r="D76" s="31">
        <v>1</v>
      </c>
      <c r="E76" s="37">
        <f t="shared" si="2"/>
        <v>4.54545454545455</v>
      </c>
    </row>
    <row r="77" spans="2:5">
      <c r="B77" s="35">
        <v>75</v>
      </c>
      <c r="C77" s="30" t="s">
        <v>1211</v>
      </c>
      <c r="D77" s="31">
        <v>1</v>
      </c>
      <c r="E77" s="37">
        <f t="shared" si="2"/>
        <v>4.54545454545455</v>
      </c>
    </row>
    <row r="78" spans="2:5">
      <c r="B78" s="35">
        <v>76</v>
      </c>
      <c r="C78" s="30" t="s">
        <v>1210</v>
      </c>
      <c r="D78" s="31">
        <v>1</v>
      </c>
      <c r="E78" s="37">
        <f t="shared" si="2"/>
        <v>4.54545454545455</v>
      </c>
    </row>
    <row r="79" spans="2:5">
      <c r="B79" s="35">
        <v>77</v>
      </c>
      <c r="C79" s="30" t="s">
        <v>1387</v>
      </c>
      <c r="D79" s="31">
        <v>1</v>
      </c>
      <c r="E79" s="37">
        <f t="shared" si="2"/>
        <v>4.54545454545455</v>
      </c>
    </row>
    <row r="80" spans="2:5">
      <c r="B80" s="35">
        <v>78</v>
      </c>
      <c r="C80" s="30" t="s">
        <v>437</v>
      </c>
      <c r="D80" s="31">
        <v>1</v>
      </c>
      <c r="E80" s="37">
        <f t="shared" si="2"/>
        <v>4.54545454545455</v>
      </c>
    </row>
    <row r="81" spans="2:5">
      <c r="B81" s="35">
        <v>79</v>
      </c>
      <c r="C81" s="30" t="s">
        <v>1474</v>
      </c>
      <c r="D81" s="31">
        <v>1</v>
      </c>
      <c r="E81" s="37">
        <f t="shared" si="2"/>
        <v>4.54545454545455</v>
      </c>
    </row>
    <row r="82" ht="14.75" spans="2:5">
      <c r="B82" s="38">
        <v>80</v>
      </c>
      <c r="C82" s="39" t="s">
        <v>1360</v>
      </c>
      <c r="D82" s="38">
        <v>1</v>
      </c>
      <c r="E82" s="40">
        <f t="shared" si="2"/>
        <v>4.54545454545455</v>
      </c>
    </row>
    <row r="83" ht="79.05" customHeight="1" spans="2:5">
      <c r="B83" s="41" t="s">
        <v>1475</v>
      </c>
      <c r="C83" s="41"/>
      <c r="D83" s="41"/>
      <c r="E83" s="41"/>
    </row>
    <row r="87" ht="10.95" customHeight="1"/>
    <row r="1342" spans="3:3">
      <c r="C1342" s="36"/>
    </row>
    <row r="1395" spans="4:4">
      <c r="D1395" s="35"/>
    </row>
  </sheetData>
  <mergeCells count="2">
    <mergeCell ref="B1:E1"/>
    <mergeCell ref="B83:E8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306"/>
  <sheetViews>
    <sheetView workbookViewId="0">
      <selection activeCell="B1" sqref="B1:E1"/>
    </sheetView>
  </sheetViews>
  <sheetFormatPr defaultColWidth="8.89090909090909" defaultRowHeight="14" outlineLevelCol="4"/>
  <cols>
    <col min="1" max="1" width="8.89090909090909" style="30"/>
    <col min="2" max="2" width="8.89090909090909" style="31"/>
    <col min="3" max="3" width="82.4454545454546" style="30" customWidth="1"/>
    <col min="4" max="4" width="12.8909090909091" style="31" customWidth="1"/>
    <col min="5" max="5" width="12.7818181818182" style="30"/>
    <col min="6" max="16384" width="8.89090909090909" style="30"/>
  </cols>
  <sheetData>
    <row r="1" ht="27" customHeight="1" spans="2:5">
      <c r="B1" s="32" t="s">
        <v>11</v>
      </c>
      <c r="C1" s="32"/>
      <c r="D1" s="32"/>
      <c r="E1" s="32"/>
    </row>
    <row r="2" ht="14.75" spans="2:5">
      <c r="B2" s="33" t="s">
        <v>47</v>
      </c>
      <c r="C2" s="34" t="s">
        <v>18</v>
      </c>
      <c r="D2" s="34" t="s">
        <v>1440</v>
      </c>
      <c r="E2" s="34" t="s">
        <v>1441</v>
      </c>
    </row>
    <row r="3" spans="2:5">
      <c r="B3" s="35">
        <v>1</v>
      </c>
      <c r="C3" s="36" t="s">
        <v>28</v>
      </c>
      <c r="D3" s="35">
        <v>15</v>
      </c>
      <c r="E3" s="37">
        <f t="shared" ref="E3:E14" si="0">100*D3/21</f>
        <v>71.4285714285714</v>
      </c>
    </row>
    <row r="4" spans="2:5">
      <c r="B4" s="35">
        <v>2</v>
      </c>
      <c r="C4" s="30" t="s">
        <v>1472</v>
      </c>
      <c r="D4" s="31">
        <v>13</v>
      </c>
      <c r="E4" s="37">
        <f t="shared" si="0"/>
        <v>61.9047619047619</v>
      </c>
    </row>
    <row r="5" spans="2:5">
      <c r="B5" s="35">
        <v>3</v>
      </c>
      <c r="C5" s="30" t="s">
        <v>32</v>
      </c>
      <c r="D5" s="31">
        <v>13</v>
      </c>
      <c r="E5" s="37">
        <f t="shared" si="0"/>
        <v>61.9047619047619</v>
      </c>
    </row>
    <row r="6" spans="2:5">
      <c r="B6" s="35">
        <v>4</v>
      </c>
      <c r="C6" s="30" t="s">
        <v>586</v>
      </c>
      <c r="D6" s="31">
        <v>12</v>
      </c>
      <c r="E6" s="37">
        <f t="shared" si="0"/>
        <v>57.1428571428571</v>
      </c>
    </row>
    <row r="7" spans="2:5">
      <c r="B7" s="35">
        <v>5</v>
      </c>
      <c r="C7" s="30" t="s">
        <v>1444</v>
      </c>
      <c r="D7" s="31">
        <v>9</v>
      </c>
      <c r="E7" s="37">
        <f t="shared" si="0"/>
        <v>42.8571428571429</v>
      </c>
    </row>
    <row r="8" spans="2:5">
      <c r="B8" s="35">
        <v>6</v>
      </c>
      <c r="C8" s="30" t="s">
        <v>39</v>
      </c>
      <c r="D8" s="31">
        <v>9</v>
      </c>
      <c r="E8" s="37">
        <f t="shared" si="0"/>
        <v>42.8571428571429</v>
      </c>
    </row>
    <row r="9" spans="2:5">
      <c r="B9" s="35">
        <v>7</v>
      </c>
      <c r="C9" s="30" t="s">
        <v>395</v>
      </c>
      <c r="D9" s="31">
        <v>9</v>
      </c>
      <c r="E9" s="37">
        <f t="shared" si="0"/>
        <v>42.8571428571429</v>
      </c>
    </row>
    <row r="10" spans="2:5">
      <c r="B10" s="35">
        <v>8</v>
      </c>
      <c r="C10" s="30" t="s">
        <v>142</v>
      </c>
      <c r="D10" s="31">
        <v>9</v>
      </c>
      <c r="E10" s="37">
        <f t="shared" si="0"/>
        <v>42.8571428571429</v>
      </c>
    </row>
    <row r="11" spans="2:5">
      <c r="B11" s="35">
        <v>9</v>
      </c>
      <c r="C11" s="30" t="s">
        <v>38</v>
      </c>
      <c r="D11" s="31">
        <v>7</v>
      </c>
      <c r="E11" s="37">
        <f t="shared" si="0"/>
        <v>33.3333333333333</v>
      </c>
    </row>
    <row r="12" spans="2:5">
      <c r="B12" s="35">
        <v>10</v>
      </c>
      <c r="C12" s="30" t="s">
        <v>547</v>
      </c>
      <c r="D12" s="31">
        <v>6</v>
      </c>
      <c r="E12" s="37">
        <f t="shared" si="0"/>
        <v>28.5714285714286</v>
      </c>
    </row>
    <row r="13" spans="2:5">
      <c r="B13" s="35">
        <v>11</v>
      </c>
      <c r="C13" s="30" t="s">
        <v>846</v>
      </c>
      <c r="D13" s="31">
        <v>6</v>
      </c>
      <c r="E13" s="37">
        <f t="shared" si="0"/>
        <v>28.5714285714286</v>
      </c>
    </row>
    <row r="14" spans="2:5">
      <c r="B14" s="35">
        <v>12</v>
      </c>
      <c r="C14" s="30" t="s">
        <v>894</v>
      </c>
      <c r="D14" s="31">
        <v>6</v>
      </c>
      <c r="E14" s="37">
        <f t="shared" si="0"/>
        <v>28.5714285714286</v>
      </c>
    </row>
    <row r="15" spans="2:5">
      <c r="B15" s="35">
        <v>13</v>
      </c>
      <c r="C15" s="30" t="s">
        <v>579</v>
      </c>
      <c r="D15" s="31">
        <v>6</v>
      </c>
      <c r="E15" s="37">
        <f t="shared" ref="E15:E31" si="1">100*D15/21</f>
        <v>28.5714285714286</v>
      </c>
    </row>
    <row r="16" spans="2:5">
      <c r="B16" s="35">
        <v>14</v>
      </c>
      <c r="C16" s="30" t="s">
        <v>230</v>
      </c>
      <c r="D16" s="31">
        <v>6</v>
      </c>
      <c r="E16" s="37">
        <f t="shared" si="1"/>
        <v>28.5714285714286</v>
      </c>
    </row>
    <row r="17" spans="2:5">
      <c r="B17" s="35">
        <v>15</v>
      </c>
      <c r="C17" s="30" t="s">
        <v>845</v>
      </c>
      <c r="D17" s="31">
        <v>5</v>
      </c>
      <c r="E17" s="37">
        <f t="shared" si="1"/>
        <v>23.8095238095238</v>
      </c>
    </row>
    <row r="18" spans="2:5">
      <c r="B18" s="35">
        <v>16</v>
      </c>
      <c r="C18" s="30" t="s">
        <v>1332</v>
      </c>
      <c r="D18" s="31">
        <v>5</v>
      </c>
      <c r="E18" s="37">
        <f t="shared" si="1"/>
        <v>23.8095238095238</v>
      </c>
    </row>
    <row r="19" spans="2:5">
      <c r="B19" s="35">
        <v>17</v>
      </c>
      <c r="C19" s="30" t="s">
        <v>844</v>
      </c>
      <c r="D19" s="31">
        <v>5</v>
      </c>
      <c r="E19" s="37">
        <f t="shared" si="1"/>
        <v>23.8095238095238</v>
      </c>
    </row>
    <row r="20" spans="2:5">
      <c r="B20" s="35">
        <v>18</v>
      </c>
      <c r="C20" s="30" t="s">
        <v>893</v>
      </c>
      <c r="D20" s="31">
        <v>4</v>
      </c>
      <c r="E20" s="37">
        <f t="shared" si="1"/>
        <v>19.047619047619</v>
      </c>
    </row>
    <row r="21" spans="2:5">
      <c r="B21" s="35">
        <v>19</v>
      </c>
      <c r="C21" s="30" t="s">
        <v>843</v>
      </c>
      <c r="D21" s="31">
        <v>4</v>
      </c>
      <c r="E21" s="37">
        <f t="shared" si="1"/>
        <v>19.047619047619</v>
      </c>
    </row>
    <row r="22" spans="2:5">
      <c r="B22" s="35">
        <v>20</v>
      </c>
      <c r="C22" s="30" t="s">
        <v>545</v>
      </c>
      <c r="D22" s="31">
        <v>4</v>
      </c>
      <c r="E22" s="37">
        <f t="shared" si="1"/>
        <v>19.047619047619</v>
      </c>
    </row>
    <row r="23" spans="2:5">
      <c r="B23" s="35">
        <v>21</v>
      </c>
      <c r="C23" s="30" t="s">
        <v>1476</v>
      </c>
      <c r="D23" s="31">
        <v>4</v>
      </c>
      <c r="E23" s="37">
        <f t="shared" si="1"/>
        <v>19.047619047619</v>
      </c>
    </row>
    <row r="24" spans="2:5">
      <c r="B24" s="35">
        <v>22</v>
      </c>
      <c r="C24" s="30" t="s">
        <v>1138</v>
      </c>
      <c r="D24" s="31">
        <v>3</v>
      </c>
      <c r="E24" s="37">
        <f t="shared" si="1"/>
        <v>14.2857142857143</v>
      </c>
    </row>
    <row r="25" spans="2:5">
      <c r="B25" s="35">
        <v>23</v>
      </c>
      <c r="C25" s="30" t="s">
        <v>849</v>
      </c>
      <c r="D25" s="31">
        <v>3</v>
      </c>
      <c r="E25" s="37">
        <f t="shared" si="1"/>
        <v>14.2857142857143</v>
      </c>
    </row>
    <row r="26" spans="2:5">
      <c r="B26" s="35">
        <v>24</v>
      </c>
      <c r="C26" s="30" t="s">
        <v>1477</v>
      </c>
      <c r="D26" s="31">
        <v>3</v>
      </c>
      <c r="E26" s="37">
        <f t="shared" si="1"/>
        <v>14.2857142857143</v>
      </c>
    </row>
    <row r="27" spans="2:5">
      <c r="B27" s="35">
        <v>25</v>
      </c>
      <c r="C27" s="30" t="s">
        <v>84</v>
      </c>
      <c r="D27" s="31">
        <v>3</v>
      </c>
      <c r="E27" s="37">
        <f t="shared" si="1"/>
        <v>14.2857142857143</v>
      </c>
    </row>
    <row r="28" spans="2:5">
      <c r="B28" s="35">
        <v>26</v>
      </c>
      <c r="C28" s="30" t="s">
        <v>552</v>
      </c>
      <c r="D28" s="31">
        <v>3</v>
      </c>
      <c r="E28" s="37">
        <f t="shared" si="1"/>
        <v>14.2857142857143</v>
      </c>
    </row>
    <row r="29" spans="2:5">
      <c r="B29" s="35">
        <v>27</v>
      </c>
      <c r="C29" s="30" t="s">
        <v>1061</v>
      </c>
      <c r="D29" s="31">
        <v>2</v>
      </c>
      <c r="E29" s="37">
        <f t="shared" si="1"/>
        <v>9.52380952380952</v>
      </c>
    </row>
    <row r="30" spans="2:5">
      <c r="B30" s="35">
        <v>28</v>
      </c>
      <c r="C30" s="30" t="s">
        <v>896</v>
      </c>
      <c r="D30" s="31">
        <v>2</v>
      </c>
      <c r="E30" s="37">
        <f t="shared" si="1"/>
        <v>9.52380952380952</v>
      </c>
    </row>
    <row r="31" spans="2:5">
      <c r="B31" s="35">
        <v>29</v>
      </c>
      <c r="C31" s="30" t="s">
        <v>975</v>
      </c>
      <c r="D31" s="31">
        <v>2</v>
      </c>
      <c r="E31" s="37">
        <f t="shared" si="1"/>
        <v>9.52380952380952</v>
      </c>
    </row>
    <row r="32" spans="2:5">
      <c r="B32" s="35">
        <v>30</v>
      </c>
      <c r="C32" s="30" t="s">
        <v>672</v>
      </c>
      <c r="D32" s="31">
        <v>2</v>
      </c>
      <c r="E32" s="37">
        <f t="shared" ref="E32:E65" si="2">100*D32/21</f>
        <v>9.52380952380952</v>
      </c>
    </row>
    <row r="33" spans="2:5">
      <c r="B33" s="35">
        <v>31</v>
      </c>
      <c r="C33" s="30" t="s">
        <v>794</v>
      </c>
      <c r="D33" s="31">
        <v>2</v>
      </c>
      <c r="E33" s="37">
        <f t="shared" si="2"/>
        <v>9.52380952380952</v>
      </c>
    </row>
    <row r="34" spans="2:5">
      <c r="B34" s="35">
        <v>32</v>
      </c>
      <c r="C34" s="30" t="s">
        <v>1478</v>
      </c>
      <c r="D34" s="31">
        <v>2</v>
      </c>
      <c r="E34" s="37">
        <f t="shared" si="2"/>
        <v>9.52380952380952</v>
      </c>
    </row>
    <row r="35" spans="2:5">
      <c r="B35" s="35">
        <v>33</v>
      </c>
      <c r="C35" s="30" t="s">
        <v>1083</v>
      </c>
      <c r="D35" s="31">
        <v>2</v>
      </c>
      <c r="E35" s="37">
        <f t="shared" si="2"/>
        <v>9.52380952380952</v>
      </c>
    </row>
    <row r="36" spans="2:5">
      <c r="B36" s="35">
        <v>34</v>
      </c>
      <c r="C36" s="30" t="s">
        <v>1323</v>
      </c>
      <c r="D36" s="31">
        <v>2</v>
      </c>
      <c r="E36" s="37">
        <f t="shared" si="2"/>
        <v>9.52380952380952</v>
      </c>
    </row>
    <row r="37" spans="2:5">
      <c r="B37" s="35">
        <v>35</v>
      </c>
      <c r="C37" s="30" t="s">
        <v>1313</v>
      </c>
      <c r="D37" s="31">
        <v>2</v>
      </c>
      <c r="E37" s="37">
        <f t="shared" si="2"/>
        <v>9.52380952380952</v>
      </c>
    </row>
    <row r="38" spans="2:5">
      <c r="B38" s="35">
        <v>36</v>
      </c>
      <c r="C38" s="30" t="s">
        <v>1343</v>
      </c>
      <c r="D38" s="31">
        <v>2</v>
      </c>
      <c r="E38" s="37">
        <f t="shared" si="2"/>
        <v>9.52380952380952</v>
      </c>
    </row>
    <row r="39" spans="2:5">
      <c r="B39" s="35">
        <v>37</v>
      </c>
      <c r="C39" s="30" t="s">
        <v>542</v>
      </c>
      <c r="D39" s="31">
        <v>2</v>
      </c>
      <c r="E39" s="37">
        <f t="shared" si="2"/>
        <v>9.52380952380952</v>
      </c>
    </row>
    <row r="40" spans="2:5">
      <c r="B40" s="35">
        <v>38</v>
      </c>
      <c r="C40" s="30" t="s">
        <v>1341</v>
      </c>
      <c r="D40" s="31">
        <v>2</v>
      </c>
      <c r="E40" s="37">
        <f t="shared" si="2"/>
        <v>9.52380952380952</v>
      </c>
    </row>
    <row r="41" spans="2:5">
      <c r="B41" s="35">
        <v>39</v>
      </c>
      <c r="C41" s="30" t="s">
        <v>847</v>
      </c>
      <c r="D41" s="31">
        <v>2</v>
      </c>
      <c r="E41" s="37">
        <f t="shared" si="2"/>
        <v>9.52380952380952</v>
      </c>
    </row>
    <row r="42" spans="2:5">
      <c r="B42" s="35">
        <v>40</v>
      </c>
      <c r="C42" s="30" t="s">
        <v>1074</v>
      </c>
      <c r="D42" s="31">
        <v>1</v>
      </c>
      <c r="E42" s="37">
        <f t="shared" si="2"/>
        <v>4.76190476190476</v>
      </c>
    </row>
    <row r="43" spans="2:5">
      <c r="B43" s="35">
        <v>41</v>
      </c>
      <c r="C43" s="30" t="s">
        <v>1072</v>
      </c>
      <c r="D43" s="31">
        <v>1</v>
      </c>
      <c r="E43" s="37">
        <f t="shared" si="2"/>
        <v>4.76190476190476</v>
      </c>
    </row>
    <row r="44" spans="2:5">
      <c r="B44" s="35">
        <v>42</v>
      </c>
      <c r="C44" s="30" t="s">
        <v>1069</v>
      </c>
      <c r="D44" s="31">
        <v>1</v>
      </c>
      <c r="E44" s="37">
        <f t="shared" si="2"/>
        <v>4.76190476190476</v>
      </c>
    </row>
    <row r="45" spans="2:5">
      <c r="B45" s="35">
        <v>43</v>
      </c>
      <c r="C45" s="30" t="s">
        <v>1062</v>
      </c>
      <c r="D45" s="31">
        <v>1</v>
      </c>
      <c r="E45" s="37">
        <f t="shared" si="2"/>
        <v>4.76190476190476</v>
      </c>
    </row>
    <row r="46" spans="2:5">
      <c r="B46" s="35">
        <v>44</v>
      </c>
      <c r="C46" s="30" t="s">
        <v>1068</v>
      </c>
      <c r="D46" s="31">
        <v>1</v>
      </c>
      <c r="E46" s="37">
        <f t="shared" si="2"/>
        <v>4.76190476190476</v>
      </c>
    </row>
    <row r="47" spans="2:5">
      <c r="B47" s="35">
        <v>45</v>
      </c>
      <c r="C47" s="30" t="s">
        <v>1322</v>
      </c>
      <c r="D47" s="31">
        <v>1</v>
      </c>
      <c r="E47" s="37">
        <f t="shared" si="2"/>
        <v>4.76190476190476</v>
      </c>
    </row>
    <row r="48" spans="2:5">
      <c r="B48" s="35">
        <v>46</v>
      </c>
      <c r="C48" s="30" t="s">
        <v>1148</v>
      </c>
      <c r="D48" s="31">
        <v>1</v>
      </c>
      <c r="E48" s="37">
        <f t="shared" si="2"/>
        <v>4.76190476190476</v>
      </c>
    </row>
    <row r="49" spans="2:5">
      <c r="B49" s="35">
        <v>47</v>
      </c>
      <c r="C49" s="30" t="s">
        <v>1321</v>
      </c>
      <c r="D49" s="31">
        <v>1</v>
      </c>
      <c r="E49" s="37">
        <f t="shared" si="2"/>
        <v>4.76190476190476</v>
      </c>
    </row>
    <row r="50" spans="2:5">
      <c r="B50" s="35">
        <v>48</v>
      </c>
      <c r="C50" s="30" t="s">
        <v>546</v>
      </c>
      <c r="D50" s="31">
        <v>1</v>
      </c>
      <c r="E50" s="37">
        <f t="shared" si="2"/>
        <v>4.76190476190476</v>
      </c>
    </row>
    <row r="51" spans="2:5">
      <c r="B51" s="35">
        <v>49</v>
      </c>
      <c r="C51" s="30" t="s">
        <v>108</v>
      </c>
      <c r="D51" s="31">
        <v>1</v>
      </c>
      <c r="E51" s="37">
        <f t="shared" si="2"/>
        <v>4.76190476190476</v>
      </c>
    </row>
    <row r="52" spans="2:5">
      <c r="B52" s="35">
        <v>50</v>
      </c>
      <c r="C52" s="30" t="s">
        <v>577</v>
      </c>
      <c r="D52" s="31">
        <v>1</v>
      </c>
      <c r="E52" s="37">
        <f t="shared" si="2"/>
        <v>4.76190476190476</v>
      </c>
    </row>
    <row r="53" spans="2:5">
      <c r="B53" s="35">
        <v>51</v>
      </c>
      <c r="C53" s="30" t="s">
        <v>364</v>
      </c>
      <c r="D53" s="31">
        <v>1</v>
      </c>
      <c r="E53" s="37">
        <f t="shared" si="2"/>
        <v>4.76190476190476</v>
      </c>
    </row>
    <row r="54" spans="2:5">
      <c r="B54" s="35">
        <v>52</v>
      </c>
      <c r="C54" s="30" t="s">
        <v>1077</v>
      </c>
      <c r="D54" s="31">
        <v>1</v>
      </c>
      <c r="E54" s="37">
        <f t="shared" si="2"/>
        <v>4.76190476190476</v>
      </c>
    </row>
    <row r="55" spans="2:5">
      <c r="B55" s="35">
        <v>53</v>
      </c>
      <c r="C55" s="30" t="s">
        <v>1479</v>
      </c>
      <c r="D55" s="31">
        <v>1</v>
      </c>
      <c r="E55" s="37">
        <f t="shared" si="2"/>
        <v>4.76190476190476</v>
      </c>
    </row>
    <row r="56" spans="2:5">
      <c r="B56" s="35">
        <v>54</v>
      </c>
      <c r="C56" s="30" t="s">
        <v>553</v>
      </c>
      <c r="D56" s="31">
        <v>1</v>
      </c>
      <c r="E56" s="37">
        <f t="shared" si="2"/>
        <v>4.76190476190476</v>
      </c>
    </row>
    <row r="57" spans="2:5">
      <c r="B57" s="35">
        <v>55</v>
      </c>
      <c r="C57" s="30" t="s">
        <v>554</v>
      </c>
      <c r="D57" s="31">
        <v>1</v>
      </c>
      <c r="E57" s="37">
        <f t="shared" si="2"/>
        <v>4.76190476190476</v>
      </c>
    </row>
    <row r="58" spans="2:5">
      <c r="B58" s="35">
        <v>56</v>
      </c>
      <c r="C58" s="30" t="s">
        <v>1480</v>
      </c>
      <c r="D58" s="31">
        <v>1</v>
      </c>
      <c r="E58" s="37">
        <f t="shared" si="2"/>
        <v>4.76190476190476</v>
      </c>
    </row>
    <row r="59" spans="2:5">
      <c r="B59" s="35">
        <v>57</v>
      </c>
      <c r="C59" s="30" t="s">
        <v>1071</v>
      </c>
      <c r="D59" s="31">
        <v>1</v>
      </c>
      <c r="E59" s="37">
        <f t="shared" si="2"/>
        <v>4.76190476190476</v>
      </c>
    </row>
    <row r="60" spans="2:5">
      <c r="B60" s="35">
        <v>58</v>
      </c>
      <c r="C60" s="30" t="s">
        <v>1073</v>
      </c>
      <c r="D60" s="31">
        <v>1</v>
      </c>
      <c r="E60" s="37">
        <f t="shared" si="2"/>
        <v>4.76190476190476</v>
      </c>
    </row>
    <row r="61" spans="2:5">
      <c r="B61" s="35">
        <v>59</v>
      </c>
      <c r="C61" s="30" t="s">
        <v>1064</v>
      </c>
      <c r="D61" s="31">
        <v>1</v>
      </c>
      <c r="E61" s="37">
        <f t="shared" si="2"/>
        <v>4.76190476190476</v>
      </c>
    </row>
    <row r="62" spans="2:5">
      <c r="B62" s="35">
        <v>60</v>
      </c>
      <c r="C62" s="30" t="s">
        <v>1082</v>
      </c>
      <c r="D62" s="31">
        <v>1</v>
      </c>
      <c r="E62" s="37">
        <f t="shared" si="2"/>
        <v>4.76190476190476</v>
      </c>
    </row>
    <row r="63" spans="2:5">
      <c r="B63" s="35">
        <v>61</v>
      </c>
      <c r="C63" s="30" t="s">
        <v>416</v>
      </c>
      <c r="D63" s="31">
        <v>1</v>
      </c>
      <c r="E63" s="37">
        <f t="shared" si="2"/>
        <v>4.76190476190476</v>
      </c>
    </row>
    <row r="64" spans="2:5">
      <c r="B64" s="35">
        <v>62</v>
      </c>
      <c r="C64" s="30" t="s">
        <v>1078</v>
      </c>
      <c r="D64" s="31">
        <v>1</v>
      </c>
      <c r="E64" s="37">
        <f t="shared" si="2"/>
        <v>4.76190476190476</v>
      </c>
    </row>
    <row r="65" spans="2:5">
      <c r="B65" s="35">
        <v>63</v>
      </c>
      <c r="C65" s="30" t="s">
        <v>587</v>
      </c>
      <c r="D65" s="31">
        <v>1</v>
      </c>
      <c r="E65" s="37">
        <f t="shared" si="2"/>
        <v>4.76190476190476</v>
      </c>
    </row>
    <row r="66" spans="2:5">
      <c r="B66" s="35">
        <v>64</v>
      </c>
      <c r="C66" s="30" t="s">
        <v>1197</v>
      </c>
      <c r="D66" s="31">
        <v>1</v>
      </c>
      <c r="E66" s="37">
        <f t="shared" ref="E66:E110" si="3">100*D66/21</f>
        <v>4.76190476190476</v>
      </c>
    </row>
    <row r="67" spans="2:5">
      <c r="B67" s="35">
        <v>65</v>
      </c>
      <c r="C67" s="30" t="s">
        <v>1330</v>
      </c>
      <c r="D67" s="31">
        <v>1</v>
      </c>
      <c r="E67" s="37">
        <f t="shared" si="3"/>
        <v>4.76190476190476</v>
      </c>
    </row>
    <row r="68" spans="2:5">
      <c r="B68" s="35">
        <v>66</v>
      </c>
      <c r="C68" s="30" t="s">
        <v>1143</v>
      </c>
      <c r="D68" s="31">
        <v>1</v>
      </c>
      <c r="E68" s="37">
        <f t="shared" si="3"/>
        <v>4.76190476190476</v>
      </c>
    </row>
    <row r="69" spans="2:5">
      <c r="B69" s="35">
        <v>67</v>
      </c>
      <c r="C69" s="30" t="s">
        <v>924</v>
      </c>
      <c r="D69" s="31">
        <v>1</v>
      </c>
      <c r="E69" s="37">
        <f t="shared" si="3"/>
        <v>4.76190476190476</v>
      </c>
    </row>
    <row r="70" spans="2:5">
      <c r="B70" s="35">
        <v>68</v>
      </c>
      <c r="C70" s="30" t="s">
        <v>1065</v>
      </c>
      <c r="D70" s="31">
        <v>1</v>
      </c>
      <c r="E70" s="37">
        <f t="shared" si="3"/>
        <v>4.76190476190476</v>
      </c>
    </row>
    <row r="71" spans="2:5">
      <c r="B71" s="35">
        <v>69</v>
      </c>
      <c r="C71" s="30" t="s">
        <v>1317</v>
      </c>
      <c r="D71" s="31">
        <v>1</v>
      </c>
      <c r="E71" s="37">
        <f t="shared" si="3"/>
        <v>4.76190476190476</v>
      </c>
    </row>
    <row r="72" spans="2:5">
      <c r="B72" s="35">
        <v>70</v>
      </c>
      <c r="C72" s="30" t="s">
        <v>1318</v>
      </c>
      <c r="D72" s="31">
        <v>1</v>
      </c>
      <c r="E72" s="37">
        <f t="shared" si="3"/>
        <v>4.76190476190476</v>
      </c>
    </row>
    <row r="73" spans="2:5">
      <c r="B73" s="35">
        <v>71</v>
      </c>
      <c r="C73" s="30" t="s">
        <v>1140</v>
      </c>
      <c r="D73" s="31">
        <v>1</v>
      </c>
      <c r="E73" s="37">
        <f t="shared" si="3"/>
        <v>4.76190476190476</v>
      </c>
    </row>
    <row r="74" spans="2:5">
      <c r="B74" s="35">
        <v>72</v>
      </c>
      <c r="C74" s="30" t="s">
        <v>1139</v>
      </c>
      <c r="D74" s="31">
        <v>1</v>
      </c>
      <c r="E74" s="37">
        <f t="shared" si="3"/>
        <v>4.76190476190476</v>
      </c>
    </row>
    <row r="75" spans="2:5">
      <c r="B75" s="35">
        <v>73</v>
      </c>
      <c r="C75" s="30" t="s">
        <v>1326</v>
      </c>
      <c r="D75" s="31">
        <v>1</v>
      </c>
      <c r="E75" s="37">
        <f t="shared" si="3"/>
        <v>4.76190476190476</v>
      </c>
    </row>
    <row r="76" spans="2:5">
      <c r="B76" s="35">
        <v>74</v>
      </c>
      <c r="C76" s="30" t="s">
        <v>1325</v>
      </c>
      <c r="D76" s="31">
        <v>1</v>
      </c>
      <c r="E76" s="37">
        <f t="shared" si="3"/>
        <v>4.76190476190476</v>
      </c>
    </row>
    <row r="77" spans="2:5">
      <c r="B77" s="35">
        <v>75</v>
      </c>
      <c r="C77" s="30" t="s">
        <v>1327</v>
      </c>
      <c r="D77" s="31">
        <v>1</v>
      </c>
      <c r="E77" s="37">
        <f t="shared" si="3"/>
        <v>4.76190476190476</v>
      </c>
    </row>
    <row r="78" spans="2:5">
      <c r="B78" s="35">
        <v>76</v>
      </c>
      <c r="C78" s="30" t="s">
        <v>1141</v>
      </c>
      <c r="D78" s="31">
        <v>1</v>
      </c>
      <c r="E78" s="37">
        <f t="shared" si="3"/>
        <v>4.76190476190476</v>
      </c>
    </row>
    <row r="79" spans="2:5">
      <c r="B79" s="35">
        <v>77</v>
      </c>
      <c r="C79" s="30" t="s">
        <v>1324</v>
      </c>
      <c r="D79" s="31">
        <v>1</v>
      </c>
      <c r="E79" s="37">
        <f t="shared" si="3"/>
        <v>4.76190476190476</v>
      </c>
    </row>
    <row r="80" spans="2:5">
      <c r="B80" s="35">
        <v>78</v>
      </c>
      <c r="C80" s="30" t="s">
        <v>1320</v>
      </c>
      <c r="D80" s="31">
        <v>1</v>
      </c>
      <c r="E80" s="37">
        <f t="shared" si="3"/>
        <v>4.76190476190476</v>
      </c>
    </row>
    <row r="81" spans="2:5">
      <c r="B81" s="35">
        <v>79</v>
      </c>
      <c r="C81" s="30" t="s">
        <v>1066</v>
      </c>
      <c r="D81" s="31">
        <v>1</v>
      </c>
      <c r="E81" s="37">
        <f t="shared" si="3"/>
        <v>4.76190476190476</v>
      </c>
    </row>
    <row r="82" spans="2:5">
      <c r="B82" s="35">
        <v>80</v>
      </c>
      <c r="C82" s="30" t="s">
        <v>150</v>
      </c>
      <c r="D82" s="31">
        <v>1</v>
      </c>
      <c r="E82" s="37">
        <f t="shared" si="3"/>
        <v>4.76190476190476</v>
      </c>
    </row>
    <row r="83" spans="2:5">
      <c r="B83" s="35">
        <v>81</v>
      </c>
      <c r="C83" s="30" t="s">
        <v>98</v>
      </c>
      <c r="D83" s="31">
        <v>1</v>
      </c>
      <c r="E83" s="37">
        <f t="shared" si="3"/>
        <v>4.76190476190476</v>
      </c>
    </row>
    <row r="84" spans="2:5">
      <c r="B84" s="35">
        <v>82</v>
      </c>
      <c r="C84" s="30" t="s">
        <v>515</v>
      </c>
      <c r="D84" s="31">
        <v>1</v>
      </c>
      <c r="E84" s="37">
        <f t="shared" si="3"/>
        <v>4.76190476190476</v>
      </c>
    </row>
    <row r="85" spans="2:5">
      <c r="B85" s="35">
        <v>83</v>
      </c>
      <c r="C85" s="30" t="s">
        <v>850</v>
      </c>
      <c r="D85" s="31">
        <v>1</v>
      </c>
      <c r="E85" s="37">
        <f t="shared" si="3"/>
        <v>4.76190476190476</v>
      </c>
    </row>
    <row r="86" spans="2:5">
      <c r="B86" s="35">
        <v>84</v>
      </c>
      <c r="C86" s="30" t="s">
        <v>1481</v>
      </c>
      <c r="D86" s="31">
        <v>1</v>
      </c>
      <c r="E86" s="37">
        <f t="shared" si="3"/>
        <v>4.76190476190476</v>
      </c>
    </row>
    <row r="87" spans="2:5">
      <c r="B87" s="35">
        <v>85</v>
      </c>
      <c r="C87" s="30" t="s">
        <v>1331</v>
      </c>
      <c r="D87" s="31">
        <v>1</v>
      </c>
      <c r="E87" s="37">
        <f t="shared" si="3"/>
        <v>4.76190476190476</v>
      </c>
    </row>
    <row r="88" spans="2:5">
      <c r="B88" s="35">
        <v>86</v>
      </c>
      <c r="C88" s="30" t="s">
        <v>1297</v>
      </c>
      <c r="D88" s="31">
        <v>1</v>
      </c>
      <c r="E88" s="37">
        <f t="shared" si="3"/>
        <v>4.76190476190476</v>
      </c>
    </row>
    <row r="89" spans="2:5">
      <c r="B89" s="35">
        <v>87</v>
      </c>
      <c r="C89" s="30" t="s">
        <v>391</v>
      </c>
      <c r="D89" s="31">
        <v>1</v>
      </c>
      <c r="E89" s="37">
        <f t="shared" si="3"/>
        <v>4.76190476190476</v>
      </c>
    </row>
    <row r="90" spans="2:5">
      <c r="B90" s="35">
        <v>88</v>
      </c>
      <c r="C90" s="30" t="s">
        <v>1342</v>
      </c>
      <c r="D90" s="31">
        <v>1</v>
      </c>
      <c r="E90" s="37">
        <f t="shared" si="3"/>
        <v>4.76190476190476</v>
      </c>
    </row>
    <row r="91" spans="2:5">
      <c r="B91" s="35">
        <v>89</v>
      </c>
      <c r="C91" s="30" t="s">
        <v>97</v>
      </c>
      <c r="D91" s="31">
        <v>1</v>
      </c>
      <c r="E91" s="37">
        <f t="shared" si="3"/>
        <v>4.76190476190476</v>
      </c>
    </row>
    <row r="92" spans="2:5">
      <c r="B92" s="35">
        <v>90</v>
      </c>
      <c r="C92" s="30" t="s">
        <v>1482</v>
      </c>
      <c r="D92" s="31">
        <v>1</v>
      </c>
      <c r="E92" s="37">
        <f t="shared" si="3"/>
        <v>4.76190476190476</v>
      </c>
    </row>
    <row r="93" spans="2:5">
      <c r="B93" s="35">
        <v>91</v>
      </c>
      <c r="C93" s="30" t="s">
        <v>976</v>
      </c>
      <c r="D93" s="31">
        <v>1</v>
      </c>
      <c r="E93" s="37">
        <f t="shared" si="3"/>
        <v>4.76190476190476</v>
      </c>
    </row>
    <row r="94" spans="2:5">
      <c r="B94" s="35">
        <v>92</v>
      </c>
      <c r="C94" s="30" t="s">
        <v>514</v>
      </c>
      <c r="D94" s="31">
        <v>1</v>
      </c>
      <c r="E94" s="37">
        <f t="shared" si="3"/>
        <v>4.76190476190476</v>
      </c>
    </row>
    <row r="95" spans="2:5">
      <c r="B95" s="35">
        <v>93</v>
      </c>
      <c r="C95" s="30" t="s">
        <v>1189</v>
      </c>
      <c r="D95" s="31">
        <v>1</v>
      </c>
      <c r="E95" s="37">
        <f t="shared" si="3"/>
        <v>4.76190476190476</v>
      </c>
    </row>
    <row r="96" spans="2:5">
      <c r="B96" s="35">
        <v>94</v>
      </c>
      <c r="C96" s="30" t="s">
        <v>555</v>
      </c>
      <c r="D96" s="31">
        <v>1</v>
      </c>
      <c r="E96" s="37">
        <f t="shared" si="3"/>
        <v>4.76190476190476</v>
      </c>
    </row>
    <row r="97" spans="2:5">
      <c r="B97" s="35">
        <v>95</v>
      </c>
      <c r="C97" s="30" t="s">
        <v>556</v>
      </c>
      <c r="D97" s="31">
        <v>1</v>
      </c>
      <c r="E97" s="37">
        <f t="shared" si="3"/>
        <v>4.76190476190476</v>
      </c>
    </row>
    <row r="98" spans="2:5">
      <c r="B98" s="35">
        <v>96</v>
      </c>
      <c r="C98" s="30" t="s">
        <v>898</v>
      </c>
      <c r="D98" s="31">
        <v>1</v>
      </c>
      <c r="E98" s="37">
        <f t="shared" si="3"/>
        <v>4.76190476190476</v>
      </c>
    </row>
    <row r="99" spans="2:5">
      <c r="B99" s="35">
        <v>97</v>
      </c>
      <c r="C99" s="30" t="s">
        <v>1070</v>
      </c>
      <c r="D99" s="31">
        <v>1</v>
      </c>
      <c r="E99" s="37">
        <f t="shared" si="3"/>
        <v>4.76190476190476</v>
      </c>
    </row>
    <row r="100" spans="2:5">
      <c r="B100" s="35">
        <v>98</v>
      </c>
      <c r="C100" s="30" t="s">
        <v>246</v>
      </c>
      <c r="D100" s="31">
        <v>1</v>
      </c>
      <c r="E100" s="37">
        <f t="shared" si="3"/>
        <v>4.76190476190476</v>
      </c>
    </row>
    <row r="101" spans="2:5">
      <c r="B101" s="35">
        <v>99</v>
      </c>
      <c r="C101" s="30" t="s">
        <v>1075</v>
      </c>
      <c r="D101" s="31">
        <v>1</v>
      </c>
      <c r="E101" s="37">
        <f t="shared" si="3"/>
        <v>4.76190476190476</v>
      </c>
    </row>
    <row r="102" spans="2:5">
      <c r="B102" s="35">
        <v>100</v>
      </c>
      <c r="C102" s="30" t="s">
        <v>1076</v>
      </c>
      <c r="D102" s="31">
        <v>1</v>
      </c>
      <c r="E102" s="37">
        <f t="shared" si="3"/>
        <v>4.76190476190476</v>
      </c>
    </row>
    <row r="103" spans="2:5">
      <c r="B103" s="35">
        <v>101</v>
      </c>
      <c r="C103" s="30" t="s">
        <v>1081</v>
      </c>
      <c r="D103" s="31">
        <v>1</v>
      </c>
      <c r="E103" s="37">
        <f t="shared" si="3"/>
        <v>4.76190476190476</v>
      </c>
    </row>
    <row r="104" spans="2:5">
      <c r="B104" s="35">
        <v>102</v>
      </c>
      <c r="C104" s="30" t="s">
        <v>1080</v>
      </c>
      <c r="D104" s="31">
        <v>1</v>
      </c>
      <c r="E104" s="37">
        <f t="shared" si="3"/>
        <v>4.76190476190476</v>
      </c>
    </row>
    <row r="105" spans="2:5">
      <c r="B105" s="35">
        <v>103</v>
      </c>
      <c r="C105" s="30" t="s">
        <v>116</v>
      </c>
      <c r="D105" s="31">
        <v>1</v>
      </c>
      <c r="E105" s="37">
        <f t="shared" si="3"/>
        <v>4.76190476190476</v>
      </c>
    </row>
    <row r="106" spans="2:5">
      <c r="B106" s="35">
        <v>104</v>
      </c>
      <c r="C106" s="30" t="s">
        <v>1328</v>
      </c>
      <c r="D106" s="31">
        <v>1</v>
      </c>
      <c r="E106" s="37">
        <f t="shared" si="3"/>
        <v>4.76190476190476</v>
      </c>
    </row>
    <row r="107" spans="2:5">
      <c r="B107" s="35">
        <v>105</v>
      </c>
      <c r="C107" s="30" t="s">
        <v>1144</v>
      </c>
      <c r="D107" s="31">
        <v>1</v>
      </c>
      <c r="E107" s="37">
        <f t="shared" si="3"/>
        <v>4.76190476190476</v>
      </c>
    </row>
    <row r="108" spans="2:5">
      <c r="B108" s="35">
        <v>106</v>
      </c>
      <c r="C108" s="30" t="s">
        <v>1483</v>
      </c>
      <c r="D108" s="31">
        <v>1</v>
      </c>
      <c r="E108" s="37">
        <f t="shared" si="3"/>
        <v>4.76190476190476</v>
      </c>
    </row>
    <row r="109" spans="2:5">
      <c r="B109" s="35">
        <v>107</v>
      </c>
      <c r="C109" s="30" t="s">
        <v>548</v>
      </c>
      <c r="D109" s="31">
        <v>1</v>
      </c>
      <c r="E109" s="37">
        <f t="shared" si="3"/>
        <v>4.76190476190476</v>
      </c>
    </row>
    <row r="110" ht="14.75" spans="2:5">
      <c r="B110" s="38">
        <v>108</v>
      </c>
      <c r="C110" s="39" t="s">
        <v>1484</v>
      </c>
      <c r="D110" s="38">
        <v>1</v>
      </c>
      <c r="E110" s="40">
        <f t="shared" si="3"/>
        <v>4.76190476190476</v>
      </c>
    </row>
    <row r="111" ht="142.95" customHeight="1" spans="2:5">
      <c r="B111" s="41" t="s">
        <v>1485</v>
      </c>
      <c r="C111" s="41"/>
      <c r="D111" s="41"/>
      <c r="E111" s="41"/>
    </row>
    <row r="112" ht="13.95" customHeight="1"/>
    <row r="1306" spans="3:3">
      <c r="C1306" s="36"/>
    </row>
  </sheetData>
  <mergeCells count="2">
    <mergeCell ref="B1:E1"/>
    <mergeCell ref="B111:E11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151"/>
  <sheetViews>
    <sheetView workbookViewId="0">
      <selection activeCell="B1" sqref="B1:R1"/>
    </sheetView>
  </sheetViews>
  <sheetFormatPr defaultColWidth="9" defaultRowHeight="15.5"/>
  <cols>
    <col min="1" max="1" width="7" style="16" customWidth="1"/>
    <col min="2" max="2" width="30.8909090909091" style="16" customWidth="1"/>
    <col min="3" max="3" width="22" style="17" customWidth="1"/>
    <col min="4" max="4" width="19.8909090909091" style="17" customWidth="1"/>
    <col min="5" max="5" width="17.1090909090909" style="17" customWidth="1"/>
    <col min="6" max="7" width="18.2181818181818" style="16" customWidth="1"/>
    <col min="8" max="8" width="9.89090909090909" style="16" customWidth="1"/>
    <col min="9" max="9" width="10" style="16" customWidth="1"/>
    <col min="10" max="12" width="9.55454545454545" style="16" customWidth="1"/>
    <col min="13" max="13" width="10.5545454545455" style="16" customWidth="1"/>
    <col min="14" max="14" width="16.4454545454545" style="18" customWidth="1"/>
    <col min="15" max="15" width="17" style="18" customWidth="1"/>
    <col min="16" max="16" width="22.1090909090909" style="18" customWidth="1"/>
    <col min="17" max="17" width="13.4454545454545" style="18" customWidth="1"/>
    <col min="18" max="18" width="16.8909090909091" style="18" customWidth="1"/>
    <col min="19" max="16384" width="9" style="16"/>
  </cols>
  <sheetData>
    <row r="1" ht="28.05" customHeight="1" spans="2:18">
      <c r="B1" s="19" t="s">
        <v>12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="15" customFormat="1" ht="24" customHeight="1" spans="2:18">
      <c r="B2" s="20" t="s">
        <v>14</v>
      </c>
      <c r="C2" s="21" t="s">
        <v>1486</v>
      </c>
      <c r="D2" s="21" t="s">
        <v>17</v>
      </c>
      <c r="E2" s="21" t="s">
        <v>1487</v>
      </c>
      <c r="F2" s="20" t="s">
        <v>1488</v>
      </c>
      <c r="G2" s="20" t="s">
        <v>1489</v>
      </c>
      <c r="H2" s="20" t="s">
        <v>1490</v>
      </c>
      <c r="I2" s="20" t="s">
        <v>1491</v>
      </c>
      <c r="J2" s="20" t="s">
        <v>1492</v>
      </c>
      <c r="K2" s="20" t="s">
        <v>1493</v>
      </c>
      <c r="L2" s="20" t="s">
        <v>1494</v>
      </c>
      <c r="M2" s="20" t="s">
        <v>1495</v>
      </c>
      <c r="N2" s="20" t="s">
        <v>1496</v>
      </c>
      <c r="O2" s="20" t="s">
        <v>1497</v>
      </c>
      <c r="P2" s="20" t="s">
        <v>1498</v>
      </c>
      <c r="Q2" s="20" t="s">
        <v>1499</v>
      </c>
      <c r="R2" s="20" t="s">
        <v>1500</v>
      </c>
    </row>
    <row r="3" ht="14" spans="2:18">
      <c r="B3" s="16" t="s">
        <v>1501</v>
      </c>
      <c r="C3" s="17" t="s">
        <v>26</v>
      </c>
      <c r="D3" s="17" t="s">
        <v>27</v>
      </c>
      <c r="E3" s="22" t="s">
        <v>1502</v>
      </c>
      <c r="F3" s="23" t="s">
        <v>1502</v>
      </c>
      <c r="G3" s="23" t="s">
        <v>1502</v>
      </c>
      <c r="H3" s="23" t="s">
        <v>1502</v>
      </c>
      <c r="I3" s="23" t="s">
        <v>1502</v>
      </c>
      <c r="J3" s="23" t="s">
        <v>1502</v>
      </c>
      <c r="K3" s="23" t="s">
        <v>1502</v>
      </c>
      <c r="L3" s="23" t="s">
        <v>1502</v>
      </c>
      <c r="M3" s="23" t="s">
        <v>1502</v>
      </c>
      <c r="N3" s="23" t="s">
        <v>1502</v>
      </c>
      <c r="O3" s="23" t="s">
        <v>1502</v>
      </c>
      <c r="P3" s="23" t="s">
        <v>1502</v>
      </c>
      <c r="Q3" s="23" t="s">
        <v>1502</v>
      </c>
      <c r="R3" s="23" t="s">
        <v>1502</v>
      </c>
    </row>
    <row r="4" ht="14" spans="2:18">
      <c r="B4" s="16" t="s">
        <v>259</v>
      </c>
      <c r="C4" s="17" t="s">
        <v>41</v>
      </c>
      <c r="D4" s="17" t="s">
        <v>42</v>
      </c>
      <c r="E4" s="22" t="s">
        <v>1502</v>
      </c>
      <c r="F4" s="16" t="s">
        <v>1503</v>
      </c>
      <c r="G4" s="23" t="s">
        <v>1504</v>
      </c>
      <c r="H4" s="16" t="s">
        <v>1505</v>
      </c>
      <c r="I4" s="16" t="s">
        <v>1506</v>
      </c>
      <c r="J4" s="16" t="s">
        <v>1507</v>
      </c>
      <c r="K4" s="23" t="s">
        <v>1504</v>
      </c>
      <c r="L4" s="23" t="s">
        <v>1504</v>
      </c>
      <c r="M4" s="23" t="s">
        <v>1504</v>
      </c>
      <c r="N4" s="23" t="s">
        <v>1504</v>
      </c>
      <c r="O4" s="23" t="s">
        <v>1504</v>
      </c>
      <c r="P4" s="23" t="s">
        <v>1504</v>
      </c>
      <c r="Q4" s="23" t="s">
        <v>1504</v>
      </c>
      <c r="R4" s="23" t="s">
        <v>1508</v>
      </c>
    </row>
    <row r="5" ht="14" spans="2:18">
      <c r="B5" s="16" t="s">
        <v>1509</v>
      </c>
      <c r="C5" s="17" t="s">
        <v>26</v>
      </c>
      <c r="D5" s="17" t="s">
        <v>72</v>
      </c>
      <c r="E5" s="22" t="s">
        <v>1510</v>
      </c>
      <c r="F5" s="23" t="s">
        <v>1502</v>
      </c>
      <c r="G5" s="23" t="s">
        <v>1502</v>
      </c>
      <c r="H5" s="23" t="s">
        <v>1502</v>
      </c>
      <c r="I5" s="23" t="s">
        <v>1502</v>
      </c>
      <c r="J5" s="23" t="s">
        <v>1502</v>
      </c>
      <c r="K5" s="23" t="s">
        <v>1502</v>
      </c>
      <c r="L5" s="23" t="s">
        <v>1502</v>
      </c>
      <c r="M5" s="23" t="s">
        <v>1502</v>
      </c>
      <c r="N5" s="23" t="s">
        <v>1502</v>
      </c>
      <c r="O5" s="23" t="s">
        <v>1502</v>
      </c>
      <c r="P5" s="23" t="s">
        <v>1502</v>
      </c>
      <c r="Q5" s="23" t="s">
        <v>1508</v>
      </c>
      <c r="R5" s="23" t="s">
        <v>1508</v>
      </c>
    </row>
    <row r="6" ht="14" spans="2:18">
      <c r="B6" s="16" t="s">
        <v>82</v>
      </c>
      <c r="C6" s="17" t="s">
        <v>83</v>
      </c>
      <c r="D6" s="17" t="s">
        <v>72</v>
      </c>
      <c r="E6" s="22" t="s">
        <v>1511</v>
      </c>
      <c r="F6" s="23" t="s">
        <v>1502</v>
      </c>
      <c r="G6" s="23" t="s">
        <v>1502</v>
      </c>
      <c r="H6" s="23" t="s">
        <v>1502</v>
      </c>
      <c r="I6" s="23" t="s">
        <v>1502</v>
      </c>
      <c r="J6" s="23" t="s">
        <v>1502</v>
      </c>
      <c r="K6" s="23" t="s">
        <v>1502</v>
      </c>
      <c r="L6" s="23" t="s">
        <v>1502</v>
      </c>
      <c r="M6" s="23" t="s">
        <v>1502</v>
      </c>
      <c r="N6" s="23" t="s">
        <v>1502</v>
      </c>
      <c r="O6" s="23" t="s">
        <v>1502</v>
      </c>
      <c r="P6" s="23" t="s">
        <v>1502</v>
      </c>
      <c r="Q6" s="23" t="s">
        <v>1502</v>
      </c>
      <c r="R6" s="23" t="s">
        <v>1508</v>
      </c>
    </row>
    <row r="7" ht="14" spans="2:18">
      <c r="B7" s="16" t="s">
        <v>86</v>
      </c>
      <c r="C7" s="17" t="s">
        <v>88</v>
      </c>
      <c r="D7" s="17" t="s">
        <v>89</v>
      </c>
      <c r="E7" s="22" t="s">
        <v>1502</v>
      </c>
      <c r="F7" s="23" t="s">
        <v>1502</v>
      </c>
      <c r="G7" s="23" t="s">
        <v>1502</v>
      </c>
      <c r="H7" s="23" t="s">
        <v>1502</v>
      </c>
      <c r="I7" s="23" t="s">
        <v>1502</v>
      </c>
      <c r="J7" s="23" t="s">
        <v>1502</v>
      </c>
      <c r="K7" s="23" t="s">
        <v>1502</v>
      </c>
      <c r="L7" s="23" t="s">
        <v>1502</v>
      </c>
      <c r="M7" s="23" t="s">
        <v>1502</v>
      </c>
      <c r="N7" s="23" t="s">
        <v>1502</v>
      </c>
      <c r="O7" s="23" t="s">
        <v>1502</v>
      </c>
      <c r="P7" s="23" t="s">
        <v>1502</v>
      </c>
      <c r="Q7" s="23" t="s">
        <v>1502</v>
      </c>
      <c r="R7" s="23" t="s">
        <v>1508</v>
      </c>
    </row>
    <row r="8" ht="14" spans="2:18">
      <c r="B8" s="16" t="s">
        <v>91</v>
      </c>
      <c r="C8" s="17" t="s">
        <v>41</v>
      </c>
      <c r="D8" s="17" t="s">
        <v>92</v>
      </c>
      <c r="E8" s="22" t="s">
        <v>1502</v>
      </c>
      <c r="F8" s="23" t="s">
        <v>1504</v>
      </c>
      <c r="G8" s="23" t="s">
        <v>1504</v>
      </c>
      <c r="H8" s="16" t="s">
        <v>1512</v>
      </c>
      <c r="I8" s="16" t="s">
        <v>1513</v>
      </c>
      <c r="J8" s="16" t="s">
        <v>1514</v>
      </c>
      <c r="K8" s="23" t="s">
        <v>1504</v>
      </c>
      <c r="L8" s="23" t="s">
        <v>1504</v>
      </c>
      <c r="M8" s="23" t="s">
        <v>1504</v>
      </c>
      <c r="N8" s="24" t="s">
        <v>1504</v>
      </c>
      <c r="O8" s="24" t="s">
        <v>1504</v>
      </c>
      <c r="P8" s="24" t="s">
        <v>1504</v>
      </c>
      <c r="Q8" s="24" t="s">
        <v>1504</v>
      </c>
      <c r="R8" s="24" t="s">
        <v>1504</v>
      </c>
    </row>
    <row r="9" ht="14" spans="2:18">
      <c r="B9" s="16" t="s">
        <v>93</v>
      </c>
      <c r="C9" s="17" t="s">
        <v>94</v>
      </c>
      <c r="D9" s="17" t="s">
        <v>72</v>
      </c>
      <c r="E9" s="22" t="s">
        <v>1515</v>
      </c>
      <c r="F9" s="23" t="s">
        <v>1502</v>
      </c>
      <c r="G9" s="23" t="s">
        <v>1502</v>
      </c>
      <c r="H9" s="23" t="s">
        <v>1502</v>
      </c>
      <c r="I9" s="23" t="s">
        <v>1502</v>
      </c>
      <c r="J9" s="23" t="s">
        <v>1502</v>
      </c>
      <c r="K9" s="23" t="s">
        <v>1502</v>
      </c>
      <c r="L9" s="23" t="s">
        <v>1502</v>
      </c>
      <c r="M9" s="23" t="s">
        <v>1502</v>
      </c>
      <c r="N9" s="23" t="s">
        <v>1502</v>
      </c>
      <c r="O9" s="23" t="s">
        <v>1502</v>
      </c>
      <c r="P9" s="23" t="s">
        <v>1502</v>
      </c>
      <c r="Q9" s="23" t="s">
        <v>1508</v>
      </c>
      <c r="R9" s="23" t="s">
        <v>1508</v>
      </c>
    </row>
    <row r="10" ht="14" spans="2:18">
      <c r="B10" s="16" t="s">
        <v>101</v>
      </c>
      <c r="C10" s="17" t="s">
        <v>94</v>
      </c>
      <c r="D10" s="17" t="s">
        <v>72</v>
      </c>
      <c r="E10" s="22" t="s">
        <v>1502</v>
      </c>
      <c r="F10" s="23" t="s">
        <v>1504</v>
      </c>
      <c r="G10" s="16" t="s">
        <v>1516</v>
      </c>
      <c r="H10" s="23" t="s">
        <v>1504</v>
      </c>
      <c r="I10" s="23" t="s">
        <v>1504</v>
      </c>
      <c r="J10" s="23" t="s">
        <v>1504</v>
      </c>
      <c r="K10" s="23" t="s">
        <v>1504</v>
      </c>
      <c r="L10" s="23" t="s">
        <v>1504</v>
      </c>
      <c r="M10" s="23" t="s">
        <v>1504</v>
      </c>
      <c r="N10" s="23" t="s">
        <v>1504</v>
      </c>
      <c r="O10" s="23" t="s">
        <v>1504</v>
      </c>
      <c r="P10" s="23" t="s">
        <v>1504</v>
      </c>
      <c r="Q10" s="23" t="s">
        <v>1504</v>
      </c>
      <c r="R10" s="23" t="s">
        <v>1508</v>
      </c>
    </row>
    <row r="11" ht="14" spans="2:18">
      <c r="B11" s="16" t="s">
        <v>112</v>
      </c>
      <c r="C11" s="17" t="s">
        <v>26</v>
      </c>
      <c r="D11" s="17" t="s">
        <v>72</v>
      </c>
      <c r="E11" s="22" t="s">
        <v>1517</v>
      </c>
      <c r="F11" s="23" t="s">
        <v>1502</v>
      </c>
      <c r="G11" s="23" t="s">
        <v>1502</v>
      </c>
      <c r="H11" s="23" t="s">
        <v>1502</v>
      </c>
      <c r="I11" s="23" t="s">
        <v>1502</v>
      </c>
      <c r="J11" s="23" t="s">
        <v>1502</v>
      </c>
      <c r="K11" s="23" t="s">
        <v>1502</v>
      </c>
      <c r="L11" s="23" t="s">
        <v>1502</v>
      </c>
      <c r="M11" s="23" t="s">
        <v>1502</v>
      </c>
      <c r="N11" s="23" t="s">
        <v>1502</v>
      </c>
      <c r="O11" s="23" t="s">
        <v>1502</v>
      </c>
      <c r="P11" s="23" t="s">
        <v>1502</v>
      </c>
      <c r="Q11" s="23" t="s">
        <v>1508</v>
      </c>
      <c r="R11" s="23" t="s">
        <v>1508</v>
      </c>
    </row>
    <row r="12" ht="14" spans="2:18">
      <c r="B12" s="16" t="s">
        <v>122</v>
      </c>
      <c r="C12" s="17" t="s">
        <v>83</v>
      </c>
      <c r="D12" s="17" t="s">
        <v>72</v>
      </c>
      <c r="E12" s="22" t="s">
        <v>1518</v>
      </c>
      <c r="F12" s="23" t="s">
        <v>1502</v>
      </c>
      <c r="G12" s="23" t="s">
        <v>1502</v>
      </c>
      <c r="H12" s="23" t="s">
        <v>1502</v>
      </c>
      <c r="I12" s="23" t="s">
        <v>1502</v>
      </c>
      <c r="J12" s="23" t="s">
        <v>1502</v>
      </c>
      <c r="K12" s="23" t="s">
        <v>1502</v>
      </c>
      <c r="L12" s="23" t="s">
        <v>1502</v>
      </c>
      <c r="M12" s="23" t="s">
        <v>1502</v>
      </c>
      <c r="N12" s="23" t="s">
        <v>1502</v>
      </c>
      <c r="O12" s="23" t="s">
        <v>1502</v>
      </c>
      <c r="P12" s="23" t="s">
        <v>1502</v>
      </c>
      <c r="Q12" s="23" t="s">
        <v>1508</v>
      </c>
      <c r="R12" s="23" t="s">
        <v>1508</v>
      </c>
    </row>
    <row r="13" ht="14" spans="2:18">
      <c r="B13" s="16" t="s">
        <v>132</v>
      </c>
      <c r="C13" s="17" t="s">
        <v>133</v>
      </c>
      <c r="D13" s="17" t="s">
        <v>134</v>
      </c>
      <c r="E13" s="22" t="s">
        <v>1519</v>
      </c>
      <c r="F13" s="23" t="s">
        <v>1502</v>
      </c>
      <c r="G13" s="23" t="s">
        <v>1502</v>
      </c>
      <c r="H13" s="23" t="s">
        <v>1502</v>
      </c>
      <c r="I13" s="23" t="s">
        <v>1502</v>
      </c>
      <c r="J13" s="23" t="s">
        <v>1502</v>
      </c>
      <c r="K13" s="23" t="s">
        <v>1502</v>
      </c>
      <c r="L13" s="23" t="s">
        <v>1502</v>
      </c>
      <c r="M13" s="23" t="s">
        <v>1502</v>
      </c>
      <c r="N13" s="23" t="s">
        <v>1502</v>
      </c>
      <c r="O13" s="23" t="s">
        <v>1502</v>
      </c>
      <c r="P13" s="23" t="s">
        <v>1502</v>
      </c>
      <c r="Q13" s="23" t="s">
        <v>1502</v>
      </c>
      <c r="R13" s="23" t="s">
        <v>1502</v>
      </c>
    </row>
    <row r="14" ht="14" spans="2:18">
      <c r="B14" s="16" t="s">
        <v>138</v>
      </c>
      <c r="C14" s="17" t="s">
        <v>26</v>
      </c>
      <c r="D14" s="17" t="s">
        <v>72</v>
      </c>
      <c r="E14" s="22" t="s">
        <v>1519</v>
      </c>
      <c r="F14" s="23" t="s">
        <v>1502</v>
      </c>
      <c r="G14" s="23" t="s">
        <v>1502</v>
      </c>
      <c r="H14" s="23" t="s">
        <v>1502</v>
      </c>
      <c r="I14" s="23" t="s">
        <v>1502</v>
      </c>
      <c r="J14" s="23" t="s">
        <v>1502</v>
      </c>
      <c r="K14" s="23" t="s">
        <v>1502</v>
      </c>
      <c r="L14" s="23" t="s">
        <v>1502</v>
      </c>
      <c r="M14" s="23" t="s">
        <v>1502</v>
      </c>
      <c r="N14" s="23" t="s">
        <v>1502</v>
      </c>
      <c r="O14" s="23" t="s">
        <v>1502</v>
      </c>
      <c r="P14" s="23" t="s">
        <v>1502</v>
      </c>
      <c r="Q14" s="23" t="s">
        <v>1502</v>
      </c>
      <c r="R14" s="23" t="s">
        <v>1508</v>
      </c>
    </row>
    <row r="15" ht="14" spans="2:18">
      <c r="B15" s="16" t="s">
        <v>151</v>
      </c>
      <c r="C15" s="17" t="s">
        <v>83</v>
      </c>
      <c r="D15" s="17" t="s">
        <v>72</v>
      </c>
      <c r="E15" s="22" t="s">
        <v>1519</v>
      </c>
      <c r="F15" s="16" t="s">
        <v>1520</v>
      </c>
      <c r="G15" s="23" t="s">
        <v>1504</v>
      </c>
      <c r="H15" s="16" t="s">
        <v>1521</v>
      </c>
      <c r="I15" s="16" t="s">
        <v>1522</v>
      </c>
      <c r="J15" s="23" t="s">
        <v>1504</v>
      </c>
      <c r="K15" s="16" t="s">
        <v>1523</v>
      </c>
      <c r="L15" s="16" t="s">
        <v>1524</v>
      </c>
      <c r="M15" s="23" t="s">
        <v>1504</v>
      </c>
      <c r="N15" s="23" t="s">
        <v>1504</v>
      </c>
      <c r="O15" s="23" t="s">
        <v>1508</v>
      </c>
      <c r="P15" s="23" t="s">
        <v>1504</v>
      </c>
      <c r="Q15" s="23" t="s">
        <v>1508</v>
      </c>
      <c r="R15" s="23" t="s">
        <v>1508</v>
      </c>
    </row>
    <row r="16" ht="14" spans="2:18">
      <c r="B16" s="16" t="s">
        <v>157</v>
      </c>
      <c r="C16" s="17" t="s">
        <v>83</v>
      </c>
      <c r="D16" s="17" t="s">
        <v>72</v>
      </c>
      <c r="E16" s="22" t="s">
        <v>1525</v>
      </c>
      <c r="F16" s="23" t="s">
        <v>1502</v>
      </c>
      <c r="G16" s="23" t="s">
        <v>1502</v>
      </c>
      <c r="H16" s="23" t="s">
        <v>1502</v>
      </c>
      <c r="I16" s="23" t="s">
        <v>1502</v>
      </c>
      <c r="J16" s="23" t="s">
        <v>1502</v>
      </c>
      <c r="K16" s="23" t="s">
        <v>1502</v>
      </c>
      <c r="L16" s="23" t="s">
        <v>1502</v>
      </c>
      <c r="M16" s="23" t="s">
        <v>1502</v>
      </c>
      <c r="N16" s="23" t="s">
        <v>1502</v>
      </c>
      <c r="O16" s="23" t="s">
        <v>1502</v>
      </c>
      <c r="P16" s="23" t="s">
        <v>1502</v>
      </c>
      <c r="Q16" s="23" t="s">
        <v>1508</v>
      </c>
      <c r="R16" s="23" t="s">
        <v>1508</v>
      </c>
    </row>
    <row r="17" ht="14" spans="2:18">
      <c r="B17" s="16" t="s">
        <v>164</v>
      </c>
      <c r="C17" s="17" t="s">
        <v>83</v>
      </c>
      <c r="D17" s="17" t="s">
        <v>72</v>
      </c>
      <c r="E17" s="22" t="s">
        <v>1526</v>
      </c>
      <c r="F17" s="23" t="s">
        <v>1502</v>
      </c>
      <c r="G17" s="23" t="s">
        <v>1502</v>
      </c>
      <c r="H17" s="23" t="s">
        <v>1502</v>
      </c>
      <c r="I17" s="23" t="s">
        <v>1502</v>
      </c>
      <c r="J17" s="23" t="s">
        <v>1502</v>
      </c>
      <c r="K17" s="23" t="s">
        <v>1502</v>
      </c>
      <c r="L17" s="23" t="s">
        <v>1502</v>
      </c>
      <c r="M17" s="23" t="s">
        <v>1502</v>
      </c>
      <c r="N17" s="23" t="s">
        <v>1502</v>
      </c>
      <c r="O17" s="23" t="s">
        <v>1502</v>
      </c>
      <c r="P17" s="23" t="s">
        <v>1502</v>
      </c>
      <c r="Q17" s="23" t="s">
        <v>1508</v>
      </c>
      <c r="R17" s="23" t="s">
        <v>1508</v>
      </c>
    </row>
    <row r="18" ht="14" spans="2:18">
      <c r="B18" s="16" t="s">
        <v>171</v>
      </c>
      <c r="C18" s="17" t="s">
        <v>133</v>
      </c>
      <c r="D18" s="17" t="s">
        <v>72</v>
      </c>
      <c r="E18" s="22" t="s">
        <v>1527</v>
      </c>
      <c r="F18" s="23" t="s">
        <v>1502</v>
      </c>
      <c r="G18" s="23" t="s">
        <v>1502</v>
      </c>
      <c r="H18" s="23" t="s">
        <v>1502</v>
      </c>
      <c r="I18" s="23" t="s">
        <v>1502</v>
      </c>
      <c r="J18" s="23" t="s">
        <v>1502</v>
      </c>
      <c r="K18" s="23" t="s">
        <v>1502</v>
      </c>
      <c r="L18" s="23" t="s">
        <v>1502</v>
      </c>
      <c r="M18" s="23" t="s">
        <v>1502</v>
      </c>
      <c r="N18" s="23" t="s">
        <v>1502</v>
      </c>
      <c r="O18" s="23" t="s">
        <v>1502</v>
      </c>
      <c r="P18" s="23" t="s">
        <v>1502</v>
      </c>
      <c r="Q18" s="23" t="s">
        <v>1508</v>
      </c>
      <c r="R18" s="23" t="s">
        <v>1508</v>
      </c>
    </row>
    <row r="19" ht="14" spans="2:18">
      <c r="B19" s="16" t="s">
        <v>184</v>
      </c>
      <c r="C19" s="17" t="s">
        <v>26</v>
      </c>
      <c r="D19" s="17" t="s">
        <v>72</v>
      </c>
      <c r="E19" s="22" t="s">
        <v>1528</v>
      </c>
      <c r="F19" s="16" t="s">
        <v>1529</v>
      </c>
      <c r="G19" s="16" t="s">
        <v>1530</v>
      </c>
      <c r="H19" s="23" t="s">
        <v>1504</v>
      </c>
      <c r="I19" s="23" t="s">
        <v>1504</v>
      </c>
      <c r="J19" s="23" t="s">
        <v>1504</v>
      </c>
      <c r="K19" s="23" t="s">
        <v>1504</v>
      </c>
      <c r="L19" s="23" t="s">
        <v>1504</v>
      </c>
      <c r="M19" s="23" t="s">
        <v>1504</v>
      </c>
      <c r="N19" s="23" t="s">
        <v>1504</v>
      </c>
      <c r="O19" s="23" t="s">
        <v>1508</v>
      </c>
      <c r="P19" s="23" t="s">
        <v>1504</v>
      </c>
      <c r="Q19" s="23" t="s">
        <v>1508</v>
      </c>
      <c r="R19" s="23" t="s">
        <v>1508</v>
      </c>
    </row>
    <row r="20" ht="14" spans="2:18">
      <c r="B20" s="16" t="s">
        <v>196</v>
      </c>
      <c r="C20" s="17" t="s">
        <v>83</v>
      </c>
      <c r="D20" s="17" t="s">
        <v>72</v>
      </c>
      <c r="E20" s="22" t="s">
        <v>1525</v>
      </c>
      <c r="F20" s="23" t="s">
        <v>1502</v>
      </c>
      <c r="G20" s="23" t="s">
        <v>1502</v>
      </c>
      <c r="H20" s="23" t="s">
        <v>1502</v>
      </c>
      <c r="I20" s="23" t="s">
        <v>1502</v>
      </c>
      <c r="J20" s="23" t="s">
        <v>1502</v>
      </c>
      <c r="K20" s="23" t="s">
        <v>1502</v>
      </c>
      <c r="L20" s="23" t="s">
        <v>1502</v>
      </c>
      <c r="M20" s="23" t="s">
        <v>1502</v>
      </c>
      <c r="N20" s="23" t="s">
        <v>1502</v>
      </c>
      <c r="O20" s="23" t="s">
        <v>1502</v>
      </c>
      <c r="P20" s="23" t="s">
        <v>1502</v>
      </c>
      <c r="Q20" s="23" t="s">
        <v>1508</v>
      </c>
      <c r="R20" s="23" t="s">
        <v>1508</v>
      </c>
    </row>
    <row r="21" ht="14" spans="2:18">
      <c r="B21" s="16" t="s">
        <v>201</v>
      </c>
      <c r="C21" s="17" t="s">
        <v>83</v>
      </c>
      <c r="D21" s="17" t="s">
        <v>72</v>
      </c>
      <c r="E21" s="22" t="s">
        <v>1526</v>
      </c>
      <c r="F21" s="23" t="s">
        <v>1502</v>
      </c>
      <c r="G21" s="23" t="s">
        <v>1502</v>
      </c>
      <c r="H21" s="23" t="s">
        <v>1502</v>
      </c>
      <c r="I21" s="23" t="s">
        <v>1502</v>
      </c>
      <c r="J21" s="23" t="s">
        <v>1502</v>
      </c>
      <c r="K21" s="23" t="s">
        <v>1502</v>
      </c>
      <c r="L21" s="23" t="s">
        <v>1502</v>
      </c>
      <c r="M21" s="23" t="s">
        <v>1502</v>
      </c>
      <c r="N21" s="23" t="s">
        <v>1502</v>
      </c>
      <c r="O21" s="23" t="s">
        <v>1502</v>
      </c>
      <c r="P21" s="23" t="s">
        <v>1502</v>
      </c>
      <c r="Q21" s="23" t="s">
        <v>1508</v>
      </c>
      <c r="R21" s="23" t="s">
        <v>1508</v>
      </c>
    </row>
    <row r="22" ht="14" spans="2:18">
      <c r="B22" s="16" t="s">
        <v>212</v>
      </c>
      <c r="C22" s="17" t="s">
        <v>26</v>
      </c>
      <c r="D22" s="17" t="s">
        <v>72</v>
      </c>
      <c r="E22" s="22" t="s">
        <v>1526</v>
      </c>
      <c r="F22" s="23" t="s">
        <v>1502</v>
      </c>
      <c r="G22" s="23" t="s">
        <v>1502</v>
      </c>
      <c r="H22" s="23" t="s">
        <v>1502</v>
      </c>
      <c r="I22" s="23" t="s">
        <v>1502</v>
      </c>
      <c r="J22" s="23" t="s">
        <v>1502</v>
      </c>
      <c r="K22" s="23" t="s">
        <v>1502</v>
      </c>
      <c r="L22" s="23" t="s">
        <v>1502</v>
      </c>
      <c r="M22" s="23" t="s">
        <v>1502</v>
      </c>
      <c r="N22" s="23" t="s">
        <v>1502</v>
      </c>
      <c r="O22" s="23" t="s">
        <v>1508</v>
      </c>
      <c r="P22" s="23" t="s">
        <v>1502</v>
      </c>
      <c r="Q22" s="23" t="s">
        <v>1508</v>
      </c>
      <c r="R22" s="23" t="s">
        <v>1508</v>
      </c>
    </row>
    <row r="23" ht="14" spans="2:18">
      <c r="B23" s="16" t="s">
        <v>235</v>
      </c>
      <c r="C23" s="17" t="s">
        <v>26</v>
      </c>
      <c r="D23" s="17" t="s">
        <v>72</v>
      </c>
      <c r="E23" s="22" t="s">
        <v>1531</v>
      </c>
      <c r="F23" s="23" t="s">
        <v>1502</v>
      </c>
      <c r="G23" s="23" t="s">
        <v>1502</v>
      </c>
      <c r="H23" s="23" t="s">
        <v>1502</v>
      </c>
      <c r="I23" s="23" t="s">
        <v>1502</v>
      </c>
      <c r="J23" s="23" t="s">
        <v>1502</v>
      </c>
      <c r="K23" s="23" t="s">
        <v>1502</v>
      </c>
      <c r="L23" s="23" t="s">
        <v>1502</v>
      </c>
      <c r="M23" s="23" t="s">
        <v>1502</v>
      </c>
      <c r="N23" s="23" t="s">
        <v>1502</v>
      </c>
      <c r="O23" s="23" t="s">
        <v>1502</v>
      </c>
      <c r="P23" s="23" t="s">
        <v>1502</v>
      </c>
      <c r="Q23" s="23" t="s">
        <v>1508</v>
      </c>
      <c r="R23" s="23" t="s">
        <v>1508</v>
      </c>
    </row>
    <row r="24" ht="14" spans="2:18">
      <c r="B24" s="16" t="s">
        <v>252</v>
      </c>
      <c r="C24" s="17" t="s">
        <v>83</v>
      </c>
      <c r="D24" s="17" t="s">
        <v>92</v>
      </c>
      <c r="E24" s="17" t="s">
        <v>1532</v>
      </c>
      <c r="F24" s="16" t="s">
        <v>1533</v>
      </c>
      <c r="G24" s="16" t="s">
        <v>1534</v>
      </c>
      <c r="H24" s="23" t="s">
        <v>1504</v>
      </c>
      <c r="I24" s="23" t="s">
        <v>1504</v>
      </c>
      <c r="J24" s="23" t="s">
        <v>1504</v>
      </c>
      <c r="K24" s="23" t="s">
        <v>1504</v>
      </c>
      <c r="L24" s="23" t="s">
        <v>1504</v>
      </c>
      <c r="M24" s="23" t="s">
        <v>1504</v>
      </c>
      <c r="N24" s="23" t="s">
        <v>1504</v>
      </c>
      <c r="O24" s="23" t="s">
        <v>1504</v>
      </c>
      <c r="P24" s="23" t="s">
        <v>1504</v>
      </c>
      <c r="Q24" s="23" t="s">
        <v>1504</v>
      </c>
      <c r="R24" s="23" t="s">
        <v>1504</v>
      </c>
    </row>
    <row r="25" ht="14" spans="2:18">
      <c r="B25" s="16" t="s">
        <v>259</v>
      </c>
      <c r="C25" s="17" t="s">
        <v>41</v>
      </c>
      <c r="D25" s="17" t="s">
        <v>260</v>
      </c>
      <c r="E25" s="17" t="s">
        <v>1535</v>
      </c>
      <c r="F25" s="16" t="s">
        <v>1536</v>
      </c>
      <c r="G25" s="23" t="s">
        <v>1504</v>
      </c>
      <c r="H25" s="16" t="s">
        <v>1537</v>
      </c>
      <c r="I25" s="16" t="s">
        <v>1538</v>
      </c>
      <c r="J25" s="16" t="s">
        <v>1539</v>
      </c>
      <c r="K25" s="23" t="s">
        <v>1504</v>
      </c>
      <c r="L25" s="23" t="s">
        <v>1504</v>
      </c>
      <c r="M25" s="23" t="s">
        <v>1504</v>
      </c>
      <c r="N25" s="23" t="s">
        <v>1504</v>
      </c>
      <c r="O25" s="23" t="s">
        <v>1504</v>
      </c>
      <c r="P25" s="23" t="s">
        <v>1508</v>
      </c>
      <c r="Q25" s="23" t="s">
        <v>1508</v>
      </c>
      <c r="R25" s="23" t="s">
        <v>1508</v>
      </c>
    </row>
    <row r="26" ht="14" spans="2:18">
      <c r="B26" s="16" t="s">
        <v>271</v>
      </c>
      <c r="C26" s="17" t="s">
        <v>83</v>
      </c>
      <c r="D26" s="17" t="s">
        <v>92</v>
      </c>
      <c r="E26" s="17" t="s">
        <v>1532</v>
      </c>
      <c r="F26" s="16" t="s">
        <v>1540</v>
      </c>
      <c r="G26" s="23" t="s">
        <v>1504</v>
      </c>
      <c r="H26" s="16" t="s">
        <v>1541</v>
      </c>
      <c r="I26" s="16" t="s">
        <v>1542</v>
      </c>
      <c r="J26" s="23" t="s">
        <v>1504</v>
      </c>
      <c r="K26" s="23" t="s">
        <v>1504</v>
      </c>
      <c r="L26" s="23" t="s">
        <v>1504</v>
      </c>
      <c r="M26" s="23" t="s">
        <v>1504</v>
      </c>
      <c r="N26" s="23" t="s">
        <v>1504</v>
      </c>
      <c r="O26" s="23" t="s">
        <v>1504</v>
      </c>
      <c r="P26" s="23" t="s">
        <v>1508</v>
      </c>
      <c r="Q26" s="23" t="s">
        <v>1504</v>
      </c>
      <c r="R26" s="23" t="s">
        <v>1504</v>
      </c>
    </row>
    <row r="27" ht="14" spans="2:18">
      <c r="B27" s="16" t="s">
        <v>302</v>
      </c>
      <c r="C27" s="17" t="s">
        <v>83</v>
      </c>
      <c r="D27" s="17" t="s">
        <v>72</v>
      </c>
      <c r="E27" s="22" t="s">
        <v>1519</v>
      </c>
      <c r="F27" s="23" t="s">
        <v>1504</v>
      </c>
      <c r="G27" s="16" t="s">
        <v>1543</v>
      </c>
      <c r="H27" s="16" t="s">
        <v>1544</v>
      </c>
      <c r="I27" s="16" t="s">
        <v>1545</v>
      </c>
      <c r="J27" s="23" t="s">
        <v>1504</v>
      </c>
      <c r="K27" s="23" t="s">
        <v>1504</v>
      </c>
      <c r="L27" s="23" t="s">
        <v>1504</v>
      </c>
      <c r="M27" s="23" t="s">
        <v>1504</v>
      </c>
      <c r="N27" s="23" t="s">
        <v>1504</v>
      </c>
      <c r="O27" s="23" t="s">
        <v>1504</v>
      </c>
      <c r="P27" s="23" t="s">
        <v>1508</v>
      </c>
      <c r="Q27" s="23" t="s">
        <v>1504</v>
      </c>
      <c r="R27" s="23" t="s">
        <v>1504</v>
      </c>
    </row>
    <row r="28" ht="14" spans="2:18">
      <c r="B28" s="16" t="s">
        <v>309</v>
      </c>
      <c r="C28" s="17" t="s">
        <v>83</v>
      </c>
      <c r="D28" s="17" t="s">
        <v>310</v>
      </c>
      <c r="E28" s="17" t="s">
        <v>1546</v>
      </c>
      <c r="F28" s="16" t="s">
        <v>1547</v>
      </c>
      <c r="G28" s="23" t="s">
        <v>1504</v>
      </c>
      <c r="H28" s="23" t="s">
        <v>1504</v>
      </c>
      <c r="I28" s="23" t="s">
        <v>1504</v>
      </c>
      <c r="J28" s="23" t="s">
        <v>1504</v>
      </c>
      <c r="K28" s="23" t="s">
        <v>1504</v>
      </c>
      <c r="L28" s="23" t="s">
        <v>1504</v>
      </c>
      <c r="M28" s="23" t="s">
        <v>1504</v>
      </c>
      <c r="N28" s="23" t="s">
        <v>1504</v>
      </c>
      <c r="O28" s="23" t="s">
        <v>1504</v>
      </c>
      <c r="P28" s="23" t="s">
        <v>1504</v>
      </c>
      <c r="Q28" s="23" t="s">
        <v>1504</v>
      </c>
      <c r="R28" s="23" t="s">
        <v>1504</v>
      </c>
    </row>
    <row r="29" ht="14" spans="2:18">
      <c r="B29" s="16" t="s">
        <v>325</v>
      </c>
      <c r="C29" s="17" t="s">
        <v>133</v>
      </c>
      <c r="D29" s="17" t="s">
        <v>72</v>
      </c>
      <c r="E29" s="22" t="s">
        <v>1518</v>
      </c>
      <c r="F29" s="16" t="s">
        <v>1548</v>
      </c>
      <c r="G29" s="23" t="s">
        <v>1504</v>
      </c>
      <c r="H29" s="23" t="s">
        <v>1504</v>
      </c>
      <c r="I29" s="23" t="s">
        <v>1504</v>
      </c>
      <c r="J29" s="23" t="s">
        <v>1504</v>
      </c>
      <c r="K29" s="23" t="s">
        <v>1504</v>
      </c>
      <c r="L29" s="23" t="s">
        <v>1504</v>
      </c>
      <c r="M29" s="23" t="s">
        <v>1504</v>
      </c>
      <c r="N29" s="23" t="s">
        <v>1504</v>
      </c>
      <c r="O29" s="23" t="s">
        <v>1508</v>
      </c>
      <c r="P29" s="23" t="s">
        <v>1504</v>
      </c>
      <c r="Q29" s="23" t="s">
        <v>1504</v>
      </c>
      <c r="R29" s="23" t="s">
        <v>1508</v>
      </c>
    </row>
    <row r="30" ht="14" spans="2:18">
      <c r="B30" s="16" t="s">
        <v>333</v>
      </c>
      <c r="C30" s="17" t="s">
        <v>83</v>
      </c>
      <c r="D30" s="17" t="s">
        <v>72</v>
      </c>
      <c r="E30" s="22" t="s">
        <v>1526</v>
      </c>
      <c r="F30" s="16" t="s">
        <v>1549</v>
      </c>
      <c r="G30" s="16" t="s">
        <v>1550</v>
      </c>
      <c r="H30" s="23" t="s">
        <v>1504</v>
      </c>
      <c r="I30" s="23" t="s">
        <v>1504</v>
      </c>
      <c r="J30" s="23" t="s">
        <v>1504</v>
      </c>
      <c r="K30" s="23" t="s">
        <v>1504</v>
      </c>
      <c r="L30" s="23" t="s">
        <v>1504</v>
      </c>
      <c r="M30" s="23" t="s">
        <v>1504</v>
      </c>
      <c r="N30" s="23" t="s">
        <v>1504</v>
      </c>
      <c r="O30" s="23" t="s">
        <v>1508</v>
      </c>
      <c r="P30" s="23" t="s">
        <v>1504</v>
      </c>
      <c r="Q30" s="23" t="s">
        <v>1508</v>
      </c>
      <c r="R30" s="23" t="s">
        <v>1508</v>
      </c>
    </row>
    <row r="31" ht="14" spans="2:18">
      <c r="B31" s="16" t="s">
        <v>339</v>
      </c>
      <c r="C31" s="17" t="s">
        <v>41</v>
      </c>
      <c r="D31" s="17" t="s">
        <v>72</v>
      </c>
      <c r="E31" s="22" t="s">
        <v>1502</v>
      </c>
      <c r="F31" s="23" t="s">
        <v>1502</v>
      </c>
      <c r="G31" s="23" t="s">
        <v>1502</v>
      </c>
      <c r="H31" s="23" t="s">
        <v>1502</v>
      </c>
      <c r="I31" s="23" t="s">
        <v>1502</v>
      </c>
      <c r="J31" s="23" t="s">
        <v>1502</v>
      </c>
      <c r="K31" s="23" t="s">
        <v>1502</v>
      </c>
      <c r="L31" s="23" t="s">
        <v>1502</v>
      </c>
      <c r="M31" s="23" t="s">
        <v>1502</v>
      </c>
      <c r="N31" s="23" t="s">
        <v>1502</v>
      </c>
      <c r="O31" s="23" t="s">
        <v>1502</v>
      </c>
      <c r="P31" s="23" t="s">
        <v>1502</v>
      </c>
      <c r="Q31" s="23" t="s">
        <v>1502</v>
      </c>
      <c r="R31" s="23" t="s">
        <v>1502</v>
      </c>
    </row>
    <row r="32" ht="14" spans="2:18">
      <c r="B32" s="16" t="s">
        <v>370</v>
      </c>
      <c r="C32" s="17" t="s">
        <v>83</v>
      </c>
      <c r="D32" s="17" t="s">
        <v>72</v>
      </c>
      <c r="E32" s="22" t="s">
        <v>1518</v>
      </c>
      <c r="F32" s="16" t="s">
        <v>1551</v>
      </c>
      <c r="G32" s="23" t="s">
        <v>1504</v>
      </c>
      <c r="H32" s="23" t="s">
        <v>1504</v>
      </c>
      <c r="I32" s="23" t="s">
        <v>1504</v>
      </c>
      <c r="J32" s="23" t="s">
        <v>1504</v>
      </c>
      <c r="K32" s="23" t="s">
        <v>1504</v>
      </c>
      <c r="L32" s="23" t="s">
        <v>1504</v>
      </c>
      <c r="M32" s="23" t="s">
        <v>1504</v>
      </c>
      <c r="N32" s="23" t="s">
        <v>1504</v>
      </c>
      <c r="O32" s="23" t="s">
        <v>1508</v>
      </c>
      <c r="P32" s="23" t="s">
        <v>1504</v>
      </c>
      <c r="Q32" s="23" t="s">
        <v>1508</v>
      </c>
      <c r="R32" s="23" t="s">
        <v>1508</v>
      </c>
    </row>
    <row r="33" ht="14" spans="2:18">
      <c r="B33" s="16" t="s">
        <v>382</v>
      </c>
      <c r="C33" s="17" t="s">
        <v>83</v>
      </c>
      <c r="D33" s="17" t="s">
        <v>72</v>
      </c>
      <c r="E33" s="22" t="s">
        <v>1519</v>
      </c>
      <c r="F33" s="23" t="s">
        <v>1504</v>
      </c>
      <c r="G33" s="16" t="s">
        <v>1507</v>
      </c>
      <c r="H33" s="23" t="s">
        <v>1504</v>
      </c>
      <c r="I33" s="23" t="s">
        <v>1504</v>
      </c>
      <c r="J33" s="23" t="s">
        <v>1504</v>
      </c>
      <c r="K33" s="23" t="s">
        <v>1504</v>
      </c>
      <c r="L33" s="23" t="s">
        <v>1504</v>
      </c>
      <c r="M33" s="23" t="s">
        <v>1504</v>
      </c>
      <c r="N33" s="23" t="s">
        <v>1504</v>
      </c>
      <c r="O33" s="23" t="s">
        <v>1504</v>
      </c>
      <c r="P33" s="23" t="s">
        <v>1504</v>
      </c>
      <c r="Q33" s="23" t="s">
        <v>1508</v>
      </c>
      <c r="R33" s="23" t="s">
        <v>1508</v>
      </c>
    </row>
    <row r="34" ht="14" spans="2:18">
      <c r="B34" s="16" t="s">
        <v>390</v>
      </c>
      <c r="C34" s="17" t="s">
        <v>94</v>
      </c>
      <c r="D34" s="17" t="s">
        <v>72</v>
      </c>
      <c r="E34" s="22" t="s">
        <v>1552</v>
      </c>
      <c r="F34" s="23" t="s">
        <v>1502</v>
      </c>
      <c r="G34" s="23" t="s">
        <v>1502</v>
      </c>
      <c r="H34" s="23" t="s">
        <v>1502</v>
      </c>
      <c r="I34" s="23" t="s">
        <v>1502</v>
      </c>
      <c r="J34" s="23" t="s">
        <v>1502</v>
      </c>
      <c r="K34" s="23" t="s">
        <v>1502</v>
      </c>
      <c r="L34" s="23" t="s">
        <v>1502</v>
      </c>
      <c r="M34" s="23" t="s">
        <v>1502</v>
      </c>
      <c r="N34" s="23" t="s">
        <v>1502</v>
      </c>
      <c r="O34" s="23" t="s">
        <v>1502</v>
      </c>
      <c r="P34" s="23" t="s">
        <v>1502</v>
      </c>
      <c r="Q34" s="23" t="s">
        <v>1502</v>
      </c>
      <c r="R34" s="23" t="s">
        <v>1508</v>
      </c>
    </row>
    <row r="35" ht="14" spans="2:18">
      <c r="B35" s="16" t="s">
        <v>396</v>
      </c>
      <c r="C35" s="17" t="s">
        <v>397</v>
      </c>
      <c r="D35" s="17" t="s">
        <v>72</v>
      </c>
      <c r="E35" s="17" t="s">
        <v>1532</v>
      </c>
      <c r="F35" s="23" t="s">
        <v>1502</v>
      </c>
      <c r="G35" s="23" t="s">
        <v>1502</v>
      </c>
      <c r="H35" s="23" t="s">
        <v>1502</v>
      </c>
      <c r="I35" s="23" t="s">
        <v>1502</v>
      </c>
      <c r="J35" s="23" t="s">
        <v>1502</v>
      </c>
      <c r="K35" s="23" t="s">
        <v>1502</v>
      </c>
      <c r="L35" s="23" t="s">
        <v>1502</v>
      </c>
      <c r="M35" s="23" t="s">
        <v>1502</v>
      </c>
      <c r="N35" s="23" t="s">
        <v>1502</v>
      </c>
      <c r="O35" s="23" t="s">
        <v>1502</v>
      </c>
      <c r="P35" s="23" t="s">
        <v>1502</v>
      </c>
      <c r="Q35" s="23" t="s">
        <v>1508</v>
      </c>
      <c r="R35" s="23" t="s">
        <v>1508</v>
      </c>
    </row>
    <row r="36" ht="14" spans="2:18">
      <c r="B36" s="16" t="s">
        <v>418</v>
      </c>
      <c r="C36" s="17" t="s">
        <v>1553</v>
      </c>
      <c r="D36" s="17" t="s">
        <v>72</v>
      </c>
      <c r="E36" s="22" t="s">
        <v>1519</v>
      </c>
      <c r="F36" s="23" t="s">
        <v>1504</v>
      </c>
      <c r="G36" s="16" t="s">
        <v>1554</v>
      </c>
      <c r="H36" s="23" t="s">
        <v>1504</v>
      </c>
      <c r="I36" s="23" t="s">
        <v>1504</v>
      </c>
      <c r="J36" s="23" t="s">
        <v>1504</v>
      </c>
      <c r="K36" s="23" t="s">
        <v>1504</v>
      </c>
      <c r="L36" s="23" t="s">
        <v>1504</v>
      </c>
      <c r="M36" s="23" t="s">
        <v>1504</v>
      </c>
      <c r="N36" s="23" t="s">
        <v>1504</v>
      </c>
      <c r="O36" s="23" t="s">
        <v>1504</v>
      </c>
      <c r="P36" s="23" t="s">
        <v>1504</v>
      </c>
      <c r="Q36" s="23" t="s">
        <v>1508</v>
      </c>
      <c r="R36" s="23" t="s">
        <v>1508</v>
      </c>
    </row>
    <row r="37" ht="14" spans="2:18">
      <c r="B37" s="16" t="s">
        <v>430</v>
      </c>
      <c r="C37" s="17" t="s">
        <v>133</v>
      </c>
      <c r="D37" s="17" t="s">
        <v>72</v>
      </c>
      <c r="E37" s="22" t="s">
        <v>1519</v>
      </c>
      <c r="F37" s="23" t="s">
        <v>1504</v>
      </c>
      <c r="G37" s="16" t="s">
        <v>1555</v>
      </c>
      <c r="H37" s="23" t="s">
        <v>1504</v>
      </c>
      <c r="I37" s="23" t="s">
        <v>1504</v>
      </c>
      <c r="J37" s="23" t="s">
        <v>1504</v>
      </c>
      <c r="K37" s="23" t="s">
        <v>1504</v>
      </c>
      <c r="L37" s="23" t="s">
        <v>1504</v>
      </c>
      <c r="M37" s="23" t="s">
        <v>1504</v>
      </c>
      <c r="N37" s="23" t="s">
        <v>1504</v>
      </c>
      <c r="O37" s="23" t="s">
        <v>1508</v>
      </c>
      <c r="P37" s="23" t="s">
        <v>1504</v>
      </c>
      <c r="Q37" s="23" t="s">
        <v>1508</v>
      </c>
      <c r="R37" s="23" t="s">
        <v>1508</v>
      </c>
    </row>
    <row r="38" ht="14" spans="2:18">
      <c r="B38" s="16" t="s">
        <v>444</v>
      </c>
      <c r="C38" s="17" t="s">
        <v>26</v>
      </c>
      <c r="D38" s="17" t="s">
        <v>72</v>
      </c>
      <c r="E38" s="22" t="s">
        <v>1517</v>
      </c>
      <c r="F38" s="23" t="s">
        <v>1502</v>
      </c>
      <c r="G38" s="23" t="s">
        <v>1502</v>
      </c>
      <c r="H38" s="23" t="s">
        <v>1502</v>
      </c>
      <c r="I38" s="23" t="s">
        <v>1502</v>
      </c>
      <c r="J38" s="23" t="s">
        <v>1502</v>
      </c>
      <c r="K38" s="23" t="s">
        <v>1502</v>
      </c>
      <c r="L38" s="23" t="s">
        <v>1502</v>
      </c>
      <c r="M38" s="23" t="s">
        <v>1502</v>
      </c>
      <c r="N38" s="23" t="s">
        <v>1502</v>
      </c>
      <c r="O38" s="23" t="s">
        <v>1502</v>
      </c>
      <c r="P38" s="23" t="s">
        <v>1502</v>
      </c>
      <c r="Q38" s="23" t="s">
        <v>1508</v>
      </c>
      <c r="R38" s="23" t="s">
        <v>1508</v>
      </c>
    </row>
    <row r="39" ht="14" spans="2:18">
      <c r="B39" s="16" t="s">
        <v>452</v>
      </c>
      <c r="C39" s="17" t="s">
        <v>83</v>
      </c>
      <c r="D39" s="17" t="s">
        <v>453</v>
      </c>
      <c r="E39" s="17" t="s">
        <v>1556</v>
      </c>
      <c r="F39" s="16" t="s">
        <v>1557</v>
      </c>
      <c r="G39" s="23" t="s">
        <v>1504</v>
      </c>
      <c r="H39" s="23" t="s">
        <v>1504</v>
      </c>
      <c r="I39" s="23" t="s">
        <v>1504</v>
      </c>
      <c r="J39" s="23" t="s">
        <v>1504</v>
      </c>
      <c r="K39" s="23" t="s">
        <v>1504</v>
      </c>
      <c r="L39" s="23" t="s">
        <v>1504</v>
      </c>
      <c r="M39" s="23" t="s">
        <v>1504</v>
      </c>
      <c r="N39" s="23" t="s">
        <v>1504</v>
      </c>
      <c r="O39" s="23" t="s">
        <v>1508</v>
      </c>
      <c r="P39" s="23" t="s">
        <v>1504</v>
      </c>
      <c r="Q39" s="23" t="s">
        <v>1504</v>
      </c>
      <c r="R39" s="23" t="s">
        <v>1504</v>
      </c>
    </row>
    <row r="40" ht="14" spans="2:18">
      <c r="B40" s="16" t="s">
        <v>461</v>
      </c>
      <c r="C40" s="17" t="s">
        <v>26</v>
      </c>
      <c r="D40" s="17" t="s">
        <v>92</v>
      </c>
      <c r="E40" s="22" t="s">
        <v>1519</v>
      </c>
      <c r="F40" s="23" t="s">
        <v>1502</v>
      </c>
      <c r="G40" s="23" t="s">
        <v>1502</v>
      </c>
      <c r="H40" s="23" t="s">
        <v>1502</v>
      </c>
      <c r="I40" s="23" t="s">
        <v>1502</v>
      </c>
      <c r="J40" s="23" t="s">
        <v>1502</v>
      </c>
      <c r="K40" s="23" t="s">
        <v>1502</v>
      </c>
      <c r="L40" s="23" t="s">
        <v>1502</v>
      </c>
      <c r="M40" s="23" t="s">
        <v>1502</v>
      </c>
      <c r="N40" s="23" t="s">
        <v>1502</v>
      </c>
      <c r="O40" s="23" t="s">
        <v>1502</v>
      </c>
      <c r="P40" s="23" t="s">
        <v>1502</v>
      </c>
      <c r="Q40" s="23" t="s">
        <v>1502</v>
      </c>
      <c r="R40" s="23" t="s">
        <v>1508</v>
      </c>
    </row>
    <row r="41" ht="14" spans="2:18">
      <c r="B41" s="16" t="s">
        <v>465</v>
      </c>
      <c r="C41" s="17" t="s">
        <v>26</v>
      </c>
      <c r="D41" s="17" t="s">
        <v>134</v>
      </c>
      <c r="E41" s="22" t="s">
        <v>1519</v>
      </c>
      <c r="F41" s="23" t="s">
        <v>1502</v>
      </c>
      <c r="G41" s="23" t="s">
        <v>1502</v>
      </c>
      <c r="H41" s="23" t="s">
        <v>1502</v>
      </c>
      <c r="I41" s="23" t="s">
        <v>1502</v>
      </c>
      <c r="J41" s="23" t="s">
        <v>1502</v>
      </c>
      <c r="K41" s="23" t="s">
        <v>1502</v>
      </c>
      <c r="L41" s="23" t="s">
        <v>1502</v>
      </c>
      <c r="M41" s="23" t="s">
        <v>1502</v>
      </c>
      <c r="N41" s="23" t="s">
        <v>1502</v>
      </c>
      <c r="O41" s="23" t="s">
        <v>1502</v>
      </c>
      <c r="P41" s="23" t="s">
        <v>1502</v>
      </c>
      <c r="Q41" s="23" t="s">
        <v>1508</v>
      </c>
      <c r="R41" s="23" t="s">
        <v>1508</v>
      </c>
    </row>
    <row r="42" ht="14" spans="2:18">
      <c r="B42" s="16" t="s">
        <v>491</v>
      </c>
      <c r="C42" s="17" t="s">
        <v>83</v>
      </c>
      <c r="D42" s="17" t="s">
        <v>72</v>
      </c>
      <c r="E42" s="22" t="s">
        <v>1519</v>
      </c>
      <c r="F42" s="23" t="s">
        <v>1504</v>
      </c>
      <c r="G42" s="16" t="s">
        <v>1558</v>
      </c>
      <c r="H42" s="23" t="s">
        <v>1504</v>
      </c>
      <c r="I42" s="23" t="s">
        <v>1504</v>
      </c>
      <c r="J42" s="23" t="s">
        <v>1504</v>
      </c>
      <c r="K42" s="23" t="s">
        <v>1504</v>
      </c>
      <c r="L42" s="23" t="s">
        <v>1504</v>
      </c>
      <c r="M42" s="23" t="s">
        <v>1504</v>
      </c>
      <c r="N42" s="23" t="s">
        <v>1504</v>
      </c>
      <c r="O42" s="23" t="s">
        <v>1508</v>
      </c>
      <c r="P42" s="23" t="s">
        <v>1504</v>
      </c>
      <c r="Q42" s="23" t="s">
        <v>1504</v>
      </c>
      <c r="R42" s="23" t="s">
        <v>1508</v>
      </c>
    </row>
    <row r="43" ht="14" spans="2:18">
      <c r="B43" s="16" t="s">
        <v>496</v>
      </c>
      <c r="C43" s="17" t="s">
        <v>83</v>
      </c>
      <c r="D43" s="17" t="s">
        <v>453</v>
      </c>
      <c r="E43" s="22" t="s">
        <v>1559</v>
      </c>
      <c r="F43" s="23" t="s">
        <v>1502</v>
      </c>
      <c r="G43" s="23" t="s">
        <v>1502</v>
      </c>
      <c r="H43" s="23" t="s">
        <v>1502</v>
      </c>
      <c r="I43" s="23" t="s">
        <v>1502</v>
      </c>
      <c r="J43" s="23" t="s">
        <v>1502</v>
      </c>
      <c r="K43" s="23" t="s">
        <v>1502</v>
      </c>
      <c r="L43" s="23" t="s">
        <v>1502</v>
      </c>
      <c r="M43" s="23" t="s">
        <v>1502</v>
      </c>
      <c r="N43" s="23" t="s">
        <v>1502</v>
      </c>
      <c r="O43" s="23" t="s">
        <v>1502</v>
      </c>
      <c r="P43" s="23" t="s">
        <v>1502</v>
      </c>
      <c r="Q43" s="23" t="s">
        <v>1502</v>
      </c>
      <c r="R43" s="23" t="s">
        <v>1508</v>
      </c>
    </row>
    <row r="44" ht="14" spans="2:18">
      <c r="B44" s="16" t="s">
        <v>499</v>
      </c>
      <c r="C44" s="17" t="s">
        <v>83</v>
      </c>
      <c r="D44" s="17" t="s">
        <v>72</v>
      </c>
      <c r="E44" s="22" t="s">
        <v>1519</v>
      </c>
      <c r="F44" s="23" t="s">
        <v>1502</v>
      </c>
      <c r="G44" s="23" t="s">
        <v>1502</v>
      </c>
      <c r="H44" s="23" t="s">
        <v>1502</v>
      </c>
      <c r="I44" s="23" t="s">
        <v>1502</v>
      </c>
      <c r="J44" s="23" t="s">
        <v>1502</v>
      </c>
      <c r="K44" s="23" t="s">
        <v>1502</v>
      </c>
      <c r="L44" s="23" t="s">
        <v>1502</v>
      </c>
      <c r="M44" s="23" t="s">
        <v>1502</v>
      </c>
      <c r="N44" s="23" t="s">
        <v>1502</v>
      </c>
      <c r="O44" s="23" t="s">
        <v>1502</v>
      </c>
      <c r="P44" s="23" t="s">
        <v>1502</v>
      </c>
      <c r="Q44" s="23" t="s">
        <v>1508</v>
      </c>
      <c r="R44" s="23" t="s">
        <v>1508</v>
      </c>
    </row>
    <row r="45" ht="14" spans="2:18">
      <c r="B45" s="16" t="s">
        <v>502</v>
      </c>
      <c r="C45" s="17" t="s">
        <v>26</v>
      </c>
      <c r="D45" s="17" t="s">
        <v>1560</v>
      </c>
      <c r="E45" s="17" t="s">
        <v>1532</v>
      </c>
      <c r="F45" s="16" t="s">
        <v>1561</v>
      </c>
      <c r="G45" s="23" t="s">
        <v>1504</v>
      </c>
      <c r="H45" s="23" t="s">
        <v>1504</v>
      </c>
      <c r="I45" s="23" t="s">
        <v>1504</v>
      </c>
      <c r="J45" s="23" t="s">
        <v>1504</v>
      </c>
      <c r="K45" s="23" t="s">
        <v>1504</v>
      </c>
      <c r="L45" s="23" t="s">
        <v>1504</v>
      </c>
      <c r="M45" s="23" t="s">
        <v>1504</v>
      </c>
      <c r="N45" s="23" t="s">
        <v>1504</v>
      </c>
      <c r="O45" s="23" t="s">
        <v>1504</v>
      </c>
      <c r="P45" s="23" t="s">
        <v>1508</v>
      </c>
      <c r="Q45" s="23" t="s">
        <v>1504</v>
      </c>
      <c r="R45" s="23" t="s">
        <v>1504</v>
      </c>
    </row>
    <row r="46" ht="14" spans="2:18">
      <c r="B46" s="16" t="s">
        <v>508</v>
      </c>
      <c r="C46" s="17" t="s">
        <v>133</v>
      </c>
      <c r="D46" s="17" t="s">
        <v>92</v>
      </c>
      <c r="E46" s="22" t="s">
        <v>1562</v>
      </c>
      <c r="F46" s="23" t="s">
        <v>1502</v>
      </c>
      <c r="G46" s="23" t="s">
        <v>1502</v>
      </c>
      <c r="H46" s="23" t="s">
        <v>1502</v>
      </c>
      <c r="I46" s="23" t="s">
        <v>1502</v>
      </c>
      <c r="J46" s="23" t="s">
        <v>1502</v>
      </c>
      <c r="K46" s="23" t="s">
        <v>1502</v>
      </c>
      <c r="L46" s="23" t="s">
        <v>1502</v>
      </c>
      <c r="M46" s="23" t="s">
        <v>1502</v>
      </c>
      <c r="N46" s="23" t="s">
        <v>1502</v>
      </c>
      <c r="O46" s="23" t="s">
        <v>1502</v>
      </c>
      <c r="P46" s="23" t="s">
        <v>1502</v>
      </c>
      <c r="Q46" s="23" t="s">
        <v>1502</v>
      </c>
      <c r="R46" s="23" t="s">
        <v>1502</v>
      </c>
    </row>
    <row r="47" ht="14" spans="2:18">
      <c r="B47" s="16" t="s">
        <v>511</v>
      </c>
      <c r="C47" s="17" t="s">
        <v>94</v>
      </c>
      <c r="D47" s="17" t="s">
        <v>92</v>
      </c>
      <c r="E47" s="22" t="s">
        <v>1502</v>
      </c>
      <c r="F47" s="23" t="s">
        <v>1502</v>
      </c>
      <c r="G47" s="23" t="s">
        <v>1502</v>
      </c>
      <c r="H47" s="23" t="s">
        <v>1502</v>
      </c>
      <c r="I47" s="23" t="s">
        <v>1502</v>
      </c>
      <c r="J47" s="23" t="s">
        <v>1502</v>
      </c>
      <c r="K47" s="23" t="s">
        <v>1502</v>
      </c>
      <c r="L47" s="23" t="s">
        <v>1502</v>
      </c>
      <c r="M47" s="23" t="s">
        <v>1502</v>
      </c>
      <c r="N47" s="23" t="s">
        <v>1502</v>
      </c>
      <c r="O47" s="23" t="s">
        <v>1502</v>
      </c>
      <c r="P47" s="23" t="s">
        <v>1502</v>
      </c>
      <c r="Q47" s="23" t="s">
        <v>1502</v>
      </c>
      <c r="R47" s="23" t="s">
        <v>1502</v>
      </c>
    </row>
    <row r="48" ht="14" spans="2:18">
      <c r="B48" s="16" t="s">
        <v>516</v>
      </c>
      <c r="C48" s="17" t="s">
        <v>275</v>
      </c>
      <c r="D48" s="17" t="s">
        <v>453</v>
      </c>
      <c r="E48" s="17" t="s">
        <v>1556</v>
      </c>
      <c r="F48" s="16" t="s">
        <v>1563</v>
      </c>
      <c r="G48" s="23" t="s">
        <v>1504</v>
      </c>
      <c r="H48" s="23" t="s">
        <v>1504</v>
      </c>
      <c r="I48" s="23" t="s">
        <v>1504</v>
      </c>
      <c r="J48" s="23" t="s">
        <v>1504</v>
      </c>
      <c r="K48" s="23" t="s">
        <v>1504</v>
      </c>
      <c r="L48" s="23" t="s">
        <v>1504</v>
      </c>
      <c r="M48" s="23" t="s">
        <v>1504</v>
      </c>
      <c r="N48" s="23" t="s">
        <v>1504</v>
      </c>
      <c r="O48" s="23" t="s">
        <v>1504</v>
      </c>
      <c r="P48" s="23" t="s">
        <v>1504</v>
      </c>
      <c r="Q48" s="23" t="s">
        <v>1504</v>
      </c>
      <c r="R48" s="23" t="s">
        <v>1504</v>
      </c>
    </row>
    <row r="49" ht="14" spans="2:18">
      <c r="B49" s="16" t="s">
        <v>518</v>
      </c>
      <c r="C49" s="17" t="s">
        <v>1564</v>
      </c>
      <c r="D49" s="17" t="s">
        <v>92</v>
      </c>
      <c r="E49" s="22" t="s">
        <v>1502</v>
      </c>
      <c r="F49" s="16" t="s">
        <v>1565</v>
      </c>
      <c r="G49" s="23" t="s">
        <v>1504</v>
      </c>
      <c r="H49" s="23" t="s">
        <v>1504</v>
      </c>
      <c r="I49" s="23" t="s">
        <v>1504</v>
      </c>
      <c r="J49" s="23" t="s">
        <v>1504</v>
      </c>
      <c r="K49" s="23" t="s">
        <v>1504</v>
      </c>
      <c r="L49" s="23" t="s">
        <v>1504</v>
      </c>
      <c r="M49" s="23" t="s">
        <v>1504</v>
      </c>
      <c r="N49" s="23" t="s">
        <v>1504</v>
      </c>
      <c r="O49" s="23" t="s">
        <v>1504</v>
      </c>
      <c r="P49" s="23" t="s">
        <v>1504</v>
      </c>
      <c r="Q49" s="23" t="s">
        <v>1504</v>
      </c>
      <c r="R49" s="23" t="s">
        <v>1504</v>
      </c>
    </row>
    <row r="50" ht="14" spans="2:18">
      <c r="B50" s="16" t="s">
        <v>520</v>
      </c>
      <c r="C50" s="17" t="s">
        <v>41</v>
      </c>
      <c r="D50" s="17" t="s">
        <v>72</v>
      </c>
      <c r="E50" s="17" t="s">
        <v>1525</v>
      </c>
      <c r="F50" s="16" t="s">
        <v>1566</v>
      </c>
      <c r="G50" s="16" t="s">
        <v>1567</v>
      </c>
      <c r="H50" s="23" t="s">
        <v>1504</v>
      </c>
      <c r="I50" s="23" t="s">
        <v>1504</v>
      </c>
      <c r="J50" s="23" t="s">
        <v>1504</v>
      </c>
      <c r="K50" s="23" t="s">
        <v>1504</v>
      </c>
      <c r="L50" s="23" t="s">
        <v>1504</v>
      </c>
      <c r="M50" s="23" t="s">
        <v>1504</v>
      </c>
      <c r="N50" s="23" t="s">
        <v>1504</v>
      </c>
      <c r="O50" s="23" t="s">
        <v>1508</v>
      </c>
      <c r="P50" s="23" t="s">
        <v>1504</v>
      </c>
      <c r="Q50" s="23" t="s">
        <v>1508</v>
      </c>
      <c r="R50" s="23" t="s">
        <v>1508</v>
      </c>
    </row>
    <row r="51" ht="28" spans="2:18">
      <c r="B51" s="16" t="s">
        <v>541</v>
      </c>
      <c r="C51" s="17" t="s">
        <v>94</v>
      </c>
      <c r="D51" s="17" t="s">
        <v>72</v>
      </c>
      <c r="E51" s="22" t="s">
        <v>1519</v>
      </c>
      <c r="F51" s="23" t="s">
        <v>1504</v>
      </c>
      <c r="G51" s="16" t="s">
        <v>1568</v>
      </c>
      <c r="H51" s="23" t="s">
        <v>1504</v>
      </c>
      <c r="I51" s="23" t="s">
        <v>1504</v>
      </c>
      <c r="J51" s="23" t="s">
        <v>1504</v>
      </c>
      <c r="K51" s="23" t="s">
        <v>1504</v>
      </c>
      <c r="L51" s="23" t="s">
        <v>1504</v>
      </c>
      <c r="M51" s="23" t="s">
        <v>1504</v>
      </c>
      <c r="N51" s="23" t="s">
        <v>1504</v>
      </c>
      <c r="O51" s="23" t="s">
        <v>1504</v>
      </c>
      <c r="P51" s="23" t="s">
        <v>1504</v>
      </c>
      <c r="Q51" s="23" t="s">
        <v>1508</v>
      </c>
      <c r="R51" s="23" t="s">
        <v>1508</v>
      </c>
    </row>
    <row r="52" ht="14" spans="2:18">
      <c r="B52" s="16" t="s">
        <v>558</v>
      </c>
      <c r="C52" s="17" t="s">
        <v>133</v>
      </c>
      <c r="D52" s="17" t="s">
        <v>72</v>
      </c>
      <c r="E52" s="22" t="s">
        <v>1569</v>
      </c>
      <c r="F52" s="23" t="s">
        <v>1502</v>
      </c>
      <c r="G52" s="23" t="s">
        <v>1502</v>
      </c>
      <c r="H52" s="23" t="s">
        <v>1502</v>
      </c>
      <c r="I52" s="23" t="s">
        <v>1502</v>
      </c>
      <c r="J52" s="23" t="s">
        <v>1502</v>
      </c>
      <c r="K52" s="23" t="s">
        <v>1502</v>
      </c>
      <c r="L52" s="23" t="s">
        <v>1502</v>
      </c>
      <c r="M52" s="23" t="s">
        <v>1502</v>
      </c>
      <c r="N52" s="23" t="s">
        <v>1502</v>
      </c>
      <c r="O52" s="23" t="s">
        <v>1502</v>
      </c>
      <c r="P52" s="23" t="s">
        <v>1502</v>
      </c>
      <c r="Q52" s="23" t="s">
        <v>1508</v>
      </c>
      <c r="R52" s="23" t="s">
        <v>1508</v>
      </c>
    </row>
    <row r="53" ht="14" spans="2:18">
      <c r="B53" s="16" t="s">
        <v>563</v>
      </c>
      <c r="C53" s="17" t="s">
        <v>133</v>
      </c>
      <c r="D53" s="17" t="s">
        <v>72</v>
      </c>
      <c r="E53" s="22" t="s">
        <v>1519</v>
      </c>
      <c r="F53" s="23" t="s">
        <v>1502</v>
      </c>
      <c r="G53" s="23" t="s">
        <v>1502</v>
      </c>
      <c r="H53" s="23" t="s">
        <v>1502</v>
      </c>
      <c r="I53" s="23" t="s">
        <v>1502</v>
      </c>
      <c r="J53" s="23" t="s">
        <v>1502</v>
      </c>
      <c r="K53" s="23" t="s">
        <v>1502</v>
      </c>
      <c r="L53" s="23" t="s">
        <v>1502</v>
      </c>
      <c r="M53" s="23" t="s">
        <v>1502</v>
      </c>
      <c r="N53" s="23" t="s">
        <v>1502</v>
      </c>
      <c r="O53" s="23" t="s">
        <v>1502</v>
      </c>
      <c r="P53" s="23" t="s">
        <v>1502</v>
      </c>
      <c r="Q53" s="23" t="s">
        <v>1508</v>
      </c>
      <c r="R53" s="23" t="s">
        <v>1508</v>
      </c>
    </row>
    <row r="54" ht="14" spans="2:18">
      <c r="B54" s="16" t="s">
        <v>566</v>
      </c>
      <c r="C54" s="17" t="s">
        <v>83</v>
      </c>
      <c r="D54" s="17" t="s">
        <v>72</v>
      </c>
      <c r="E54" s="17" t="s">
        <v>1518</v>
      </c>
      <c r="F54" s="16" t="s">
        <v>1570</v>
      </c>
      <c r="G54" s="23" t="s">
        <v>1504</v>
      </c>
      <c r="H54" s="23" t="s">
        <v>1504</v>
      </c>
      <c r="I54" s="23" t="s">
        <v>1504</v>
      </c>
      <c r="J54" s="23" t="s">
        <v>1504</v>
      </c>
      <c r="K54" s="23" t="s">
        <v>1504</v>
      </c>
      <c r="L54" s="23" t="s">
        <v>1504</v>
      </c>
      <c r="M54" s="23" t="s">
        <v>1504</v>
      </c>
      <c r="N54" s="23" t="s">
        <v>1504</v>
      </c>
      <c r="O54" s="23" t="s">
        <v>1508</v>
      </c>
      <c r="P54" s="23" t="s">
        <v>1504</v>
      </c>
      <c r="Q54" s="23" t="s">
        <v>1504</v>
      </c>
      <c r="R54" s="23" t="s">
        <v>1508</v>
      </c>
    </row>
    <row r="55" ht="14" spans="2:18">
      <c r="B55" s="16" t="s">
        <v>574</v>
      </c>
      <c r="C55" s="17" t="s">
        <v>94</v>
      </c>
      <c r="D55" s="17" t="s">
        <v>72</v>
      </c>
      <c r="E55" s="22" t="s">
        <v>1502</v>
      </c>
      <c r="F55" s="23" t="s">
        <v>1502</v>
      </c>
      <c r="G55" s="23" t="s">
        <v>1502</v>
      </c>
      <c r="H55" s="23" t="s">
        <v>1502</v>
      </c>
      <c r="I55" s="23" t="s">
        <v>1502</v>
      </c>
      <c r="J55" s="23" t="s">
        <v>1502</v>
      </c>
      <c r="K55" s="23" t="s">
        <v>1502</v>
      </c>
      <c r="L55" s="23" t="s">
        <v>1502</v>
      </c>
      <c r="M55" s="23" t="s">
        <v>1502</v>
      </c>
      <c r="N55" s="23" t="s">
        <v>1502</v>
      </c>
      <c r="O55" s="23" t="s">
        <v>1502</v>
      </c>
      <c r="P55" s="23" t="s">
        <v>1502</v>
      </c>
      <c r="Q55" s="23" t="s">
        <v>1508</v>
      </c>
      <c r="R55" s="23" t="s">
        <v>1508</v>
      </c>
    </row>
    <row r="56" ht="14" spans="2:18">
      <c r="B56" s="16" t="s">
        <v>581</v>
      </c>
      <c r="C56" s="17" t="s">
        <v>94</v>
      </c>
      <c r="D56" s="17" t="s">
        <v>582</v>
      </c>
      <c r="E56" s="22" t="s">
        <v>1502</v>
      </c>
      <c r="F56" s="23" t="s">
        <v>1502</v>
      </c>
      <c r="G56" s="23" t="s">
        <v>1502</v>
      </c>
      <c r="H56" s="23" t="s">
        <v>1502</v>
      </c>
      <c r="I56" s="23" t="s">
        <v>1502</v>
      </c>
      <c r="J56" s="23" t="s">
        <v>1502</v>
      </c>
      <c r="K56" s="23" t="s">
        <v>1502</v>
      </c>
      <c r="L56" s="23" t="s">
        <v>1502</v>
      </c>
      <c r="M56" s="23" t="s">
        <v>1502</v>
      </c>
      <c r="N56" s="23" t="s">
        <v>1502</v>
      </c>
      <c r="O56" s="23" t="s">
        <v>1502</v>
      </c>
      <c r="P56" s="23" t="s">
        <v>1502</v>
      </c>
      <c r="Q56" s="23" t="s">
        <v>1508</v>
      </c>
      <c r="R56" s="23" t="s">
        <v>1508</v>
      </c>
    </row>
    <row r="57" ht="14" spans="2:18">
      <c r="B57" s="16" t="s">
        <v>588</v>
      </c>
      <c r="C57" s="17" t="s">
        <v>83</v>
      </c>
      <c r="D57" s="17" t="s">
        <v>72</v>
      </c>
      <c r="E57" s="17" t="s">
        <v>1525</v>
      </c>
      <c r="F57" s="23" t="s">
        <v>1502</v>
      </c>
      <c r="G57" s="23" t="s">
        <v>1502</v>
      </c>
      <c r="H57" s="23" t="s">
        <v>1502</v>
      </c>
      <c r="I57" s="23" t="s">
        <v>1502</v>
      </c>
      <c r="J57" s="23" t="s">
        <v>1502</v>
      </c>
      <c r="K57" s="23" t="s">
        <v>1502</v>
      </c>
      <c r="L57" s="23" t="s">
        <v>1502</v>
      </c>
      <c r="M57" s="23" t="s">
        <v>1502</v>
      </c>
      <c r="N57" s="23" t="s">
        <v>1502</v>
      </c>
      <c r="O57" s="23" t="s">
        <v>1502</v>
      </c>
      <c r="P57" s="23" t="s">
        <v>1502</v>
      </c>
      <c r="Q57" s="23" t="s">
        <v>1508</v>
      </c>
      <c r="R57" s="23" t="s">
        <v>1508</v>
      </c>
    </row>
    <row r="58" ht="14" spans="2:18">
      <c r="B58" s="16" t="s">
        <v>592</v>
      </c>
      <c r="C58" s="17" t="s">
        <v>83</v>
      </c>
      <c r="D58" s="17" t="s">
        <v>72</v>
      </c>
      <c r="E58" s="22" t="s">
        <v>1519</v>
      </c>
      <c r="F58" s="23" t="s">
        <v>1502</v>
      </c>
      <c r="G58" s="23" t="s">
        <v>1502</v>
      </c>
      <c r="H58" s="23" t="s">
        <v>1502</v>
      </c>
      <c r="I58" s="23" t="s">
        <v>1502</v>
      </c>
      <c r="J58" s="23" t="s">
        <v>1502</v>
      </c>
      <c r="K58" s="23" t="s">
        <v>1502</v>
      </c>
      <c r="L58" s="23" t="s">
        <v>1502</v>
      </c>
      <c r="M58" s="23" t="s">
        <v>1502</v>
      </c>
      <c r="N58" s="23" t="s">
        <v>1502</v>
      </c>
      <c r="O58" s="23" t="s">
        <v>1502</v>
      </c>
      <c r="P58" s="23" t="s">
        <v>1502</v>
      </c>
      <c r="Q58" s="23" t="s">
        <v>1508</v>
      </c>
      <c r="R58" s="23" t="s">
        <v>1508</v>
      </c>
    </row>
    <row r="59" ht="14" spans="2:18">
      <c r="B59" s="16" t="s">
        <v>603</v>
      </c>
      <c r="C59" s="17" t="s">
        <v>83</v>
      </c>
      <c r="D59" s="17" t="s">
        <v>72</v>
      </c>
      <c r="E59" s="17" t="s">
        <v>1525</v>
      </c>
      <c r="F59" s="23" t="s">
        <v>1502</v>
      </c>
      <c r="G59" s="23" t="s">
        <v>1502</v>
      </c>
      <c r="H59" s="23" t="s">
        <v>1502</v>
      </c>
      <c r="I59" s="23" t="s">
        <v>1502</v>
      </c>
      <c r="J59" s="23" t="s">
        <v>1502</v>
      </c>
      <c r="K59" s="23" t="s">
        <v>1502</v>
      </c>
      <c r="L59" s="23" t="s">
        <v>1502</v>
      </c>
      <c r="M59" s="23" t="s">
        <v>1502</v>
      </c>
      <c r="N59" s="23" t="s">
        <v>1502</v>
      </c>
      <c r="O59" s="23" t="s">
        <v>1502</v>
      </c>
      <c r="P59" s="23" t="s">
        <v>1502</v>
      </c>
      <c r="Q59" s="23" t="s">
        <v>1502</v>
      </c>
      <c r="R59" s="23" t="s">
        <v>1508</v>
      </c>
    </row>
    <row r="60" ht="14" spans="2:18">
      <c r="B60" s="16" t="s">
        <v>609</v>
      </c>
      <c r="C60" s="17" t="s">
        <v>83</v>
      </c>
      <c r="D60" s="17" t="s">
        <v>453</v>
      </c>
      <c r="E60" s="17" t="s">
        <v>1571</v>
      </c>
      <c r="F60" s="16" t="s">
        <v>1572</v>
      </c>
      <c r="G60" s="23" t="s">
        <v>1504</v>
      </c>
      <c r="H60" s="23" t="s">
        <v>1504</v>
      </c>
      <c r="I60" s="23" t="s">
        <v>1504</v>
      </c>
      <c r="J60" s="23" t="s">
        <v>1504</v>
      </c>
      <c r="K60" s="23" t="s">
        <v>1504</v>
      </c>
      <c r="L60" s="23" t="s">
        <v>1504</v>
      </c>
      <c r="M60" s="23" t="s">
        <v>1504</v>
      </c>
      <c r="N60" s="23" t="s">
        <v>1504</v>
      </c>
      <c r="O60" s="23" t="s">
        <v>1508</v>
      </c>
      <c r="P60" s="23" t="s">
        <v>1504</v>
      </c>
      <c r="Q60" s="23" t="s">
        <v>1504</v>
      </c>
      <c r="R60" s="23" t="s">
        <v>1508</v>
      </c>
    </row>
    <row r="61" ht="14" spans="2:18">
      <c r="B61" s="16" t="s">
        <v>621</v>
      </c>
      <c r="C61" s="17" t="s">
        <v>83</v>
      </c>
      <c r="D61" s="17" t="s">
        <v>72</v>
      </c>
      <c r="E61" s="17" t="s">
        <v>1532</v>
      </c>
      <c r="F61" s="23" t="s">
        <v>1502</v>
      </c>
      <c r="G61" s="23" t="s">
        <v>1502</v>
      </c>
      <c r="H61" s="23" t="s">
        <v>1502</v>
      </c>
      <c r="I61" s="23" t="s">
        <v>1502</v>
      </c>
      <c r="J61" s="23" t="s">
        <v>1502</v>
      </c>
      <c r="K61" s="23" t="s">
        <v>1502</v>
      </c>
      <c r="L61" s="23" t="s">
        <v>1502</v>
      </c>
      <c r="M61" s="23" t="s">
        <v>1502</v>
      </c>
      <c r="N61" s="23" t="s">
        <v>1502</v>
      </c>
      <c r="O61" s="23" t="s">
        <v>1502</v>
      </c>
      <c r="P61" s="23" t="s">
        <v>1502</v>
      </c>
      <c r="Q61" s="23" t="s">
        <v>1508</v>
      </c>
      <c r="R61" s="23" t="s">
        <v>1508</v>
      </c>
    </row>
    <row r="62" ht="14" spans="2:18">
      <c r="B62" s="16" t="s">
        <v>626</v>
      </c>
      <c r="C62" s="17" t="s">
        <v>83</v>
      </c>
      <c r="D62" s="17" t="s">
        <v>72</v>
      </c>
      <c r="E62" s="22" t="s">
        <v>1502</v>
      </c>
      <c r="F62" s="16" t="s">
        <v>1573</v>
      </c>
      <c r="G62" s="23" t="s">
        <v>1504</v>
      </c>
      <c r="H62" s="23" t="s">
        <v>1504</v>
      </c>
      <c r="I62" s="23" t="s">
        <v>1504</v>
      </c>
      <c r="J62" s="23" t="s">
        <v>1504</v>
      </c>
      <c r="K62" s="23" t="s">
        <v>1504</v>
      </c>
      <c r="L62" s="23" t="s">
        <v>1504</v>
      </c>
      <c r="M62" s="23" t="s">
        <v>1504</v>
      </c>
      <c r="N62" s="23" t="s">
        <v>1504</v>
      </c>
      <c r="O62" s="23" t="s">
        <v>1504</v>
      </c>
      <c r="P62" s="23" t="s">
        <v>1504</v>
      </c>
      <c r="Q62" s="23" t="s">
        <v>1508</v>
      </c>
      <c r="R62" s="23" t="s">
        <v>1508</v>
      </c>
    </row>
    <row r="63" ht="14" spans="2:18">
      <c r="B63" s="16" t="s">
        <v>632</v>
      </c>
      <c r="C63" s="17" t="s">
        <v>83</v>
      </c>
      <c r="D63" s="17" t="s">
        <v>72</v>
      </c>
      <c r="E63" s="17" t="s">
        <v>1525</v>
      </c>
      <c r="F63" s="16" t="s">
        <v>1574</v>
      </c>
      <c r="G63" s="16" t="s">
        <v>1574</v>
      </c>
      <c r="H63" s="23" t="s">
        <v>1504</v>
      </c>
      <c r="I63" s="23" t="s">
        <v>1504</v>
      </c>
      <c r="J63" s="23" t="s">
        <v>1504</v>
      </c>
      <c r="K63" s="23" t="s">
        <v>1504</v>
      </c>
      <c r="L63" s="23" t="s">
        <v>1504</v>
      </c>
      <c r="M63" s="23" t="s">
        <v>1504</v>
      </c>
      <c r="N63" s="23" t="s">
        <v>1504</v>
      </c>
      <c r="O63" s="23" t="s">
        <v>1504</v>
      </c>
      <c r="P63" s="23" t="s">
        <v>1504</v>
      </c>
      <c r="Q63" s="23" t="s">
        <v>1504</v>
      </c>
      <c r="R63" s="23" t="s">
        <v>1508</v>
      </c>
    </row>
    <row r="64" ht="14" spans="2:18">
      <c r="B64" s="16" t="s">
        <v>637</v>
      </c>
      <c r="C64" s="17" t="s">
        <v>83</v>
      </c>
      <c r="D64" s="17" t="s">
        <v>72</v>
      </c>
      <c r="E64" s="22" t="s">
        <v>1502</v>
      </c>
      <c r="F64" s="16" t="s">
        <v>1575</v>
      </c>
      <c r="G64" s="16" t="s">
        <v>1576</v>
      </c>
      <c r="H64" s="23" t="s">
        <v>1504</v>
      </c>
      <c r="I64" s="23" t="s">
        <v>1504</v>
      </c>
      <c r="J64" s="23" t="s">
        <v>1504</v>
      </c>
      <c r="K64" s="23" t="s">
        <v>1504</v>
      </c>
      <c r="L64" s="23" t="s">
        <v>1504</v>
      </c>
      <c r="M64" s="23" t="s">
        <v>1504</v>
      </c>
      <c r="N64" s="23" t="s">
        <v>1504</v>
      </c>
      <c r="O64" s="23" t="s">
        <v>1504</v>
      </c>
      <c r="P64" s="23" t="s">
        <v>1504</v>
      </c>
      <c r="Q64" s="23" t="s">
        <v>1504</v>
      </c>
      <c r="R64" s="23" t="s">
        <v>1508</v>
      </c>
    </row>
    <row r="65" ht="14" spans="2:18">
      <c r="B65" s="16" t="s">
        <v>651</v>
      </c>
      <c r="C65" s="17" t="s">
        <v>83</v>
      </c>
      <c r="D65" s="17" t="s">
        <v>72</v>
      </c>
      <c r="E65" s="17" t="s">
        <v>1528</v>
      </c>
      <c r="F65" s="16" t="s">
        <v>1577</v>
      </c>
      <c r="G65" s="16" t="s">
        <v>1578</v>
      </c>
      <c r="H65" s="23" t="s">
        <v>1504</v>
      </c>
      <c r="I65" s="23" t="s">
        <v>1504</v>
      </c>
      <c r="J65" s="23" t="s">
        <v>1504</v>
      </c>
      <c r="K65" s="23" t="s">
        <v>1504</v>
      </c>
      <c r="L65" s="23" t="s">
        <v>1504</v>
      </c>
      <c r="M65" s="23" t="s">
        <v>1504</v>
      </c>
      <c r="N65" s="23" t="s">
        <v>1504</v>
      </c>
      <c r="O65" s="23" t="s">
        <v>1508</v>
      </c>
      <c r="P65" s="23" t="s">
        <v>1504</v>
      </c>
      <c r="Q65" s="23" t="s">
        <v>1508</v>
      </c>
      <c r="R65" s="23" t="s">
        <v>1508</v>
      </c>
    </row>
    <row r="66" ht="14" spans="2:18">
      <c r="B66" s="16" t="s">
        <v>662</v>
      </c>
      <c r="C66" s="17" t="s">
        <v>83</v>
      </c>
      <c r="D66" s="17" t="s">
        <v>72</v>
      </c>
      <c r="E66" s="22" t="s">
        <v>1502</v>
      </c>
      <c r="F66" s="16" t="s">
        <v>1572</v>
      </c>
      <c r="G66" s="16" t="s">
        <v>1579</v>
      </c>
      <c r="H66" s="23" t="s">
        <v>1504</v>
      </c>
      <c r="I66" s="23" t="s">
        <v>1504</v>
      </c>
      <c r="J66" s="23" t="s">
        <v>1504</v>
      </c>
      <c r="K66" s="23" t="s">
        <v>1504</v>
      </c>
      <c r="L66" s="23" t="s">
        <v>1504</v>
      </c>
      <c r="M66" s="23" t="s">
        <v>1504</v>
      </c>
      <c r="N66" s="23" t="s">
        <v>1504</v>
      </c>
      <c r="O66" s="23" t="s">
        <v>1508</v>
      </c>
      <c r="P66" s="23" t="s">
        <v>1504</v>
      </c>
      <c r="Q66" s="23" t="s">
        <v>1508</v>
      </c>
      <c r="R66" s="23" t="s">
        <v>1508</v>
      </c>
    </row>
    <row r="67" ht="14" spans="2:18">
      <c r="B67" s="16" t="s">
        <v>676</v>
      </c>
      <c r="C67" s="17" t="s">
        <v>133</v>
      </c>
      <c r="D67" s="17" t="s">
        <v>72</v>
      </c>
      <c r="E67" s="22" t="s">
        <v>1502</v>
      </c>
      <c r="F67" s="23" t="s">
        <v>1502</v>
      </c>
      <c r="G67" s="23" t="s">
        <v>1502</v>
      </c>
      <c r="H67" s="23" t="s">
        <v>1502</v>
      </c>
      <c r="I67" s="23" t="s">
        <v>1502</v>
      </c>
      <c r="J67" s="23" t="s">
        <v>1502</v>
      </c>
      <c r="K67" s="23" t="s">
        <v>1502</v>
      </c>
      <c r="L67" s="23" t="s">
        <v>1502</v>
      </c>
      <c r="M67" s="23" t="s">
        <v>1502</v>
      </c>
      <c r="N67" s="23" t="s">
        <v>1502</v>
      </c>
      <c r="O67" s="23" t="s">
        <v>1502</v>
      </c>
      <c r="P67" s="23" t="s">
        <v>1502</v>
      </c>
      <c r="Q67" s="23" t="s">
        <v>1508</v>
      </c>
      <c r="R67" s="23" t="s">
        <v>1508</v>
      </c>
    </row>
    <row r="68" ht="14" spans="2:18">
      <c r="B68" s="16" t="s">
        <v>685</v>
      </c>
      <c r="C68" s="17" t="s">
        <v>83</v>
      </c>
      <c r="D68" s="17" t="s">
        <v>72</v>
      </c>
      <c r="E68" s="22" t="s">
        <v>1519</v>
      </c>
      <c r="F68" s="16" t="s">
        <v>1580</v>
      </c>
      <c r="G68" s="23" t="s">
        <v>1504</v>
      </c>
      <c r="H68" s="23" t="s">
        <v>1504</v>
      </c>
      <c r="I68" s="23" t="s">
        <v>1504</v>
      </c>
      <c r="J68" s="23" t="s">
        <v>1504</v>
      </c>
      <c r="K68" s="23" t="s">
        <v>1504</v>
      </c>
      <c r="L68" s="23" t="s">
        <v>1504</v>
      </c>
      <c r="M68" s="23" t="s">
        <v>1504</v>
      </c>
      <c r="N68" s="23" t="s">
        <v>1504</v>
      </c>
      <c r="O68" s="23" t="s">
        <v>1504</v>
      </c>
      <c r="P68" s="23" t="s">
        <v>1504</v>
      </c>
      <c r="Q68" s="23" t="s">
        <v>1508</v>
      </c>
      <c r="R68" s="23" t="s">
        <v>1504</v>
      </c>
    </row>
    <row r="69" ht="14" spans="2:18">
      <c r="B69" s="16" t="s">
        <v>689</v>
      </c>
      <c r="C69" s="17" t="s">
        <v>83</v>
      </c>
      <c r="D69" s="17" t="s">
        <v>310</v>
      </c>
      <c r="E69" s="22" t="s">
        <v>1581</v>
      </c>
      <c r="F69" s="23" t="s">
        <v>1502</v>
      </c>
      <c r="G69" s="23" t="s">
        <v>1502</v>
      </c>
      <c r="H69" s="23" t="s">
        <v>1502</v>
      </c>
      <c r="I69" s="23" t="s">
        <v>1502</v>
      </c>
      <c r="J69" s="23" t="s">
        <v>1502</v>
      </c>
      <c r="K69" s="23" t="s">
        <v>1502</v>
      </c>
      <c r="L69" s="23" t="s">
        <v>1502</v>
      </c>
      <c r="M69" s="23" t="s">
        <v>1502</v>
      </c>
      <c r="N69" s="23" t="s">
        <v>1502</v>
      </c>
      <c r="O69" s="23" t="s">
        <v>1502</v>
      </c>
      <c r="P69" s="23" t="s">
        <v>1502</v>
      </c>
      <c r="Q69" s="23" t="s">
        <v>1502</v>
      </c>
      <c r="R69" s="23" t="s">
        <v>1508</v>
      </c>
    </row>
    <row r="70" ht="14" spans="2:18">
      <c r="B70" s="16" t="s">
        <v>691</v>
      </c>
      <c r="C70" s="17" t="s">
        <v>275</v>
      </c>
      <c r="D70" s="17" t="s">
        <v>453</v>
      </c>
      <c r="E70" s="17" t="s">
        <v>1556</v>
      </c>
      <c r="F70" s="16" t="s">
        <v>1582</v>
      </c>
      <c r="G70" s="23" t="s">
        <v>1504</v>
      </c>
      <c r="H70" s="23" t="s">
        <v>1504</v>
      </c>
      <c r="I70" s="23" t="s">
        <v>1504</v>
      </c>
      <c r="J70" s="23" t="s">
        <v>1504</v>
      </c>
      <c r="K70" s="23" t="s">
        <v>1504</v>
      </c>
      <c r="L70" s="23" t="s">
        <v>1504</v>
      </c>
      <c r="M70" s="23" t="s">
        <v>1504</v>
      </c>
      <c r="N70" s="23" t="s">
        <v>1583</v>
      </c>
      <c r="O70" s="23" t="s">
        <v>1504</v>
      </c>
      <c r="P70" s="23" t="s">
        <v>1508</v>
      </c>
      <c r="Q70" s="23" t="s">
        <v>1504</v>
      </c>
      <c r="R70" s="23" t="s">
        <v>1504</v>
      </c>
    </row>
    <row r="71" ht="14" spans="2:18">
      <c r="B71" s="16" t="s">
        <v>698</v>
      </c>
      <c r="C71" s="17" t="s">
        <v>275</v>
      </c>
      <c r="D71" s="17" t="s">
        <v>453</v>
      </c>
      <c r="E71" s="17" t="s">
        <v>1556</v>
      </c>
      <c r="F71" s="16" t="s">
        <v>1584</v>
      </c>
      <c r="G71" s="23" t="s">
        <v>1504</v>
      </c>
      <c r="H71" s="23" t="s">
        <v>1504</v>
      </c>
      <c r="I71" s="23" t="s">
        <v>1504</v>
      </c>
      <c r="J71" s="23" t="s">
        <v>1504</v>
      </c>
      <c r="K71" s="23" t="s">
        <v>1504</v>
      </c>
      <c r="L71" s="23" t="s">
        <v>1504</v>
      </c>
      <c r="M71" s="23" t="s">
        <v>1504</v>
      </c>
      <c r="N71" s="23" t="s">
        <v>1504</v>
      </c>
      <c r="O71" s="23" t="s">
        <v>1504</v>
      </c>
      <c r="P71" s="23" t="s">
        <v>1504</v>
      </c>
      <c r="Q71" s="23" t="s">
        <v>1504</v>
      </c>
      <c r="R71" s="23" t="s">
        <v>1508</v>
      </c>
    </row>
    <row r="72" ht="14" spans="2:18">
      <c r="B72" s="16" t="s">
        <v>699</v>
      </c>
      <c r="C72" s="17" t="s">
        <v>26</v>
      </c>
      <c r="D72" s="17" t="s">
        <v>72</v>
      </c>
      <c r="E72" s="22" t="s">
        <v>1519</v>
      </c>
      <c r="F72" s="23" t="s">
        <v>1502</v>
      </c>
      <c r="G72" s="23" t="s">
        <v>1502</v>
      </c>
      <c r="H72" s="23" t="s">
        <v>1502</v>
      </c>
      <c r="I72" s="23" t="s">
        <v>1502</v>
      </c>
      <c r="J72" s="23" t="s">
        <v>1502</v>
      </c>
      <c r="K72" s="23" t="s">
        <v>1502</v>
      </c>
      <c r="L72" s="23" t="s">
        <v>1502</v>
      </c>
      <c r="M72" s="23" t="s">
        <v>1502</v>
      </c>
      <c r="N72" s="23" t="s">
        <v>1502</v>
      </c>
      <c r="O72" s="23" t="s">
        <v>1502</v>
      </c>
      <c r="P72" s="23" t="s">
        <v>1502</v>
      </c>
      <c r="Q72" s="23" t="s">
        <v>1508</v>
      </c>
      <c r="R72" s="23" t="s">
        <v>1502</v>
      </c>
    </row>
    <row r="73" ht="14" spans="2:18">
      <c r="B73" s="16" t="s">
        <v>708</v>
      </c>
      <c r="C73" s="17" t="s">
        <v>133</v>
      </c>
      <c r="D73" s="17" t="s">
        <v>582</v>
      </c>
      <c r="E73" s="22" t="s">
        <v>1502</v>
      </c>
      <c r="F73" s="23" t="s">
        <v>1502</v>
      </c>
      <c r="G73" s="23" t="s">
        <v>1502</v>
      </c>
      <c r="H73" s="23" t="s">
        <v>1502</v>
      </c>
      <c r="I73" s="23" t="s">
        <v>1502</v>
      </c>
      <c r="J73" s="23" t="s">
        <v>1502</v>
      </c>
      <c r="K73" s="23" t="s">
        <v>1502</v>
      </c>
      <c r="L73" s="23" t="s">
        <v>1502</v>
      </c>
      <c r="M73" s="23" t="s">
        <v>1502</v>
      </c>
      <c r="N73" s="23" t="s">
        <v>1502</v>
      </c>
      <c r="O73" s="23" t="s">
        <v>1502</v>
      </c>
      <c r="P73" s="23" t="s">
        <v>1502</v>
      </c>
      <c r="Q73" s="23" t="s">
        <v>1508</v>
      </c>
      <c r="R73" s="23" t="s">
        <v>1508</v>
      </c>
    </row>
    <row r="74" ht="14" spans="2:18">
      <c r="B74" s="16" t="s">
        <v>712</v>
      </c>
      <c r="C74" s="17" t="s">
        <v>83</v>
      </c>
      <c r="D74" s="17" t="s">
        <v>72</v>
      </c>
      <c r="E74" s="17" t="s">
        <v>1518</v>
      </c>
      <c r="F74" s="16" t="s">
        <v>1585</v>
      </c>
      <c r="G74" s="23" t="s">
        <v>1504</v>
      </c>
      <c r="H74" s="23" t="s">
        <v>1504</v>
      </c>
      <c r="I74" s="23" t="s">
        <v>1504</v>
      </c>
      <c r="J74" s="23" t="s">
        <v>1504</v>
      </c>
      <c r="K74" s="23" t="s">
        <v>1504</v>
      </c>
      <c r="L74" s="23" t="s">
        <v>1504</v>
      </c>
      <c r="M74" s="23" t="s">
        <v>1504</v>
      </c>
      <c r="N74" s="23" t="s">
        <v>1504</v>
      </c>
      <c r="O74" s="23" t="s">
        <v>1508</v>
      </c>
      <c r="P74" s="23" t="s">
        <v>1504</v>
      </c>
      <c r="Q74" s="23" t="s">
        <v>1508</v>
      </c>
      <c r="R74" s="23" t="s">
        <v>1508</v>
      </c>
    </row>
    <row r="75" ht="14" spans="2:18">
      <c r="B75" s="16" t="s">
        <v>746</v>
      </c>
      <c r="C75" s="17" t="s">
        <v>1586</v>
      </c>
      <c r="D75" s="17" t="s">
        <v>72</v>
      </c>
      <c r="E75" s="22" t="s">
        <v>1519</v>
      </c>
      <c r="F75" s="23" t="s">
        <v>1502</v>
      </c>
      <c r="G75" s="23" t="s">
        <v>1502</v>
      </c>
      <c r="H75" s="23" t="s">
        <v>1502</v>
      </c>
      <c r="I75" s="23" t="s">
        <v>1502</v>
      </c>
      <c r="J75" s="23" t="s">
        <v>1502</v>
      </c>
      <c r="K75" s="23" t="s">
        <v>1502</v>
      </c>
      <c r="L75" s="23" t="s">
        <v>1502</v>
      </c>
      <c r="M75" s="23" t="s">
        <v>1502</v>
      </c>
      <c r="N75" s="23" t="s">
        <v>1502</v>
      </c>
      <c r="O75" s="23" t="s">
        <v>1502</v>
      </c>
      <c r="P75" s="23" t="s">
        <v>1502</v>
      </c>
      <c r="Q75" s="23" t="s">
        <v>1508</v>
      </c>
      <c r="R75" s="23" t="s">
        <v>1508</v>
      </c>
    </row>
    <row r="76" ht="14" spans="2:18">
      <c r="B76" s="16" t="s">
        <v>765</v>
      </c>
      <c r="C76" s="17" t="s">
        <v>83</v>
      </c>
      <c r="D76" s="17" t="s">
        <v>72</v>
      </c>
      <c r="E76" s="22" t="s">
        <v>1502</v>
      </c>
      <c r="F76" s="23" t="s">
        <v>1502</v>
      </c>
      <c r="G76" s="23" t="s">
        <v>1502</v>
      </c>
      <c r="H76" s="23" t="s">
        <v>1502</v>
      </c>
      <c r="I76" s="23" t="s">
        <v>1502</v>
      </c>
      <c r="J76" s="23" t="s">
        <v>1502</v>
      </c>
      <c r="K76" s="23" t="s">
        <v>1502</v>
      </c>
      <c r="L76" s="23" t="s">
        <v>1502</v>
      </c>
      <c r="M76" s="23" t="s">
        <v>1502</v>
      </c>
      <c r="N76" s="23" t="s">
        <v>1502</v>
      </c>
      <c r="O76" s="23" t="s">
        <v>1502</v>
      </c>
      <c r="P76" s="23" t="s">
        <v>1502</v>
      </c>
      <c r="Q76" s="23" t="s">
        <v>1502</v>
      </c>
      <c r="R76" s="23" t="s">
        <v>1502</v>
      </c>
    </row>
    <row r="77" ht="14" spans="2:18">
      <c r="B77" s="16" t="s">
        <v>768</v>
      </c>
      <c r="C77" s="17" t="s">
        <v>83</v>
      </c>
      <c r="D77" s="17" t="s">
        <v>72</v>
      </c>
      <c r="E77" s="22" t="s">
        <v>1502</v>
      </c>
      <c r="F77" s="16" t="s">
        <v>1587</v>
      </c>
      <c r="G77" s="23" t="s">
        <v>1504</v>
      </c>
      <c r="H77" s="23" t="s">
        <v>1504</v>
      </c>
      <c r="I77" s="23" t="s">
        <v>1504</v>
      </c>
      <c r="J77" s="23" t="s">
        <v>1504</v>
      </c>
      <c r="K77" s="23" t="s">
        <v>1504</v>
      </c>
      <c r="L77" s="23" t="s">
        <v>1504</v>
      </c>
      <c r="M77" s="23" t="s">
        <v>1504</v>
      </c>
      <c r="N77" s="23" t="s">
        <v>1504</v>
      </c>
      <c r="O77" s="23" t="s">
        <v>1504</v>
      </c>
      <c r="P77" s="23" t="s">
        <v>1504</v>
      </c>
      <c r="Q77" s="23" t="s">
        <v>1508</v>
      </c>
      <c r="R77" s="23" t="s">
        <v>1508</v>
      </c>
    </row>
    <row r="78" ht="14" spans="2:18">
      <c r="B78" s="16" t="s">
        <v>775</v>
      </c>
      <c r="C78" s="17" t="s">
        <v>83</v>
      </c>
      <c r="D78" s="17" t="s">
        <v>72</v>
      </c>
      <c r="E78" s="22" t="s">
        <v>1502</v>
      </c>
      <c r="F78" s="23" t="s">
        <v>1502</v>
      </c>
      <c r="G78" s="23" t="s">
        <v>1502</v>
      </c>
      <c r="H78" s="23" t="s">
        <v>1502</v>
      </c>
      <c r="I78" s="23" t="s">
        <v>1502</v>
      </c>
      <c r="J78" s="23" t="s">
        <v>1502</v>
      </c>
      <c r="K78" s="23" t="s">
        <v>1502</v>
      </c>
      <c r="L78" s="23" t="s">
        <v>1502</v>
      </c>
      <c r="M78" s="23" t="s">
        <v>1502</v>
      </c>
      <c r="N78" s="23" t="s">
        <v>1502</v>
      </c>
      <c r="O78" s="23" t="s">
        <v>1502</v>
      </c>
      <c r="P78" s="23" t="s">
        <v>1502</v>
      </c>
      <c r="Q78" s="23" t="s">
        <v>1502</v>
      </c>
      <c r="R78" s="23" t="s">
        <v>1508</v>
      </c>
    </row>
    <row r="79" ht="14" spans="2:18">
      <c r="B79" s="16" t="s">
        <v>787</v>
      </c>
      <c r="C79" s="17" t="s">
        <v>83</v>
      </c>
      <c r="D79" s="17" t="s">
        <v>72</v>
      </c>
      <c r="E79" s="17" t="s">
        <v>1518</v>
      </c>
      <c r="F79" s="16" t="s">
        <v>1588</v>
      </c>
      <c r="G79" s="16" t="s">
        <v>1589</v>
      </c>
      <c r="H79" s="23" t="s">
        <v>1504</v>
      </c>
      <c r="I79" s="23" t="s">
        <v>1504</v>
      </c>
      <c r="J79" s="23" t="s">
        <v>1504</v>
      </c>
      <c r="K79" s="23" t="s">
        <v>1504</v>
      </c>
      <c r="L79" s="23" t="s">
        <v>1504</v>
      </c>
      <c r="M79" s="23" t="s">
        <v>1504</v>
      </c>
      <c r="N79" s="23" t="s">
        <v>1504</v>
      </c>
      <c r="O79" s="23" t="s">
        <v>1508</v>
      </c>
      <c r="P79" s="23" t="s">
        <v>1504</v>
      </c>
      <c r="Q79" s="23" t="s">
        <v>1508</v>
      </c>
      <c r="R79" s="23" t="s">
        <v>1508</v>
      </c>
    </row>
    <row r="80" ht="14" spans="2:18">
      <c r="B80" s="16" t="s">
        <v>789</v>
      </c>
      <c r="C80" s="17" t="s">
        <v>26</v>
      </c>
      <c r="D80" s="17" t="s">
        <v>134</v>
      </c>
      <c r="E80" s="17" t="s">
        <v>1590</v>
      </c>
      <c r="F80" s="16" t="s">
        <v>1591</v>
      </c>
      <c r="G80" s="23" t="s">
        <v>1504</v>
      </c>
      <c r="H80" s="23" t="s">
        <v>1504</v>
      </c>
      <c r="I80" s="23" t="s">
        <v>1504</v>
      </c>
      <c r="J80" s="23" t="s">
        <v>1504</v>
      </c>
      <c r="K80" s="23" t="s">
        <v>1504</v>
      </c>
      <c r="L80" s="23" t="s">
        <v>1504</v>
      </c>
      <c r="M80" s="23" t="s">
        <v>1504</v>
      </c>
      <c r="N80" s="23" t="s">
        <v>1504</v>
      </c>
      <c r="O80" s="23" t="s">
        <v>1508</v>
      </c>
      <c r="P80" s="23" t="s">
        <v>1508</v>
      </c>
      <c r="Q80" s="23" t="s">
        <v>1508</v>
      </c>
      <c r="R80" s="23" t="s">
        <v>1508</v>
      </c>
    </row>
    <row r="81" ht="14" spans="2:18">
      <c r="B81" s="16" t="s">
        <v>796</v>
      </c>
      <c r="C81" s="17" t="s">
        <v>133</v>
      </c>
      <c r="D81" s="17" t="s">
        <v>72</v>
      </c>
      <c r="E81" s="22" t="s">
        <v>1526</v>
      </c>
      <c r="F81" s="16" t="s">
        <v>1592</v>
      </c>
      <c r="G81" s="23" t="s">
        <v>1504</v>
      </c>
      <c r="H81" s="23" t="s">
        <v>1504</v>
      </c>
      <c r="I81" s="23" t="s">
        <v>1504</v>
      </c>
      <c r="J81" s="23" t="s">
        <v>1504</v>
      </c>
      <c r="K81" s="23" t="s">
        <v>1504</v>
      </c>
      <c r="L81" s="23" t="s">
        <v>1504</v>
      </c>
      <c r="M81" s="23" t="s">
        <v>1504</v>
      </c>
      <c r="N81" s="23" t="s">
        <v>1504</v>
      </c>
      <c r="O81" s="23" t="s">
        <v>1508</v>
      </c>
      <c r="P81" s="23" t="s">
        <v>1504</v>
      </c>
      <c r="Q81" s="23" t="s">
        <v>1508</v>
      </c>
      <c r="R81" s="23" t="s">
        <v>1508</v>
      </c>
    </row>
    <row r="82" ht="14" spans="2:18">
      <c r="B82" s="16" t="s">
        <v>803</v>
      </c>
      <c r="C82" s="17" t="s">
        <v>83</v>
      </c>
      <c r="D82" s="17" t="s">
        <v>72</v>
      </c>
      <c r="E82" s="17" t="s">
        <v>1518</v>
      </c>
      <c r="F82" s="16" t="s">
        <v>1593</v>
      </c>
      <c r="G82" s="23" t="s">
        <v>1504</v>
      </c>
      <c r="H82" s="23" t="s">
        <v>1504</v>
      </c>
      <c r="I82" s="23" t="s">
        <v>1504</v>
      </c>
      <c r="J82" s="23" t="s">
        <v>1504</v>
      </c>
      <c r="K82" s="23" t="s">
        <v>1504</v>
      </c>
      <c r="L82" s="23" t="s">
        <v>1504</v>
      </c>
      <c r="M82" s="23" t="s">
        <v>1504</v>
      </c>
      <c r="N82" s="23" t="s">
        <v>1504</v>
      </c>
      <c r="O82" s="23" t="s">
        <v>1508</v>
      </c>
      <c r="P82" s="23" t="s">
        <v>1504</v>
      </c>
      <c r="Q82" s="23" t="s">
        <v>1504</v>
      </c>
      <c r="R82" s="23" t="s">
        <v>1508</v>
      </c>
    </row>
    <row r="83" ht="14" spans="2:18">
      <c r="B83" s="16" t="s">
        <v>809</v>
      </c>
      <c r="C83" s="17" t="s">
        <v>83</v>
      </c>
      <c r="D83" s="17" t="s">
        <v>72</v>
      </c>
      <c r="E83" s="22" t="s">
        <v>1502</v>
      </c>
      <c r="F83" s="23" t="s">
        <v>1502</v>
      </c>
      <c r="G83" s="23" t="s">
        <v>1502</v>
      </c>
      <c r="H83" s="23" t="s">
        <v>1502</v>
      </c>
      <c r="I83" s="23" t="s">
        <v>1502</v>
      </c>
      <c r="J83" s="23" t="s">
        <v>1502</v>
      </c>
      <c r="K83" s="23" t="s">
        <v>1502</v>
      </c>
      <c r="L83" s="23" t="s">
        <v>1502</v>
      </c>
      <c r="M83" s="23" t="s">
        <v>1502</v>
      </c>
      <c r="N83" s="23" t="s">
        <v>1502</v>
      </c>
      <c r="O83" s="23" t="s">
        <v>1502</v>
      </c>
      <c r="P83" s="23" t="s">
        <v>1502</v>
      </c>
      <c r="Q83" s="23" t="s">
        <v>1508</v>
      </c>
      <c r="R83" s="23" t="s">
        <v>1508</v>
      </c>
    </row>
    <row r="84" ht="14" spans="2:18">
      <c r="B84" s="16" t="s">
        <v>835</v>
      </c>
      <c r="C84" s="17" t="s">
        <v>94</v>
      </c>
      <c r="D84" s="17" t="s">
        <v>582</v>
      </c>
      <c r="E84" s="22" t="s">
        <v>1594</v>
      </c>
      <c r="F84" s="23" t="s">
        <v>1504</v>
      </c>
      <c r="G84" s="16" t="s">
        <v>1595</v>
      </c>
      <c r="H84" s="23" t="s">
        <v>1504</v>
      </c>
      <c r="I84" s="23" t="s">
        <v>1504</v>
      </c>
      <c r="J84" s="23" t="s">
        <v>1504</v>
      </c>
      <c r="K84" s="23" t="s">
        <v>1504</v>
      </c>
      <c r="L84" s="23" t="s">
        <v>1504</v>
      </c>
      <c r="M84" s="23" t="s">
        <v>1504</v>
      </c>
      <c r="N84" s="23" t="s">
        <v>1504</v>
      </c>
      <c r="O84" s="23" t="s">
        <v>1504</v>
      </c>
      <c r="P84" s="23" t="s">
        <v>1508</v>
      </c>
      <c r="Q84" s="23" t="s">
        <v>1508</v>
      </c>
      <c r="R84" s="23" t="s">
        <v>1508</v>
      </c>
    </row>
    <row r="85" ht="14" spans="2:18">
      <c r="B85" s="16" t="s">
        <v>853</v>
      </c>
      <c r="C85" s="17" t="s">
        <v>88</v>
      </c>
      <c r="D85" s="17" t="s">
        <v>92</v>
      </c>
      <c r="E85" s="22" t="s">
        <v>1596</v>
      </c>
      <c r="F85" s="23" t="s">
        <v>1502</v>
      </c>
      <c r="G85" s="23" t="s">
        <v>1502</v>
      </c>
      <c r="H85" s="23" t="s">
        <v>1502</v>
      </c>
      <c r="I85" s="23" t="s">
        <v>1502</v>
      </c>
      <c r="J85" s="23" t="s">
        <v>1502</v>
      </c>
      <c r="K85" s="23" t="s">
        <v>1502</v>
      </c>
      <c r="L85" s="23" t="s">
        <v>1502</v>
      </c>
      <c r="M85" s="23" t="s">
        <v>1502</v>
      </c>
      <c r="N85" s="23" t="s">
        <v>1502</v>
      </c>
      <c r="O85" s="23" t="s">
        <v>1502</v>
      </c>
      <c r="P85" s="23" t="s">
        <v>1502</v>
      </c>
      <c r="Q85" s="23" t="s">
        <v>1508</v>
      </c>
      <c r="R85" s="23" t="s">
        <v>1508</v>
      </c>
    </row>
    <row r="86" ht="14" spans="2:18">
      <c r="B86" s="16" t="s">
        <v>863</v>
      </c>
      <c r="C86" s="17" t="s">
        <v>88</v>
      </c>
      <c r="D86" s="17" t="s">
        <v>92</v>
      </c>
      <c r="E86" s="22" t="s">
        <v>1519</v>
      </c>
      <c r="F86" s="16" t="s">
        <v>1597</v>
      </c>
      <c r="G86" s="23" t="s">
        <v>1504</v>
      </c>
      <c r="H86" s="23" t="s">
        <v>1504</v>
      </c>
      <c r="I86" s="23" t="s">
        <v>1504</v>
      </c>
      <c r="J86" s="23" t="s">
        <v>1504</v>
      </c>
      <c r="K86" s="23" t="s">
        <v>1504</v>
      </c>
      <c r="L86" s="23" t="s">
        <v>1504</v>
      </c>
      <c r="M86" s="23" t="s">
        <v>1504</v>
      </c>
      <c r="N86" s="23" t="s">
        <v>1504</v>
      </c>
      <c r="O86" s="23" t="s">
        <v>1504</v>
      </c>
      <c r="P86" s="23" t="s">
        <v>1504</v>
      </c>
      <c r="Q86" s="23" t="s">
        <v>1508</v>
      </c>
      <c r="R86" s="23" t="s">
        <v>1508</v>
      </c>
    </row>
    <row r="87" ht="14" spans="2:18">
      <c r="B87" s="16" t="s">
        <v>874</v>
      </c>
      <c r="C87" s="17" t="s">
        <v>26</v>
      </c>
      <c r="D87" s="17" t="s">
        <v>260</v>
      </c>
      <c r="E87" s="22" t="s">
        <v>1502</v>
      </c>
      <c r="F87" s="16" t="s">
        <v>1598</v>
      </c>
      <c r="G87" s="23" t="s">
        <v>1504</v>
      </c>
      <c r="H87" s="23" t="s">
        <v>1504</v>
      </c>
      <c r="I87" s="23" t="s">
        <v>1504</v>
      </c>
      <c r="J87" s="23" t="s">
        <v>1504</v>
      </c>
      <c r="K87" s="23" t="s">
        <v>1504</v>
      </c>
      <c r="L87" s="23" t="s">
        <v>1504</v>
      </c>
      <c r="M87" s="16">
        <v>0.033</v>
      </c>
      <c r="N87" s="23" t="s">
        <v>1504</v>
      </c>
      <c r="O87" s="23" t="s">
        <v>1504</v>
      </c>
      <c r="P87" s="23" t="s">
        <v>1508</v>
      </c>
      <c r="Q87" s="23" t="s">
        <v>1504</v>
      </c>
      <c r="R87" s="23" t="s">
        <v>1504</v>
      </c>
    </row>
    <row r="88" ht="14" spans="2:18">
      <c r="B88" s="16" t="s">
        <v>882</v>
      </c>
      <c r="C88" s="17" t="s">
        <v>83</v>
      </c>
      <c r="D88" s="17" t="s">
        <v>72</v>
      </c>
      <c r="E88" s="22" t="s">
        <v>1519</v>
      </c>
      <c r="F88" s="16" t="s">
        <v>1599</v>
      </c>
      <c r="G88" s="23" t="s">
        <v>1504</v>
      </c>
      <c r="H88" s="23" t="s">
        <v>1504</v>
      </c>
      <c r="I88" s="23" t="s">
        <v>1504</v>
      </c>
      <c r="J88" s="23" t="s">
        <v>1504</v>
      </c>
      <c r="K88" s="23" t="s">
        <v>1504</v>
      </c>
      <c r="L88" s="23" t="s">
        <v>1504</v>
      </c>
      <c r="M88" s="23" t="s">
        <v>1504</v>
      </c>
      <c r="N88" s="23" t="s">
        <v>1504</v>
      </c>
      <c r="O88" s="23" t="s">
        <v>1508</v>
      </c>
      <c r="P88" s="23" t="s">
        <v>1504</v>
      </c>
      <c r="Q88" s="23" t="s">
        <v>1504</v>
      </c>
      <c r="R88" s="23" t="s">
        <v>1508</v>
      </c>
    </row>
    <row r="89" ht="14" spans="2:18">
      <c r="B89" s="16" t="s">
        <v>891</v>
      </c>
      <c r="C89" s="17" t="s">
        <v>94</v>
      </c>
      <c r="D89" s="17" t="s">
        <v>72</v>
      </c>
      <c r="E89" s="22" t="s">
        <v>1519</v>
      </c>
      <c r="F89" s="23" t="s">
        <v>1502</v>
      </c>
      <c r="G89" s="23" t="s">
        <v>1502</v>
      </c>
      <c r="H89" s="23" t="s">
        <v>1502</v>
      </c>
      <c r="I89" s="23" t="s">
        <v>1502</v>
      </c>
      <c r="J89" s="23" t="s">
        <v>1502</v>
      </c>
      <c r="K89" s="23" t="s">
        <v>1502</v>
      </c>
      <c r="L89" s="23" t="s">
        <v>1502</v>
      </c>
      <c r="M89" s="23" t="s">
        <v>1502</v>
      </c>
      <c r="N89" s="23" t="s">
        <v>1502</v>
      </c>
      <c r="O89" s="23" t="s">
        <v>1502</v>
      </c>
      <c r="P89" s="23" t="s">
        <v>1502</v>
      </c>
      <c r="Q89" s="23" t="s">
        <v>1502</v>
      </c>
      <c r="R89" s="23" t="s">
        <v>1508</v>
      </c>
    </row>
    <row r="90" ht="14" spans="2:18">
      <c r="B90" s="16" t="s">
        <v>899</v>
      </c>
      <c r="C90" s="17" t="s">
        <v>41</v>
      </c>
      <c r="D90" s="17" t="s">
        <v>72</v>
      </c>
      <c r="E90" s="17" t="s">
        <v>1600</v>
      </c>
      <c r="F90" s="16" t="s">
        <v>1601</v>
      </c>
      <c r="G90" s="23" t="s">
        <v>1504</v>
      </c>
      <c r="H90" s="23" t="s">
        <v>1504</v>
      </c>
      <c r="I90" s="23" t="s">
        <v>1504</v>
      </c>
      <c r="J90" s="23" t="s">
        <v>1504</v>
      </c>
      <c r="K90" s="23" t="s">
        <v>1504</v>
      </c>
      <c r="L90" s="23" t="s">
        <v>1504</v>
      </c>
      <c r="M90" s="23" t="s">
        <v>1504</v>
      </c>
      <c r="N90" s="23" t="s">
        <v>1602</v>
      </c>
      <c r="O90" s="23" t="s">
        <v>1508</v>
      </c>
      <c r="P90" s="23" t="s">
        <v>1504</v>
      </c>
      <c r="Q90" s="23" t="s">
        <v>1504</v>
      </c>
      <c r="R90" s="23" t="s">
        <v>1504</v>
      </c>
    </row>
    <row r="91" ht="14" spans="2:18">
      <c r="B91" s="16" t="s">
        <v>913</v>
      </c>
      <c r="C91" s="17" t="s">
        <v>94</v>
      </c>
      <c r="D91" s="17" t="s">
        <v>260</v>
      </c>
      <c r="E91" s="17" t="s">
        <v>1603</v>
      </c>
      <c r="F91" s="16" t="s">
        <v>1604</v>
      </c>
      <c r="G91" s="23" t="s">
        <v>1504</v>
      </c>
      <c r="H91" s="23" t="s">
        <v>1504</v>
      </c>
      <c r="I91" s="23" t="s">
        <v>1504</v>
      </c>
      <c r="J91" s="23" t="s">
        <v>1504</v>
      </c>
      <c r="K91" s="23" t="s">
        <v>1504</v>
      </c>
      <c r="L91" s="23" t="s">
        <v>1504</v>
      </c>
      <c r="M91" s="23" t="s">
        <v>1504</v>
      </c>
      <c r="N91" s="23" t="s">
        <v>1504</v>
      </c>
      <c r="O91" s="23" t="s">
        <v>1504</v>
      </c>
      <c r="P91" s="23" t="s">
        <v>1504</v>
      </c>
      <c r="Q91" s="23" t="s">
        <v>1508</v>
      </c>
      <c r="R91" s="23" t="s">
        <v>1508</v>
      </c>
    </row>
    <row r="92" ht="14" spans="2:18">
      <c r="B92" s="16" t="s">
        <v>925</v>
      </c>
      <c r="C92" s="17" t="s">
        <v>83</v>
      </c>
      <c r="D92" s="17" t="s">
        <v>92</v>
      </c>
      <c r="E92" s="22" t="s">
        <v>1519</v>
      </c>
      <c r="F92" s="16" t="s">
        <v>1605</v>
      </c>
      <c r="G92" s="23" t="s">
        <v>1504</v>
      </c>
      <c r="H92" s="23" t="s">
        <v>1504</v>
      </c>
      <c r="I92" s="23" t="s">
        <v>1504</v>
      </c>
      <c r="J92" s="23" t="s">
        <v>1504</v>
      </c>
      <c r="K92" s="23" t="s">
        <v>1504</v>
      </c>
      <c r="L92" s="23" t="s">
        <v>1504</v>
      </c>
      <c r="M92" s="23" t="s">
        <v>1504</v>
      </c>
      <c r="N92" s="23" t="s">
        <v>1504</v>
      </c>
      <c r="O92" s="23" t="s">
        <v>1504</v>
      </c>
      <c r="P92" s="23" t="s">
        <v>1504</v>
      </c>
      <c r="Q92" s="23" t="s">
        <v>1504</v>
      </c>
      <c r="R92" s="23" t="s">
        <v>1508</v>
      </c>
    </row>
    <row r="93" ht="14" spans="2:18">
      <c r="B93" s="16" t="s">
        <v>932</v>
      </c>
      <c r="C93" s="17" t="s">
        <v>41</v>
      </c>
      <c r="D93" s="17" t="s">
        <v>92</v>
      </c>
      <c r="E93" s="17" t="s">
        <v>1532</v>
      </c>
      <c r="F93" s="16" t="s">
        <v>1606</v>
      </c>
      <c r="G93" s="23" t="s">
        <v>1504</v>
      </c>
      <c r="H93" s="23" t="s">
        <v>1504</v>
      </c>
      <c r="I93" s="23" t="s">
        <v>1504</v>
      </c>
      <c r="J93" s="23" t="s">
        <v>1504</v>
      </c>
      <c r="K93" s="23" t="s">
        <v>1504</v>
      </c>
      <c r="L93" s="23" t="s">
        <v>1504</v>
      </c>
      <c r="M93" s="23" t="s">
        <v>1504</v>
      </c>
      <c r="N93" s="23" t="s">
        <v>1504</v>
      </c>
      <c r="O93" s="23" t="s">
        <v>1504</v>
      </c>
      <c r="P93" s="23" t="s">
        <v>1504</v>
      </c>
      <c r="Q93" s="23" t="s">
        <v>1504</v>
      </c>
      <c r="R93" s="23" t="s">
        <v>1504</v>
      </c>
    </row>
    <row r="94" ht="14" spans="2:18">
      <c r="B94" s="16" t="s">
        <v>938</v>
      </c>
      <c r="C94" s="17" t="s">
        <v>83</v>
      </c>
      <c r="D94" s="17" t="s">
        <v>72</v>
      </c>
      <c r="E94" s="17" t="s">
        <v>1518</v>
      </c>
      <c r="F94" s="23" t="s">
        <v>1504</v>
      </c>
      <c r="G94" s="16" t="s">
        <v>1607</v>
      </c>
      <c r="H94" s="23" t="s">
        <v>1504</v>
      </c>
      <c r="I94" s="23" t="s">
        <v>1504</v>
      </c>
      <c r="J94" s="23" t="s">
        <v>1504</v>
      </c>
      <c r="K94" s="23" t="s">
        <v>1504</v>
      </c>
      <c r="L94" s="23" t="s">
        <v>1504</v>
      </c>
      <c r="M94" s="23" t="s">
        <v>1504</v>
      </c>
      <c r="N94" s="23" t="s">
        <v>1504</v>
      </c>
      <c r="O94" s="23" t="s">
        <v>1508</v>
      </c>
      <c r="P94" s="23" t="s">
        <v>1504</v>
      </c>
      <c r="Q94" s="23" t="s">
        <v>1508</v>
      </c>
      <c r="R94" s="23" t="s">
        <v>1508</v>
      </c>
    </row>
    <row r="95" ht="14" spans="2:18">
      <c r="B95" s="16" t="s">
        <v>946</v>
      </c>
      <c r="C95" s="17" t="s">
        <v>1586</v>
      </c>
      <c r="D95" s="17" t="s">
        <v>72</v>
      </c>
      <c r="E95" s="22" t="s">
        <v>1608</v>
      </c>
      <c r="F95" s="23" t="s">
        <v>1502</v>
      </c>
      <c r="G95" s="23" t="s">
        <v>1502</v>
      </c>
      <c r="H95" s="23" t="s">
        <v>1502</v>
      </c>
      <c r="I95" s="23" t="s">
        <v>1502</v>
      </c>
      <c r="J95" s="23" t="s">
        <v>1502</v>
      </c>
      <c r="K95" s="23" t="s">
        <v>1502</v>
      </c>
      <c r="L95" s="23" t="s">
        <v>1502</v>
      </c>
      <c r="M95" s="23" t="s">
        <v>1502</v>
      </c>
      <c r="N95" s="23" t="s">
        <v>1502</v>
      </c>
      <c r="O95" s="23" t="s">
        <v>1502</v>
      </c>
      <c r="P95" s="23" t="s">
        <v>1502</v>
      </c>
      <c r="Q95" s="23" t="s">
        <v>1502</v>
      </c>
      <c r="R95" s="23" t="s">
        <v>1502</v>
      </c>
    </row>
    <row r="96" ht="14" spans="2:18">
      <c r="B96" s="16" t="s">
        <v>949</v>
      </c>
      <c r="C96" s="17" t="s">
        <v>88</v>
      </c>
      <c r="D96" s="17" t="s">
        <v>453</v>
      </c>
      <c r="E96" s="22" t="s">
        <v>1502</v>
      </c>
      <c r="F96" s="23" t="s">
        <v>1502</v>
      </c>
      <c r="G96" s="23" t="s">
        <v>1502</v>
      </c>
      <c r="H96" s="23" t="s">
        <v>1502</v>
      </c>
      <c r="I96" s="23" t="s">
        <v>1502</v>
      </c>
      <c r="J96" s="23" t="s">
        <v>1502</v>
      </c>
      <c r="K96" s="23" t="s">
        <v>1502</v>
      </c>
      <c r="L96" s="23" t="s">
        <v>1502</v>
      </c>
      <c r="M96" s="23" t="s">
        <v>1502</v>
      </c>
      <c r="N96" s="23" t="s">
        <v>1502</v>
      </c>
      <c r="O96" s="23" t="s">
        <v>1502</v>
      </c>
      <c r="P96" s="23" t="s">
        <v>1502</v>
      </c>
      <c r="Q96" s="23" t="s">
        <v>1508</v>
      </c>
      <c r="R96" s="23" t="s">
        <v>1508</v>
      </c>
    </row>
    <row r="97" ht="14" spans="2:18">
      <c r="B97" s="16" t="s">
        <v>955</v>
      </c>
      <c r="C97" s="17" t="s">
        <v>133</v>
      </c>
      <c r="D97" s="17" t="s">
        <v>956</v>
      </c>
      <c r="E97" s="22" t="s">
        <v>1527</v>
      </c>
      <c r="F97" s="23" t="s">
        <v>1502</v>
      </c>
      <c r="G97" s="23" t="s">
        <v>1502</v>
      </c>
      <c r="H97" s="23" t="s">
        <v>1502</v>
      </c>
      <c r="I97" s="23" t="s">
        <v>1502</v>
      </c>
      <c r="J97" s="23" t="s">
        <v>1502</v>
      </c>
      <c r="K97" s="23" t="s">
        <v>1502</v>
      </c>
      <c r="L97" s="23" t="s">
        <v>1502</v>
      </c>
      <c r="M97" s="23" t="s">
        <v>1502</v>
      </c>
      <c r="N97" s="23" t="s">
        <v>1502</v>
      </c>
      <c r="O97" s="23" t="s">
        <v>1502</v>
      </c>
      <c r="P97" s="23" t="s">
        <v>1502</v>
      </c>
      <c r="Q97" s="23" t="s">
        <v>1502</v>
      </c>
      <c r="R97" s="23" t="s">
        <v>1502</v>
      </c>
    </row>
    <row r="98" ht="14" spans="2:18">
      <c r="B98" s="16" t="s">
        <v>960</v>
      </c>
      <c r="C98" s="17" t="s">
        <v>83</v>
      </c>
      <c r="D98" s="17" t="s">
        <v>961</v>
      </c>
      <c r="E98" s="22" t="s">
        <v>1609</v>
      </c>
      <c r="F98" s="23" t="s">
        <v>1502</v>
      </c>
      <c r="G98" s="23" t="s">
        <v>1502</v>
      </c>
      <c r="H98" s="23" t="s">
        <v>1502</v>
      </c>
      <c r="I98" s="23" t="s">
        <v>1502</v>
      </c>
      <c r="J98" s="23" t="s">
        <v>1502</v>
      </c>
      <c r="K98" s="23" t="s">
        <v>1502</v>
      </c>
      <c r="L98" s="23" t="s">
        <v>1502</v>
      </c>
      <c r="M98" s="23" t="s">
        <v>1502</v>
      </c>
      <c r="N98" s="23" t="s">
        <v>1502</v>
      </c>
      <c r="O98" s="23" t="s">
        <v>1502</v>
      </c>
      <c r="P98" s="23" t="s">
        <v>1502</v>
      </c>
      <c r="Q98" s="23" t="s">
        <v>1502</v>
      </c>
      <c r="R98" s="23" t="s">
        <v>1508</v>
      </c>
    </row>
    <row r="99" ht="14" spans="2:18">
      <c r="B99" s="16" t="s">
        <v>972</v>
      </c>
      <c r="C99" s="17" t="s">
        <v>94</v>
      </c>
      <c r="D99" s="17" t="s">
        <v>72</v>
      </c>
      <c r="E99" s="22" t="s">
        <v>1526</v>
      </c>
      <c r="F99" s="23" t="s">
        <v>1504</v>
      </c>
      <c r="G99" s="16" t="s">
        <v>1516</v>
      </c>
      <c r="H99" s="23" t="s">
        <v>1504</v>
      </c>
      <c r="I99" s="23" t="s">
        <v>1504</v>
      </c>
      <c r="J99" s="23" t="s">
        <v>1504</v>
      </c>
      <c r="K99" s="23" t="s">
        <v>1504</v>
      </c>
      <c r="L99" s="23" t="s">
        <v>1504</v>
      </c>
      <c r="M99" s="23" t="s">
        <v>1504</v>
      </c>
      <c r="N99" s="23" t="s">
        <v>1504</v>
      </c>
      <c r="O99" s="23" t="s">
        <v>1504</v>
      </c>
      <c r="P99" s="23" t="s">
        <v>1504</v>
      </c>
      <c r="Q99" s="23" t="s">
        <v>1508</v>
      </c>
      <c r="R99" s="23" t="s">
        <v>1508</v>
      </c>
    </row>
    <row r="100" ht="14" spans="2:18">
      <c r="B100" s="16" t="s">
        <v>978</v>
      </c>
      <c r="C100" s="17" t="s">
        <v>83</v>
      </c>
      <c r="D100" s="17" t="s">
        <v>72</v>
      </c>
      <c r="E100" s="22" t="s">
        <v>1502</v>
      </c>
      <c r="F100" s="23" t="s">
        <v>1502</v>
      </c>
      <c r="G100" s="23" t="s">
        <v>1502</v>
      </c>
      <c r="H100" s="23" t="s">
        <v>1502</v>
      </c>
      <c r="I100" s="23" t="s">
        <v>1502</v>
      </c>
      <c r="J100" s="23" t="s">
        <v>1502</v>
      </c>
      <c r="K100" s="23" t="s">
        <v>1502</v>
      </c>
      <c r="L100" s="23" t="s">
        <v>1502</v>
      </c>
      <c r="M100" s="23" t="s">
        <v>1502</v>
      </c>
      <c r="N100" s="23" t="s">
        <v>1502</v>
      </c>
      <c r="O100" s="23" t="s">
        <v>1502</v>
      </c>
      <c r="P100" s="23" t="s">
        <v>1502</v>
      </c>
      <c r="Q100" s="23" t="s">
        <v>1508</v>
      </c>
      <c r="R100" s="23" t="s">
        <v>1508</v>
      </c>
    </row>
    <row r="101" ht="14" spans="2:18">
      <c r="B101" s="16" t="s">
        <v>989</v>
      </c>
      <c r="C101" s="17" t="s">
        <v>41</v>
      </c>
      <c r="D101" s="17" t="s">
        <v>134</v>
      </c>
      <c r="E101" s="22" t="s">
        <v>1502</v>
      </c>
      <c r="F101" s="23" t="s">
        <v>1502</v>
      </c>
      <c r="G101" s="23" t="s">
        <v>1502</v>
      </c>
      <c r="H101" s="23" t="s">
        <v>1502</v>
      </c>
      <c r="I101" s="23" t="s">
        <v>1502</v>
      </c>
      <c r="J101" s="23" t="s">
        <v>1502</v>
      </c>
      <c r="K101" s="23" t="s">
        <v>1502</v>
      </c>
      <c r="L101" s="23" t="s">
        <v>1502</v>
      </c>
      <c r="M101" s="23" t="s">
        <v>1502</v>
      </c>
      <c r="N101" s="23" t="s">
        <v>1502</v>
      </c>
      <c r="O101" s="23" t="s">
        <v>1502</v>
      </c>
      <c r="P101" s="23" t="s">
        <v>1502</v>
      </c>
      <c r="Q101" s="23" t="s">
        <v>1502</v>
      </c>
      <c r="R101" s="23" t="s">
        <v>1502</v>
      </c>
    </row>
    <row r="102" ht="14" spans="2:18">
      <c r="B102" s="16" t="s">
        <v>995</v>
      </c>
      <c r="C102" s="17" t="s">
        <v>83</v>
      </c>
      <c r="D102" s="17" t="s">
        <v>72</v>
      </c>
      <c r="E102" s="22" t="s">
        <v>1610</v>
      </c>
      <c r="F102" s="23" t="s">
        <v>1504</v>
      </c>
      <c r="G102" s="16" t="s">
        <v>1611</v>
      </c>
      <c r="H102" s="23" t="s">
        <v>1504</v>
      </c>
      <c r="I102" s="23" t="s">
        <v>1504</v>
      </c>
      <c r="J102" s="23" t="s">
        <v>1504</v>
      </c>
      <c r="K102" s="23" t="s">
        <v>1504</v>
      </c>
      <c r="L102" s="23" t="s">
        <v>1504</v>
      </c>
      <c r="M102" s="23" t="s">
        <v>1504</v>
      </c>
      <c r="N102" s="23" t="s">
        <v>1504</v>
      </c>
      <c r="O102" s="23" t="s">
        <v>1504</v>
      </c>
      <c r="P102" s="23" t="s">
        <v>1504</v>
      </c>
      <c r="Q102" s="23" t="s">
        <v>1508</v>
      </c>
      <c r="R102" s="23" t="s">
        <v>1508</v>
      </c>
    </row>
    <row r="103" ht="14" spans="2:18">
      <c r="B103" s="16" t="s">
        <v>995</v>
      </c>
      <c r="C103" s="17" t="s">
        <v>83</v>
      </c>
      <c r="D103" s="17" t="s">
        <v>72</v>
      </c>
      <c r="E103" s="22" t="s">
        <v>1612</v>
      </c>
      <c r="F103" s="23" t="s">
        <v>1504</v>
      </c>
      <c r="G103" s="16" t="s">
        <v>1613</v>
      </c>
      <c r="H103" s="23" t="s">
        <v>1504</v>
      </c>
      <c r="I103" s="23" t="s">
        <v>1504</v>
      </c>
      <c r="J103" s="23" t="s">
        <v>1504</v>
      </c>
      <c r="K103" s="23" t="s">
        <v>1504</v>
      </c>
      <c r="L103" s="23" t="s">
        <v>1504</v>
      </c>
      <c r="M103" s="23" t="s">
        <v>1504</v>
      </c>
      <c r="N103" s="23" t="s">
        <v>1504</v>
      </c>
      <c r="O103" s="23" t="s">
        <v>1504</v>
      </c>
      <c r="P103" s="23" t="s">
        <v>1504</v>
      </c>
      <c r="Q103" s="23" t="s">
        <v>1508</v>
      </c>
      <c r="R103" s="23" t="s">
        <v>1508</v>
      </c>
    </row>
    <row r="104" ht="14" spans="2:18">
      <c r="B104" s="16" t="s">
        <v>1006</v>
      </c>
      <c r="C104" s="17" t="s">
        <v>83</v>
      </c>
      <c r="D104" s="17" t="s">
        <v>72</v>
      </c>
      <c r="E104" s="22" t="s">
        <v>1502</v>
      </c>
      <c r="F104" s="23" t="s">
        <v>1502</v>
      </c>
      <c r="G104" s="23" t="s">
        <v>1502</v>
      </c>
      <c r="H104" s="23" t="s">
        <v>1502</v>
      </c>
      <c r="I104" s="23" t="s">
        <v>1502</v>
      </c>
      <c r="J104" s="23" t="s">
        <v>1502</v>
      </c>
      <c r="K104" s="23" t="s">
        <v>1502</v>
      </c>
      <c r="L104" s="23" t="s">
        <v>1502</v>
      </c>
      <c r="M104" s="23" t="s">
        <v>1502</v>
      </c>
      <c r="N104" s="23" t="s">
        <v>1502</v>
      </c>
      <c r="O104" s="23" t="s">
        <v>1502</v>
      </c>
      <c r="P104" s="23" t="s">
        <v>1502</v>
      </c>
      <c r="Q104" s="23" t="s">
        <v>1508</v>
      </c>
      <c r="R104" s="23" t="s">
        <v>1508</v>
      </c>
    </row>
    <row r="105" ht="14" spans="2:18">
      <c r="B105" s="16" t="s">
        <v>1021</v>
      </c>
      <c r="C105" s="17" t="s">
        <v>1614</v>
      </c>
      <c r="D105" s="17" t="s">
        <v>260</v>
      </c>
      <c r="E105" s="22" t="s">
        <v>1502</v>
      </c>
      <c r="F105" s="23" t="s">
        <v>1502</v>
      </c>
      <c r="G105" s="23" t="s">
        <v>1502</v>
      </c>
      <c r="H105" s="23" t="s">
        <v>1502</v>
      </c>
      <c r="I105" s="23" t="s">
        <v>1502</v>
      </c>
      <c r="J105" s="23" t="s">
        <v>1502</v>
      </c>
      <c r="K105" s="23" t="s">
        <v>1502</v>
      </c>
      <c r="L105" s="23" t="s">
        <v>1502</v>
      </c>
      <c r="M105" s="23" t="s">
        <v>1502</v>
      </c>
      <c r="N105" s="23" t="s">
        <v>1502</v>
      </c>
      <c r="O105" s="23" t="s">
        <v>1502</v>
      </c>
      <c r="P105" s="23" t="s">
        <v>1502</v>
      </c>
      <c r="Q105" s="23" t="s">
        <v>1502</v>
      </c>
      <c r="R105" s="23" t="s">
        <v>1508</v>
      </c>
    </row>
    <row r="106" ht="14" spans="2:18">
      <c r="B106" s="16" t="s">
        <v>1048</v>
      </c>
      <c r="C106" s="17" t="s">
        <v>83</v>
      </c>
      <c r="D106" s="17" t="s">
        <v>134</v>
      </c>
      <c r="E106" s="22" t="s">
        <v>1502</v>
      </c>
      <c r="F106" s="23" t="s">
        <v>1502</v>
      </c>
      <c r="G106" s="23" t="s">
        <v>1502</v>
      </c>
      <c r="H106" s="23" t="s">
        <v>1502</v>
      </c>
      <c r="I106" s="23" t="s">
        <v>1502</v>
      </c>
      <c r="J106" s="23" t="s">
        <v>1502</v>
      </c>
      <c r="K106" s="23" t="s">
        <v>1502</v>
      </c>
      <c r="L106" s="23" t="s">
        <v>1502</v>
      </c>
      <c r="M106" s="23" t="s">
        <v>1502</v>
      </c>
      <c r="N106" s="23" t="s">
        <v>1502</v>
      </c>
      <c r="O106" s="23" t="s">
        <v>1502</v>
      </c>
      <c r="P106" s="23" t="s">
        <v>1502</v>
      </c>
      <c r="Q106" s="23" t="s">
        <v>1502</v>
      </c>
      <c r="R106" s="23" t="s">
        <v>1508</v>
      </c>
    </row>
    <row r="107" ht="14" spans="2:18">
      <c r="B107" s="16" t="s">
        <v>1050</v>
      </c>
      <c r="C107" s="17" t="s">
        <v>133</v>
      </c>
      <c r="D107" s="17" t="s">
        <v>1615</v>
      </c>
      <c r="E107" s="22" t="s">
        <v>1518</v>
      </c>
      <c r="F107" s="23" t="s">
        <v>1616</v>
      </c>
      <c r="G107" s="16" t="s">
        <v>1617</v>
      </c>
      <c r="H107" s="23" t="s">
        <v>1504</v>
      </c>
      <c r="I107" s="23" t="s">
        <v>1504</v>
      </c>
      <c r="J107" s="23" t="s">
        <v>1504</v>
      </c>
      <c r="K107" s="23" t="s">
        <v>1504</v>
      </c>
      <c r="L107" s="23" t="s">
        <v>1504</v>
      </c>
      <c r="M107" s="23" t="s">
        <v>1504</v>
      </c>
      <c r="N107" s="23" t="s">
        <v>1504</v>
      </c>
      <c r="O107" s="23" t="s">
        <v>1508</v>
      </c>
      <c r="P107" s="23" t="s">
        <v>1504</v>
      </c>
      <c r="Q107" s="23" t="s">
        <v>1508</v>
      </c>
      <c r="R107" s="23" t="s">
        <v>1504</v>
      </c>
    </row>
    <row r="108" ht="14" spans="2:18">
      <c r="B108" s="16" t="s">
        <v>1057</v>
      </c>
      <c r="C108" s="17" t="s">
        <v>94</v>
      </c>
      <c r="D108" s="17" t="s">
        <v>72</v>
      </c>
      <c r="E108" s="22" t="s">
        <v>1519</v>
      </c>
      <c r="F108" s="23" t="s">
        <v>1618</v>
      </c>
      <c r="G108" s="23" t="s">
        <v>1504</v>
      </c>
      <c r="H108" s="23" t="s">
        <v>1504</v>
      </c>
      <c r="I108" s="23" t="s">
        <v>1504</v>
      </c>
      <c r="J108" s="23" t="s">
        <v>1504</v>
      </c>
      <c r="K108" s="23" t="s">
        <v>1504</v>
      </c>
      <c r="L108" s="23" t="s">
        <v>1504</v>
      </c>
      <c r="M108" s="23" t="s">
        <v>1504</v>
      </c>
      <c r="N108" s="23" t="s">
        <v>1504</v>
      </c>
      <c r="O108" s="23" t="s">
        <v>1504</v>
      </c>
      <c r="P108" s="23" t="s">
        <v>1504</v>
      </c>
      <c r="Q108" s="23" t="s">
        <v>1508</v>
      </c>
      <c r="R108" s="23" t="s">
        <v>1508</v>
      </c>
    </row>
    <row r="109" ht="14" spans="2:18">
      <c r="B109" s="16" t="s">
        <v>1085</v>
      </c>
      <c r="C109" s="17" t="s">
        <v>133</v>
      </c>
      <c r="D109" s="17" t="s">
        <v>72</v>
      </c>
      <c r="E109" s="22" t="s">
        <v>1527</v>
      </c>
      <c r="F109" s="23" t="s">
        <v>1502</v>
      </c>
      <c r="G109" s="23" t="s">
        <v>1502</v>
      </c>
      <c r="H109" s="23" t="s">
        <v>1502</v>
      </c>
      <c r="I109" s="23" t="s">
        <v>1502</v>
      </c>
      <c r="J109" s="23" t="s">
        <v>1502</v>
      </c>
      <c r="K109" s="23" t="s">
        <v>1502</v>
      </c>
      <c r="L109" s="23" t="s">
        <v>1502</v>
      </c>
      <c r="M109" s="23" t="s">
        <v>1502</v>
      </c>
      <c r="N109" s="23" t="s">
        <v>1502</v>
      </c>
      <c r="O109" s="23" t="s">
        <v>1502</v>
      </c>
      <c r="P109" s="23" t="s">
        <v>1502</v>
      </c>
      <c r="Q109" s="23" t="s">
        <v>1508</v>
      </c>
      <c r="R109" s="23" t="s">
        <v>1508</v>
      </c>
    </row>
    <row r="110" ht="14" spans="2:18">
      <c r="B110" s="16" t="s">
        <v>1096</v>
      </c>
      <c r="C110" s="17" t="s">
        <v>83</v>
      </c>
      <c r="D110" s="17" t="s">
        <v>72</v>
      </c>
      <c r="E110" s="22" t="s">
        <v>1502</v>
      </c>
      <c r="F110" s="23" t="s">
        <v>1502</v>
      </c>
      <c r="G110" s="23" t="s">
        <v>1502</v>
      </c>
      <c r="H110" s="23" t="s">
        <v>1502</v>
      </c>
      <c r="I110" s="23" t="s">
        <v>1502</v>
      </c>
      <c r="J110" s="23" t="s">
        <v>1502</v>
      </c>
      <c r="K110" s="23" t="s">
        <v>1502</v>
      </c>
      <c r="L110" s="23" t="s">
        <v>1502</v>
      </c>
      <c r="M110" s="23" t="s">
        <v>1502</v>
      </c>
      <c r="N110" s="23" t="s">
        <v>1502</v>
      </c>
      <c r="O110" s="23" t="s">
        <v>1502</v>
      </c>
      <c r="P110" s="23" t="s">
        <v>1502</v>
      </c>
      <c r="Q110" s="23" t="s">
        <v>1502</v>
      </c>
      <c r="R110" s="23" t="s">
        <v>1508</v>
      </c>
    </row>
    <row r="111" ht="14" spans="2:18">
      <c r="B111" s="16" t="s">
        <v>1117</v>
      </c>
      <c r="C111" s="17" t="s">
        <v>41</v>
      </c>
      <c r="D111" s="17" t="s">
        <v>72</v>
      </c>
      <c r="E111" s="22" t="s">
        <v>1502</v>
      </c>
      <c r="F111" s="23" t="s">
        <v>1502</v>
      </c>
      <c r="G111" s="23" t="s">
        <v>1502</v>
      </c>
      <c r="H111" s="23" t="s">
        <v>1502</v>
      </c>
      <c r="I111" s="23" t="s">
        <v>1502</v>
      </c>
      <c r="J111" s="23" t="s">
        <v>1502</v>
      </c>
      <c r="K111" s="23" t="s">
        <v>1502</v>
      </c>
      <c r="L111" s="23" t="s">
        <v>1502</v>
      </c>
      <c r="M111" s="23" t="s">
        <v>1502</v>
      </c>
      <c r="N111" s="23" t="s">
        <v>1502</v>
      </c>
      <c r="O111" s="23" t="s">
        <v>1502</v>
      </c>
      <c r="P111" s="23" t="s">
        <v>1502</v>
      </c>
      <c r="Q111" s="23" t="s">
        <v>1508</v>
      </c>
      <c r="R111" s="23" t="s">
        <v>1508</v>
      </c>
    </row>
    <row r="112" ht="14" spans="2:18">
      <c r="B112" s="16" t="s">
        <v>1135</v>
      </c>
      <c r="C112" s="17" t="s">
        <v>94</v>
      </c>
      <c r="D112" s="17" t="s">
        <v>72</v>
      </c>
      <c r="E112" s="22" t="s">
        <v>1502</v>
      </c>
      <c r="F112" s="23" t="s">
        <v>1504</v>
      </c>
      <c r="G112" s="16" t="s">
        <v>1619</v>
      </c>
      <c r="H112" s="23" t="s">
        <v>1504</v>
      </c>
      <c r="I112" s="23" t="s">
        <v>1504</v>
      </c>
      <c r="J112" s="23" t="s">
        <v>1504</v>
      </c>
      <c r="K112" s="23" t="s">
        <v>1504</v>
      </c>
      <c r="L112" s="23" t="s">
        <v>1504</v>
      </c>
      <c r="M112" s="23" t="s">
        <v>1504</v>
      </c>
      <c r="N112" s="23" t="s">
        <v>1504</v>
      </c>
      <c r="O112" s="23" t="s">
        <v>1504</v>
      </c>
      <c r="P112" s="23" t="s">
        <v>1504</v>
      </c>
      <c r="Q112" s="23" t="s">
        <v>1508</v>
      </c>
      <c r="R112" s="23" t="s">
        <v>1508</v>
      </c>
    </row>
    <row r="113" ht="14" spans="2:18">
      <c r="B113" s="16" t="s">
        <v>1149</v>
      </c>
      <c r="C113" s="17" t="s">
        <v>83</v>
      </c>
      <c r="D113" s="17" t="s">
        <v>72</v>
      </c>
      <c r="E113" s="22" t="s">
        <v>1620</v>
      </c>
      <c r="F113" s="23" t="s">
        <v>1502</v>
      </c>
      <c r="G113" s="23" t="s">
        <v>1502</v>
      </c>
      <c r="H113" s="23" t="s">
        <v>1502</v>
      </c>
      <c r="I113" s="23" t="s">
        <v>1502</v>
      </c>
      <c r="J113" s="23" t="s">
        <v>1502</v>
      </c>
      <c r="K113" s="23" t="s">
        <v>1502</v>
      </c>
      <c r="L113" s="23" t="s">
        <v>1502</v>
      </c>
      <c r="M113" s="23" t="s">
        <v>1502</v>
      </c>
      <c r="N113" s="23" t="s">
        <v>1502</v>
      </c>
      <c r="O113" s="23" t="s">
        <v>1502</v>
      </c>
      <c r="P113" s="23" t="s">
        <v>1502</v>
      </c>
      <c r="Q113" s="23" t="s">
        <v>1508</v>
      </c>
      <c r="R113" s="23" t="s">
        <v>1508</v>
      </c>
    </row>
    <row r="114" ht="14" spans="2:18">
      <c r="B114" s="16" t="s">
        <v>1167</v>
      </c>
      <c r="C114" s="17" t="s">
        <v>94</v>
      </c>
      <c r="D114" s="17" t="s">
        <v>72</v>
      </c>
      <c r="E114" s="22" t="s">
        <v>1502</v>
      </c>
      <c r="F114" s="23" t="s">
        <v>1504</v>
      </c>
      <c r="G114" s="16" t="s">
        <v>1621</v>
      </c>
      <c r="H114" s="23" t="s">
        <v>1504</v>
      </c>
      <c r="I114" s="23" t="s">
        <v>1504</v>
      </c>
      <c r="J114" s="23" t="s">
        <v>1504</v>
      </c>
      <c r="K114" s="23" t="s">
        <v>1504</v>
      </c>
      <c r="L114" s="23" t="s">
        <v>1504</v>
      </c>
      <c r="M114" s="23" t="s">
        <v>1504</v>
      </c>
      <c r="N114" s="23" t="s">
        <v>1504</v>
      </c>
      <c r="O114" s="23" t="s">
        <v>1504</v>
      </c>
      <c r="P114" s="23" t="s">
        <v>1504</v>
      </c>
      <c r="Q114" s="23" t="s">
        <v>1508</v>
      </c>
      <c r="R114" s="23" t="s">
        <v>1508</v>
      </c>
    </row>
    <row r="115" ht="14" spans="2:18">
      <c r="B115" s="16" t="s">
        <v>1191</v>
      </c>
      <c r="C115" s="17" t="s">
        <v>83</v>
      </c>
      <c r="D115" s="17" t="s">
        <v>72</v>
      </c>
      <c r="E115" s="22" t="s">
        <v>1502</v>
      </c>
      <c r="F115" s="23" t="s">
        <v>1502</v>
      </c>
      <c r="G115" s="23" t="s">
        <v>1502</v>
      </c>
      <c r="H115" s="23" t="s">
        <v>1502</v>
      </c>
      <c r="I115" s="23" t="s">
        <v>1502</v>
      </c>
      <c r="J115" s="23" t="s">
        <v>1502</v>
      </c>
      <c r="K115" s="23" t="s">
        <v>1502</v>
      </c>
      <c r="L115" s="23" t="s">
        <v>1502</v>
      </c>
      <c r="M115" s="23" t="s">
        <v>1502</v>
      </c>
      <c r="N115" s="23" t="s">
        <v>1502</v>
      </c>
      <c r="O115" s="23" t="s">
        <v>1502</v>
      </c>
      <c r="P115" s="23" t="s">
        <v>1502</v>
      </c>
      <c r="Q115" s="23" t="s">
        <v>1508</v>
      </c>
      <c r="R115" s="23" t="s">
        <v>1508</v>
      </c>
    </row>
    <row r="116" ht="14" spans="2:18">
      <c r="B116" s="16" t="s">
        <v>1196</v>
      </c>
      <c r="C116" s="17" t="s">
        <v>94</v>
      </c>
      <c r="D116" s="17" t="s">
        <v>72</v>
      </c>
      <c r="E116" s="22" t="s">
        <v>1620</v>
      </c>
      <c r="F116" s="23" t="s">
        <v>1502</v>
      </c>
      <c r="G116" s="23" t="s">
        <v>1502</v>
      </c>
      <c r="H116" s="23" t="s">
        <v>1502</v>
      </c>
      <c r="I116" s="23" t="s">
        <v>1502</v>
      </c>
      <c r="J116" s="23" t="s">
        <v>1502</v>
      </c>
      <c r="K116" s="23" t="s">
        <v>1502</v>
      </c>
      <c r="L116" s="23" t="s">
        <v>1502</v>
      </c>
      <c r="M116" s="23" t="s">
        <v>1502</v>
      </c>
      <c r="N116" s="23" t="s">
        <v>1502</v>
      </c>
      <c r="O116" s="23" t="s">
        <v>1502</v>
      </c>
      <c r="P116" s="23" t="s">
        <v>1502</v>
      </c>
      <c r="Q116" s="23" t="s">
        <v>1508</v>
      </c>
      <c r="R116" s="23" t="s">
        <v>1508</v>
      </c>
    </row>
    <row r="117" ht="14" spans="2:18">
      <c r="B117" s="16" t="s">
        <v>1201</v>
      </c>
      <c r="C117" s="17" t="s">
        <v>133</v>
      </c>
      <c r="D117" s="17" t="s">
        <v>72</v>
      </c>
      <c r="E117" s="22" t="s">
        <v>1502</v>
      </c>
      <c r="F117" s="23" t="s">
        <v>1502</v>
      </c>
      <c r="G117" s="23" t="s">
        <v>1502</v>
      </c>
      <c r="H117" s="23" t="s">
        <v>1502</v>
      </c>
      <c r="I117" s="23" t="s">
        <v>1502</v>
      </c>
      <c r="J117" s="23" t="s">
        <v>1502</v>
      </c>
      <c r="K117" s="23" t="s">
        <v>1502</v>
      </c>
      <c r="L117" s="23" t="s">
        <v>1502</v>
      </c>
      <c r="M117" s="23" t="s">
        <v>1502</v>
      </c>
      <c r="N117" s="23" t="s">
        <v>1502</v>
      </c>
      <c r="O117" s="23" t="s">
        <v>1502</v>
      </c>
      <c r="P117" s="23" t="s">
        <v>1502</v>
      </c>
      <c r="Q117" s="23" t="s">
        <v>1508</v>
      </c>
      <c r="R117" s="23" t="s">
        <v>1508</v>
      </c>
    </row>
    <row r="118" ht="14" spans="2:18">
      <c r="B118" s="16" t="s">
        <v>1214</v>
      </c>
      <c r="C118" s="17" t="s">
        <v>83</v>
      </c>
      <c r="D118" s="17" t="s">
        <v>72</v>
      </c>
      <c r="E118" s="22" t="s">
        <v>1502</v>
      </c>
      <c r="F118" s="23" t="s">
        <v>1502</v>
      </c>
      <c r="G118" s="23" t="s">
        <v>1502</v>
      </c>
      <c r="H118" s="23" t="s">
        <v>1502</v>
      </c>
      <c r="I118" s="23" t="s">
        <v>1502</v>
      </c>
      <c r="J118" s="23" t="s">
        <v>1502</v>
      </c>
      <c r="K118" s="23" t="s">
        <v>1502</v>
      </c>
      <c r="L118" s="23" t="s">
        <v>1502</v>
      </c>
      <c r="M118" s="23" t="s">
        <v>1502</v>
      </c>
      <c r="N118" s="23" t="s">
        <v>1502</v>
      </c>
      <c r="O118" s="23" t="s">
        <v>1502</v>
      </c>
      <c r="P118" s="23" t="s">
        <v>1502</v>
      </c>
      <c r="Q118" s="23" t="s">
        <v>1508</v>
      </c>
      <c r="R118" s="23" t="s">
        <v>1508</v>
      </c>
    </row>
    <row r="119" ht="14" spans="2:18">
      <c r="B119" s="16" t="s">
        <v>1217</v>
      </c>
      <c r="C119" s="17" t="s">
        <v>133</v>
      </c>
      <c r="D119" s="17" t="s">
        <v>72</v>
      </c>
      <c r="E119" s="22" t="s">
        <v>1519</v>
      </c>
      <c r="F119" s="23" t="s">
        <v>1502</v>
      </c>
      <c r="G119" s="23" t="s">
        <v>1502</v>
      </c>
      <c r="H119" s="23" t="s">
        <v>1502</v>
      </c>
      <c r="I119" s="23" t="s">
        <v>1502</v>
      </c>
      <c r="J119" s="23" t="s">
        <v>1502</v>
      </c>
      <c r="K119" s="23" t="s">
        <v>1502</v>
      </c>
      <c r="L119" s="23" t="s">
        <v>1502</v>
      </c>
      <c r="M119" s="23" t="s">
        <v>1502</v>
      </c>
      <c r="N119" s="23" t="s">
        <v>1502</v>
      </c>
      <c r="O119" s="23" t="s">
        <v>1502</v>
      </c>
      <c r="P119" s="23" t="s">
        <v>1502</v>
      </c>
      <c r="Q119" s="23" t="s">
        <v>1502</v>
      </c>
      <c r="R119" s="23" t="s">
        <v>1508</v>
      </c>
    </row>
    <row r="120" ht="14" spans="2:18">
      <c r="B120" s="16" t="s">
        <v>1222</v>
      </c>
      <c r="C120" s="17" t="s">
        <v>26</v>
      </c>
      <c r="D120" s="17" t="s">
        <v>72</v>
      </c>
      <c r="E120" s="22" t="s">
        <v>1502</v>
      </c>
      <c r="F120" s="23" t="s">
        <v>1502</v>
      </c>
      <c r="G120" s="23" t="s">
        <v>1502</v>
      </c>
      <c r="H120" s="23" t="s">
        <v>1502</v>
      </c>
      <c r="I120" s="23" t="s">
        <v>1502</v>
      </c>
      <c r="J120" s="23" t="s">
        <v>1502</v>
      </c>
      <c r="K120" s="23" t="s">
        <v>1502</v>
      </c>
      <c r="L120" s="23" t="s">
        <v>1502</v>
      </c>
      <c r="M120" s="23" t="s">
        <v>1502</v>
      </c>
      <c r="N120" s="23" t="s">
        <v>1502</v>
      </c>
      <c r="O120" s="23" t="s">
        <v>1502</v>
      </c>
      <c r="P120" s="23" t="s">
        <v>1502</v>
      </c>
      <c r="Q120" s="23" t="s">
        <v>1508</v>
      </c>
      <c r="R120" s="23" t="s">
        <v>1508</v>
      </c>
    </row>
    <row r="121" ht="14" spans="2:18">
      <c r="B121" s="16" t="s">
        <v>252</v>
      </c>
      <c r="C121" s="17" t="s">
        <v>83</v>
      </c>
      <c r="D121" s="17" t="s">
        <v>42</v>
      </c>
      <c r="E121" s="17" t="s">
        <v>1532</v>
      </c>
      <c r="F121" s="16" t="s">
        <v>1572</v>
      </c>
      <c r="G121" s="23" t="s">
        <v>1504</v>
      </c>
      <c r="H121" s="23" t="s">
        <v>1504</v>
      </c>
      <c r="I121" s="23" t="s">
        <v>1504</v>
      </c>
      <c r="J121" s="23" t="s">
        <v>1504</v>
      </c>
      <c r="K121" s="23" t="s">
        <v>1504</v>
      </c>
      <c r="L121" s="23" t="s">
        <v>1504</v>
      </c>
      <c r="M121" s="23" t="s">
        <v>1504</v>
      </c>
      <c r="N121" s="23" t="s">
        <v>1504</v>
      </c>
      <c r="O121" s="23" t="s">
        <v>1504</v>
      </c>
      <c r="P121" s="23" t="s">
        <v>1504</v>
      </c>
      <c r="Q121" s="23" t="s">
        <v>1508</v>
      </c>
      <c r="R121" s="23" t="s">
        <v>1508</v>
      </c>
    </row>
    <row r="122" ht="14" spans="2:18">
      <c r="B122" s="16" t="s">
        <v>1243</v>
      </c>
      <c r="C122" s="17" t="s">
        <v>41</v>
      </c>
      <c r="D122" s="17" t="s">
        <v>961</v>
      </c>
      <c r="E122" s="22" t="s">
        <v>1502</v>
      </c>
      <c r="F122" s="23" t="s">
        <v>1502</v>
      </c>
      <c r="G122" s="23" t="s">
        <v>1502</v>
      </c>
      <c r="H122" s="23" t="s">
        <v>1502</v>
      </c>
      <c r="I122" s="23" t="s">
        <v>1502</v>
      </c>
      <c r="J122" s="23" t="s">
        <v>1502</v>
      </c>
      <c r="K122" s="23" t="s">
        <v>1502</v>
      </c>
      <c r="L122" s="23" t="s">
        <v>1502</v>
      </c>
      <c r="M122" s="23" t="s">
        <v>1502</v>
      </c>
      <c r="N122" s="23" t="s">
        <v>1502</v>
      </c>
      <c r="O122" s="23" t="s">
        <v>1502</v>
      </c>
      <c r="P122" s="23" t="s">
        <v>1502</v>
      </c>
      <c r="Q122" s="23" t="s">
        <v>1508</v>
      </c>
      <c r="R122" s="23" t="s">
        <v>1508</v>
      </c>
    </row>
    <row r="123" ht="14" spans="2:18">
      <c r="B123" s="16" t="s">
        <v>1253</v>
      </c>
      <c r="C123" s="17" t="s">
        <v>83</v>
      </c>
      <c r="D123" s="17" t="s">
        <v>72</v>
      </c>
      <c r="E123" s="22" t="s">
        <v>1502</v>
      </c>
      <c r="F123" s="23" t="s">
        <v>1502</v>
      </c>
      <c r="G123" s="23" t="s">
        <v>1502</v>
      </c>
      <c r="H123" s="23" t="s">
        <v>1502</v>
      </c>
      <c r="I123" s="23" t="s">
        <v>1502</v>
      </c>
      <c r="J123" s="23" t="s">
        <v>1502</v>
      </c>
      <c r="K123" s="23" t="s">
        <v>1502</v>
      </c>
      <c r="L123" s="23" t="s">
        <v>1502</v>
      </c>
      <c r="M123" s="23" t="s">
        <v>1502</v>
      </c>
      <c r="N123" s="23" t="s">
        <v>1502</v>
      </c>
      <c r="O123" s="23" t="s">
        <v>1502</v>
      </c>
      <c r="P123" s="23" t="s">
        <v>1502</v>
      </c>
      <c r="Q123" s="23" t="s">
        <v>1508</v>
      </c>
      <c r="R123" s="23" t="s">
        <v>1508</v>
      </c>
    </row>
    <row r="124" ht="14" spans="2:18">
      <c r="B124" s="16" t="s">
        <v>1263</v>
      </c>
      <c r="C124" s="17" t="s">
        <v>41</v>
      </c>
      <c r="D124" s="17" t="s">
        <v>1264</v>
      </c>
      <c r="E124" s="22" t="s">
        <v>1502</v>
      </c>
      <c r="F124" s="16" t="s">
        <v>1622</v>
      </c>
      <c r="G124" s="23" t="s">
        <v>1504</v>
      </c>
      <c r="H124" s="23" t="s">
        <v>1504</v>
      </c>
      <c r="I124" s="23" t="s">
        <v>1504</v>
      </c>
      <c r="J124" s="23" t="s">
        <v>1504</v>
      </c>
      <c r="K124" s="23" t="s">
        <v>1504</v>
      </c>
      <c r="L124" s="23" t="s">
        <v>1504</v>
      </c>
      <c r="M124" s="23" t="s">
        <v>1504</v>
      </c>
      <c r="N124" s="23" t="s">
        <v>1504</v>
      </c>
      <c r="O124" s="23" t="s">
        <v>1504</v>
      </c>
      <c r="P124" s="23" t="s">
        <v>1504</v>
      </c>
      <c r="Q124" s="23" t="s">
        <v>1504</v>
      </c>
      <c r="R124" s="23" t="s">
        <v>1504</v>
      </c>
    </row>
    <row r="125" ht="14" spans="2:18">
      <c r="B125" s="16" t="s">
        <v>1268</v>
      </c>
      <c r="C125" s="17" t="s">
        <v>83</v>
      </c>
      <c r="D125" s="17" t="s">
        <v>72</v>
      </c>
      <c r="E125" s="22" t="s">
        <v>1502</v>
      </c>
      <c r="F125" s="23" t="s">
        <v>1502</v>
      </c>
      <c r="G125" s="23" t="s">
        <v>1502</v>
      </c>
      <c r="H125" s="23" t="s">
        <v>1502</v>
      </c>
      <c r="I125" s="23" t="s">
        <v>1502</v>
      </c>
      <c r="J125" s="23" t="s">
        <v>1502</v>
      </c>
      <c r="K125" s="23" t="s">
        <v>1502</v>
      </c>
      <c r="L125" s="23" t="s">
        <v>1502</v>
      </c>
      <c r="M125" s="23" t="s">
        <v>1502</v>
      </c>
      <c r="N125" s="23" t="s">
        <v>1502</v>
      </c>
      <c r="O125" s="23" t="s">
        <v>1502</v>
      </c>
      <c r="P125" s="23" t="s">
        <v>1502</v>
      </c>
      <c r="Q125" s="23" t="s">
        <v>1508</v>
      </c>
      <c r="R125" s="23" t="s">
        <v>1508</v>
      </c>
    </row>
    <row r="126" ht="14" spans="2:18">
      <c r="B126" s="16" t="s">
        <v>1273</v>
      </c>
      <c r="C126" s="17" t="s">
        <v>83</v>
      </c>
      <c r="D126" s="17" t="s">
        <v>72</v>
      </c>
      <c r="E126" s="22" t="s">
        <v>1502</v>
      </c>
      <c r="F126" s="16" t="s">
        <v>1623</v>
      </c>
      <c r="G126" s="23" t="s">
        <v>1504</v>
      </c>
      <c r="H126" s="23" t="s">
        <v>1504</v>
      </c>
      <c r="I126" s="23" t="s">
        <v>1504</v>
      </c>
      <c r="J126" s="23" t="s">
        <v>1504</v>
      </c>
      <c r="K126" s="23" t="s">
        <v>1504</v>
      </c>
      <c r="L126" s="23" t="s">
        <v>1504</v>
      </c>
      <c r="M126" s="23" t="s">
        <v>1504</v>
      </c>
      <c r="N126" s="23" t="s">
        <v>1504</v>
      </c>
      <c r="O126" s="23" t="s">
        <v>1504</v>
      </c>
      <c r="P126" s="23" t="s">
        <v>1504</v>
      </c>
      <c r="Q126" s="23" t="s">
        <v>1508</v>
      </c>
      <c r="R126" s="23" t="s">
        <v>1508</v>
      </c>
    </row>
    <row r="127" ht="14" spans="2:18">
      <c r="B127" s="16" t="s">
        <v>1279</v>
      </c>
      <c r="C127" s="17" t="s">
        <v>26</v>
      </c>
      <c r="D127" s="17" t="s">
        <v>453</v>
      </c>
      <c r="E127" s="17" t="s">
        <v>1624</v>
      </c>
      <c r="F127" s="16" t="s">
        <v>1625</v>
      </c>
      <c r="G127" s="23" t="s">
        <v>1504</v>
      </c>
      <c r="H127" s="23" t="s">
        <v>1504</v>
      </c>
      <c r="I127" s="23" t="s">
        <v>1504</v>
      </c>
      <c r="J127" s="23" t="s">
        <v>1504</v>
      </c>
      <c r="K127" s="23" t="s">
        <v>1504</v>
      </c>
      <c r="L127" s="23" t="s">
        <v>1504</v>
      </c>
      <c r="M127" s="23" t="s">
        <v>1504</v>
      </c>
      <c r="N127" s="23" t="s">
        <v>1504</v>
      </c>
      <c r="O127" s="23" t="s">
        <v>1508</v>
      </c>
      <c r="P127" s="23" t="s">
        <v>1504</v>
      </c>
      <c r="Q127" s="23" t="s">
        <v>1508</v>
      </c>
      <c r="R127" s="23" t="s">
        <v>1508</v>
      </c>
    </row>
    <row r="128" ht="14" spans="2:18">
      <c r="B128" s="16" t="s">
        <v>1288</v>
      </c>
      <c r="C128" s="17" t="s">
        <v>83</v>
      </c>
      <c r="D128" s="17" t="s">
        <v>72</v>
      </c>
      <c r="E128" s="22" t="s">
        <v>1502</v>
      </c>
      <c r="F128" s="23" t="s">
        <v>1502</v>
      </c>
      <c r="G128" s="23" t="s">
        <v>1502</v>
      </c>
      <c r="H128" s="23" t="s">
        <v>1502</v>
      </c>
      <c r="I128" s="23" t="s">
        <v>1502</v>
      </c>
      <c r="J128" s="23" t="s">
        <v>1502</v>
      </c>
      <c r="K128" s="23" t="s">
        <v>1502</v>
      </c>
      <c r="L128" s="23" t="s">
        <v>1502</v>
      </c>
      <c r="M128" s="23" t="s">
        <v>1502</v>
      </c>
      <c r="N128" s="23" t="s">
        <v>1502</v>
      </c>
      <c r="O128" s="23" t="s">
        <v>1502</v>
      </c>
      <c r="P128" s="23" t="s">
        <v>1502</v>
      </c>
      <c r="Q128" s="23" t="s">
        <v>1508</v>
      </c>
      <c r="R128" s="23" t="s">
        <v>1508</v>
      </c>
    </row>
    <row r="129" ht="14" spans="2:18">
      <c r="B129" s="16" t="s">
        <v>1293</v>
      </c>
      <c r="C129" s="17" t="s">
        <v>94</v>
      </c>
      <c r="D129" s="17" t="s">
        <v>72</v>
      </c>
      <c r="E129" s="22" t="s">
        <v>1502</v>
      </c>
      <c r="F129" s="23" t="s">
        <v>1502</v>
      </c>
      <c r="G129" s="23" t="s">
        <v>1502</v>
      </c>
      <c r="H129" s="23" t="s">
        <v>1502</v>
      </c>
      <c r="I129" s="23" t="s">
        <v>1502</v>
      </c>
      <c r="J129" s="23" t="s">
        <v>1502</v>
      </c>
      <c r="K129" s="23" t="s">
        <v>1502</v>
      </c>
      <c r="L129" s="23" t="s">
        <v>1502</v>
      </c>
      <c r="M129" s="23" t="s">
        <v>1502</v>
      </c>
      <c r="N129" s="23" t="s">
        <v>1502</v>
      </c>
      <c r="O129" s="23" t="s">
        <v>1502</v>
      </c>
      <c r="P129" s="23" t="s">
        <v>1502</v>
      </c>
      <c r="Q129" s="23" t="s">
        <v>1508</v>
      </c>
      <c r="R129" s="23" t="s">
        <v>1508</v>
      </c>
    </row>
    <row r="130" ht="14" spans="2:18">
      <c r="B130" s="16" t="s">
        <v>1299</v>
      </c>
      <c r="C130" s="17" t="s">
        <v>83</v>
      </c>
      <c r="D130" s="17" t="s">
        <v>72</v>
      </c>
      <c r="E130" s="22" t="s">
        <v>1502</v>
      </c>
      <c r="F130" s="23" t="s">
        <v>1502</v>
      </c>
      <c r="G130" s="23" t="s">
        <v>1502</v>
      </c>
      <c r="H130" s="23" t="s">
        <v>1502</v>
      </c>
      <c r="I130" s="23" t="s">
        <v>1502</v>
      </c>
      <c r="J130" s="23" t="s">
        <v>1502</v>
      </c>
      <c r="K130" s="23" t="s">
        <v>1502</v>
      </c>
      <c r="L130" s="23" t="s">
        <v>1502</v>
      </c>
      <c r="M130" s="23" t="s">
        <v>1502</v>
      </c>
      <c r="N130" s="23" t="s">
        <v>1502</v>
      </c>
      <c r="O130" s="23" t="s">
        <v>1502</v>
      </c>
      <c r="P130" s="23" t="s">
        <v>1502</v>
      </c>
      <c r="Q130" s="23" t="s">
        <v>1502</v>
      </c>
      <c r="R130" s="23" t="s">
        <v>1508</v>
      </c>
    </row>
    <row r="131" ht="14" spans="2:18">
      <c r="B131" s="16" t="s">
        <v>1305</v>
      </c>
      <c r="C131" s="17" t="s">
        <v>83</v>
      </c>
      <c r="D131" s="17" t="s">
        <v>72</v>
      </c>
      <c r="E131" s="22" t="s">
        <v>1502</v>
      </c>
      <c r="F131" s="23" t="s">
        <v>1502</v>
      </c>
      <c r="G131" s="23" t="s">
        <v>1502</v>
      </c>
      <c r="H131" s="23" t="s">
        <v>1502</v>
      </c>
      <c r="I131" s="23" t="s">
        <v>1502</v>
      </c>
      <c r="J131" s="23" t="s">
        <v>1502</v>
      </c>
      <c r="K131" s="23" t="s">
        <v>1502</v>
      </c>
      <c r="L131" s="23" t="s">
        <v>1502</v>
      </c>
      <c r="M131" s="23" t="s">
        <v>1502</v>
      </c>
      <c r="N131" s="23" t="s">
        <v>1502</v>
      </c>
      <c r="O131" s="23" t="s">
        <v>1502</v>
      </c>
      <c r="P131" s="23" t="s">
        <v>1502</v>
      </c>
      <c r="Q131" s="23" t="s">
        <v>1508</v>
      </c>
      <c r="R131" s="23" t="s">
        <v>1508</v>
      </c>
    </row>
    <row r="132" ht="14" spans="2:18">
      <c r="B132" s="16" t="s">
        <v>1310</v>
      </c>
      <c r="C132" s="17" t="s">
        <v>94</v>
      </c>
      <c r="D132" s="17" t="s">
        <v>72</v>
      </c>
      <c r="E132" s="22" t="s">
        <v>1626</v>
      </c>
      <c r="F132" s="23" t="s">
        <v>1502</v>
      </c>
      <c r="G132" s="23" t="s">
        <v>1502</v>
      </c>
      <c r="H132" s="23" t="s">
        <v>1502</v>
      </c>
      <c r="I132" s="23" t="s">
        <v>1502</v>
      </c>
      <c r="J132" s="23" t="s">
        <v>1502</v>
      </c>
      <c r="K132" s="23" t="s">
        <v>1502</v>
      </c>
      <c r="L132" s="23" t="s">
        <v>1502</v>
      </c>
      <c r="M132" s="23" t="s">
        <v>1502</v>
      </c>
      <c r="N132" s="23">
        <v>0.84</v>
      </c>
      <c r="O132" s="23" t="s">
        <v>1508</v>
      </c>
      <c r="P132" s="23" t="s">
        <v>1502</v>
      </c>
      <c r="Q132" s="23" t="s">
        <v>1508</v>
      </c>
      <c r="R132" s="23" t="s">
        <v>1508</v>
      </c>
    </row>
    <row r="133" ht="14" spans="2:18">
      <c r="B133" s="16" t="s">
        <v>1329</v>
      </c>
      <c r="C133" s="17" t="s">
        <v>94</v>
      </c>
      <c r="D133" s="17" t="s">
        <v>582</v>
      </c>
      <c r="E133" s="22" t="s">
        <v>1627</v>
      </c>
      <c r="F133" s="23" t="s">
        <v>1502</v>
      </c>
      <c r="G133" s="23" t="s">
        <v>1502</v>
      </c>
      <c r="H133" s="23" t="s">
        <v>1502</v>
      </c>
      <c r="I133" s="23" t="s">
        <v>1502</v>
      </c>
      <c r="J133" s="23" t="s">
        <v>1502</v>
      </c>
      <c r="K133" s="23" t="s">
        <v>1502</v>
      </c>
      <c r="L133" s="23" t="s">
        <v>1502</v>
      </c>
      <c r="M133" s="23" t="s">
        <v>1502</v>
      </c>
      <c r="N133" s="23" t="s">
        <v>1502</v>
      </c>
      <c r="O133" s="23" t="s">
        <v>1502</v>
      </c>
      <c r="P133" s="23" t="s">
        <v>1502</v>
      </c>
      <c r="Q133" s="23" t="s">
        <v>1508</v>
      </c>
      <c r="R133" s="23" t="s">
        <v>1508</v>
      </c>
    </row>
    <row r="134" ht="14" spans="2:18">
      <c r="B134" s="16" t="s">
        <v>1333</v>
      </c>
      <c r="C134" s="17" t="s">
        <v>1586</v>
      </c>
      <c r="D134" s="17" t="s">
        <v>1334</v>
      </c>
      <c r="E134" s="22" t="s">
        <v>1502</v>
      </c>
      <c r="F134" s="23" t="s">
        <v>1502</v>
      </c>
      <c r="G134" s="23" t="s">
        <v>1502</v>
      </c>
      <c r="H134" s="23" t="s">
        <v>1502</v>
      </c>
      <c r="I134" s="23" t="s">
        <v>1502</v>
      </c>
      <c r="J134" s="23" t="s">
        <v>1502</v>
      </c>
      <c r="K134" s="23" t="s">
        <v>1502</v>
      </c>
      <c r="L134" s="23" t="s">
        <v>1502</v>
      </c>
      <c r="M134" s="23" t="s">
        <v>1502</v>
      </c>
      <c r="N134" s="23" t="s">
        <v>1502</v>
      </c>
      <c r="O134" s="23" t="s">
        <v>1502</v>
      </c>
      <c r="P134" s="23" t="s">
        <v>1502</v>
      </c>
      <c r="Q134" s="23" t="s">
        <v>1502</v>
      </c>
      <c r="R134" s="23" t="s">
        <v>1508</v>
      </c>
    </row>
    <row r="135" ht="14" spans="2:18">
      <c r="B135" s="16" t="s">
        <v>1340</v>
      </c>
      <c r="C135" s="17" t="s">
        <v>94</v>
      </c>
      <c r="D135" s="17" t="s">
        <v>72</v>
      </c>
      <c r="E135" s="22" t="s">
        <v>1502</v>
      </c>
      <c r="F135" s="23" t="s">
        <v>1504</v>
      </c>
      <c r="G135" s="16" t="s">
        <v>1621</v>
      </c>
      <c r="H135" s="23" t="s">
        <v>1504</v>
      </c>
      <c r="I135" s="23" t="s">
        <v>1504</v>
      </c>
      <c r="J135" s="23" t="s">
        <v>1504</v>
      </c>
      <c r="K135" s="23" t="s">
        <v>1504</v>
      </c>
      <c r="L135" s="23" t="s">
        <v>1504</v>
      </c>
      <c r="M135" s="23" t="s">
        <v>1504</v>
      </c>
      <c r="N135" s="23" t="s">
        <v>1504</v>
      </c>
      <c r="O135" s="23" t="s">
        <v>1504</v>
      </c>
      <c r="P135" s="23" t="s">
        <v>1504</v>
      </c>
      <c r="Q135" s="23" t="s">
        <v>1508</v>
      </c>
      <c r="R135" s="23" t="s">
        <v>1508</v>
      </c>
    </row>
    <row r="136" ht="14" spans="2:18">
      <c r="B136" s="16" t="s">
        <v>1347</v>
      </c>
      <c r="C136" s="17" t="s">
        <v>133</v>
      </c>
      <c r="D136" s="17" t="s">
        <v>72</v>
      </c>
      <c r="E136" s="22" t="s">
        <v>1502</v>
      </c>
      <c r="F136" s="23" t="s">
        <v>1502</v>
      </c>
      <c r="G136" s="23" t="s">
        <v>1502</v>
      </c>
      <c r="H136" s="23" t="s">
        <v>1502</v>
      </c>
      <c r="I136" s="23" t="s">
        <v>1502</v>
      </c>
      <c r="J136" s="23" t="s">
        <v>1502</v>
      </c>
      <c r="K136" s="23" t="s">
        <v>1502</v>
      </c>
      <c r="L136" s="23" t="s">
        <v>1502</v>
      </c>
      <c r="M136" s="23" t="s">
        <v>1502</v>
      </c>
      <c r="N136" s="23" t="s">
        <v>1502</v>
      </c>
      <c r="O136" s="23" t="s">
        <v>1502</v>
      </c>
      <c r="P136" s="23" t="s">
        <v>1502</v>
      </c>
      <c r="Q136" s="23" t="s">
        <v>1508</v>
      </c>
      <c r="R136" s="23" t="s">
        <v>1508</v>
      </c>
    </row>
    <row r="137" ht="14" spans="2:18">
      <c r="B137" s="16" t="s">
        <v>1352</v>
      </c>
      <c r="C137" s="17" t="s">
        <v>94</v>
      </c>
      <c r="D137" s="17" t="s">
        <v>72</v>
      </c>
      <c r="E137" s="22" t="s">
        <v>1502</v>
      </c>
      <c r="F137" s="23" t="s">
        <v>1504</v>
      </c>
      <c r="G137" s="16" t="s">
        <v>1623</v>
      </c>
      <c r="H137" s="23" t="s">
        <v>1504</v>
      </c>
      <c r="I137" s="23" t="s">
        <v>1504</v>
      </c>
      <c r="J137" s="23" t="s">
        <v>1504</v>
      </c>
      <c r="K137" s="23" t="s">
        <v>1504</v>
      </c>
      <c r="L137" s="23" t="s">
        <v>1504</v>
      </c>
      <c r="M137" s="23" t="s">
        <v>1504</v>
      </c>
      <c r="N137" s="23" t="s">
        <v>1504</v>
      </c>
      <c r="O137" s="23" t="s">
        <v>1504</v>
      </c>
      <c r="P137" s="23" t="s">
        <v>1508</v>
      </c>
      <c r="Q137" s="23" t="s">
        <v>1504</v>
      </c>
      <c r="R137" s="23" t="s">
        <v>1508</v>
      </c>
    </row>
    <row r="138" ht="14" spans="2:18">
      <c r="B138" s="16" t="s">
        <v>1356</v>
      </c>
      <c r="C138" s="17" t="s">
        <v>133</v>
      </c>
      <c r="D138" s="17" t="s">
        <v>72</v>
      </c>
      <c r="E138" s="22" t="s">
        <v>1519</v>
      </c>
      <c r="F138" s="23" t="s">
        <v>1502</v>
      </c>
      <c r="G138" s="23" t="s">
        <v>1502</v>
      </c>
      <c r="H138" s="23" t="s">
        <v>1502</v>
      </c>
      <c r="I138" s="23" t="s">
        <v>1502</v>
      </c>
      <c r="J138" s="23" t="s">
        <v>1502</v>
      </c>
      <c r="K138" s="23" t="s">
        <v>1502</v>
      </c>
      <c r="L138" s="23" t="s">
        <v>1502</v>
      </c>
      <c r="M138" s="23" t="s">
        <v>1502</v>
      </c>
      <c r="N138" s="23" t="s">
        <v>1502</v>
      </c>
      <c r="O138" s="23" t="s">
        <v>1502</v>
      </c>
      <c r="P138" s="23" t="s">
        <v>1502</v>
      </c>
      <c r="Q138" s="23" t="s">
        <v>1508</v>
      </c>
      <c r="R138" s="23" t="s">
        <v>1508</v>
      </c>
    </row>
    <row r="139" ht="14" spans="2:18">
      <c r="B139" s="16" t="s">
        <v>1362</v>
      </c>
      <c r="C139" s="17" t="s">
        <v>133</v>
      </c>
      <c r="D139" s="17" t="s">
        <v>72</v>
      </c>
      <c r="E139" s="22" t="s">
        <v>1628</v>
      </c>
      <c r="F139" s="23" t="s">
        <v>1502</v>
      </c>
      <c r="G139" s="23" t="s">
        <v>1502</v>
      </c>
      <c r="H139" s="23" t="s">
        <v>1502</v>
      </c>
      <c r="I139" s="23" t="s">
        <v>1502</v>
      </c>
      <c r="J139" s="23" t="s">
        <v>1502</v>
      </c>
      <c r="K139" s="23" t="s">
        <v>1502</v>
      </c>
      <c r="L139" s="23" t="s">
        <v>1502</v>
      </c>
      <c r="M139" s="23" t="s">
        <v>1502</v>
      </c>
      <c r="N139" s="23" t="s">
        <v>1502</v>
      </c>
      <c r="O139" s="23" t="s">
        <v>1502</v>
      </c>
      <c r="P139" s="23" t="s">
        <v>1502</v>
      </c>
      <c r="Q139" s="23" t="s">
        <v>1508</v>
      </c>
      <c r="R139" s="23" t="s">
        <v>1508</v>
      </c>
    </row>
    <row r="140" ht="14" spans="2:18">
      <c r="B140" s="16" t="s">
        <v>1364</v>
      </c>
      <c r="C140" s="17" t="s">
        <v>133</v>
      </c>
      <c r="D140" s="17" t="s">
        <v>1629</v>
      </c>
      <c r="E140" s="22" t="s">
        <v>1502</v>
      </c>
      <c r="F140" s="23" t="s">
        <v>1502</v>
      </c>
      <c r="G140" s="23" t="s">
        <v>1502</v>
      </c>
      <c r="H140" s="23" t="s">
        <v>1502</v>
      </c>
      <c r="I140" s="23" t="s">
        <v>1502</v>
      </c>
      <c r="J140" s="23" t="s">
        <v>1502</v>
      </c>
      <c r="K140" s="23" t="s">
        <v>1502</v>
      </c>
      <c r="L140" s="23" t="s">
        <v>1502</v>
      </c>
      <c r="M140" s="23" t="s">
        <v>1502</v>
      </c>
      <c r="N140" s="23" t="s">
        <v>1502</v>
      </c>
      <c r="O140" s="23" t="s">
        <v>1508</v>
      </c>
      <c r="P140" s="23" t="s">
        <v>1502</v>
      </c>
      <c r="Q140" s="23" t="s">
        <v>1508</v>
      </c>
      <c r="R140" s="23" t="s">
        <v>1508</v>
      </c>
    </row>
    <row r="141" ht="14" spans="2:18">
      <c r="B141" s="16" t="s">
        <v>1368</v>
      </c>
      <c r="C141" s="17" t="s">
        <v>94</v>
      </c>
      <c r="D141" s="17" t="s">
        <v>582</v>
      </c>
      <c r="E141" s="22" t="s">
        <v>1502</v>
      </c>
      <c r="F141" s="16" t="s">
        <v>1549</v>
      </c>
      <c r="G141" s="23" t="s">
        <v>1504</v>
      </c>
      <c r="H141" s="23" t="s">
        <v>1504</v>
      </c>
      <c r="I141" s="23" t="s">
        <v>1504</v>
      </c>
      <c r="J141" s="23" t="s">
        <v>1504</v>
      </c>
      <c r="K141" s="23" t="s">
        <v>1504</v>
      </c>
      <c r="L141" s="23" t="s">
        <v>1504</v>
      </c>
      <c r="M141" s="23" t="s">
        <v>1504</v>
      </c>
      <c r="N141" s="23" t="s">
        <v>1504</v>
      </c>
      <c r="O141" s="23" t="s">
        <v>1504</v>
      </c>
      <c r="P141" s="23" t="s">
        <v>1504</v>
      </c>
      <c r="Q141" s="23" t="s">
        <v>1508</v>
      </c>
      <c r="R141" s="23" t="s">
        <v>1508</v>
      </c>
    </row>
    <row r="142" ht="14" spans="2:18">
      <c r="B142" s="16" t="s">
        <v>1371</v>
      </c>
      <c r="C142" s="17" t="s">
        <v>83</v>
      </c>
      <c r="D142" s="17" t="s">
        <v>72</v>
      </c>
      <c r="E142" s="17" t="s">
        <v>1532</v>
      </c>
      <c r="F142" s="23" t="s">
        <v>1502</v>
      </c>
      <c r="G142" s="23" t="s">
        <v>1502</v>
      </c>
      <c r="H142" s="23" t="s">
        <v>1502</v>
      </c>
      <c r="I142" s="23" t="s">
        <v>1502</v>
      </c>
      <c r="J142" s="23" t="s">
        <v>1502</v>
      </c>
      <c r="K142" s="23" t="s">
        <v>1502</v>
      </c>
      <c r="L142" s="23" t="s">
        <v>1502</v>
      </c>
      <c r="M142" s="23" t="s">
        <v>1502</v>
      </c>
      <c r="N142" s="23" t="s">
        <v>1502</v>
      </c>
      <c r="O142" s="23" t="s">
        <v>1502</v>
      </c>
      <c r="P142" s="23" t="s">
        <v>1502</v>
      </c>
      <c r="Q142" s="23" t="s">
        <v>1508</v>
      </c>
      <c r="R142" s="23" t="s">
        <v>1508</v>
      </c>
    </row>
    <row r="143" ht="14" spans="2:18">
      <c r="B143" s="16" t="s">
        <v>1375</v>
      </c>
      <c r="C143" s="17" t="s">
        <v>83</v>
      </c>
      <c r="D143" s="17" t="s">
        <v>72</v>
      </c>
      <c r="E143" s="22" t="s">
        <v>1502</v>
      </c>
      <c r="F143" s="23" t="s">
        <v>1502</v>
      </c>
      <c r="G143" s="23" t="s">
        <v>1502</v>
      </c>
      <c r="H143" s="23" t="s">
        <v>1502</v>
      </c>
      <c r="I143" s="23" t="s">
        <v>1502</v>
      </c>
      <c r="J143" s="23" t="s">
        <v>1502</v>
      </c>
      <c r="K143" s="23" t="s">
        <v>1502</v>
      </c>
      <c r="L143" s="23" t="s">
        <v>1502</v>
      </c>
      <c r="M143" s="23" t="s">
        <v>1502</v>
      </c>
      <c r="N143" s="23" t="s">
        <v>1502</v>
      </c>
      <c r="O143" s="23" t="s">
        <v>1502</v>
      </c>
      <c r="P143" s="23" t="s">
        <v>1502</v>
      </c>
      <c r="Q143" s="23" t="s">
        <v>1508</v>
      </c>
      <c r="R143" s="23" t="s">
        <v>1508</v>
      </c>
    </row>
    <row r="144" ht="14" spans="2:18">
      <c r="B144" s="16" t="s">
        <v>1381</v>
      </c>
      <c r="C144" s="17" t="s">
        <v>133</v>
      </c>
      <c r="D144" s="17" t="s">
        <v>72</v>
      </c>
      <c r="E144" s="22" t="s">
        <v>1502</v>
      </c>
      <c r="F144" s="23" t="s">
        <v>1502</v>
      </c>
      <c r="G144" s="23" t="s">
        <v>1502</v>
      </c>
      <c r="H144" s="23" t="s">
        <v>1502</v>
      </c>
      <c r="I144" s="23" t="s">
        <v>1502</v>
      </c>
      <c r="J144" s="23" t="s">
        <v>1502</v>
      </c>
      <c r="K144" s="23" t="s">
        <v>1502</v>
      </c>
      <c r="L144" s="23" t="s">
        <v>1502</v>
      </c>
      <c r="M144" s="23" t="s">
        <v>1502</v>
      </c>
      <c r="N144" s="23" t="s">
        <v>1502</v>
      </c>
      <c r="O144" s="23" t="s">
        <v>1502</v>
      </c>
      <c r="P144" s="23" t="s">
        <v>1502</v>
      </c>
      <c r="Q144" s="23" t="s">
        <v>1502</v>
      </c>
      <c r="R144" s="23" t="s">
        <v>1508</v>
      </c>
    </row>
    <row r="145" ht="14" spans="2:18">
      <c r="B145" s="16" t="s">
        <v>1393</v>
      </c>
      <c r="C145" s="17" t="s">
        <v>83</v>
      </c>
      <c r="D145" s="17" t="s">
        <v>72</v>
      </c>
      <c r="E145" s="22" t="s">
        <v>1519</v>
      </c>
      <c r="F145" s="23" t="s">
        <v>1504</v>
      </c>
      <c r="G145" s="16" t="s">
        <v>1630</v>
      </c>
      <c r="H145" s="23" t="s">
        <v>1504</v>
      </c>
      <c r="I145" s="23" t="s">
        <v>1504</v>
      </c>
      <c r="J145" s="23" t="s">
        <v>1504</v>
      </c>
      <c r="K145" s="23" t="s">
        <v>1504</v>
      </c>
      <c r="L145" s="23" t="s">
        <v>1504</v>
      </c>
      <c r="M145" s="23" t="s">
        <v>1504</v>
      </c>
      <c r="N145" s="23" t="s">
        <v>1504</v>
      </c>
      <c r="O145" s="23" t="s">
        <v>1504</v>
      </c>
      <c r="P145" s="23" t="s">
        <v>1504</v>
      </c>
      <c r="Q145" s="23" t="s">
        <v>1508</v>
      </c>
      <c r="R145" s="23" t="s">
        <v>1508</v>
      </c>
    </row>
    <row r="146" ht="14" spans="2:18">
      <c r="B146" s="16" t="s">
        <v>1399</v>
      </c>
      <c r="C146" s="17" t="s">
        <v>133</v>
      </c>
      <c r="D146" s="17" t="s">
        <v>72</v>
      </c>
      <c r="E146" s="22" t="s">
        <v>1527</v>
      </c>
      <c r="F146" s="23" t="s">
        <v>1502</v>
      </c>
      <c r="G146" s="23" t="s">
        <v>1502</v>
      </c>
      <c r="H146" s="23" t="s">
        <v>1502</v>
      </c>
      <c r="I146" s="23" t="s">
        <v>1502</v>
      </c>
      <c r="J146" s="23" t="s">
        <v>1502</v>
      </c>
      <c r="K146" s="23" t="s">
        <v>1502</v>
      </c>
      <c r="L146" s="23" t="s">
        <v>1502</v>
      </c>
      <c r="M146" s="23" t="s">
        <v>1502</v>
      </c>
      <c r="N146" s="23" t="s">
        <v>1502</v>
      </c>
      <c r="O146" s="23" t="s">
        <v>1502</v>
      </c>
      <c r="P146" s="23" t="s">
        <v>1502</v>
      </c>
      <c r="Q146" s="23" t="s">
        <v>1508</v>
      </c>
      <c r="R146" s="23" t="s">
        <v>1508</v>
      </c>
    </row>
    <row r="147" ht="14" spans="2:18">
      <c r="B147" s="16" t="s">
        <v>1408</v>
      </c>
      <c r="C147" s="17" t="s">
        <v>397</v>
      </c>
      <c r="D147" s="17" t="s">
        <v>72</v>
      </c>
      <c r="E147" s="22" t="s">
        <v>1502</v>
      </c>
      <c r="F147" s="23" t="s">
        <v>1502</v>
      </c>
      <c r="G147" s="23" t="s">
        <v>1502</v>
      </c>
      <c r="H147" s="23" t="s">
        <v>1502</v>
      </c>
      <c r="I147" s="23" t="s">
        <v>1502</v>
      </c>
      <c r="J147" s="23" t="s">
        <v>1502</v>
      </c>
      <c r="K147" s="23" t="s">
        <v>1502</v>
      </c>
      <c r="L147" s="23" t="s">
        <v>1502</v>
      </c>
      <c r="M147" s="23" t="s">
        <v>1502</v>
      </c>
      <c r="N147" s="23" t="s">
        <v>1502</v>
      </c>
      <c r="O147" s="23" t="s">
        <v>1502</v>
      </c>
      <c r="P147" s="23" t="s">
        <v>1502</v>
      </c>
      <c r="Q147" s="23" t="s">
        <v>1502</v>
      </c>
      <c r="R147" s="23" t="s">
        <v>1508</v>
      </c>
    </row>
    <row r="148" ht="14" spans="2:18">
      <c r="B148" s="16" t="s">
        <v>1419</v>
      </c>
      <c r="C148" s="17" t="s">
        <v>133</v>
      </c>
      <c r="D148" s="17" t="s">
        <v>72</v>
      </c>
      <c r="E148" s="22" t="s">
        <v>1502</v>
      </c>
      <c r="F148" s="23" t="s">
        <v>1502</v>
      </c>
      <c r="G148" s="23" t="s">
        <v>1502</v>
      </c>
      <c r="H148" s="23" t="s">
        <v>1502</v>
      </c>
      <c r="I148" s="23" t="s">
        <v>1502</v>
      </c>
      <c r="J148" s="23" t="s">
        <v>1502</v>
      </c>
      <c r="K148" s="23" t="s">
        <v>1502</v>
      </c>
      <c r="L148" s="23" t="s">
        <v>1502</v>
      </c>
      <c r="M148" s="23" t="s">
        <v>1502</v>
      </c>
      <c r="N148" s="23" t="s">
        <v>1502</v>
      </c>
      <c r="O148" s="23" t="s">
        <v>1502</v>
      </c>
      <c r="P148" s="23" t="s">
        <v>1502</v>
      </c>
      <c r="Q148" s="23" t="s">
        <v>1508</v>
      </c>
      <c r="R148" s="23" t="s">
        <v>1502</v>
      </c>
    </row>
    <row r="149" ht="14" spans="2:18">
      <c r="B149" s="16" t="s">
        <v>1426</v>
      </c>
      <c r="C149" s="17" t="s">
        <v>26</v>
      </c>
      <c r="D149" s="17" t="s">
        <v>72</v>
      </c>
      <c r="E149" s="22" t="s">
        <v>1502</v>
      </c>
      <c r="F149" s="23" t="s">
        <v>1502</v>
      </c>
      <c r="G149" s="23" t="s">
        <v>1502</v>
      </c>
      <c r="H149" s="23" t="s">
        <v>1502</v>
      </c>
      <c r="I149" s="23" t="s">
        <v>1502</v>
      </c>
      <c r="J149" s="23" t="s">
        <v>1502</v>
      </c>
      <c r="K149" s="23" t="s">
        <v>1502</v>
      </c>
      <c r="L149" s="23" t="s">
        <v>1502</v>
      </c>
      <c r="M149" s="23" t="s">
        <v>1502</v>
      </c>
      <c r="N149" s="23" t="s">
        <v>1502</v>
      </c>
      <c r="O149" s="23" t="s">
        <v>1502</v>
      </c>
      <c r="P149" s="23" t="s">
        <v>1502</v>
      </c>
      <c r="Q149" s="23" t="s">
        <v>1508</v>
      </c>
      <c r="R149" s="23" t="s">
        <v>1508</v>
      </c>
    </row>
    <row r="150" ht="14.75" spans="2:19">
      <c r="B150" s="25" t="s">
        <v>1438</v>
      </c>
      <c r="C150" s="26" t="s">
        <v>26</v>
      </c>
      <c r="D150" s="26" t="s">
        <v>92</v>
      </c>
      <c r="E150" s="27" t="s">
        <v>1502</v>
      </c>
      <c r="F150" s="25" t="s">
        <v>1631</v>
      </c>
      <c r="G150" s="25" t="s">
        <v>1504</v>
      </c>
      <c r="H150" s="25" t="s">
        <v>1504</v>
      </c>
      <c r="I150" s="25" t="s">
        <v>1504</v>
      </c>
      <c r="J150" s="25" t="s">
        <v>1504</v>
      </c>
      <c r="K150" s="25" t="s">
        <v>1504</v>
      </c>
      <c r="L150" s="25" t="s">
        <v>1504</v>
      </c>
      <c r="M150" s="25" t="s">
        <v>1504</v>
      </c>
      <c r="N150" s="25" t="s">
        <v>1504</v>
      </c>
      <c r="O150" s="25" t="s">
        <v>1504</v>
      </c>
      <c r="P150" s="25" t="s">
        <v>1504</v>
      </c>
      <c r="Q150" s="25" t="s">
        <v>1504</v>
      </c>
      <c r="R150" s="25" t="s">
        <v>1504</v>
      </c>
      <c r="S150" s="29"/>
    </row>
    <row r="151" ht="46.95" customHeight="1" spans="2:18">
      <c r="B151" s="28" t="s">
        <v>1632</v>
      </c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</sheetData>
  <mergeCells count="2">
    <mergeCell ref="B1:R1"/>
    <mergeCell ref="B151:R15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H151"/>
  <sheetViews>
    <sheetView workbookViewId="0">
      <selection activeCell="N27" sqref="N27"/>
    </sheetView>
  </sheetViews>
  <sheetFormatPr defaultColWidth="9.78181818181818" defaultRowHeight="14"/>
  <cols>
    <col min="1" max="1" width="9.78181818181818" style="2"/>
    <col min="2" max="2" width="30.1090909090909" style="3" customWidth="1"/>
    <col min="3" max="4" width="9.78181818181818" style="4"/>
    <col min="5" max="5" width="11.7818181818182" style="4" customWidth="1"/>
    <col min="6" max="27" width="9.78181818181818" style="4"/>
    <col min="28" max="16384" width="9.78181818181818" style="2"/>
  </cols>
  <sheetData>
    <row r="1" ht="33.6" customHeight="1" spans="2:27">
      <c r="B1" s="5" t="s">
        <v>13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4.75" spans="2:86">
      <c r="B2" s="6" t="s">
        <v>1633</v>
      </c>
      <c r="C2" s="7" t="s">
        <v>1634</v>
      </c>
      <c r="D2" s="7" t="s">
        <v>1635</v>
      </c>
      <c r="E2" s="7" t="s">
        <v>1636</v>
      </c>
      <c r="F2" s="7" t="s">
        <v>1637</v>
      </c>
      <c r="G2" s="7" t="s">
        <v>1638</v>
      </c>
      <c r="H2" s="7" t="s">
        <v>1639</v>
      </c>
      <c r="I2" s="7" t="s">
        <v>1640</v>
      </c>
      <c r="J2" s="7" t="s">
        <v>1641</v>
      </c>
      <c r="K2" s="7" t="s">
        <v>1642</v>
      </c>
      <c r="L2" s="7" t="s">
        <v>1643</v>
      </c>
      <c r="M2" s="7" t="s">
        <v>1644</v>
      </c>
      <c r="N2" s="7" t="s">
        <v>1645</v>
      </c>
      <c r="O2" s="7" t="s">
        <v>1646</v>
      </c>
      <c r="P2" s="7" t="s">
        <v>17</v>
      </c>
      <c r="Q2" s="7" t="s">
        <v>1647</v>
      </c>
      <c r="R2" s="7" t="s">
        <v>1648</v>
      </c>
      <c r="S2" s="7" t="s">
        <v>1649</v>
      </c>
      <c r="T2" s="7" t="s">
        <v>1650</v>
      </c>
      <c r="U2" s="7" t="s">
        <v>1651</v>
      </c>
      <c r="V2" s="7" t="s">
        <v>1652</v>
      </c>
      <c r="W2" s="7" t="s">
        <v>1653</v>
      </c>
      <c r="X2" s="7" t="s">
        <v>1654</v>
      </c>
      <c r="Y2" s="7" t="s">
        <v>1655</v>
      </c>
      <c r="Z2" s="7" t="s">
        <v>1656</v>
      </c>
      <c r="AA2" s="7" t="s">
        <v>1657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</row>
    <row r="3" spans="2:86">
      <c r="B3" s="3" t="s">
        <v>1501</v>
      </c>
      <c r="C3" s="8" t="s">
        <v>1658</v>
      </c>
      <c r="D3" s="8" t="s">
        <v>1658</v>
      </c>
      <c r="E3" s="8" t="s">
        <v>1659</v>
      </c>
      <c r="F3" s="8" t="s">
        <v>1658</v>
      </c>
      <c r="G3" s="8" t="s">
        <v>1658</v>
      </c>
      <c r="H3" s="8" t="s">
        <v>1658</v>
      </c>
      <c r="I3" s="8" t="s">
        <v>1659</v>
      </c>
      <c r="J3" s="8" t="s">
        <v>1658</v>
      </c>
      <c r="K3" s="8" t="s">
        <v>1658</v>
      </c>
      <c r="L3" s="8" t="s">
        <v>1658</v>
      </c>
      <c r="M3" s="8" t="s">
        <v>1658</v>
      </c>
      <c r="N3" s="8" t="s">
        <v>1658</v>
      </c>
      <c r="O3" s="8" t="s">
        <v>1660</v>
      </c>
      <c r="P3" s="8" t="s">
        <v>1660</v>
      </c>
      <c r="Q3" s="8" t="s">
        <v>1660</v>
      </c>
      <c r="R3" s="8" t="s">
        <v>1658</v>
      </c>
      <c r="S3" s="8" t="s">
        <v>1658</v>
      </c>
      <c r="T3" s="8" t="s">
        <v>1658</v>
      </c>
      <c r="U3" s="8" t="s">
        <v>1661</v>
      </c>
      <c r="V3" s="8" t="s">
        <v>1658</v>
      </c>
      <c r="W3" s="8" t="s">
        <v>1661</v>
      </c>
      <c r="X3" s="8" t="s">
        <v>1660</v>
      </c>
      <c r="Y3" s="8" t="s">
        <v>1658</v>
      </c>
      <c r="Z3" s="8" t="s">
        <v>1662</v>
      </c>
      <c r="AA3" s="8" t="s">
        <v>1662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2:86">
      <c r="B4" s="3" t="s">
        <v>259</v>
      </c>
      <c r="C4" s="8" t="s">
        <v>1658</v>
      </c>
      <c r="D4" s="8" t="s">
        <v>1658</v>
      </c>
      <c r="E4" s="8" t="s">
        <v>1659</v>
      </c>
      <c r="F4" s="8" t="s">
        <v>1658</v>
      </c>
      <c r="G4" s="8" t="s">
        <v>1658</v>
      </c>
      <c r="H4" s="8" t="s">
        <v>1658</v>
      </c>
      <c r="I4" s="8" t="s">
        <v>1659</v>
      </c>
      <c r="J4" s="8" t="s">
        <v>1658</v>
      </c>
      <c r="K4" s="8" t="s">
        <v>1658</v>
      </c>
      <c r="L4" s="8" t="s">
        <v>1658</v>
      </c>
      <c r="M4" s="8" t="s">
        <v>1658</v>
      </c>
      <c r="N4" s="8" t="s">
        <v>1658</v>
      </c>
      <c r="O4" s="8" t="s">
        <v>1658</v>
      </c>
      <c r="P4" s="8" t="s">
        <v>1659</v>
      </c>
      <c r="Q4" s="8" t="s">
        <v>1658</v>
      </c>
      <c r="R4" s="8" t="s">
        <v>1658</v>
      </c>
      <c r="S4" s="8" t="s">
        <v>1658</v>
      </c>
      <c r="T4" s="8" t="s">
        <v>1658</v>
      </c>
      <c r="U4" s="8" t="s">
        <v>1658</v>
      </c>
      <c r="V4" s="8" t="s">
        <v>1658</v>
      </c>
      <c r="W4" s="8" t="s">
        <v>1658</v>
      </c>
      <c r="X4" s="8" t="s">
        <v>1658</v>
      </c>
      <c r="Y4" s="8" t="s">
        <v>1658</v>
      </c>
      <c r="Z4" s="8" t="s">
        <v>1660</v>
      </c>
      <c r="AA4" s="8" t="s">
        <v>1660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2:86">
      <c r="B5" s="3" t="s">
        <v>1509</v>
      </c>
      <c r="C5" s="8" t="s">
        <v>1658</v>
      </c>
      <c r="D5" s="8" t="s">
        <v>1658</v>
      </c>
      <c r="E5" s="8" t="s">
        <v>1659</v>
      </c>
      <c r="F5" s="8" t="s">
        <v>1658</v>
      </c>
      <c r="G5" s="8" t="s">
        <v>1658</v>
      </c>
      <c r="H5" s="8" t="s">
        <v>1658</v>
      </c>
      <c r="I5" s="8" t="s">
        <v>1659</v>
      </c>
      <c r="J5" s="8" t="s">
        <v>1658</v>
      </c>
      <c r="K5" s="8" t="s">
        <v>1658</v>
      </c>
      <c r="L5" s="8" t="s">
        <v>1658</v>
      </c>
      <c r="M5" s="8" t="s">
        <v>1658</v>
      </c>
      <c r="N5" s="8" t="s">
        <v>1658</v>
      </c>
      <c r="O5" s="8" t="s">
        <v>1658</v>
      </c>
      <c r="P5" s="8" t="s">
        <v>1659</v>
      </c>
      <c r="Q5" s="8" t="s">
        <v>1658</v>
      </c>
      <c r="R5" s="8" t="s">
        <v>1661</v>
      </c>
      <c r="S5" s="8" t="s">
        <v>1660</v>
      </c>
      <c r="T5" s="8" t="s">
        <v>1658</v>
      </c>
      <c r="U5" s="8" t="s">
        <v>1661</v>
      </c>
      <c r="V5" s="8" t="s">
        <v>1658</v>
      </c>
      <c r="W5" s="8" t="s">
        <v>1661</v>
      </c>
      <c r="X5" s="8" t="s">
        <v>1661</v>
      </c>
      <c r="Y5" s="8" t="s">
        <v>1658</v>
      </c>
      <c r="Z5" s="8" t="s">
        <v>1662</v>
      </c>
      <c r="AA5" s="8" t="s">
        <v>1662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2:86">
      <c r="B6" s="3" t="s">
        <v>82</v>
      </c>
      <c r="C6" s="8" t="s">
        <v>1658</v>
      </c>
      <c r="D6" s="8" t="s">
        <v>1658</v>
      </c>
      <c r="E6" s="8" t="s">
        <v>1659</v>
      </c>
      <c r="F6" s="8" t="s">
        <v>1658</v>
      </c>
      <c r="G6" s="8" t="s">
        <v>1658</v>
      </c>
      <c r="H6" s="8" t="s">
        <v>1658</v>
      </c>
      <c r="I6" s="8" t="s">
        <v>1659</v>
      </c>
      <c r="J6" s="8" t="s">
        <v>1658</v>
      </c>
      <c r="K6" s="8" t="s">
        <v>1658</v>
      </c>
      <c r="L6" s="8" t="s">
        <v>1658</v>
      </c>
      <c r="M6" s="8" t="s">
        <v>1658</v>
      </c>
      <c r="N6" s="8" t="s">
        <v>1658</v>
      </c>
      <c r="O6" s="8" t="s">
        <v>1658</v>
      </c>
      <c r="P6" s="8" t="s">
        <v>1659</v>
      </c>
      <c r="Q6" s="8" t="s">
        <v>1658</v>
      </c>
      <c r="R6" s="8" t="s">
        <v>1658</v>
      </c>
      <c r="S6" s="8" t="s">
        <v>1658</v>
      </c>
      <c r="T6" s="8" t="s">
        <v>1658</v>
      </c>
      <c r="U6" s="8" t="s">
        <v>1660</v>
      </c>
      <c r="V6" s="8" t="s">
        <v>1660</v>
      </c>
      <c r="W6" s="8" t="s">
        <v>1661</v>
      </c>
      <c r="X6" s="8" t="s">
        <v>1661</v>
      </c>
      <c r="Y6" s="8" t="s">
        <v>1658</v>
      </c>
      <c r="Z6" s="8" t="s">
        <v>1662</v>
      </c>
      <c r="AA6" s="8" t="s">
        <v>1662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</row>
    <row r="7" spans="2:86">
      <c r="B7" s="3" t="s">
        <v>86</v>
      </c>
      <c r="C7" s="8" t="s">
        <v>1658</v>
      </c>
      <c r="D7" s="8" t="s">
        <v>1658</v>
      </c>
      <c r="E7" s="8" t="s">
        <v>1659</v>
      </c>
      <c r="F7" s="8" t="s">
        <v>1658</v>
      </c>
      <c r="G7" s="8" t="s">
        <v>1658</v>
      </c>
      <c r="H7" s="8" t="s">
        <v>1658</v>
      </c>
      <c r="I7" s="8" t="s">
        <v>1659</v>
      </c>
      <c r="J7" s="8" t="s">
        <v>1658</v>
      </c>
      <c r="K7" s="8" t="s">
        <v>1658</v>
      </c>
      <c r="L7" s="8" t="s">
        <v>1658</v>
      </c>
      <c r="M7" s="8" t="s">
        <v>1658</v>
      </c>
      <c r="N7" s="8" t="s">
        <v>1658</v>
      </c>
      <c r="O7" s="8" t="s">
        <v>1658</v>
      </c>
      <c r="P7" s="8" t="s">
        <v>1659</v>
      </c>
      <c r="Q7" s="8" t="s">
        <v>1658</v>
      </c>
      <c r="R7" s="8" t="s">
        <v>1658</v>
      </c>
      <c r="S7" s="8" t="s">
        <v>1660</v>
      </c>
      <c r="T7" s="8" t="s">
        <v>1658</v>
      </c>
      <c r="U7" s="8" t="s">
        <v>1658</v>
      </c>
      <c r="V7" s="8" t="s">
        <v>1658</v>
      </c>
      <c r="W7" s="8" t="s">
        <v>1661</v>
      </c>
      <c r="X7" s="8" t="s">
        <v>1661</v>
      </c>
      <c r="Y7" s="8" t="s">
        <v>1658</v>
      </c>
      <c r="Z7" s="8" t="s">
        <v>1662</v>
      </c>
      <c r="AA7" s="8" t="s">
        <v>1662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2:86">
      <c r="B8" s="3" t="s">
        <v>91</v>
      </c>
      <c r="C8" s="8" t="s">
        <v>1658</v>
      </c>
      <c r="D8" s="8" t="s">
        <v>1658</v>
      </c>
      <c r="E8" s="8" t="s">
        <v>1659</v>
      </c>
      <c r="F8" s="8" t="s">
        <v>1658</v>
      </c>
      <c r="G8" s="8" t="s">
        <v>1658</v>
      </c>
      <c r="H8" s="8" t="s">
        <v>1658</v>
      </c>
      <c r="I8" s="8" t="s">
        <v>1659</v>
      </c>
      <c r="J8" s="8" t="s">
        <v>1658</v>
      </c>
      <c r="K8" s="8" t="s">
        <v>1658</v>
      </c>
      <c r="L8" s="8" t="s">
        <v>1658</v>
      </c>
      <c r="M8" s="8" t="s">
        <v>1658</v>
      </c>
      <c r="N8" s="8" t="s">
        <v>1658</v>
      </c>
      <c r="O8" s="8" t="s">
        <v>1658</v>
      </c>
      <c r="P8" s="8" t="s">
        <v>1659</v>
      </c>
      <c r="Q8" s="8" t="s">
        <v>1658</v>
      </c>
      <c r="R8" s="8" t="s">
        <v>1658</v>
      </c>
      <c r="S8" s="8" t="s">
        <v>1658</v>
      </c>
      <c r="T8" s="8" t="s">
        <v>1658</v>
      </c>
      <c r="U8" s="8" t="s">
        <v>1658</v>
      </c>
      <c r="V8" s="8" t="s">
        <v>1658</v>
      </c>
      <c r="W8" s="8" t="s">
        <v>1661</v>
      </c>
      <c r="X8" s="8" t="s">
        <v>1658</v>
      </c>
      <c r="Y8" s="8" t="s">
        <v>1658</v>
      </c>
      <c r="Z8" s="8" t="s">
        <v>1662</v>
      </c>
      <c r="AA8" s="8" t="s">
        <v>1662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2:86">
      <c r="B9" s="3" t="s">
        <v>93</v>
      </c>
      <c r="C9" s="8" t="s">
        <v>1658</v>
      </c>
      <c r="D9" s="8" t="s">
        <v>1658</v>
      </c>
      <c r="E9" s="8" t="s">
        <v>1659</v>
      </c>
      <c r="F9" s="8" t="s">
        <v>1658</v>
      </c>
      <c r="G9" s="8" t="s">
        <v>1658</v>
      </c>
      <c r="H9" s="8" t="s">
        <v>1658</v>
      </c>
      <c r="I9" s="8" t="s">
        <v>1659</v>
      </c>
      <c r="J9" s="8" t="s">
        <v>1658</v>
      </c>
      <c r="K9" s="8" t="s">
        <v>1658</v>
      </c>
      <c r="L9" s="8" t="s">
        <v>1658</v>
      </c>
      <c r="M9" s="8" t="s">
        <v>1658</v>
      </c>
      <c r="N9" s="8" t="s">
        <v>1658</v>
      </c>
      <c r="O9" s="8" t="s">
        <v>1658</v>
      </c>
      <c r="P9" s="8" t="s">
        <v>1659</v>
      </c>
      <c r="Q9" s="8" t="s">
        <v>1658</v>
      </c>
      <c r="R9" s="8" t="s">
        <v>1661</v>
      </c>
      <c r="S9" s="8" t="s">
        <v>1658</v>
      </c>
      <c r="T9" s="8" t="s">
        <v>1661</v>
      </c>
      <c r="U9" s="8" t="s">
        <v>1658</v>
      </c>
      <c r="V9" s="8" t="s">
        <v>1661</v>
      </c>
      <c r="W9" s="8" t="s">
        <v>1661</v>
      </c>
      <c r="X9" s="8" t="s">
        <v>1661</v>
      </c>
      <c r="Y9" s="8" t="s">
        <v>1658</v>
      </c>
      <c r="Z9" s="8" t="s">
        <v>1662</v>
      </c>
      <c r="AA9" s="8" t="s">
        <v>1662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2:86">
      <c r="B10" s="3" t="s">
        <v>101</v>
      </c>
      <c r="C10" s="8" t="s">
        <v>1658</v>
      </c>
      <c r="D10" s="8" t="s">
        <v>1658</v>
      </c>
      <c r="E10" s="8" t="s">
        <v>1659</v>
      </c>
      <c r="F10" s="8" t="s">
        <v>1658</v>
      </c>
      <c r="G10" s="8" t="s">
        <v>1658</v>
      </c>
      <c r="H10" s="8" t="s">
        <v>1658</v>
      </c>
      <c r="I10" s="8" t="s">
        <v>1659</v>
      </c>
      <c r="J10" s="8" t="s">
        <v>1658</v>
      </c>
      <c r="K10" s="8" t="s">
        <v>1658</v>
      </c>
      <c r="L10" s="8" t="s">
        <v>1658</v>
      </c>
      <c r="M10" s="8" t="s">
        <v>1658</v>
      </c>
      <c r="N10" s="8" t="s">
        <v>1658</v>
      </c>
      <c r="O10" s="8" t="s">
        <v>1658</v>
      </c>
      <c r="P10" s="8" t="s">
        <v>1659</v>
      </c>
      <c r="Q10" s="8" t="s">
        <v>1658</v>
      </c>
      <c r="R10" s="8" t="s">
        <v>1661</v>
      </c>
      <c r="S10" s="8" t="s">
        <v>1658</v>
      </c>
      <c r="T10" s="8" t="s">
        <v>1658</v>
      </c>
      <c r="U10" s="8" t="s">
        <v>1658</v>
      </c>
      <c r="V10" s="8" t="s">
        <v>1658</v>
      </c>
      <c r="W10" s="8" t="s">
        <v>1661</v>
      </c>
      <c r="X10" s="8" t="s">
        <v>1661</v>
      </c>
      <c r="Y10" s="8" t="s">
        <v>1658</v>
      </c>
      <c r="Z10" s="8" t="s">
        <v>1662</v>
      </c>
      <c r="AA10" s="8" t="s">
        <v>1662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2:86">
      <c r="B11" s="3" t="s">
        <v>112</v>
      </c>
      <c r="C11" s="8" t="s">
        <v>1658</v>
      </c>
      <c r="D11" s="8" t="s">
        <v>1658</v>
      </c>
      <c r="E11" s="8" t="s">
        <v>1659</v>
      </c>
      <c r="F11" s="8" t="s">
        <v>1658</v>
      </c>
      <c r="G11" s="8" t="s">
        <v>1660</v>
      </c>
      <c r="H11" s="8" t="s">
        <v>1658</v>
      </c>
      <c r="I11" s="8" t="s">
        <v>1660</v>
      </c>
      <c r="J11" s="8" t="s">
        <v>1658</v>
      </c>
      <c r="K11" s="8" t="s">
        <v>1660</v>
      </c>
      <c r="L11" s="8" t="s">
        <v>1660</v>
      </c>
      <c r="M11" s="8" t="s">
        <v>1660</v>
      </c>
      <c r="N11" s="8" t="s">
        <v>1660</v>
      </c>
      <c r="O11" s="8" t="s">
        <v>1660</v>
      </c>
      <c r="P11" s="8" t="s">
        <v>1660</v>
      </c>
      <c r="Q11" s="8" t="s">
        <v>1658</v>
      </c>
      <c r="R11" s="8" t="s">
        <v>1661</v>
      </c>
      <c r="S11" s="8" t="s">
        <v>1660</v>
      </c>
      <c r="T11" s="8" t="s">
        <v>1658</v>
      </c>
      <c r="U11" s="8" t="s">
        <v>1660</v>
      </c>
      <c r="V11" s="8" t="s">
        <v>1660</v>
      </c>
      <c r="W11" s="8" t="s">
        <v>1660</v>
      </c>
      <c r="X11" s="8" t="s">
        <v>1661</v>
      </c>
      <c r="Y11" s="8" t="s">
        <v>1658</v>
      </c>
      <c r="Z11" s="8" t="s">
        <v>1662</v>
      </c>
      <c r="AA11" s="8" t="s">
        <v>1662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</row>
    <row r="12" spans="2:86">
      <c r="B12" s="3" t="s">
        <v>122</v>
      </c>
      <c r="C12" s="8" t="s">
        <v>1658</v>
      </c>
      <c r="D12" s="8" t="s">
        <v>1658</v>
      </c>
      <c r="E12" s="8" t="s">
        <v>1659</v>
      </c>
      <c r="F12" s="8" t="s">
        <v>1658</v>
      </c>
      <c r="G12" s="8" t="s">
        <v>1658</v>
      </c>
      <c r="H12" s="8" t="s">
        <v>1658</v>
      </c>
      <c r="I12" s="8" t="s">
        <v>1659</v>
      </c>
      <c r="J12" s="8" t="s">
        <v>1658</v>
      </c>
      <c r="K12" s="8" t="s">
        <v>1658</v>
      </c>
      <c r="L12" s="8" t="s">
        <v>1658</v>
      </c>
      <c r="M12" s="8" t="s">
        <v>1658</v>
      </c>
      <c r="N12" s="8" t="s">
        <v>1658</v>
      </c>
      <c r="O12" s="8" t="s">
        <v>1658</v>
      </c>
      <c r="P12" s="8" t="s">
        <v>1659</v>
      </c>
      <c r="Q12" s="8" t="s">
        <v>1658</v>
      </c>
      <c r="R12" s="8" t="s">
        <v>1661</v>
      </c>
      <c r="S12" s="8" t="s">
        <v>1658</v>
      </c>
      <c r="T12" s="8" t="s">
        <v>1661</v>
      </c>
      <c r="U12" s="8" t="s">
        <v>1658</v>
      </c>
      <c r="V12" s="8" t="s">
        <v>1658</v>
      </c>
      <c r="W12" s="8" t="s">
        <v>1658</v>
      </c>
      <c r="X12" s="8" t="s">
        <v>1661</v>
      </c>
      <c r="Y12" s="8" t="s">
        <v>1658</v>
      </c>
      <c r="Z12" s="8" t="s">
        <v>1662</v>
      </c>
      <c r="AA12" s="8" t="s">
        <v>1662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</row>
    <row r="13" spans="2:86">
      <c r="B13" s="3" t="s">
        <v>132</v>
      </c>
      <c r="C13" s="8" t="s">
        <v>1658</v>
      </c>
      <c r="D13" s="8" t="s">
        <v>1658</v>
      </c>
      <c r="E13" s="8" t="s">
        <v>1659</v>
      </c>
      <c r="F13" s="8" t="s">
        <v>1658</v>
      </c>
      <c r="G13" s="8" t="s">
        <v>1658</v>
      </c>
      <c r="H13" s="8" t="s">
        <v>1658</v>
      </c>
      <c r="I13" s="8" t="s">
        <v>1659</v>
      </c>
      <c r="J13" s="8" t="s">
        <v>1658</v>
      </c>
      <c r="K13" s="8" t="s">
        <v>1658</v>
      </c>
      <c r="L13" s="8" t="s">
        <v>1658</v>
      </c>
      <c r="M13" s="8" t="s">
        <v>1658</v>
      </c>
      <c r="N13" s="8" t="s">
        <v>1658</v>
      </c>
      <c r="O13" s="8" t="s">
        <v>1658</v>
      </c>
      <c r="P13" s="8" t="s">
        <v>1659</v>
      </c>
      <c r="Q13" s="8" t="s">
        <v>1658</v>
      </c>
      <c r="R13" s="8" t="s">
        <v>1661</v>
      </c>
      <c r="S13" s="8" t="s">
        <v>1658</v>
      </c>
      <c r="T13" s="8" t="s">
        <v>1658</v>
      </c>
      <c r="U13" s="8" t="s">
        <v>1658</v>
      </c>
      <c r="V13" s="8" t="s">
        <v>1658</v>
      </c>
      <c r="W13" s="8" t="s">
        <v>1661</v>
      </c>
      <c r="X13" s="8" t="s">
        <v>1661</v>
      </c>
      <c r="Y13" s="8" t="s">
        <v>1658</v>
      </c>
      <c r="Z13" s="8" t="s">
        <v>1662</v>
      </c>
      <c r="AA13" s="8" t="s">
        <v>1662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2:86">
      <c r="B14" s="3" t="s">
        <v>138</v>
      </c>
      <c r="C14" s="8" t="s">
        <v>1658</v>
      </c>
      <c r="D14" s="8" t="s">
        <v>1658</v>
      </c>
      <c r="E14" s="8" t="s">
        <v>1659</v>
      </c>
      <c r="F14" s="8" t="s">
        <v>1658</v>
      </c>
      <c r="G14" s="8" t="s">
        <v>1658</v>
      </c>
      <c r="H14" s="8" t="s">
        <v>1658</v>
      </c>
      <c r="I14" s="8" t="s">
        <v>1659</v>
      </c>
      <c r="J14" s="8" t="s">
        <v>1658</v>
      </c>
      <c r="K14" s="8" t="s">
        <v>1658</v>
      </c>
      <c r="L14" s="8" t="s">
        <v>1658</v>
      </c>
      <c r="M14" s="8" t="s">
        <v>1658</v>
      </c>
      <c r="N14" s="8" t="s">
        <v>1658</v>
      </c>
      <c r="O14" s="8" t="s">
        <v>1658</v>
      </c>
      <c r="P14" s="8" t="s">
        <v>1659</v>
      </c>
      <c r="Q14" s="8" t="s">
        <v>1660</v>
      </c>
      <c r="R14" s="8" t="s">
        <v>1661</v>
      </c>
      <c r="S14" s="8" t="s">
        <v>1658</v>
      </c>
      <c r="T14" s="8" t="s">
        <v>1661</v>
      </c>
      <c r="U14" s="8" t="s">
        <v>1661</v>
      </c>
      <c r="V14" s="8" t="s">
        <v>1658</v>
      </c>
      <c r="W14" s="8" t="s">
        <v>1661</v>
      </c>
      <c r="X14" s="8" t="s">
        <v>1661</v>
      </c>
      <c r="Y14" s="8" t="s">
        <v>1658</v>
      </c>
      <c r="Z14" s="8" t="s">
        <v>1662</v>
      </c>
      <c r="AA14" s="8" t="s">
        <v>1662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2:86">
      <c r="B15" s="3" t="s">
        <v>151</v>
      </c>
      <c r="C15" s="8" t="s">
        <v>1658</v>
      </c>
      <c r="D15" s="8" t="s">
        <v>1658</v>
      </c>
      <c r="E15" s="8" t="s">
        <v>1659</v>
      </c>
      <c r="F15" s="8" t="s">
        <v>1658</v>
      </c>
      <c r="G15" s="8" t="s">
        <v>1658</v>
      </c>
      <c r="H15" s="8" t="s">
        <v>1658</v>
      </c>
      <c r="I15" s="8" t="s">
        <v>1659</v>
      </c>
      <c r="J15" s="8" t="s">
        <v>1658</v>
      </c>
      <c r="K15" s="8" t="s">
        <v>1658</v>
      </c>
      <c r="L15" s="8" t="s">
        <v>1658</v>
      </c>
      <c r="M15" s="8" t="s">
        <v>1658</v>
      </c>
      <c r="N15" s="8" t="s">
        <v>1658</v>
      </c>
      <c r="O15" s="8" t="s">
        <v>1658</v>
      </c>
      <c r="P15" s="8" t="s">
        <v>1659</v>
      </c>
      <c r="Q15" s="8" t="s">
        <v>1658</v>
      </c>
      <c r="R15" s="8" t="s">
        <v>1661</v>
      </c>
      <c r="S15" s="8" t="s">
        <v>1658</v>
      </c>
      <c r="T15" s="8" t="s">
        <v>1658</v>
      </c>
      <c r="U15" s="8" t="s">
        <v>1658</v>
      </c>
      <c r="V15" s="8" t="s">
        <v>1658</v>
      </c>
      <c r="W15" s="8" t="s">
        <v>1658</v>
      </c>
      <c r="X15" s="8" t="s">
        <v>1661</v>
      </c>
      <c r="Y15" s="8" t="s">
        <v>1658</v>
      </c>
      <c r="Z15" s="8" t="s">
        <v>1662</v>
      </c>
      <c r="AA15" s="8" t="s">
        <v>1662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</row>
    <row r="16" spans="2:86">
      <c r="B16" s="3" t="s">
        <v>157</v>
      </c>
      <c r="C16" s="8" t="s">
        <v>1658</v>
      </c>
      <c r="D16" s="8" t="s">
        <v>1658</v>
      </c>
      <c r="E16" s="8" t="s">
        <v>1659</v>
      </c>
      <c r="F16" s="8" t="s">
        <v>1658</v>
      </c>
      <c r="G16" s="8" t="s">
        <v>1658</v>
      </c>
      <c r="H16" s="8" t="s">
        <v>1658</v>
      </c>
      <c r="I16" s="8" t="s">
        <v>1659</v>
      </c>
      <c r="J16" s="8" t="s">
        <v>1658</v>
      </c>
      <c r="K16" s="8" t="s">
        <v>1658</v>
      </c>
      <c r="L16" s="8" t="s">
        <v>1658</v>
      </c>
      <c r="M16" s="8" t="s">
        <v>1658</v>
      </c>
      <c r="N16" s="8" t="s">
        <v>1658</v>
      </c>
      <c r="O16" s="8" t="s">
        <v>1658</v>
      </c>
      <c r="P16" s="8" t="s">
        <v>1659</v>
      </c>
      <c r="Q16" s="8" t="s">
        <v>1658</v>
      </c>
      <c r="R16" s="8" t="s">
        <v>1661</v>
      </c>
      <c r="S16" s="8" t="s">
        <v>1658</v>
      </c>
      <c r="T16" s="8" t="s">
        <v>1658</v>
      </c>
      <c r="U16" s="8" t="s">
        <v>1658</v>
      </c>
      <c r="V16" s="8" t="s">
        <v>1658</v>
      </c>
      <c r="W16" s="8" t="s">
        <v>1661</v>
      </c>
      <c r="X16" s="8" t="s">
        <v>1661</v>
      </c>
      <c r="Y16" s="8" t="s">
        <v>1658</v>
      </c>
      <c r="Z16" s="8" t="s">
        <v>1662</v>
      </c>
      <c r="AA16" s="8" t="s">
        <v>1662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2:86">
      <c r="B17" s="3" t="s">
        <v>164</v>
      </c>
      <c r="C17" s="8" t="s">
        <v>1658</v>
      </c>
      <c r="D17" s="8" t="s">
        <v>1658</v>
      </c>
      <c r="E17" s="8" t="s">
        <v>1659</v>
      </c>
      <c r="F17" s="8" t="s">
        <v>1658</v>
      </c>
      <c r="G17" s="8" t="s">
        <v>1658</v>
      </c>
      <c r="H17" s="8" t="s">
        <v>1658</v>
      </c>
      <c r="I17" s="8" t="s">
        <v>1659</v>
      </c>
      <c r="J17" s="8" t="s">
        <v>1658</v>
      </c>
      <c r="K17" s="8" t="s">
        <v>1658</v>
      </c>
      <c r="L17" s="8" t="s">
        <v>1658</v>
      </c>
      <c r="M17" s="8" t="s">
        <v>1658</v>
      </c>
      <c r="N17" s="8" t="s">
        <v>1658</v>
      </c>
      <c r="O17" s="8" t="s">
        <v>1658</v>
      </c>
      <c r="P17" s="8" t="s">
        <v>1659</v>
      </c>
      <c r="Q17" s="8" t="s">
        <v>1658</v>
      </c>
      <c r="R17" s="8" t="s">
        <v>1661</v>
      </c>
      <c r="S17" s="8" t="s">
        <v>1658</v>
      </c>
      <c r="T17" s="8" t="s">
        <v>1658</v>
      </c>
      <c r="U17" s="8" t="s">
        <v>1658</v>
      </c>
      <c r="V17" s="8" t="s">
        <v>1658</v>
      </c>
      <c r="W17" s="8" t="s">
        <v>1658</v>
      </c>
      <c r="X17" s="8" t="s">
        <v>1661</v>
      </c>
      <c r="Y17" s="8" t="s">
        <v>1661</v>
      </c>
      <c r="Z17" s="8" t="s">
        <v>1662</v>
      </c>
      <c r="AA17" s="8" t="s">
        <v>1662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</row>
    <row r="18" spans="2:86">
      <c r="B18" s="3" t="s">
        <v>171</v>
      </c>
      <c r="C18" s="8" t="s">
        <v>1658</v>
      </c>
      <c r="D18" s="8" t="s">
        <v>1658</v>
      </c>
      <c r="E18" s="8" t="s">
        <v>1659</v>
      </c>
      <c r="F18" s="8" t="s">
        <v>1658</v>
      </c>
      <c r="G18" s="8" t="s">
        <v>1658</v>
      </c>
      <c r="H18" s="8" t="s">
        <v>1658</v>
      </c>
      <c r="I18" s="8" t="s">
        <v>1659</v>
      </c>
      <c r="J18" s="8" t="s">
        <v>1658</v>
      </c>
      <c r="K18" s="8" t="s">
        <v>1658</v>
      </c>
      <c r="L18" s="8" t="s">
        <v>1658</v>
      </c>
      <c r="M18" s="8" t="s">
        <v>1658</v>
      </c>
      <c r="N18" s="8" t="s">
        <v>1658</v>
      </c>
      <c r="O18" s="8" t="s">
        <v>1658</v>
      </c>
      <c r="P18" s="8" t="s">
        <v>1659</v>
      </c>
      <c r="Q18" s="8" t="s">
        <v>1658</v>
      </c>
      <c r="R18" s="8" t="s">
        <v>1658</v>
      </c>
      <c r="S18" s="8" t="s">
        <v>1658</v>
      </c>
      <c r="T18" s="8" t="s">
        <v>1658</v>
      </c>
      <c r="U18" s="8" t="s">
        <v>1661</v>
      </c>
      <c r="V18" s="8" t="s">
        <v>1658</v>
      </c>
      <c r="W18" s="8" t="s">
        <v>1661</v>
      </c>
      <c r="X18" s="8" t="s">
        <v>1658</v>
      </c>
      <c r="Y18" s="8" t="s">
        <v>1658</v>
      </c>
      <c r="Z18" s="8" t="s">
        <v>1662</v>
      </c>
      <c r="AA18" s="8" t="s">
        <v>1662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</row>
    <row r="19" spans="2:86">
      <c r="B19" s="3" t="s">
        <v>184</v>
      </c>
      <c r="C19" s="8" t="s">
        <v>1658</v>
      </c>
      <c r="D19" s="8" t="s">
        <v>1658</v>
      </c>
      <c r="E19" s="8" t="s">
        <v>1659</v>
      </c>
      <c r="F19" s="8" t="s">
        <v>1658</v>
      </c>
      <c r="G19" s="8" t="s">
        <v>1658</v>
      </c>
      <c r="H19" s="8" t="s">
        <v>1658</v>
      </c>
      <c r="I19" s="8" t="s">
        <v>1659</v>
      </c>
      <c r="J19" s="8" t="s">
        <v>1658</v>
      </c>
      <c r="K19" s="8" t="s">
        <v>1658</v>
      </c>
      <c r="L19" s="8" t="s">
        <v>1658</v>
      </c>
      <c r="M19" s="8" t="s">
        <v>1658</v>
      </c>
      <c r="N19" s="8" t="s">
        <v>1658</v>
      </c>
      <c r="O19" s="8" t="s">
        <v>1658</v>
      </c>
      <c r="P19" s="8" t="s">
        <v>1659</v>
      </c>
      <c r="Q19" s="8" t="s">
        <v>1660</v>
      </c>
      <c r="R19" s="8" t="s">
        <v>1661</v>
      </c>
      <c r="S19" s="8" t="s">
        <v>1658</v>
      </c>
      <c r="T19" s="8" t="s">
        <v>1661</v>
      </c>
      <c r="U19" s="8" t="s">
        <v>1660</v>
      </c>
      <c r="V19" s="8" t="s">
        <v>1658</v>
      </c>
      <c r="W19" s="8" t="s">
        <v>1658</v>
      </c>
      <c r="X19" s="8" t="s">
        <v>1658</v>
      </c>
      <c r="Y19" s="8" t="s">
        <v>1658</v>
      </c>
      <c r="Z19" s="8" t="s">
        <v>1662</v>
      </c>
      <c r="AA19" s="8" t="s">
        <v>1662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</row>
    <row r="20" spans="2:86">
      <c r="B20" s="3" t="s">
        <v>196</v>
      </c>
      <c r="C20" s="8" t="s">
        <v>1658</v>
      </c>
      <c r="D20" s="8" t="s">
        <v>1658</v>
      </c>
      <c r="E20" s="8" t="s">
        <v>1659</v>
      </c>
      <c r="F20" s="8" t="s">
        <v>1658</v>
      </c>
      <c r="G20" s="8" t="s">
        <v>1658</v>
      </c>
      <c r="H20" s="8" t="s">
        <v>1658</v>
      </c>
      <c r="I20" s="8" t="s">
        <v>1659</v>
      </c>
      <c r="J20" s="8" t="s">
        <v>1658</v>
      </c>
      <c r="K20" s="8" t="s">
        <v>1658</v>
      </c>
      <c r="L20" s="8" t="s">
        <v>1658</v>
      </c>
      <c r="M20" s="8" t="s">
        <v>1658</v>
      </c>
      <c r="N20" s="8" t="s">
        <v>1658</v>
      </c>
      <c r="O20" s="8" t="s">
        <v>1658</v>
      </c>
      <c r="P20" s="8" t="s">
        <v>1659</v>
      </c>
      <c r="Q20" s="8" t="s">
        <v>1658</v>
      </c>
      <c r="R20" s="8" t="s">
        <v>1661</v>
      </c>
      <c r="S20" s="8" t="s">
        <v>1658</v>
      </c>
      <c r="T20" s="8" t="s">
        <v>1658</v>
      </c>
      <c r="U20" s="8" t="s">
        <v>1658</v>
      </c>
      <c r="V20" s="8" t="s">
        <v>1661</v>
      </c>
      <c r="W20" s="8" t="s">
        <v>1661</v>
      </c>
      <c r="X20" s="8" t="s">
        <v>1661</v>
      </c>
      <c r="Y20" s="8" t="s">
        <v>1658</v>
      </c>
      <c r="Z20" s="8" t="s">
        <v>1662</v>
      </c>
      <c r="AA20" s="8" t="s">
        <v>1662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</row>
    <row r="21" spans="2:86">
      <c r="B21" s="3" t="s">
        <v>201</v>
      </c>
      <c r="C21" s="8" t="s">
        <v>1658</v>
      </c>
      <c r="D21" s="8" t="s">
        <v>1658</v>
      </c>
      <c r="E21" s="8" t="s">
        <v>1659</v>
      </c>
      <c r="F21" s="8" t="s">
        <v>1658</v>
      </c>
      <c r="G21" s="8" t="s">
        <v>1658</v>
      </c>
      <c r="H21" s="8" t="s">
        <v>1658</v>
      </c>
      <c r="I21" s="8" t="s">
        <v>1659</v>
      </c>
      <c r="J21" s="8" t="s">
        <v>1658</v>
      </c>
      <c r="K21" s="8" t="s">
        <v>1658</v>
      </c>
      <c r="L21" s="8" t="s">
        <v>1658</v>
      </c>
      <c r="M21" s="8" t="s">
        <v>1658</v>
      </c>
      <c r="N21" s="8" t="s">
        <v>1658</v>
      </c>
      <c r="O21" s="8" t="s">
        <v>1658</v>
      </c>
      <c r="P21" s="8" t="s">
        <v>1659</v>
      </c>
      <c r="Q21" s="8" t="s">
        <v>1658</v>
      </c>
      <c r="R21" s="8" t="s">
        <v>1661</v>
      </c>
      <c r="S21" s="8" t="s">
        <v>1658</v>
      </c>
      <c r="T21" s="8" t="s">
        <v>1658</v>
      </c>
      <c r="U21" s="8" t="s">
        <v>1658</v>
      </c>
      <c r="V21" s="8" t="s">
        <v>1658</v>
      </c>
      <c r="W21" s="8" t="s">
        <v>1661</v>
      </c>
      <c r="X21" s="8" t="s">
        <v>1661</v>
      </c>
      <c r="Y21" s="8" t="s">
        <v>1658</v>
      </c>
      <c r="Z21" s="8" t="s">
        <v>1662</v>
      </c>
      <c r="AA21" s="8" t="s">
        <v>1662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</row>
    <row r="22" spans="2:86">
      <c r="B22" s="3" t="s">
        <v>212</v>
      </c>
      <c r="C22" s="8" t="s">
        <v>1658</v>
      </c>
      <c r="D22" s="8" t="s">
        <v>1658</v>
      </c>
      <c r="E22" s="8" t="s">
        <v>1659</v>
      </c>
      <c r="F22" s="8" t="s">
        <v>1658</v>
      </c>
      <c r="G22" s="8" t="s">
        <v>1658</v>
      </c>
      <c r="H22" s="8" t="s">
        <v>1658</v>
      </c>
      <c r="I22" s="8" t="s">
        <v>1659</v>
      </c>
      <c r="J22" s="8" t="s">
        <v>1658</v>
      </c>
      <c r="K22" s="8" t="s">
        <v>1658</v>
      </c>
      <c r="L22" s="8" t="s">
        <v>1658</v>
      </c>
      <c r="M22" s="8" t="s">
        <v>1658</v>
      </c>
      <c r="N22" s="8" t="s">
        <v>1658</v>
      </c>
      <c r="O22" s="8" t="s">
        <v>1658</v>
      </c>
      <c r="P22" s="8" t="s">
        <v>1659</v>
      </c>
      <c r="Q22" s="8" t="s">
        <v>1660</v>
      </c>
      <c r="R22" s="8" t="s">
        <v>1661</v>
      </c>
      <c r="S22" s="8" t="s">
        <v>1658</v>
      </c>
      <c r="T22" s="8" t="s">
        <v>1661</v>
      </c>
      <c r="U22" s="8" t="s">
        <v>1658</v>
      </c>
      <c r="V22" s="8" t="s">
        <v>1661</v>
      </c>
      <c r="W22" s="8" t="s">
        <v>1658</v>
      </c>
      <c r="X22" s="8" t="s">
        <v>1658</v>
      </c>
      <c r="Y22" s="8" t="s">
        <v>1658</v>
      </c>
      <c r="Z22" s="8" t="s">
        <v>1662</v>
      </c>
      <c r="AA22" s="8" t="s">
        <v>1662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</row>
    <row r="23" spans="2:86">
      <c r="B23" s="3" t="s">
        <v>235</v>
      </c>
      <c r="C23" s="8" t="s">
        <v>1661</v>
      </c>
      <c r="D23" s="8" t="s">
        <v>1658</v>
      </c>
      <c r="E23" s="8" t="s">
        <v>1662</v>
      </c>
      <c r="F23" s="8" t="s">
        <v>1658</v>
      </c>
      <c r="G23" s="8" t="s">
        <v>1658</v>
      </c>
      <c r="H23" s="8" t="s">
        <v>1658</v>
      </c>
      <c r="I23" s="8" t="s">
        <v>1659</v>
      </c>
      <c r="J23" s="8" t="s">
        <v>1658</v>
      </c>
      <c r="K23" s="8" t="s">
        <v>1658</v>
      </c>
      <c r="L23" s="8" t="s">
        <v>1658</v>
      </c>
      <c r="M23" s="8" t="s">
        <v>1658</v>
      </c>
      <c r="N23" s="8" t="s">
        <v>1658</v>
      </c>
      <c r="O23" s="8" t="s">
        <v>1658</v>
      </c>
      <c r="P23" s="8" t="s">
        <v>1659</v>
      </c>
      <c r="Q23" s="8" t="s">
        <v>1660</v>
      </c>
      <c r="R23" s="8" t="s">
        <v>1658</v>
      </c>
      <c r="S23" s="8" t="s">
        <v>1658</v>
      </c>
      <c r="T23" s="8" t="s">
        <v>1661</v>
      </c>
      <c r="U23" s="8" t="s">
        <v>1658</v>
      </c>
      <c r="V23" s="8" t="s">
        <v>1658</v>
      </c>
      <c r="W23" s="8" t="s">
        <v>1661</v>
      </c>
      <c r="X23" s="8" t="s">
        <v>1661</v>
      </c>
      <c r="Y23" s="8" t="s">
        <v>1658</v>
      </c>
      <c r="Z23" s="8" t="s">
        <v>1662</v>
      </c>
      <c r="AA23" s="8" t="s">
        <v>1662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</row>
    <row r="24" spans="2:86">
      <c r="B24" s="3" t="s">
        <v>252</v>
      </c>
      <c r="C24" s="8" t="s">
        <v>1658</v>
      </c>
      <c r="D24" s="8" t="s">
        <v>1658</v>
      </c>
      <c r="E24" s="8" t="s">
        <v>1659</v>
      </c>
      <c r="F24" s="8" t="s">
        <v>1658</v>
      </c>
      <c r="G24" s="8" t="s">
        <v>1658</v>
      </c>
      <c r="H24" s="8" t="s">
        <v>1658</v>
      </c>
      <c r="I24" s="8" t="s">
        <v>1659</v>
      </c>
      <c r="J24" s="8" t="s">
        <v>1658</v>
      </c>
      <c r="K24" s="8" t="s">
        <v>1658</v>
      </c>
      <c r="L24" s="8" t="s">
        <v>1658</v>
      </c>
      <c r="M24" s="8" t="s">
        <v>1658</v>
      </c>
      <c r="N24" s="8" t="s">
        <v>1658</v>
      </c>
      <c r="O24" s="8" t="s">
        <v>1658</v>
      </c>
      <c r="P24" s="8" t="s">
        <v>1659</v>
      </c>
      <c r="Q24" s="8" t="s">
        <v>1658</v>
      </c>
      <c r="R24" s="8" t="s">
        <v>1661</v>
      </c>
      <c r="S24" s="8" t="s">
        <v>1658</v>
      </c>
      <c r="T24" s="8" t="s">
        <v>1661</v>
      </c>
      <c r="U24" s="8" t="s">
        <v>1658</v>
      </c>
      <c r="V24" s="8" t="s">
        <v>1661</v>
      </c>
      <c r="W24" s="8" t="s">
        <v>1661</v>
      </c>
      <c r="X24" s="8" t="s">
        <v>1661</v>
      </c>
      <c r="Y24" s="8" t="s">
        <v>1658</v>
      </c>
      <c r="Z24" s="8" t="s">
        <v>1662</v>
      </c>
      <c r="AA24" s="8" t="s">
        <v>1662</v>
      </c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</row>
    <row r="25" spans="2:86">
      <c r="B25" s="3" t="s">
        <v>259</v>
      </c>
      <c r="C25" s="8" t="s">
        <v>1658</v>
      </c>
      <c r="D25" s="8" t="s">
        <v>1658</v>
      </c>
      <c r="E25" s="8" t="s">
        <v>1659</v>
      </c>
      <c r="F25" s="8" t="s">
        <v>1658</v>
      </c>
      <c r="G25" s="8" t="s">
        <v>1658</v>
      </c>
      <c r="H25" s="8" t="s">
        <v>1658</v>
      </c>
      <c r="I25" s="8" t="s">
        <v>1659</v>
      </c>
      <c r="J25" s="8" t="s">
        <v>1658</v>
      </c>
      <c r="K25" s="8" t="s">
        <v>1658</v>
      </c>
      <c r="L25" s="8" t="s">
        <v>1658</v>
      </c>
      <c r="M25" s="8" t="s">
        <v>1658</v>
      </c>
      <c r="N25" s="8" t="s">
        <v>1658</v>
      </c>
      <c r="O25" s="8" t="s">
        <v>1658</v>
      </c>
      <c r="P25" s="8" t="s">
        <v>1659</v>
      </c>
      <c r="Q25" s="8" t="s">
        <v>1658</v>
      </c>
      <c r="R25" s="8" t="s">
        <v>1658</v>
      </c>
      <c r="S25" s="8" t="s">
        <v>1658</v>
      </c>
      <c r="T25" s="8" t="s">
        <v>1660</v>
      </c>
      <c r="U25" s="8" t="s">
        <v>1658</v>
      </c>
      <c r="V25" s="8" t="s">
        <v>1658</v>
      </c>
      <c r="W25" s="8" t="s">
        <v>1658</v>
      </c>
      <c r="X25" s="8" t="s">
        <v>1658</v>
      </c>
      <c r="Y25" s="8" t="s">
        <v>1658</v>
      </c>
      <c r="Z25" s="8" t="s">
        <v>1660</v>
      </c>
      <c r="AA25" s="8" t="s">
        <v>1660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</row>
    <row r="26" spans="2:86">
      <c r="B26" s="3" t="s">
        <v>271</v>
      </c>
      <c r="C26" s="8" t="s">
        <v>1658</v>
      </c>
      <c r="D26" s="8" t="s">
        <v>1658</v>
      </c>
      <c r="E26" s="8" t="s">
        <v>1659</v>
      </c>
      <c r="F26" s="8" t="s">
        <v>1658</v>
      </c>
      <c r="G26" s="8" t="s">
        <v>1658</v>
      </c>
      <c r="H26" s="8" t="s">
        <v>1658</v>
      </c>
      <c r="I26" s="8" t="s">
        <v>1659</v>
      </c>
      <c r="J26" s="8" t="s">
        <v>1658</v>
      </c>
      <c r="K26" s="8" t="s">
        <v>1658</v>
      </c>
      <c r="L26" s="8" t="s">
        <v>1658</v>
      </c>
      <c r="M26" s="8" t="s">
        <v>1658</v>
      </c>
      <c r="N26" s="8" t="s">
        <v>1658</v>
      </c>
      <c r="O26" s="8" t="s">
        <v>1660</v>
      </c>
      <c r="P26" s="8" t="s">
        <v>1660</v>
      </c>
      <c r="Q26" s="8" t="s">
        <v>1658</v>
      </c>
      <c r="R26" s="8" t="s">
        <v>1658</v>
      </c>
      <c r="S26" s="8" t="s">
        <v>1658</v>
      </c>
      <c r="T26" s="8" t="s">
        <v>1660</v>
      </c>
      <c r="U26" s="8" t="s">
        <v>1661</v>
      </c>
      <c r="V26" s="8" t="s">
        <v>1661</v>
      </c>
      <c r="W26" s="8" t="s">
        <v>1658</v>
      </c>
      <c r="X26" s="8" t="s">
        <v>1661</v>
      </c>
      <c r="Y26" s="8" t="s">
        <v>1658</v>
      </c>
      <c r="Z26" s="8" t="s">
        <v>1662</v>
      </c>
      <c r="AA26" s="8" t="s">
        <v>1662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</row>
    <row r="27" spans="2:86">
      <c r="B27" s="3" t="s">
        <v>302</v>
      </c>
      <c r="C27" s="8" t="s">
        <v>1658</v>
      </c>
      <c r="D27" s="8" t="s">
        <v>1658</v>
      </c>
      <c r="E27" s="8" t="s">
        <v>1659</v>
      </c>
      <c r="F27" s="8" t="s">
        <v>1658</v>
      </c>
      <c r="G27" s="8" t="s">
        <v>1658</v>
      </c>
      <c r="H27" s="8" t="s">
        <v>1658</v>
      </c>
      <c r="I27" s="8" t="s">
        <v>1659</v>
      </c>
      <c r="J27" s="8" t="s">
        <v>1658</v>
      </c>
      <c r="K27" s="8" t="s">
        <v>1658</v>
      </c>
      <c r="L27" s="8" t="s">
        <v>1658</v>
      </c>
      <c r="M27" s="8" t="s">
        <v>1658</v>
      </c>
      <c r="N27" s="8" t="s">
        <v>1658</v>
      </c>
      <c r="O27" s="8" t="s">
        <v>1660</v>
      </c>
      <c r="P27" s="8" t="s">
        <v>1660</v>
      </c>
      <c r="Q27" s="8" t="s">
        <v>1658</v>
      </c>
      <c r="R27" s="8" t="s">
        <v>1661</v>
      </c>
      <c r="S27" s="8" t="s">
        <v>1658</v>
      </c>
      <c r="T27" s="8" t="s">
        <v>1660</v>
      </c>
      <c r="U27" s="8" t="s">
        <v>1658</v>
      </c>
      <c r="V27" s="8" t="s">
        <v>1661</v>
      </c>
      <c r="W27" s="8" t="s">
        <v>1658</v>
      </c>
      <c r="X27" s="8" t="s">
        <v>1661</v>
      </c>
      <c r="Y27" s="8" t="s">
        <v>1658</v>
      </c>
      <c r="Z27" s="8" t="s">
        <v>1662</v>
      </c>
      <c r="AA27" s="8" t="s">
        <v>1662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</row>
    <row r="28" spans="2:86">
      <c r="B28" s="3" t="s">
        <v>309</v>
      </c>
      <c r="C28" s="8" t="s">
        <v>1658</v>
      </c>
      <c r="D28" s="8" t="s">
        <v>1658</v>
      </c>
      <c r="E28" s="8" t="s">
        <v>1659</v>
      </c>
      <c r="F28" s="8" t="s">
        <v>1658</v>
      </c>
      <c r="G28" s="8" t="s">
        <v>1658</v>
      </c>
      <c r="H28" s="8" t="s">
        <v>1658</v>
      </c>
      <c r="I28" s="8" t="s">
        <v>1659</v>
      </c>
      <c r="J28" s="8" t="s">
        <v>1658</v>
      </c>
      <c r="K28" s="8" t="s">
        <v>1658</v>
      </c>
      <c r="L28" s="8" t="s">
        <v>1658</v>
      </c>
      <c r="M28" s="8" t="s">
        <v>1658</v>
      </c>
      <c r="N28" s="8" t="s">
        <v>1658</v>
      </c>
      <c r="O28" s="8" t="s">
        <v>1658</v>
      </c>
      <c r="P28" s="8" t="s">
        <v>1659</v>
      </c>
      <c r="Q28" s="8" t="s">
        <v>1661</v>
      </c>
      <c r="R28" s="8" t="s">
        <v>1658</v>
      </c>
      <c r="S28" s="8" t="s">
        <v>1658</v>
      </c>
      <c r="T28" s="8" t="s">
        <v>1661</v>
      </c>
      <c r="U28" s="8" t="s">
        <v>1661</v>
      </c>
      <c r="V28" s="8" t="s">
        <v>1658</v>
      </c>
      <c r="W28" s="8" t="s">
        <v>1658</v>
      </c>
      <c r="X28" s="8" t="s">
        <v>1661</v>
      </c>
      <c r="Y28" s="8" t="s">
        <v>1658</v>
      </c>
      <c r="Z28" s="8" t="s">
        <v>1662</v>
      </c>
      <c r="AA28" s="8" t="s">
        <v>1662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</row>
    <row r="29" spans="2:86">
      <c r="B29" s="3" t="s">
        <v>325</v>
      </c>
      <c r="C29" s="8" t="s">
        <v>1658</v>
      </c>
      <c r="D29" s="8" t="s">
        <v>1658</v>
      </c>
      <c r="E29" s="8" t="s">
        <v>1659</v>
      </c>
      <c r="F29" s="8" t="s">
        <v>1658</v>
      </c>
      <c r="G29" s="8" t="s">
        <v>1658</v>
      </c>
      <c r="H29" s="8" t="s">
        <v>1658</v>
      </c>
      <c r="I29" s="8" t="s">
        <v>1659</v>
      </c>
      <c r="J29" s="8" t="s">
        <v>1658</v>
      </c>
      <c r="K29" s="8" t="s">
        <v>1658</v>
      </c>
      <c r="L29" s="8" t="s">
        <v>1658</v>
      </c>
      <c r="M29" s="8" t="s">
        <v>1658</v>
      </c>
      <c r="N29" s="8" t="s">
        <v>1658</v>
      </c>
      <c r="O29" s="8" t="s">
        <v>1658</v>
      </c>
      <c r="P29" s="8" t="s">
        <v>1659</v>
      </c>
      <c r="Q29" s="8" t="s">
        <v>1660</v>
      </c>
      <c r="R29" s="8" t="s">
        <v>1661</v>
      </c>
      <c r="S29" s="8" t="s">
        <v>1658</v>
      </c>
      <c r="T29" s="8" t="s">
        <v>1661</v>
      </c>
      <c r="U29" s="8" t="s">
        <v>1658</v>
      </c>
      <c r="V29" s="8" t="s">
        <v>1661</v>
      </c>
      <c r="W29" s="8" t="s">
        <v>1658</v>
      </c>
      <c r="X29" s="8" t="s">
        <v>1658</v>
      </c>
      <c r="Y29" s="8" t="s">
        <v>1658</v>
      </c>
      <c r="Z29" s="8" t="s">
        <v>1662</v>
      </c>
      <c r="AA29" s="8" t="s">
        <v>1662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</row>
    <row r="30" spans="2:86">
      <c r="B30" s="3" t="s">
        <v>333</v>
      </c>
      <c r="C30" s="8" t="s">
        <v>1658</v>
      </c>
      <c r="D30" s="8" t="s">
        <v>1658</v>
      </c>
      <c r="E30" s="8" t="s">
        <v>1659</v>
      </c>
      <c r="F30" s="8" t="s">
        <v>1658</v>
      </c>
      <c r="G30" s="8" t="s">
        <v>1658</v>
      </c>
      <c r="H30" s="8" t="s">
        <v>1658</v>
      </c>
      <c r="I30" s="8" t="s">
        <v>1659</v>
      </c>
      <c r="J30" s="8" t="s">
        <v>1658</v>
      </c>
      <c r="K30" s="8" t="s">
        <v>1658</v>
      </c>
      <c r="L30" s="8" t="s">
        <v>1658</v>
      </c>
      <c r="M30" s="8" t="s">
        <v>1658</v>
      </c>
      <c r="N30" s="8" t="s">
        <v>1658</v>
      </c>
      <c r="O30" s="8" t="s">
        <v>1658</v>
      </c>
      <c r="P30" s="8" t="s">
        <v>1659</v>
      </c>
      <c r="Q30" s="8" t="s">
        <v>1660</v>
      </c>
      <c r="R30" s="8" t="s">
        <v>1661</v>
      </c>
      <c r="S30" s="8" t="s">
        <v>1658</v>
      </c>
      <c r="T30" s="8" t="s">
        <v>1661</v>
      </c>
      <c r="U30" s="8" t="s">
        <v>1661</v>
      </c>
      <c r="V30" s="8" t="s">
        <v>1658</v>
      </c>
      <c r="W30" s="8" t="s">
        <v>1658</v>
      </c>
      <c r="X30" s="8" t="s">
        <v>1658</v>
      </c>
      <c r="Y30" s="8" t="s">
        <v>1658</v>
      </c>
      <c r="Z30" s="8" t="s">
        <v>1662</v>
      </c>
      <c r="AA30" s="8" t="s">
        <v>1662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</row>
    <row r="31" spans="2:86">
      <c r="B31" s="3" t="s">
        <v>339</v>
      </c>
      <c r="C31" s="8" t="s">
        <v>1658</v>
      </c>
      <c r="D31" s="8" t="s">
        <v>1658</v>
      </c>
      <c r="E31" s="8" t="s">
        <v>1659</v>
      </c>
      <c r="F31" s="8" t="s">
        <v>1658</v>
      </c>
      <c r="G31" s="8" t="s">
        <v>1658</v>
      </c>
      <c r="H31" s="8" t="s">
        <v>1658</v>
      </c>
      <c r="I31" s="8" t="s">
        <v>1659</v>
      </c>
      <c r="J31" s="8" t="s">
        <v>1658</v>
      </c>
      <c r="K31" s="8" t="s">
        <v>1658</v>
      </c>
      <c r="L31" s="8" t="s">
        <v>1658</v>
      </c>
      <c r="M31" s="8" t="s">
        <v>1658</v>
      </c>
      <c r="N31" s="8" t="s">
        <v>1658</v>
      </c>
      <c r="O31" s="8" t="s">
        <v>1658</v>
      </c>
      <c r="P31" s="8" t="s">
        <v>1659</v>
      </c>
      <c r="Q31" s="8" t="s">
        <v>1658</v>
      </c>
      <c r="R31" s="8" t="s">
        <v>1661</v>
      </c>
      <c r="S31" s="8" t="s">
        <v>1658</v>
      </c>
      <c r="T31" s="8" t="s">
        <v>1661</v>
      </c>
      <c r="U31" s="8" t="s">
        <v>1658</v>
      </c>
      <c r="V31" s="8" t="s">
        <v>1658</v>
      </c>
      <c r="W31" s="8" t="s">
        <v>1661</v>
      </c>
      <c r="X31" s="8" t="s">
        <v>1661</v>
      </c>
      <c r="Y31" s="8" t="s">
        <v>1658</v>
      </c>
      <c r="Z31" s="8" t="s">
        <v>1662</v>
      </c>
      <c r="AA31" s="8" t="s">
        <v>1662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</row>
    <row r="32" spans="2:86">
      <c r="B32" s="3" t="s">
        <v>370</v>
      </c>
      <c r="C32" s="8" t="s">
        <v>1658</v>
      </c>
      <c r="D32" s="8" t="s">
        <v>1658</v>
      </c>
      <c r="E32" s="8" t="s">
        <v>1659</v>
      </c>
      <c r="F32" s="8" t="s">
        <v>1658</v>
      </c>
      <c r="G32" s="8" t="s">
        <v>1658</v>
      </c>
      <c r="H32" s="8" t="s">
        <v>1658</v>
      </c>
      <c r="I32" s="8" t="s">
        <v>1659</v>
      </c>
      <c r="J32" s="8" t="s">
        <v>1658</v>
      </c>
      <c r="K32" s="8" t="s">
        <v>1658</v>
      </c>
      <c r="L32" s="8" t="s">
        <v>1658</v>
      </c>
      <c r="M32" s="8" t="s">
        <v>1658</v>
      </c>
      <c r="N32" s="8" t="s">
        <v>1658</v>
      </c>
      <c r="O32" s="8" t="s">
        <v>1658</v>
      </c>
      <c r="P32" s="8" t="s">
        <v>1659</v>
      </c>
      <c r="Q32" s="8" t="s">
        <v>1658</v>
      </c>
      <c r="R32" s="8" t="s">
        <v>1661</v>
      </c>
      <c r="S32" s="8" t="s">
        <v>1658</v>
      </c>
      <c r="T32" s="8" t="s">
        <v>1660</v>
      </c>
      <c r="U32" s="8" t="s">
        <v>1658</v>
      </c>
      <c r="V32" s="8" t="s">
        <v>1658</v>
      </c>
      <c r="W32" s="8" t="s">
        <v>1658</v>
      </c>
      <c r="X32" s="8" t="s">
        <v>1661</v>
      </c>
      <c r="Y32" s="8" t="s">
        <v>1658</v>
      </c>
      <c r="Z32" s="8" t="s">
        <v>1662</v>
      </c>
      <c r="AA32" s="8" t="s">
        <v>1662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</row>
    <row r="33" spans="2:86">
      <c r="B33" s="3" t="s">
        <v>382</v>
      </c>
      <c r="C33" s="8" t="s">
        <v>1658</v>
      </c>
      <c r="D33" s="8" t="s">
        <v>1658</v>
      </c>
      <c r="E33" s="8" t="s">
        <v>1659</v>
      </c>
      <c r="F33" s="8" t="s">
        <v>1661</v>
      </c>
      <c r="G33" s="8" t="s">
        <v>1658</v>
      </c>
      <c r="H33" s="8" t="s">
        <v>1658</v>
      </c>
      <c r="I33" s="8" t="s">
        <v>1662</v>
      </c>
      <c r="J33" s="8" t="s">
        <v>1658</v>
      </c>
      <c r="K33" s="8" t="s">
        <v>1658</v>
      </c>
      <c r="L33" s="8" t="s">
        <v>1658</v>
      </c>
      <c r="M33" s="8" t="s">
        <v>1658</v>
      </c>
      <c r="N33" s="8" t="s">
        <v>1658</v>
      </c>
      <c r="O33" s="8" t="s">
        <v>1658</v>
      </c>
      <c r="P33" s="8" t="s">
        <v>1659</v>
      </c>
      <c r="Q33" s="8" t="s">
        <v>1660</v>
      </c>
      <c r="R33" s="8" t="s">
        <v>1661</v>
      </c>
      <c r="S33" s="8" t="s">
        <v>1658</v>
      </c>
      <c r="T33" s="8" t="s">
        <v>1660</v>
      </c>
      <c r="U33" s="8" t="s">
        <v>1658</v>
      </c>
      <c r="V33" s="8" t="s">
        <v>1661</v>
      </c>
      <c r="W33" s="8" t="s">
        <v>1661</v>
      </c>
      <c r="X33" s="8" t="s">
        <v>1661</v>
      </c>
      <c r="Y33" s="8" t="s">
        <v>1658</v>
      </c>
      <c r="Z33" s="8" t="s">
        <v>1662</v>
      </c>
      <c r="AA33" s="8" t="s">
        <v>1662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</row>
    <row r="34" spans="2:86">
      <c r="B34" s="3" t="s">
        <v>390</v>
      </c>
      <c r="C34" s="8" t="s">
        <v>1660</v>
      </c>
      <c r="D34" s="8" t="s">
        <v>1660</v>
      </c>
      <c r="E34" s="8" t="s">
        <v>1660</v>
      </c>
      <c r="F34" s="8" t="s">
        <v>1658</v>
      </c>
      <c r="G34" s="8" t="s">
        <v>1658</v>
      </c>
      <c r="H34" s="8" t="s">
        <v>1658</v>
      </c>
      <c r="I34" s="8" t="s">
        <v>1659</v>
      </c>
      <c r="J34" s="8" t="s">
        <v>1658</v>
      </c>
      <c r="K34" s="8" t="s">
        <v>1660</v>
      </c>
      <c r="L34" s="8" t="s">
        <v>1658</v>
      </c>
      <c r="M34" s="8" t="s">
        <v>1658</v>
      </c>
      <c r="N34" s="8" t="s">
        <v>1658</v>
      </c>
      <c r="O34" s="8" t="s">
        <v>1658</v>
      </c>
      <c r="P34" s="8" t="s">
        <v>1660</v>
      </c>
      <c r="Q34" s="8" t="s">
        <v>1660</v>
      </c>
      <c r="R34" s="8" t="s">
        <v>1658</v>
      </c>
      <c r="S34" s="8" t="s">
        <v>1658</v>
      </c>
      <c r="T34" s="8" t="s">
        <v>1660</v>
      </c>
      <c r="U34" s="8" t="s">
        <v>1661</v>
      </c>
      <c r="V34" s="8" t="s">
        <v>1661</v>
      </c>
      <c r="W34" s="8" t="s">
        <v>1661</v>
      </c>
      <c r="X34" s="8" t="s">
        <v>1661</v>
      </c>
      <c r="Y34" s="8" t="s">
        <v>1658</v>
      </c>
      <c r="Z34" s="8" t="s">
        <v>1662</v>
      </c>
      <c r="AA34" s="8" t="s">
        <v>1662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</row>
    <row r="35" spans="2:86">
      <c r="B35" s="3" t="s">
        <v>396</v>
      </c>
      <c r="C35" s="8" t="s">
        <v>1660</v>
      </c>
      <c r="D35" s="8" t="s">
        <v>1658</v>
      </c>
      <c r="E35" s="8" t="s">
        <v>1660</v>
      </c>
      <c r="F35" s="8" t="s">
        <v>1658</v>
      </c>
      <c r="G35" s="8" t="s">
        <v>1658</v>
      </c>
      <c r="H35" s="8" t="s">
        <v>1658</v>
      </c>
      <c r="I35" s="8" t="s">
        <v>1659</v>
      </c>
      <c r="J35" s="8" t="s">
        <v>1658</v>
      </c>
      <c r="K35" s="8" t="s">
        <v>1658</v>
      </c>
      <c r="L35" s="8" t="s">
        <v>1658</v>
      </c>
      <c r="M35" s="8" t="s">
        <v>1658</v>
      </c>
      <c r="N35" s="8" t="s">
        <v>1658</v>
      </c>
      <c r="O35" s="8" t="s">
        <v>1658</v>
      </c>
      <c r="P35" s="8" t="s">
        <v>1659</v>
      </c>
      <c r="Q35" s="8" t="s">
        <v>1660</v>
      </c>
      <c r="R35" s="8" t="s">
        <v>1661</v>
      </c>
      <c r="S35" s="8" t="s">
        <v>1658</v>
      </c>
      <c r="T35" s="8" t="s">
        <v>1660</v>
      </c>
      <c r="U35" s="8" t="s">
        <v>1658</v>
      </c>
      <c r="V35" s="8" t="s">
        <v>1661</v>
      </c>
      <c r="W35" s="8" t="s">
        <v>1661</v>
      </c>
      <c r="X35" s="8" t="s">
        <v>1661</v>
      </c>
      <c r="Y35" s="8" t="s">
        <v>1658</v>
      </c>
      <c r="Z35" s="8" t="s">
        <v>1662</v>
      </c>
      <c r="AA35" s="8" t="s">
        <v>1662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</row>
    <row r="36" spans="2:86">
      <c r="B36" s="3" t="s">
        <v>418</v>
      </c>
      <c r="C36" s="8" t="s">
        <v>1658</v>
      </c>
      <c r="D36" s="8" t="s">
        <v>1658</v>
      </c>
      <c r="E36" s="8" t="s">
        <v>1659</v>
      </c>
      <c r="F36" s="8" t="s">
        <v>1658</v>
      </c>
      <c r="G36" s="8" t="s">
        <v>1658</v>
      </c>
      <c r="H36" s="8" t="s">
        <v>1658</v>
      </c>
      <c r="I36" s="8" t="s">
        <v>1659</v>
      </c>
      <c r="J36" s="8" t="s">
        <v>1658</v>
      </c>
      <c r="K36" s="8" t="s">
        <v>1658</v>
      </c>
      <c r="L36" s="8" t="s">
        <v>1658</v>
      </c>
      <c r="M36" s="8" t="s">
        <v>1658</v>
      </c>
      <c r="N36" s="8" t="s">
        <v>1658</v>
      </c>
      <c r="O36" s="8" t="s">
        <v>1658</v>
      </c>
      <c r="P36" s="8" t="s">
        <v>1659</v>
      </c>
      <c r="Q36" s="8" t="s">
        <v>1660</v>
      </c>
      <c r="R36" s="8" t="s">
        <v>1661</v>
      </c>
      <c r="S36" s="8" t="s">
        <v>1658</v>
      </c>
      <c r="T36" s="8" t="s">
        <v>1661</v>
      </c>
      <c r="U36" s="8" t="s">
        <v>1658</v>
      </c>
      <c r="V36" s="8" t="s">
        <v>1661</v>
      </c>
      <c r="W36" s="8" t="s">
        <v>1661</v>
      </c>
      <c r="X36" s="8" t="s">
        <v>1658</v>
      </c>
      <c r="Y36" s="8" t="s">
        <v>1658</v>
      </c>
      <c r="Z36" s="8" t="s">
        <v>1662</v>
      </c>
      <c r="AA36" s="8" t="s">
        <v>1662</v>
      </c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</row>
    <row r="37" spans="2:86">
      <c r="B37" s="3" t="s">
        <v>430</v>
      </c>
      <c r="C37" s="8" t="s">
        <v>1658</v>
      </c>
      <c r="D37" s="8" t="s">
        <v>1658</v>
      </c>
      <c r="E37" s="8" t="s">
        <v>1659</v>
      </c>
      <c r="F37" s="8" t="s">
        <v>1658</v>
      </c>
      <c r="G37" s="8" t="s">
        <v>1658</v>
      </c>
      <c r="H37" s="8" t="s">
        <v>1658</v>
      </c>
      <c r="I37" s="8" t="s">
        <v>1659</v>
      </c>
      <c r="J37" s="8" t="s">
        <v>1658</v>
      </c>
      <c r="K37" s="8" t="s">
        <v>1658</v>
      </c>
      <c r="L37" s="8" t="s">
        <v>1658</v>
      </c>
      <c r="M37" s="8" t="s">
        <v>1658</v>
      </c>
      <c r="N37" s="8" t="s">
        <v>1658</v>
      </c>
      <c r="O37" s="8" t="s">
        <v>1658</v>
      </c>
      <c r="P37" s="8" t="s">
        <v>1659</v>
      </c>
      <c r="Q37" s="8" t="s">
        <v>1660</v>
      </c>
      <c r="R37" s="8" t="s">
        <v>1661</v>
      </c>
      <c r="S37" s="8" t="s">
        <v>1658</v>
      </c>
      <c r="T37" s="8" t="s">
        <v>1660</v>
      </c>
      <c r="U37" s="8" t="s">
        <v>1658</v>
      </c>
      <c r="V37" s="8" t="s">
        <v>1658</v>
      </c>
      <c r="W37" s="8" t="s">
        <v>1658</v>
      </c>
      <c r="X37" s="8" t="s">
        <v>1661</v>
      </c>
      <c r="Y37" s="8" t="s">
        <v>1658</v>
      </c>
      <c r="Z37" s="8" t="s">
        <v>1662</v>
      </c>
      <c r="AA37" s="8" t="s">
        <v>1662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</row>
    <row r="38" spans="2:86">
      <c r="B38" s="3" t="s">
        <v>444</v>
      </c>
      <c r="C38" s="8" t="s">
        <v>1658</v>
      </c>
      <c r="D38" s="8" t="s">
        <v>1658</v>
      </c>
      <c r="E38" s="8" t="s">
        <v>1659</v>
      </c>
      <c r="F38" s="8" t="s">
        <v>1658</v>
      </c>
      <c r="G38" s="8" t="s">
        <v>1658</v>
      </c>
      <c r="H38" s="8" t="s">
        <v>1658</v>
      </c>
      <c r="I38" s="8" t="s">
        <v>1659</v>
      </c>
      <c r="J38" s="8" t="s">
        <v>1658</v>
      </c>
      <c r="K38" s="8" t="s">
        <v>1660</v>
      </c>
      <c r="L38" s="8" t="s">
        <v>1658</v>
      </c>
      <c r="M38" s="8" t="s">
        <v>1658</v>
      </c>
      <c r="N38" s="8" t="s">
        <v>1658</v>
      </c>
      <c r="O38" s="8" t="s">
        <v>1658</v>
      </c>
      <c r="P38" s="8" t="s">
        <v>1660</v>
      </c>
      <c r="Q38" s="8" t="s">
        <v>1660</v>
      </c>
      <c r="R38" s="8" t="s">
        <v>1661</v>
      </c>
      <c r="S38" s="8" t="s">
        <v>1658</v>
      </c>
      <c r="T38" s="8" t="s">
        <v>1660</v>
      </c>
      <c r="U38" s="8" t="s">
        <v>1658</v>
      </c>
      <c r="V38" s="8" t="s">
        <v>1661</v>
      </c>
      <c r="W38" s="8" t="s">
        <v>1661</v>
      </c>
      <c r="X38" s="8" t="s">
        <v>1661</v>
      </c>
      <c r="Y38" s="8" t="s">
        <v>1658</v>
      </c>
      <c r="Z38" s="8" t="s">
        <v>1662</v>
      </c>
      <c r="AA38" s="8" t="s">
        <v>1662</v>
      </c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</row>
    <row r="39" spans="2:86">
      <c r="B39" s="3" t="s">
        <v>452</v>
      </c>
      <c r="C39" s="8" t="s">
        <v>1658</v>
      </c>
      <c r="D39" s="8" t="s">
        <v>1658</v>
      </c>
      <c r="E39" s="8" t="s">
        <v>1659</v>
      </c>
      <c r="F39" s="8" t="s">
        <v>1658</v>
      </c>
      <c r="G39" s="8" t="s">
        <v>1658</v>
      </c>
      <c r="H39" s="8" t="s">
        <v>1658</v>
      </c>
      <c r="I39" s="8" t="s">
        <v>1659</v>
      </c>
      <c r="J39" s="8" t="s">
        <v>1658</v>
      </c>
      <c r="K39" s="8" t="s">
        <v>1658</v>
      </c>
      <c r="L39" s="8" t="s">
        <v>1658</v>
      </c>
      <c r="M39" s="8" t="s">
        <v>1658</v>
      </c>
      <c r="N39" s="8" t="s">
        <v>1658</v>
      </c>
      <c r="O39" s="8" t="s">
        <v>1658</v>
      </c>
      <c r="P39" s="8" t="s">
        <v>1659</v>
      </c>
      <c r="Q39" s="8" t="s">
        <v>1658</v>
      </c>
      <c r="R39" s="8" t="s">
        <v>1661</v>
      </c>
      <c r="S39" s="8" t="s">
        <v>1658</v>
      </c>
      <c r="T39" s="8" t="s">
        <v>1660</v>
      </c>
      <c r="U39" s="8" t="s">
        <v>1658</v>
      </c>
      <c r="V39" s="8" t="s">
        <v>1658</v>
      </c>
      <c r="W39" s="8" t="s">
        <v>1661</v>
      </c>
      <c r="X39" s="8" t="s">
        <v>1658</v>
      </c>
      <c r="Y39" s="8" t="s">
        <v>1658</v>
      </c>
      <c r="Z39" s="8" t="s">
        <v>1662</v>
      </c>
      <c r="AA39" s="8" t="s">
        <v>1662</v>
      </c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</row>
    <row r="40" spans="2:86">
      <c r="B40" s="3" t="s">
        <v>461</v>
      </c>
      <c r="C40" s="8" t="s">
        <v>1658</v>
      </c>
      <c r="D40" s="8" t="s">
        <v>1658</v>
      </c>
      <c r="E40" s="8" t="s">
        <v>1659</v>
      </c>
      <c r="F40" s="8" t="s">
        <v>1658</v>
      </c>
      <c r="G40" s="8" t="s">
        <v>1658</v>
      </c>
      <c r="H40" s="8" t="s">
        <v>1658</v>
      </c>
      <c r="I40" s="8" t="s">
        <v>1659</v>
      </c>
      <c r="J40" s="8" t="s">
        <v>1658</v>
      </c>
      <c r="K40" s="8" t="s">
        <v>1658</v>
      </c>
      <c r="L40" s="8" t="s">
        <v>1658</v>
      </c>
      <c r="M40" s="8" t="s">
        <v>1658</v>
      </c>
      <c r="N40" s="8" t="s">
        <v>1658</v>
      </c>
      <c r="O40" s="8" t="s">
        <v>1658</v>
      </c>
      <c r="P40" s="8" t="s">
        <v>1659</v>
      </c>
      <c r="Q40" s="8" t="s">
        <v>1660</v>
      </c>
      <c r="R40" s="8" t="s">
        <v>1661</v>
      </c>
      <c r="S40" s="8" t="s">
        <v>1661</v>
      </c>
      <c r="T40" s="8" t="s">
        <v>1660</v>
      </c>
      <c r="U40" s="8" t="s">
        <v>1658</v>
      </c>
      <c r="V40" s="8" t="s">
        <v>1661</v>
      </c>
      <c r="W40" s="8" t="s">
        <v>1661</v>
      </c>
      <c r="X40" s="8" t="s">
        <v>1661</v>
      </c>
      <c r="Y40" s="8" t="s">
        <v>1658</v>
      </c>
      <c r="Z40" s="8" t="s">
        <v>1662</v>
      </c>
      <c r="AA40" s="8" t="s">
        <v>1662</v>
      </c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</row>
    <row r="41" spans="2:86">
      <c r="B41" s="3" t="s">
        <v>465</v>
      </c>
      <c r="C41" s="8" t="s">
        <v>1658</v>
      </c>
      <c r="D41" s="8" t="s">
        <v>1658</v>
      </c>
      <c r="E41" s="8" t="s">
        <v>1659</v>
      </c>
      <c r="F41" s="8" t="s">
        <v>1658</v>
      </c>
      <c r="G41" s="8" t="s">
        <v>1658</v>
      </c>
      <c r="H41" s="8" t="s">
        <v>1658</v>
      </c>
      <c r="I41" s="8" t="s">
        <v>1659</v>
      </c>
      <c r="J41" s="8" t="s">
        <v>1658</v>
      </c>
      <c r="K41" s="8" t="s">
        <v>1658</v>
      </c>
      <c r="L41" s="8" t="s">
        <v>1658</v>
      </c>
      <c r="M41" s="8" t="s">
        <v>1658</v>
      </c>
      <c r="N41" s="8" t="s">
        <v>1658</v>
      </c>
      <c r="O41" s="8" t="s">
        <v>1658</v>
      </c>
      <c r="P41" s="8" t="s">
        <v>1659</v>
      </c>
      <c r="Q41" s="8" t="s">
        <v>1660</v>
      </c>
      <c r="R41" s="8" t="s">
        <v>1661</v>
      </c>
      <c r="S41" s="8" t="s">
        <v>1658</v>
      </c>
      <c r="T41" s="8" t="s">
        <v>1658</v>
      </c>
      <c r="U41" s="8" t="s">
        <v>1658</v>
      </c>
      <c r="V41" s="8" t="s">
        <v>1658</v>
      </c>
      <c r="W41" s="8" t="s">
        <v>1661</v>
      </c>
      <c r="X41" s="8" t="s">
        <v>1661</v>
      </c>
      <c r="Y41" s="8" t="s">
        <v>1658</v>
      </c>
      <c r="Z41" s="8" t="s">
        <v>1662</v>
      </c>
      <c r="AA41" s="8" t="s">
        <v>1662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</row>
    <row r="42" ht="13.95" customHeight="1" spans="2:86">
      <c r="B42" s="3" t="s">
        <v>491</v>
      </c>
      <c r="C42" s="8" t="s">
        <v>1658</v>
      </c>
      <c r="D42" s="8" t="s">
        <v>1658</v>
      </c>
      <c r="E42" s="8" t="s">
        <v>1659</v>
      </c>
      <c r="F42" s="8" t="s">
        <v>1658</v>
      </c>
      <c r="G42" s="8" t="s">
        <v>1658</v>
      </c>
      <c r="H42" s="8" t="s">
        <v>1658</v>
      </c>
      <c r="I42" s="8" t="s">
        <v>1659</v>
      </c>
      <c r="J42" s="8" t="s">
        <v>1658</v>
      </c>
      <c r="K42" s="8" t="s">
        <v>1658</v>
      </c>
      <c r="L42" s="8" t="s">
        <v>1658</v>
      </c>
      <c r="M42" s="8" t="s">
        <v>1658</v>
      </c>
      <c r="N42" s="8" t="s">
        <v>1658</v>
      </c>
      <c r="O42" s="8" t="s">
        <v>1658</v>
      </c>
      <c r="P42" s="8" t="s">
        <v>1659</v>
      </c>
      <c r="Q42" s="8" t="s">
        <v>1660</v>
      </c>
      <c r="R42" s="8" t="s">
        <v>1661</v>
      </c>
      <c r="S42" s="8" t="s">
        <v>1660</v>
      </c>
      <c r="T42" s="8" t="s">
        <v>1658</v>
      </c>
      <c r="U42" s="8" t="s">
        <v>1658</v>
      </c>
      <c r="V42" s="8" t="s">
        <v>1658</v>
      </c>
      <c r="W42" s="8" t="s">
        <v>1661</v>
      </c>
      <c r="X42" s="8" t="s">
        <v>1661</v>
      </c>
      <c r="Y42" s="8" t="s">
        <v>1658</v>
      </c>
      <c r="Z42" s="8" t="s">
        <v>1662</v>
      </c>
      <c r="AA42" s="8" t="s">
        <v>1662</v>
      </c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</row>
    <row r="43" spans="2:86">
      <c r="B43" s="3" t="s">
        <v>496</v>
      </c>
      <c r="C43" s="8" t="s">
        <v>1658</v>
      </c>
      <c r="D43" s="8" t="s">
        <v>1658</v>
      </c>
      <c r="E43" s="8" t="s">
        <v>1659</v>
      </c>
      <c r="F43" s="8" t="s">
        <v>1658</v>
      </c>
      <c r="G43" s="8" t="s">
        <v>1658</v>
      </c>
      <c r="H43" s="8" t="s">
        <v>1658</v>
      </c>
      <c r="I43" s="8" t="s">
        <v>1659</v>
      </c>
      <c r="J43" s="8" t="s">
        <v>1658</v>
      </c>
      <c r="K43" s="8" t="s">
        <v>1658</v>
      </c>
      <c r="L43" s="8" t="s">
        <v>1658</v>
      </c>
      <c r="M43" s="8" t="s">
        <v>1658</v>
      </c>
      <c r="N43" s="8" t="s">
        <v>1658</v>
      </c>
      <c r="O43" s="8" t="s">
        <v>1660</v>
      </c>
      <c r="P43" s="8" t="s">
        <v>1660</v>
      </c>
      <c r="Q43" s="8" t="s">
        <v>1658</v>
      </c>
      <c r="R43" s="8" t="s">
        <v>1661</v>
      </c>
      <c r="S43" s="8" t="s">
        <v>1658</v>
      </c>
      <c r="T43" s="8" t="s">
        <v>1661</v>
      </c>
      <c r="U43" s="8" t="s">
        <v>1658</v>
      </c>
      <c r="V43" s="8" t="s">
        <v>1658</v>
      </c>
      <c r="W43" s="8" t="s">
        <v>1661</v>
      </c>
      <c r="X43" s="8" t="s">
        <v>1661</v>
      </c>
      <c r="Y43" s="8" t="s">
        <v>1658</v>
      </c>
      <c r="Z43" s="8" t="s">
        <v>1662</v>
      </c>
      <c r="AA43" s="8" t="s">
        <v>1662</v>
      </c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</row>
    <row r="44" spans="2:86">
      <c r="B44" s="3" t="s">
        <v>499</v>
      </c>
      <c r="C44" s="8" t="s">
        <v>1658</v>
      </c>
      <c r="D44" s="8" t="s">
        <v>1658</v>
      </c>
      <c r="E44" s="8" t="s">
        <v>1659</v>
      </c>
      <c r="F44" s="8" t="s">
        <v>1658</v>
      </c>
      <c r="G44" s="8" t="s">
        <v>1658</v>
      </c>
      <c r="H44" s="8" t="s">
        <v>1658</v>
      </c>
      <c r="I44" s="8" t="s">
        <v>1659</v>
      </c>
      <c r="J44" s="8" t="s">
        <v>1658</v>
      </c>
      <c r="K44" s="8" t="s">
        <v>1658</v>
      </c>
      <c r="L44" s="8" t="s">
        <v>1658</v>
      </c>
      <c r="M44" s="8" t="s">
        <v>1658</v>
      </c>
      <c r="N44" s="8" t="s">
        <v>1658</v>
      </c>
      <c r="O44" s="8" t="s">
        <v>1658</v>
      </c>
      <c r="P44" s="8" t="s">
        <v>1659</v>
      </c>
      <c r="Q44" s="8" t="s">
        <v>1660</v>
      </c>
      <c r="R44" s="8" t="s">
        <v>1661</v>
      </c>
      <c r="S44" s="8" t="s">
        <v>1658</v>
      </c>
      <c r="T44" s="8" t="s">
        <v>1661</v>
      </c>
      <c r="U44" s="8" t="s">
        <v>1658</v>
      </c>
      <c r="V44" s="8" t="s">
        <v>1658</v>
      </c>
      <c r="W44" s="8" t="s">
        <v>1661</v>
      </c>
      <c r="X44" s="8" t="s">
        <v>1661</v>
      </c>
      <c r="Y44" s="8" t="s">
        <v>1658</v>
      </c>
      <c r="Z44" s="8" t="s">
        <v>1662</v>
      </c>
      <c r="AA44" s="8" t="s">
        <v>1662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</row>
    <row r="45" spans="2:86">
      <c r="B45" s="3" t="s">
        <v>502</v>
      </c>
      <c r="C45" s="8" t="s">
        <v>1658</v>
      </c>
      <c r="D45" s="8" t="s">
        <v>1658</v>
      </c>
      <c r="E45" s="8" t="s">
        <v>1659</v>
      </c>
      <c r="F45" s="8" t="s">
        <v>1658</v>
      </c>
      <c r="G45" s="8" t="s">
        <v>1658</v>
      </c>
      <c r="H45" s="8" t="s">
        <v>1658</v>
      </c>
      <c r="I45" s="8" t="s">
        <v>1659</v>
      </c>
      <c r="J45" s="8" t="s">
        <v>1658</v>
      </c>
      <c r="K45" s="8" t="s">
        <v>1658</v>
      </c>
      <c r="L45" s="8" t="s">
        <v>1658</v>
      </c>
      <c r="M45" s="8" t="s">
        <v>1658</v>
      </c>
      <c r="N45" s="8" t="s">
        <v>1658</v>
      </c>
      <c r="O45" s="8" t="s">
        <v>1660</v>
      </c>
      <c r="P45" s="8" t="s">
        <v>1660</v>
      </c>
      <c r="Q45" s="8" t="s">
        <v>1658</v>
      </c>
      <c r="R45" s="8" t="s">
        <v>1661</v>
      </c>
      <c r="S45" s="8" t="s">
        <v>1661</v>
      </c>
      <c r="T45" s="8" t="s">
        <v>1661</v>
      </c>
      <c r="U45" s="8" t="s">
        <v>1658</v>
      </c>
      <c r="V45" s="8" t="s">
        <v>1658</v>
      </c>
      <c r="W45" s="8" t="s">
        <v>1658</v>
      </c>
      <c r="X45" s="8" t="s">
        <v>1661</v>
      </c>
      <c r="Y45" s="8" t="s">
        <v>1658</v>
      </c>
      <c r="Z45" s="8" t="s">
        <v>1662</v>
      </c>
      <c r="AA45" s="8" t="s">
        <v>1662</v>
      </c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</row>
    <row r="46" spans="2:86">
      <c r="B46" s="3" t="s">
        <v>508</v>
      </c>
      <c r="C46" s="8" t="s">
        <v>1661</v>
      </c>
      <c r="D46" s="8" t="s">
        <v>1661</v>
      </c>
      <c r="E46" s="8" t="s">
        <v>1662</v>
      </c>
      <c r="F46" s="8" t="s">
        <v>1660</v>
      </c>
      <c r="G46" s="8" t="s">
        <v>1660</v>
      </c>
      <c r="H46" s="8" t="s">
        <v>1660</v>
      </c>
      <c r="I46" s="8" t="s">
        <v>1660</v>
      </c>
      <c r="J46" s="8" t="s">
        <v>1660</v>
      </c>
      <c r="K46" s="8" t="s">
        <v>1660</v>
      </c>
      <c r="L46" s="8" t="s">
        <v>1660</v>
      </c>
      <c r="M46" s="8" t="s">
        <v>1660</v>
      </c>
      <c r="N46" s="8" t="s">
        <v>1660</v>
      </c>
      <c r="O46" s="8" t="s">
        <v>1660</v>
      </c>
      <c r="P46" s="8" t="s">
        <v>1660</v>
      </c>
      <c r="Q46" s="8" t="s">
        <v>1660</v>
      </c>
      <c r="R46" s="8" t="s">
        <v>1658</v>
      </c>
      <c r="S46" s="8" t="s">
        <v>1660</v>
      </c>
      <c r="T46" s="8" t="s">
        <v>1660</v>
      </c>
      <c r="U46" s="8" t="s">
        <v>1658</v>
      </c>
      <c r="V46" s="8" t="s">
        <v>1658</v>
      </c>
      <c r="W46" s="8" t="s">
        <v>1660</v>
      </c>
      <c r="X46" s="8" t="s">
        <v>1660</v>
      </c>
      <c r="Y46" s="8" t="s">
        <v>1658</v>
      </c>
      <c r="Z46" s="8" t="s">
        <v>1660</v>
      </c>
      <c r="AA46" s="8" t="s">
        <v>1662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</row>
    <row r="47" spans="2:86">
      <c r="B47" s="3" t="s">
        <v>511</v>
      </c>
      <c r="C47" s="8" t="s">
        <v>1658</v>
      </c>
      <c r="D47" s="8" t="s">
        <v>1658</v>
      </c>
      <c r="E47" s="8" t="s">
        <v>1659</v>
      </c>
      <c r="F47" s="8" t="s">
        <v>1658</v>
      </c>
      <c r="G47" s="8" t="s">
        <v>1658</v>
      </c>
      <c r="H47" s="8" t="s">
        <v>1658</v>
      </c>
      <c r="I47" s="8" t="s">
        <v>1659</v>
      </c>
      <c r="J47" s="8" t="s">
        <v>1658</v>
      </c>
      <c r="K47" s="8" t="s">
        <v>1658</v>
      </c>
      <c r="L47" s="8" t="s">
        <v>1658</v>
      </c>
      <c r="M47" s="8" t="s">
        <v>1658</v>
      </c>
      <c r="N47" s="8" t="s">
        <v>1658</v>
      </c>
      <c r="O47" s="8" t="s">
        <v>1658</v>
      </c>
      <c r="P47" s="8" t="s">
        <v>1659</v>
      </c>
      <c r="Q47" s="8" t="s">
        <v>1658</v>
      </c>
      <c r="R47" s="8" t="s">
        <v>1661</v>
      </c>
      <c r="S47" s="8" t="s">
        <v>1658</v>
      </c>
      <c r="T47" s="8" t="s">
        <v>1661</v>
      </c>
      <c r="U47" s="8" t="s">
        <v>1658</v>
      </c>
      <c r="V47" s="8" t="s">
        <v>1658</v>
      </c>
      <c r="W47" s="8" t="s">
        <v>1661</v>
      </c>
      <c r="X47" s="8" t="s">
        <v>1661</v>
      </c>
      <c r="Y47" s="8" t="s">
        <v>1658</v>
      </c>
      <c r="Z47" s="8" t="s">
        <v>1662</v>
      </c>
      <c r="AA47" s="8" t="s">
        <v>1662</v>
      </c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</row>
    <row r="48" spans="2:86">
      <c r="B48" s="3" t="s">
        <v>516</v>
      </c>
      <c r="C48" s="8" t="s">
        <v>1658</v>
      </c>
      <c r="D48" s="8" t="s">
        <v>1658</v>
      </c>
      <c r="E48" s="8" t="s">
        <v>1659</v>
      </c>
      <c r="F48" s="8" t="s">
        <v>1658</v>
      </c>
      <c r="G48" s="8" t="s">
        <v>1658</v>
      </c>
      <c r="H48" s="8" t="s">
        <v>1658</v>
      </c>
      <c r="I48" s="8" t="s">
        <v>1659</v>
      </c>
      <c r="J48" s="8" t="s">
        <v>1658</v>
      </c>
      <c r="K48" s="8" t="s">
        <v>1658</v>
      </c>
      <c r="L48" s="8" t="s">
        <v>1658</v>
      </c>
      <c r="M48" s="8" t="s">
        <v>1658</v>
      </c>
      <c r="N48" s="8" t="s">
        <v>1658</v>
      </c>
      <c r="O48" s="8" t="s">
        <v>1658</v>
      </c>
      <c r="P48" s="8" t="s">
        <v>1659</v>
      </c>
      <c r="Q48" s="8" t="s">
        <v>1661</v>
      </c>
      <c r="R48" s="8" t="s">
        <v>1661</v>
      </c>
      <c r="S48" s="8" t="s">
        <v>1658</v>
      </c>
      <c r="T48" s="8" t="s">
        <v>1661</v>
      </c>
      <c r="U48" s="8" t="s">
        <v>1661</v>
      </c>
      <c r="V48" s="8" t="s">
        <v>1658</v>
      </c>
      <c r="W48" s="8" t="s">
        <v>1661</v>
      </c>
      <c r="X48" s="8" t="s">
        <v>1658</v>
      </c>
      <c r="Y48" s="8" t="s">
        <v>1658</v>
      </c>
      <c r="Z48" s="8" t="s">
        <v>1662</v>
      </c>
      <c r="AA48" s="8" t="s">
        <v>1662</v>
      </c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</row>
    <row r="49" spans="2:86">
      <c r="B49" s="3" t="s">
        <v>518</v>
      </c>
      <c r="C49" s="8" t="s">
        <v>1658</v>
      </c>
      <c r="D49" s="8" t="s">
        <v>1660</v>
      </c>
      <c r="E49" s="8" t="s">
        <v>1660</v>
      </c>
      <c r="F49" s="8" t="s">
        <v>1658</v>
      </c>
      <c r="G49" s="8" t="s">
        <v>1658</v>
      </c>
      <c r="H49" s="8" t="s">
        <v>1658</v>
      </c>
      <c r="I49" s="8" t="s">
        <v>1659</v>
      </c>
      <c r="J49" s="8" t="s">
        <v>1658</v>
      </c>
      <c r="K49" s="8" t="s">
        <v>1658</v>
      </c>
      <c r="L49" s="8" t="s">
        <v>1658</v>
      </c>
      <c r="M49" s="8" t="s">
        <v>1658</v>
      </c>
      <c r="N49" s="8" t="s">
        <v>1658</v>
      </c>
      <c r="O49" s="8" t="s">
        <v>1658</v>
      </c>
      <c r="P49" s="8" t="s">
        <v>1659</v>
      </c>
      <c r="Q49" s="8" t="s">
        <v>1660</v>
      </c>
      <c r="R49" s="8" t="s">
        <v>1660</v>
      </c>
      <c r="S49" s="8" t="s">
        <v>1660</v>
      </c>
      <c r="T49" s="8" t="s">
        <v>1660</v>
      </c>
      <c r="U49" s="8" t="s">
        <v>1658</v>
      </c>
      <c r="V49" s="8" t="s">
        <v>1658</v>
      </c>
      <c r="W49" s="8" t="s">
        <v>1658</v>
      </c>
      <c r="X49" s="8" t="s">
        <v>1661</v>
      </c>
      <c r="Y49" s="8" t="s">
        <v>1658</v>
      </c>
      <c r="Z49" s="8" t="s">
        <v>1662</v>
      </c>
      <c r="AA49" s="8" t="s">
        <v>1662</v>
      </c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</row>
    <row r="50" spans="2:86">
      <c r="B50" s="3" t="s">
        <v>520</v>
      </c>
      <c r="C50" s="8" t="s">
        <v>1658</v>
      </c>
      <c r="D50" s="8" t="s">
        <v>1658</v>
      </c>
      <c r="E50" s="8" t="s">
        <v>1659</v>
      </c>
      <c r="F50" s="8" t="s">
        <v>1658</v>
      </c>
      <c r="G50" s="8" t="s">
        <v>1658</v>
      </c>
      <c r="H50" s="8" t="s">
        <v>1658</v>
      </c>
      <c r="I50" s="8" t="s">
        <v>1659</v>
      </c>
      <c r="J50" s="8" t="s">
        <v>1658</v>
      </c>
      <c r="K50" s="8" t="s">
        <v>1658</v>
      </c>
      <c r="L50" s="8" t="s">
        <v>1658</v>
      </c>
      <c r="M50" s="8" t="s">
        <v>1658</v>
      </c>
      <c r="N50" s="8" t="s">
        <v>1658</v>
      </c>
      <c r="O50" s="8" t="s">
        <v>1658</v>
      </c>
      <c r="P50" s="8" t="s">
        <v>1659</v>
      </c>
      <c r="Q50" s="8" t="s">
        <v>1658</v>
      </c>
      <c r="R50" s="8" t="s">
        <v>1661</v>
      </c>
      <c r="S50" s="8" t="s">
        <v>1658</v>
      </c>
      <c r="T50" s="8" t="s">
        <v>1658</v>
      </c>
      <c r="U50" s="8" t="s">
        <v>1658</v>
      </c>
      <c r="V50" s="8" t="s">
        <v>1658</v>
      </c>
      <c r="W50" s="8" t="s">
        <v>1658</v>
      </c>
      <c r="X50" s="8" t="s">
        <v>1658</v>
      </c>
      <c r="Y50" s="8" t="s">
        <v>1658</v>
      </c>
      <c r="Z50" s="8" t="s">
        <v>1662</v>
      </c>
      <c r="AA50" s="8" t="s">
        <v>1662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</row>
    <row r="51" spans="2:86">
      <c r="B51" s="3" t="s">
        <v>541</v>
      </c>
      <c r="C51" s="8" t="s">
        <v>1658</v>
      </c>
      <c r="D51" s="8" t="s">
        <v>1658</v>
      </c>
      <c r="E51" s="8" t="s">
        <v>1659</v>
      </c>
      <c r="F51" s="8" t="s">
        <v>1658</v>
      </c>
      <c r="G51" s="8" t="s">
        <v>1658</v>
      </c>
      <c r="H51" s="8" t="s">
        <v>1658</v>
      </c>
      <c r="I51" s="8" t="s">
        <v>1659</v>
      </c>
      <c r="J51" s="8" t="s">
        <v>1658</v>
      </c>
      <c r="K51" s="8" t="s">
        <v>1658</v>
      </c>
      <c r="L51" s="8" t="s">
        <v>1658</v>
      </c>
      <c r="M51" s="8" t="s">
        <v>1658</v>
      </c>
      <c r="N51" s="8" t="s">
        <v>1658</v>
      </c>
      <c r="O51" s="8" t="s">
        <v>1658</v>
      </c>
      <c r="P51" s="8" t="s">
        <v>1659</v>
      </c>
      <c r="Q51" s="8" t="s">
        <v>1658</v>
      </c>
      <c r="R51" s="8" t="s">
        <v>1661</v>
      </c>
      <c r="S51" s="8" t="s">
        <v>1658</v>
      </c>
      <c r="T51" s="8" t="s">
        <v>1658</v>
      </c>
      <c r="U51" s="8" t="s">
        <v>1658</v>
      </c>
      <c r="V51" s="8" t="s">
        <v>1658</v>
      </c>
      <c r="W51" s="8" t="s">
        <v>1658</v>
      </c>
      <c r="X51" s="8" t="s">
        <v>1658</v>
      </c>
      <c r="Y51" s="8" t="s">
        <v>1658</v>
      </c>
      <c r="Z51" s="8" t="s">
        <v>1662</v>
      </c>
      <c r="AA51" s="8" t="s">
        <v>1662</v>
      </c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</row>
    <row r="52" spans="2:86">
      <c r="B52" s="3" t="s">
        <v>558</v>
      </c>
      <c r="C52" s="8" t="s">
        <v>1658</v>
      </c>
      <c r="D52" s="8" t="s">
        <v>1658</v>
      </c>
      <c r="E52" s="8" t="s">
        <v>1659</v>
      </c>
      <c r="F52" s="8" t="s">
        <v>1658</v>
      </c>
      <c r="G52" s="8" t="s">
        <v>1658</v>
      </c>
      <c r="H52" s="8" t="s">
        <v>1658</v>
      </c>
      <c r="I52" s="8" t="s">
        <v>1659</v>
      </c>
      <c r="J52" s="8" t="s">
        <v>1658</v>
      </c>
      <c r="K52" s="8" t="s">
        <v>1658</v>
      </c>
      <c r="L52" s="8" t="s">
        <v>1658</v>
      </c>
      <c r="M52" s="8" t="s">
        <v>1658</v>
      </c>
      <c r="N52" s="8" t="s">
        <v>1658</v>
      </c>
      <c r="O52" s="8" t="s">
        <v>1658</v>
      </c>
      <c r="P52" s="8" t="s">
        <v>1659</v>
      </c>
      <c r="Q52" s="8" t="s">
        <v>1660</v>
      </c>
      <c r="R52" s="8" t="s">
        <v>1661</v>
      </c>
      <c r="S52" s="8" t="s">
        <v>1660</v>
      </c>
      <c r="T52" s="8" t="s">
        <v>1660</v>
      </c>
      <c r="U52" s="8" t="s">
        <v>1658</v>
      </c>
      <c r="V52" s="8" t="s">
        <v>1661</v>
      </c>
      <c r="W52" s="8" t="s">
        <v>1661</v>
      </c>
      <c r="X52" s="8" t="s">
        <v>1661</v>
      </c>
      <c r="Y52" s="8" t="s">
        <v>1658</v>
      </c>
      <c r="Z52" s="8" t="s">
        <v>1662</v>
      </c>
      <c r="AA52" s="8" t="s">
        <v>1662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</row>
    <row r="53" spans="2:86">
      <c r="B53" s="3" t="s">
        <v>563</v>
      </c>
      <c r="C53" s="8" t="s">
        <v>1660</v>
      </c>
      <c r="D53" s="8" t="s">
        <v>1658</v>
      </c>
      <c r="E53" s="8" t="s">
        <v>1660</v>
      </c>
      <c r="F53" s="8" t="s">
        <v>1658</v>
      </c>
      <c r="G53" s="8" t="s">
        <v>1658</v>
      </c>
      <c r="H53" s="8" t="s">
        <v>1658</v>
      </c>
      <c r="I53" s="8" t="s">
        <v>1659</v>
      </c>
      <c r="J53" s="8" t="s">
        <v>1658</v>
      </c>
      <c r="K53" s="8" t="s">
        <v>1658</v>
      </c>
      <c r="L53" s="8" t="s">
        <v>1658</v>
      </c>
      <c r="M53" s="8" t="s">
        <v>1658</v>
      </c>
      <c r="N53" s="8" t="s">
        <v>1658</v>
      </c>
      <c r="O53" s="8" t="s">
        <v>1658</v>
      </c>
      <c r="P53" s="8" t="s">
        <v>1659</v>
      </c>
      <c r="Q53" s="8" t="s">
        <v>1660</v>
      </c>
      <c r="R53" s="8" t="s">
        <v>1658</v>
      </c>
      <c r="S53" s="8" t="s">
        <v>1658</v>
      </c>
      <c r="T53" s="8" t="s">
        <v>1660</v>
      </c>
      <c r="U53" s="8" t="s">
        <v>1658</v>
      </c>
      <c r="V53" s="8" t="s">
        <v>1658</v>
      </c>
      <c r="W53" s="8" t="s">
        <v>1661</v>
      </c>
      <c r="X53" s="8" t="s">
        <v>1661</v>
      </c>
      <c r="Y53" s="8" t="s">
        <v>1658</v>
      </c>
      <c r="Z53" s="8" t="s">
        <v>1662</v>
      </c>
      <c r="AA53" s="8" t="s">
        <v>1662</v>
      </c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</row>
    <row r="54" s="1" customFormat="1" spans="2:27">
      <c r="B54" s="3" t="s">
        <v>566</v>
      </c>
      <c r="C54" s="9" t="s">
        <v>1658</v>
      </c>
      <c r="D54" s="10" t="s">
        <v>1658</v>
      </c>
      <c r="E54" s="10" t="s">
        <v>1659</v>
      </c>
      <c r="F54" s="9" t="s">
        <v>1658</v>
      </c>
      <c r="G54" s="9" t="s">
        <v>1658</v>
      </c>
      <c r="H54" s="10" t="s">
        <v>1658</v>
      </c>
      <c r="I54" s="10" t="s">
        <v>1659</v>
      </c>
      <c r="J54" s="9" t="s">
        <v>1658</v>
      </c>
      <c r="K54" s="9" t="s">
        <v>1658</v>
      </c>
      <c r="L54" s="9" t="s">
        <v>1658</v>
      </c>
      <c r="M54" s="9" t="s">
        <v>1658</v>
      </c>
      <c r="N54" s="9" t="s">
        <v>1658</v>
      </c>
      <c r="O54" s="9" t="s">
        <v>1658</v>
      </c>
      <c r="P54" s="9" t="s">
        <v>1659</v>
      </c>
      <c r="Q54" s="9" t="s">
        <v>1658</v>
      </c>
      <c r="R54" s="9" t="s">
        <v>1661</v>
      </c>
      <c r="S54" s="9" t="s">
        <v>1658</v>
      </c>
      <c r="T54" s="9" t="s">
        <v>1660</v>
      </c>
      <c r="U54" s="9" t="s">
        <v>1658</v>
      </c>
      <c r="V54" s="9" t="s">
        <v>1660</v>
      </c>
      <c r="W54" s="9" t="s">
        <v>1661</v>
      </c>
      <c r="X54" s="9" t="s">
        <v>1658</v>
      </c>
      <c r="Y54" s="9" t="s">
        <v>1658</v>
      </c>
      <c r="Z54" s="9" t="s">
        <v>1662</v>
      </c>
      <c r="AA54" s="8" t="s">
        <v>1662</v>
      </c>
    </row>
    <row r="55" s="1" customFormat="1" spans="2:27">
      <c r="B55" s="3" t="s">
        <v>574</v>
      </c>
      <c r="C55" s="9" t="s">
        <v>1658</v>
      </c>
      <c r="D55" s="9" t="s">
        <v>1658</v>
      </c>
      <c r="E55" s="9" t="s">
        <v>1659</v>
      </c>
      <c r="F55" s="9" t="s">
        <v>1658</v>
      </c>
      <c r="G55" s="9" t="s">
        <v>1658</v>
      </c>
      <c r="H55" s="9" t="s">
        <v>1658</v>
      </c>
      <c r="I55" s="9" t="s">
        <v>1659</v>
      </c>
      <c r="J55" s="9" t="s">
        <v>1658</v>
      </c>
      <c r="K55" s="9" t="s">
        <v>1658</v>
      </c>
      <c r="L55" s="9" t="s">
        <v>1658</v>
      </c>
      <c r="M55" s="9" t="s">
        <v>1658</v>
      </c>
      <c r="N55" s="9" t="s">
        <v>1658</v>
      </c>
      <c r="O55" s="9" t="s">
        <v>1658</v>
      </c>
      <c r="P55" s="9" t="s">
        <v>1659</v>
      </c>
      <c r="Q55" s="9" t="s">
        <v>1658</v>
      </c>
      <c r="R55" s="9" t="s">
        <v>1658</v>
      </c>
      <c r="S55" s="9" t="s">
        <v>1660</v>
      </c>
      <c r="T55" s="9" t="s">
        <v>1658</v>
      </c>
      <c r="U55" s="9" t="s">
        <v>1658</v>
      </c>
      <c r="V55" s="9" t="s">
        <v>1660</v>
      </c>
      <c r="W55" s="9" t="s">
        <v>1661</v>
      </c>
      <c r="X55" s="9" t="s">
        <v>1660</v>
      </c>
      <c r="Y55" s="9" t="s">
        <v>1660</v>
      </c>
      <c r="Z55" s="9" t="s">
        <v>1662</v>
      </c>
      <c r="AA55" s="8" t="s">
        <v>1662</v>
      </c>
    </row>
    <row r="56" s="1" customFormat="1" spans="2:27">
      <c r="B56" s="3" t="s">
        <v>581</v>
      </c>
      <c r="C56" s="9" t="s">
        <v>1658</v>
      </c>
      <c r="D56" s="9" t="s">
        <v>1658</v>
      </c>
      <c r="E56" s="9" t="s">
        <v>1659</v>
      </c>
      <c r="F56" s="9" t="s">
        <v>1658</v>
      </c>
      <c r="G56" s="9" t="s">
        <v>1658</v>
      </c>
      <c r="H56" s="9" t="s">
        <v>1658</v>
      </c>
      <c r="I56" s="9" t="s">
        <v>1659</v>
      </c>
      <c r="J56" s="9" t="s">
        <v>1658</v>
      </c>
      <c r="K56" s="9" t="s">
        <v>1658</v>
      </c>
      <c r="L56" s="9" t="s">
        <v>1658</v>
      </c>
      <c r="M56" s="9" t="s">
        <v>1658</v>
      </c>
      <c r="N56" s="9" t="s">
        <v>1658</v>
      </c>
      <c r="O56" s="9" t="s">
        <v>1658</v>
      </c>
      <c r="P56" s="9" t="s">
        <v>1659</v>
      </c>
      <c r="Q56" s="9" t="s">
        <v>1658</v>
      </c>
      <c r="R56" s="9" t="s">
        <v>1658</v>
      </c>
      <c r="S56" s="9" t="s">
        <v>1661</v>
      </c>
      <c r="T56" s="9" t="s">
        <v>1660</v>
      </c>
      <c r="U56" s="9" t="s">
        <v>1658</v>
      </c>
      <c r="V56" s="9" t="s">
        <v>1658</v>
      </c>
      <c r="W56" s="9" t="s">
        <v>1661</v>
      </c>
      <c r="X56" s="9" t="s">
        <v>1660</v>
      </c>
      <c r="Y56" s="9" t="s">
        <v>1658</v>
      </c>
      <c r="Z56" s="9" t="s">
        <v>1662</v>
      </c>
      <c r="AA56" s="8" t="s">
        <v>1662</v>
      </c>
    </row>
    <row r="57" s="1" customFormat="1" spans="2:27">
      <c r="B57" s="3" t="s">
        <v>588</v>
      </c>
      <c r="C57" s="9" t="s">
        <v>1658</v>
      </c>
      <c r="D57" s="9" t="s">
        <v>1658</v>
      </c>
      <c r="E57" s="9" t="s">
        <v>1659</v>
      </c>
      <c r="F57" s="9" t="s">
        <v>1658</v>
      </c>
      <c r="G57" s="9" t="s">
        <v>1658</v>
      </c>
      <c r="H57" s="9" t="s">
        <v>1658</v>
      </c>
      <c r="I57" s="9" t="s">
        <v>1659</v>
      </c>
      <c r="J57" s="9" t="s">
        <v>1658</v>
      </c>
      <c r="K57" s="9" t="s">
        <v>1658</v>
      </c>
      <c r="L57" s="9" t="s">
        <v>1658</v>
      </c>
      <c r="M57" s="9" t="s">
        <v>1658</v>
      </c>
      <c r="N57" s="9" t="s">
        <v>1658</v>
      </c>
      <c r="O57" s="9" t="s">
        <v>1658</v>
      </c>
      <c r="P57" s="9" t="s">
        <v>1659</v>
      </c>
      <c r="Q57" s="9" t="s">
        <v>1658</v>
      </c>
      <c r="R57" s="9" t="s">
        <v>1658</v>
      </c>
      <c r="S57" s="9" t="s">
        <v>1658</v>
      </c>
      <c r="T57" s="9" t="s">
        <v>1660</v>
      </c>
      <c r="U57" s="9" t="s">
        <v>1658</v>
      </c>
      <c r="V57" s="9" t="s">
        <v>1658</v>
      </c>
      <c r="W57" s="9" t="s">
        <v>1661</v>
      </c>
      <c r="X57" s="9" t="s">
        <v>1660</v>
      </c>
      <c r="Y57" s="9" t="s">
        <v>1660</v>
      </c>
      <c r="Z57" s="9" t="s">
        <v>1662</v>
      </c>
      <c r="AA57" s="8" t="s">
        <v>1662</v>
      </c>
    </row>
    <row r="58" s="1" customFormat="1" spans="2:27">
      <c r="B58" s="3" t="s">
        <v>592</v>
      </c>
      <c r="C58" s="9" t="s">
        <v>1658</v>
      </c>
      <c r="D58" s="9" t="s">
        <v>1658</v>
      </c>
      <c r="E58" s="9" t="s">
        <v>1659</v>
      </c>
      <c r="F58" s="9" t="s">
        <v>1658</v>
      </c>
      <c r="G58" s="9" t="s">
        <v>1658</v>
      </c>
      <c r="H58" s="9" t="s">
        <v>1658</v>
      </c>
      <c r="I58" s="9" t="s">
        <v>1659</v>
      </c>
      <c r="J58" s="9" t="s">
        <v>1658</v>
      </c>
      <c r="K58" s="9" t="s">
        <v>1658</v>
      </c>
      <c r="L58" s="9" t="s">
        <v>1658</v>
      </c>
      <c r="M58" s="9" t="s">
        <v>1658</v>
      </c>
      <c r="N58" s="9" t="s">
        <v>1658</v>
      </c>
      <c r="O58" s="9" t="s">
        <v>1658</v>
      </c>
      <c r="P58" s="9" t="s">
        <v>1659</v>
      </c>
      <c r="Q58" s="9" t="s">
        <v>1658</v>
      </c>
      <c r="R58" s="9" t="s">
        <v>1658</v>
      </c>
      <c r="S58" s="9" t="s">
        <v>1661</v>
      </c>
      <c r="T58" s="9" t="s">
        <v>1661</v>
      </c>
      <c r="U58" s="9" t="s">
        <v>1661</v>
      </c>
      <c r="V58" s="9" t="s">
        <v>1658</v>
      </c>
      <c r="W58" s="9" t="s">
        <v>1658</v>
      </c>
      <c r="X58" s="9" t="s">
        <v>1658</v>
      </c>
      <c r="Y58" s="9" t="s">
        <v>1658</v>
      </c>
      <c r="Z58" s="9" t="s">
        <v>1662</v>
      </c>
      <c r="AA58" s="8" t="s">
        <v>1662</v>
      </c>
    </row>
    <row r="59" s="1" customFormat="1" spans="2:27">
      <c r="B59" s="3" t="s">
        <v>603</v>
      </c>
      <c r="C59" s="9" t="s">
        <v>1658</v>
      </c>
      <c r="D59" s="9" t="s">
        <v>1658</v>
      </c>
      <c r="E59" s="9" t="s">
        <v>1659</v>
      </c>
      <c r="F59" s="9" t="s">
        <v>1658</v>
      </c>
      <c r="G59" s="9" t="s">
        <v>1658</v>
      </c>
      <c r="H59" s="9" t="s">
        <v>1658</v>
      </c>
      <c r="I59" s="9" t="s">
        <v>1659</v>
      </c>
      <c r="J59" s="9" t="s">
        <v>1658</v>
      </c>
      <c r="K59" s="9" t="s">
        <v>1658</v>
      </c>
      <c r="L59" s="9" t="s">
        <v>1658</v>
      </c>
      <c r="M59" s="9" t="s">
        <v>1658</v>
      </c>
      <c r="N59" s="9" t="s">
        <v>1658</v>
      </c>
      <c r="O59" s="9" t="s">
        <v>1658</v>
      </c>
      <c r="P59" s="9" t="s">
        <v>1659</v>
      </c>
      <c r="Q59" s="9" t="s">
        <v>1658</v>
      </c>
      <c r="R59" s="9" t="s">
        <v>1658</v>
      </c>
      <c r="S59" s="9" t="s">
        <v>1660</v>
      </c>
      <c r="T59" s="9" t="s">
        <v>1660</v>
      </c>
      <c r="U59" s="9" t="s">
        <v>1658</v>
      </c>
      <c r="V59" s="9" t="s">
        <v>1660</v>
      </c>
      <c r="W59" s="9" t="s">
        <v>1661</v>
      </c>
      <c r="X59" s="9" t="s">
        <v>1660</v>
      </c>
      <c r="Y59" s="9" t="s">
        <v>1660</v>
      </c>
      <c r="Z59" s="9" t="s">
        <v>1662</v>
      </c>
      <c r="AA59" s="8" t="s">
        <v>1662</v>
      </c>
    </row>
    <row r="60" s="1" customFormat="1" spans="2:27">
      <c r="B60" s="3" t="s">
        <v>609</v>
      </c>
      <c r="C60" s="9" t="s">
        <v>1658</v>
      </c>
      <c r="D60" s="9" t="s">
        <v>1658</v>
      </c>
      <c r="E60" s="9" t="s">
        <v>1659</v>
      </c>
      <c r="F60" s="9" t="s">
        <v>1658</v>
      </c>
      <c r="G60" s="9" t="s">
        <v>1658</v>
      </c>
      <c r="H60" s="9" t="s">
        <v>1658</v>
      </c>
      <c r="I60" s="9" t="s">
        <v>1659</v>
      </c>
      <c r="J60" s="9" t="s">
        <v>1658</v>
      </c>
      <c r="K60" s="9" t="s">
        <v>1658</v>
      </c>
      <c r="L60" s="9" t="s">
        <v>1658</v>
      </c>
      <c r="M60" s="9" t="s">
        <v>1658</v>
      </c>
      <c r="N60" s="9" t="s">
        <v>1658</v>
      </c>
      <c r="O60" s="9" t="s">
        <v>1658</v>
      </c>
      <c r="P60" s="9" t="s">
        <v>1659</v>
      </c>
      <c r="Q60" s="9" t="s">
        <v>1658</v>
      </c>
      <c r="R60" s="9" t="s">
        <v>1658</v>
      </c>
      <c r="S60" s="9" t="s">
        <v>1658</v>
      </c>
      <c r="T60" s="9" t="s">
        <v>1661</v>
      </c>
      <c r="U60" s="9" t="s">
        <v>1661</v>
      </c>
      <c r="V60" s="9" t="s">
        <v>1660</v>
      </c>
      <c r="W60" s="9" t="s">
        <v>1661</v>
      </c>
      <c r="X60" s="9" t="s">
        <v>1658</v>
      </c>
      <c r="Y60" s="9" t="s">
        <v>1660</v>
      </c>
      <c r="Z60" s="9" t="s">
        <v>1662</v>
      </c>
      <c r="AA60" s="8" t="s">
        <v>1662</v>
      </c>
    </row>
    <row r="61" s="1" customFormat="1" spans="2:27">
      <c r="B61" s="3" t="s">
        <v>621</v>
      </c>
      <c r="C61" s="9" t="s">
        <v>1658</v>
      </c>
      <c r="D61" s="9" t="s">
        <v>1658</v>
      </c>
      <c r="E61" s="9" t="s">
        <v>1659</v>
      </c>
      <c r="F61" s="9" t="s">
        <v>1658</v>
      </c>
      <c r="G61" s="9" t="s">
        <v>1658</v>
      </c>
      <c r="H61" s="9" t="s">
        <v>1658</v>
      </c>
      <c r="I61" s="9" t="s">
        <v>1659</v>
      </c>
      <c r="J61" s="9" t="s">
        <v>1658</v>
      </c>
      <c r="K61" s="9" t="s">
        <v>1658</v>
      </c>
      <c r="L61" s="9" t="s">
        <v>1658</v>
      </c>
      <c r="M61" s="9" t="s">
        <v>1658</v>
      </c>
      <c r="N61" s="9" t="s">
        <v>1658</v>
      </c>
      <c r="O61" s="9" t="s">
        <v>1658</v>
      </c>
      <c r="P61" s="9" t="s">
        <v>1659</v>
      </c>
      <c r="Q61" s="9" t="s">
        <v>1658</v>
      </c>
      <c r="R61" s="9" t="s">
        <v>1658</v>
      </c>
      <c r="S61" s="9" t="s">
        <v>1660</v>
      </c>
      <c r="T61" s="9" t="s">
        <v>1660</v>
      </c>
      <c r="U61" s="9" t="s">
        <v>1660</v>
      </c>
      <c r="V61" s="9" t="s">
        <v>1660</v>
      </c>
      <c r="W61" s="9" t="s">
        <v>1661</v>
      </c>
      <c r="X61" s="9" t="s">
        <v>1660</v>
      </c>
      <c r="Y61" s="9" t="s">
        <v>1658</v>
      </c>
      <c r="Z61" s="9" t="s">
        <v>1662</v>
      </c>
      <c r="AA61" s="8" t="s">
        <v>1662</v>
      </c>
    </row>
    <row r="62" s="1" customFormat="1" spans="2:27">
      <c r="B62" s="3" t="s">
        <v>626</v>
      </c>
      <c r="C62" s="9" t="s">
        <v>1658</v>
      </c>
      <c r="D62" s="9" t="s">
        <v>1658</v>
      </c>
      <c r="E62" s="9" t="s">
        <v>1659</v>
      </c>
      <c r="F62" s="9" t="s">
        <v>1658</v>
      </c>
      <c r="G62" s="9" t="s">
        <v>1658</v>
      </c>
      <c r="H62" s="9" t="s">
        <v>1658</v>
      </c>
      <c r="I62" s="9" t="s">
        <v>1659</v>
      </c>
      <c r="J62" s="9" t="s">
        <v>1658</v>
      </c>
      <c r="K62" s="9" t="s">
        <v>1658</v>
      </c>
      <c r="L62" s="9" t="s">
        <v>1658</v>
      </c>
      <c r="M62" s="9" t="s">
        <v>1658</v>
      </c>
      <c r="N62" s="9" t="s">
        <v>1658</v>
      </c>
      <c r="O62" s="9" t="s">
        <v>1658</v>
      </c>
      <c r="P62" s="9" t="s">
        <v>1659</v>
      </c>
      <c r="Q62" s="9" t="s">
        <v>1658</v>
      </c>
      <c r="R62" s="9" t="s">
        <v>1658</v>
      </c>
      <c r="S62" s="9" t="s">
        <v>1661</v>
      </c>
      <c r="T62" s="9" t="s">
        <v>1660</v>
      </c>
      <c r="U62" s="9" t="s">
        <v>1658</v>
      </c>
      <c r="V62" s="9" t="s">
        <v>1661</v>
      </c>
      <c r="W62" s="9" t="s">
        <v>1661</v>
      </c>
      <c r="X62" s="9" t="s">
        <v>1660</v>
      </c>
      <c r="Y62" s="9" t="s">
        <v>1658</v>
      </c>
      <c r="Z62" s="9" t="s">
        <v>1662</v>
      </c>
      <c r="AA62" s="8" t="s">
        <v>1662</v>
      </c>
    </row>
    <row r="63" s="1" customFormat="1" spans="2:27">
      <c r="B63" s="3" t="s">
        <v>632</v>
      </c>
      <c r="C63" s="9" t="s">
        <v>1658</v>
      </c>
      <c r="D63" s="9" t="s">
        <v>1658</v>
      </c>
      <c r="E63" s="9" t="s">
        <v>1659</v>
      </c>
      <c r="F63" s="9" t="s">
        <v>1658</v>
      </c>
      <c r="G63" s="9" t="s">
        <v>1658</v>
      </c>
      <c r="H63" s="9" t="s">
        <v>1658</v>
      </c>
      <c r="I63" s="9" t="s">
        <v>1659</v>
      </c>
      <c r="J63" s="9" t="s">
        <v>1658</v>
      </c>
      <c r="K63" s="9" t="s">
        <v>1658</v>
      </c>
      <c r="L63" s="9" t="s">
        <v>1658</v>
      </c>
      <c r="M63" s="9" t="s">
        <v>1658</v>
      </c>
      <c r="N63" s="9" t="s">
        <v>1658</v>
      </c>
      <c r="O63" s="9" t="s">
        <v>1658</v>
      </c>
      <c r="P63" s="9" t="s">
        <v>1659</v>
      </c>
      <c r="Q63" s="9" t="s">
        <v>1658</v>
      </c>
      <c r="R63" s="9" t="s">
        <v>1661</v>
      </c>
      <c r="S63" s="9" t="s">
        <v>1658</v>
      </c>
      <c r="T63" s="9" t="s">
        <v>1658</v>
      </c>
      <c r="U63" s="9" t="s">
        <v>1658</v>
      </c>
      <c r="V63" s="9" t="s">
        <v>1658</v>
      </c>
      <c r="W63" s="9" t="s">
        <v>1658</v>
      </c>
      <c r="X63" s="9" t="s">
        <v>1658</v>
      </c>
      <c r="Y63" s="9" t="s">
        <v>1658</v>
      </c>
      <c r="Z63" s="9" t="s">
        <v>1662</v>
      </c>
      <c r="AA63" s="8" t="s">
        <v>1662</v>
      </c>
    </row>
    <row r="64" s="1" customFormat="1" spans="2:27">
      <c r="B64" s="3" t="s">
        <v>637</v>
      </c>
      <c r="C64" s="9" t="s">
        <v>1658</v>
      </c>
      <c r="D64" s="9" t="s">
        <v>1658</v>
      </c>
      <c r="E64" s="9" t="s">
        <v>1659</v>
      </c>
      <c r="F64" s="9" t="s">
        <v>1658</v>
      </c>
      <c r="G64" s="9" t="s">
        <v>1658</v>
      </c>
      <c r="H64" s="9" t="s">
        <v>1658</v>
      </c>
      <c r="I64" s="9" t="s">
        <v>1659</v>
      </c>
      <c r="J64" s="9" t="s">
        <v>1658</v>
      </c>
      <c r="K64" s="9" t="s">
        <v>1658</v>
      </c>
      <c r="L64" s="9" t="s">
        <v>1658</v>
      </c>
      <c r="M64" s="9" t="s">
        <v>1658</v>
      </c>
      <c r="N64" s="9" t="s">
        <v>1658</v>
      </c>
      <c r="O64" s="9" t="s">
        <v>1658</v>
      </c>
      <c r="P64" s="9" t="s">
        <v>1659</v>
      </c>
      <c r="Q64" s="9" t="s">
        <v>1658</v>
      </c>
      <c r="R64" s="9" t="s">
        <v>1658</v>
      </c>
      <c r="S64" s="9" t="s">
        <v>1658</v>
      </c>
      <c r="T64" s="9" t="s">
        <v>1661</v>
      </c>
      <c r="U64" s="9" t="s">
        <v>1661</v>
      </c>
      <c r="V64" s="9" t="s">
        <v>1658</v>
      </c>
      <c r="W64" s="9" t="s">
        <v>1658</v>
      </c>
      <c r="X64" s="9" t="s">
        <v>1658</v>
      </c>
      <c r="Y64" s="9" t="s">
        <v>1658</v>
      </c>
      <c r="Z64" s="9" t="s">
        <v>1662</v>
      </c>
      <c r="AA64" s="8" t="s">
        <v>1662</v>
      </c>
    </row>
    <row r="65" s="1" customFormat="1" spans="2:27">
      <c r="B65" s="3" t="s">
        <v>651</v>
      </c>
      <c r="C65" s="9" t="s">
        <v>1658</v>
      </c>
      <c r="D65" s="9" t="s">
        <v>1658</v>
      </c>
      <c r="E65" s="9" t="s">
        <v>1659</v>
      </c>
      <c r="F65" s="9" t="s">
        <v>1658</v>
      </c>
      <c r="G65" s="9" t="s">
        <v>1658</v>
      </c>
      <c r="H65" s="9" t="s">
        <v>1658</v>
      </c>
      <c r="I65" s="9" t="s">
        <v>1659</v>
      </c>
      <c r="J65" s="9" t="s">
        <v>1658</v>
      </c>
      <c r="K65" s="9" t="s">
        <v>1658</v>
      </c>
      <c r="L65" s="9" t="s">
        <v>1658</v>
      </c>
      <c r="M65" s="9" t="s">
        <v>1658</v>
      </c>
      <c r="N65" s="9" t="s">
        <v>1658</v>
      </c>
      <c r="O65" s="9" t="s">
        <v>1658</v>
      </c>
      <c r="P65" s="9" t="s">
        <v>1659</v>
      </c>
      <c r="Q65" s="9" t="s">
        <v>1658</v>
      </c>
      <c r="R65" s="9" t="s">
        <v>1658</v>
      </c>
      <c r="S65" s="9" t="s">
        <v>1658</v>
      </c>
      <c r="T65" s="9" t="s">
        <v>1658</v>
      </c>
      <c r="U65" s="9" t="s">
        <v>1661</v>
      </c>
      <c r="V65" s="9" t="s">
        <v>1658</v>
      </c>
      <c r="W65" s="9" t="s">
        <v>1658</v>
      </c>
      <c r="X65" s="9" t="s">
        <v>1658</v>
      </c>
      <c r="Y65" s="9" t="s">
        <v>1658</v>
      </c>
      <c r="Z65" s="9" t="s">
        <v>1662</v>
      </c>
      <c r="AA65" s="8" t="s">
        <v>1662</v>
      </c>
    </row>
    <row r="66" s="1" customFormat="1" spans="2:27">
      <c r="B66" s="3" t="s">
        <v>662</v>
      </c>
      <c r="C66" s="9" t="s">
        <v>1658</v>
      </c>
      <c r="D66" s="9" t="s">
        <v>1658</v>
      </c>
      <c r="E66" s="9" t="s">
        <v>1659</v>
      </c>
      <c r="F66" s="9" t="s">
        <v>1658</v>
      </c>
      <c r="G66" s="9" t="s">
        <v>1658</v>
      </c>
      <c r="H66" s="9" t="s">
        <v>1658</v>
      </c>
      <c r="I66" s="9" t="s">
        <v>1659</v>
      </c>
      <c r="J66" s="9" t="s">
        <v>1658</v>
      </c>
      <c r="K66" s="9" t="s">
        <v>1658</v>
      </c>
      <c r="L66" s="9" t="s">
        <v>1658</v>
      </c>
      <c r="M66" s="9" t="s">
        <v>1658</v>
      </c>
      <c r="N66" s="9" t="s">
        <v>1658</v>
      </c>
      <c r="O66" s="9" t="s">
        <v>1658</v>
      </c>
      <c r="P66" s="9" t="s">
        <v>1659</v>
      </c>
      <c r="Q66" s="9" t="s">
        <v>1658</v>
      </c>
      <c r="R66" s="9" t="s">
        <v>1658</v>
      </c>
      <c r="S66" s="9" t="s">
        <v>1660</v>
      </c>
      <c r="T66" s="9" t="s">
        <v>1660</v>
      </c>
      <c r="U66" s="9" t="s">
        <v>1658</v>
      </c>
      <c r="V66" s="9" t="s">
        <v>1660</v>
      </c>
      <c r="W66" s="9" t="s">
        <v>1658</v>
      </c>
      <c r="X66" s="9" t="s">
        <v>1658</v>
      </c>
      <c r="Y66" s="9" t="s">
        <v>1658</v>
      </c>
      <c r="Z66" s="9" t="s">
        <v>1660</v>
      </c>
      <c r="AA66" s="8" t="s">
        <v>1660</v>
      </c>
    </row>
    <row r="67" s="1" customFormat="1" spans="2:27">
      <c r="B67" s="3" t="s">
        <v>676</v>
      </c>
      <c r="C67" s="9" t="s">
        <v>1658</v>
      </c>
      <c r="D67" s="9" t="s">
        <v>1658</v>
      </c>
      <c r="E67" s="9" t="s">
        <v>1659</v>
      </c>
      <c r="F67" s="9" t="s">
        <v>1658</v>
      </c>
      <c r="G67" s="9" t="s">
        <v>1658</v>
      </c>
      <c r="H67" s="9" t="s">
        <v>1658</v>
      </c>
      <c r="I67" s="9" t="s">
        <v>1659</v>
      </c>
      <c r="J67" s="9" t="s">
        <v>1658</v>
      </c>
      <c r="K67" s="9" t="s">
        <v>1658</v>
      </c>
      <c r="L67" s="9" t="s">
        <v>1658</v>
      </c>
      <c r="M67" s="9" t="s">
        <v>1658</v>
      </c>
      <c r="N67" s="9" t="s">
        <v>1658</v>
      </c>
      <c r="O67" s="9" t="s">
        <v>1658</v>
      </c>
      <c r="P67" s="9" t="s">
        <v>1659</v>
      </c>
      <c r="Q67" s="9" t="s">
        <v>1658</v>
      </c>
      <c r="R67" s="9" t="s">
        <v>1658</v>
      </c>
      <c r="S67" s="9" t="s">
        <v>1660</v>
      </c>
      <c r="T67" s="9" t="s">
        <v>1660</v>
      </c>
      <c r="U67" s="9" t="s">
        <v>1658</v>
      </c>
      <c r="V67" s="9" t="s">
        <v>1660</v>
      </c>
      <c r="W67" s="9" t="s">
        <v>1658</v>
      </c>
      <c r="X67" s="9" t="s">
        <v>1660</v>
      </c>
      <c r="Y67" s="9" t="s">
        <v>1660</v>
      </c>
      <c r="Z67" s="9" t="s">
        <v>1660</v>
      </c>
      <c r="AA67" s="8" t="s">
        <v>1660</v>
      </c>
    </row>
    <row r="68" s="1" customFormat="1" spans="2:27">
      <c r="B68" s="3" t="s">
        <v>685</v>
      </c>
      <c r="C68" s="9" t="s">
        <v>1658</v>
      </c>
      <c r="D68" s="9" t="s">
        <v>1658</v>
      </c>
      <c r="E68" s="9" t="s">
        <v>1659</v>
      </c>
      <c r="F68" s="9" t="s">
        <v>1658</v>
      </c>
      <c r="G68" s="9" t="s">
        <v>1658</v>
      </c>
      <c r="H68" s="9" t="s">
        <v>1658</v>
      </c>
      <c r="I68" s="9" t="s">
        <v>1659</v>
      </c>
      <c r="J68" s="9" t="s">
        <v>1658</v>
      </c>
      <c r="K68" s="9" t="s">
        <v>1661</v>
      </c>
      <c r="L68" s="9" t="s">
        <v>1658</v>
      </c>
      <c r="M68" s="9" t="s">
        <v>1658</v>
      </c>
      <c r="N68" s="9" t="s">
        <v>1658</v>
      </c>
      <c r="O68" s="9" t="s">
        <v>1658</v>
      </c>
      <c r="P68" s="9" t="s">
        <v>1662</v>
      </c>
      <c r="Q68" s="9" t="s">
        <v>1658</v>
      </c>
      <c r="R68" s="9" t="s">
        <v>1658</v>
      </c>
      <c r="S68" s="9" t="s">
        <v>1660</v>
      </c>
      <c r="T68" s="9" t="s">
        <v>1660</v>
      </c>
      <c r="U68" s="9" t="s">
        <v>1658</v>
      </c>
      <c r="V68" s="9" t="s">
        <v>1660</v>
      </c>
      <c r="W68" s="9" t="s">
        <v>1658</v>
      </c>
      <c r="X68" s="9" t="s">
        <v>1658</v>
      </c>
      <c r="Y68" s="9" t="s">
        <v>1658</v>
      </c>
      <c r="Z68" s="9" t="s">
        <v>1660</v>
      </c>
      <c r="AA68" s="8" t="s">
        <v>1660</v>
      </c>
    </row>
    <row r="69" s="1" customFormat="1" spans="2:27">
      <c r="B69" s="3" t="s">
        <v>689</v>
      </c>
      <c r="C69" s="9" t="s">
        <v>1658</v>
      </c>
      <c r="D69" s="9" t="s">
        <v>1660</v>
      </c>
      <c r="E69" s="9" t="s">
        <v>1660</v>
      </c>
      <c r="F69" s="9" t="s">
        <v>1658</v>
      </c>
      <c r="G69" s="9" t="s">
        <v>1658</v>
      </c>
      <c r="H69" s="9" t="s">
        <v>1658</v>
      </c>
      <c r="I69" s="9" t="s">
        <v>1659</v>
      </c>
      <c r="J69" s="9" t="s">
        <v>1658</v>
      </c>
      <c r="K69" s="9" t="s">
        <v>1658</v>
      </c>
      <c r="L69" s="9" t="s">
        <v>1660</v>
      </c>
      <c r="M69" s="9" t="s">
        <v>1658</v>
      </c>
      <c r="N69" s="9" t="s">
        <v>1658</v>
      </c>
      <c r="O69" s="9" t="s">
        <v>1658</v>
      </c>
      <c r="P69" s="9" t="s">
        <v>1660</v>
      </c>
      <c r="Q69" s="9" t="s">
        <v>1658</v>
      </c>
      <c r="R69" s="9" t="s">
        <v>1658</v>
      </c>
      <c r="S69" s="9" t="s">
        <v>1658</v>
      </c>
      <c r="T69" s="9" t="s">
        <v>1658</v>
      </c>
      <c r="U69" s="9" t="s">
        <v>1661</v>
      </c>
      <c r="V69" s="9" t="s">
        <v>1660</v>
      </c>
      <c r="W69" s="9" t="s">
        <v>1661</v>
      </c>
      <c r="X69" s="9" t="s">
        <v>1661</v>
      </c>
      <c r="Y69" s="9" t="s">
        <v>1660</v>
      </c>
      <c r="Z69" s="9" t="s">
        <v>1662</v>
      </c>
      <c r="AA69" s="8" t="s">
        <v>1662</v>
      </c>
    </row>
    <row r="70" s="1" customFormat="1" spans="2:27">
      <c r="B70" s="3" t="s">
        <v>691</v>
      </c>
      <c r="C70" s="9" t="s">
        <v>1658</v>
      </c>
      <c r="D70" s="9" t="s">
        <v>1658</v>
      </c>
      <c r="E70" s="9" t="s">
        <v>1659</v>
      </c>
      <c r="F70" s="9" t="s">
        <v>1658</v>
      </c>
      <c r="G70" s="9" t="s">
        <v>1658</v>
      </c>
      <c r="H70" s="9" t="s">
        <v>1658</v>
      </c>
      <c r="I70" s="9" t="s">
        <v>1659</v>
      </c>
      <c r="J70" s="9" t="s">
        <v>1658</v>
      </c>
      <c r="K70" s="9" t="s">
        <v>1658</v>
      </c>
      <c r="L70" s="9" t="s">
        <v>1658</v>
      </c>
      <c r="M70" s="9" t="s">
        <v>1658</v>
      </c>
      <c r="N70" s="9" t="s">
        <v>1658</v>
      </c>
      <c r="O70" s="9" t="s">
        <v>1658</v>
      </c>
      <c r="P70" s="9" t="s">
        <v>1659</v>
      </c>
      <c r="Q70" s="9" t="s">
        <v>1658</v>
      </c>
      <c r="R70" s="9" t="s">
        <v>1658</v>
      </c>
      <c r="S70" s="9" t="s">
        <v>1658</v>
      </c>
      <c r="T70" s="9" t="s">
        <v>1658</v>
      </c>
      <c r="U70" s="9" t="s">
        <v>1658</v>
      </c>
      <c r="V70" s="9" t="s">
        <v>1660</v>
      </c>
      <c r="W70" s="9" t="s">
        <v>1658</v>
      </c>
      <c r="X70" s="9" t="s">
        <v>1658</v>
      </c>
      <c r="Y70" s="9" t="s">
        <v>1658</v>
      </c>
      <c r="Z70" s="9" t="s">
        <v>1660</v>
      </c>
      <c r="AA70" s="8" t="s">
        <v>1660</v>
      </c>
    </row>
    <row r="71" s="1" customFormat="1" spans="2:27">
      <c r="B71" s="3" t="s">
        <v>698</v>
      </c>
      <c r="C71" s="9" t="s">
        <v>1658</v>
      </c>
      <c r="D71" s="9" t="s">
        <v>1658</v>
      </c>
      <c r="E71" s="9" t="s">
        <v>1659</v>
      </c>
      <c r="F71" s="9" t="s">
        <v>1658</v>
      </c>
      <c r="G71" s="9" t="s">
        <v>1658</v>
      </c>
      <c r="H71" s="9" t="s">
        <v>1658</v>
      </c>
      <c r="I71" s="9" t="s">
        <v>1659</v>
      </c>
      <c r="J71" s="9" t="s">
        <v>1658</v>
      </c>
      <c r="K71" s="9" t="s">
        <v>1658</v>
      </c>
      <c r="L71" s="9" t="s">
        <v>1658</v>
      </c>
      <c r="M71" s="9" t="s">
        <v>1658</v>
      </c>
      <c r="N71" s="9" t="s">
        <v>1658</v>
      </c>
      <c r="O71" s="9" t="s">
        <v>1658</v>
      </c>
      <c r="P71" s="9" t="s">
        <v>1659</v>
      </c>
      <c r="Q71" s="9" t="s">
        <v>1658</v>
      </c>
      <c r="R71" s="9" t="s">
        <v>1658</v>
      </c>
      <c r="S71" s="9" t="s">
        <v>1658</v>
      </c>
      <c r="T71" s="9" t="s">
        <v>1660</v>
      </c>
      <c r="U71" s="9" t="s">
        <v>1658</v>
      </c>
      <c r="V71" s="9" t="s">
        <v>1660</v>
      </c>
      <c r="W71" s="9" t="s">
        <v>1658</v>
      </c>
      <c r="X71" s="9" t="s">
        <v>1660</v>
      </c>
      <c r="Y71" s="9" t="s">
        <v>1660</v>
      </c>
      <c r="Z71" s="9" t="s">
        <v>1660</v>
      </c>
      <c r="AA71" s="8" t="s">
        <v>1660</v>
      </c>
    </row>
    <row r="72" s="1" customFormat="1" spans="2:27">
      <c r="B72" s="3" t="s">
        <v>699</v>
      </c>
      <c r="C72" s="9" t="s">
        <v>1658</v>
      </c>
      <c r="D72" s="9" t="s">
        <v>1658</v>
      </c>
      <c r="E72" s="9" t="s">
        <v>1659</v>
      </c>
      <c r="F72" s="9" t="s">
        <v>1658</v>
      </c>
      <c r="G72" s="9" t="s">
        <v>1658</v>
      </c>
      <c r="H72" s="9" t="s">
        <v>1658</v>
      </c>
      <c r="I72" s="9" t="s">
        <v>1659</v>
      </c>
      <c r="J72" s="9" t="s">
        <v>1658</v>
      </c>
      <c r="K72" s="9" t="s">
        <v>1658</v>
      </c>
      <c r="L72" s="9" t="s">
        <v>1658</v>
      </c>
      <c r="M72" s="9" t="s">
        <v>1658</v>
      </c>
      <c r="N72" s="9" t="s">
        <v>1658</v>
      </c>
      <c r="O72" s="9" t="s">
        <v>1658</v>
      </c>
      <c r="P72" s="9" t="s">
        <v>1659</v>
      </c>
      <c r="Q72" s="9" t="s">
        <v>1658</v>
      </c>
      <c r="R72" s="9" t="s">
        <v>1658</v>
      </c>
      <c r="S72" s="9" t="s">
        <v>1660</v>
      </c>
      <c r="T72" s="9" t="s">
        <v>1660</v>
      </c>
      <c r="U72" s="9" t="s">
        <v>1661</v>
      </c>
      <c r="V72" s="9" t="s">
        <v>1661</v>
      </c>
      <c r="W72" s="9" t="s">
        <v>1661</v>
      </c>
      <c r="X72" s="9" t="s">
        <v>1661</v>
      </c>
      <c r="Y72" s="9" t="s">
        <v>1660</v>
      </c>
      <c r="Z72" s="9" t="s">
        <v>1662</v>
      </c>
      <c r="AA72" s="8" t="s">
        <v>1662</v>
      </c>
    </row>
    <row r="73" s="1" customFormat="1" spans="2:27">
      <c r="B73" s="3" t="s">
        <v>708</v>
      </c>
      <c r="C73" s="9" t="s">
        <v>1658</v>
      </c>
      <c r="D73" s="9" t="s">
        <v>1658</v>
      </c>
      <c r="E73" s="9" t="s">
        <v>1659</v>
      </c>
      <c r="F73" s="9" t="s">
        <v>1658</v>
      </c>
      <c r="G73" s="9" t="s">
        <v>1658</v>
      </c>
      <c r="H73" s="9" t="s">
        <v>1658</v>
      </c>
      <c r="I73" s="9" t="s">
        <v>1659</v>
      </c>
      <c r="J73" s="9" t="s">
        <v>1658</v>
      </c>
      <c r="K73" s="9" t="s">
        <v>1658</v>
      </c>
      <c r="L73" s="9" t="s">
        <v>1658</v>
      </c>
      <c r="M73" s="9" t="s">
        <v>1658</v>
      </c>
      <c r="N73" s="9" t="s">
        <v>1658</v>
      </c>
      <c r="O73" s="9" t="s">
        <v>1658</v>
      </c>
      <c r="P73" s="9" t="s">
        <v>1659</v>
      </c>
      <c r="Q73" s="9" t="s">
        <v>1661</v>
      </c>
      <c r="R73" s="9" t="s">
        <v>1658</v>
      </c>
      <c r="S73" s="9" t="s">
        <v>1658</v>
      </c>
      <c r="T73" s="9" t="s">
        <v>1661</v>
      </c>
      <c r="U73" s="9" t="s">
        <v>1661</v>
      </c>
      <c r="V73" s="9" t="s">
        <v>1660</v>
      </c>
      <c r="W73" s="9" t="s">
        <v>1658</v>
      </c>
      <c r="X73" s="9" t="s">
        <v>1661</v>
      </c>
      <c r="Y73" s="9" t="s">
        <v>1660</v>
      </c>
      <c r="Z73" s="9" t="s">
        <v>1662</v>
      </c>
      <c r="AA73" s="8" t="s">
        <v>1662</v>
      </c>
    </row>
    <row r="74" s="1" customFormat="1" spans="2:27">
      <c r="B74" s="3" t="s">
        <v>712</v>
      </c>
      <c r="C74" s="9" t="s">
        <v>1658</v>
      </c>
      <c r="D74" s="9" t="s">
        <v>1658</v>
      </c>
      <c r="E74" s="9" t="s">
        <v>1659</v>
      </c>
      <c r="F74" s="9" t="s">
        <v>1658</v>
      </c>
      <c r="G74" s="9" t="s">
        <v>1658</v>
      </c>
      <c r="H74" s="9" t="s">
        <v>1658</v>
      </c>
      <c r="I74" s="9" t="s">
        <v>1659</v>
      </c>
      <c r="J74" s="9" t="s">
        <v>1658</v>
      </c>
      <c r="K74" s="9" t="s">
        <v>1658</v>
      </c>
      <c r="L74" s="9" t="s">
        <v>1658</v>
      </c>
      <c r="M74" s="9" t="s">
        <v>1658</v>
      </c>
      <c r="N74" s="9" t="s">
        <v>1658</v>
      </c>
      <c r="O74" s="9" t="s">
        <v>1658</v>
      </c>
      <c r="P74" s="9" t="s">
        <v>1659</v>
      </c>
      <c r="Q74" s="9" t="s">
        <v>1658</v>
      </c>
      <c r="R74" s="9" t="s">
        <v>1658</v>
      </c>
      <c r="S74" s="9" t="s">
        <v>1658</v>
      </c>
      <c r="T74" s="9" t="s">
        <v>1660</v>
      </c>
      <c r="U74" s="9" t="s">
        <v>1661</v>
      </c>
      <c r="V74" s="9" t="s">
        <v>1660</v>
      </c>
      <c r="W74" s="9" t="s">
        <v>1658</v>
      </c>
      <c r="X74" s="9" t="s">
        <v>1658</v>
      </c>
      <c r="Y74" s="9" t="s">
        <v>1658</v>
      </c>
      <c r="Z74" s="9" t="s">
        <v>1662</v>
      </c>
      <c r="AA74" s="8" t="s">
        <v>1662</v>
      </c>
    </row>
    <row r="75" s="1" customFormat="1" spans="2:27">
      <c r="B75" s="3" t="s">
        <v>746</v>
      </c>
      <c r="C75" s="9" t="s">
        <v>1658</v>
      </c>
      <c r="D75" s="9" t="s">
        <v>1658</v>
      </c>
      <c r="E75" s="9" t="s">
        <v>1659</v>
      </c>
      <c r="F75" s="9" t="s">
        <v>1658</v>
      </c>
      <c r="G75" s="9" t="s">
        <v>1658</v>
      </c>
      <c r="H75" s="9" t="s">
        <v>1658</v>
      </c>
      <c r="I75" s="9" t="s">
        <v>1659</v>
      </c>
      <c r="J75" s="9" t="s">
        <v>1658</v>
      </c>
      <c r="K75" s="9" t="s">
        <v>1658</v>
      </c>
      <c r="L75" s="9" t="s">
        <v>1658</v>
      </c>
      <c r="M75" s="9" t="s">
        <v>1658</v>
      </c>
      <c r="N75" s="9" t="s">
        <v>1658</v>
      </c>
      <c r="O75" s="9" t="s">
        <v>1658</v>
      </c>
      <c r="P75" s="9" t="s">
        <v>1659</v>
      </c>
      <c r="Q75" s="9" t="s">
        <v>1658</v>
      </c>
      <c r="R75" s="9" t="s">
        <v>1661</v>
      </c>
      <c r="S75" s="9" t="s">
        <v>1661</v>
      </c>
      <c r="T75" s="9" t="s">
        <v>1660</v>
      </c>
      <c r="U75" s="9" t="s">
        <v>1658</v>
      </c>
      <c r="V75" s="9" t="s">
        <v>1661</v>
      </c>
      <c r="W75" s="9" t="s">
        <v>1660</v>
      </c>
      <c r="X75" s="9" t="s">
        <v>1660</v>
      </c>
      <c r="Y75" s="9" t="s">
        <v>1660</v>
      </c>
      <c r="Z75" s="9" t="s">
        <v>1662</v>
      </c>
      <c r="AA75" s="8" t="s">
        <v>1662</v>
      </c>
    </row>
    <row r="76" s="1" customFormat="1" spans="2:27">
      <c r="B76" s="3" t="s">
        <v>765</v>
      </c>
      <c r="C76" s="9" t="s">
        <v>1658</v>
      </c>
      <c r="D76" s="9" t="s">
        <v>1660</v>
      </c>
      <c r="E76" s="9" t="s">
        <v>1660</v>
      </c>
      <c r="F76" s="9" t="s">
        <v>1658</v>
      </c>
      <c r="G76" s="9" t="s">
        <v>1658</v>
      </c>
      <c r="H76" s="9" t="s">
        <v>1658</v>
      </c>
      <c r="I76" s="9" t="s">
        <v>1659</v>
      </c>
      <c r="J76" s="9" t="s">
        <v>1658</v>
      </c>
      <c r="K76" s="9" t="s">
        <v>1660</v>
      </c>
      <c r="L76" s="9" t="s">
        <v>1660</v>
      </c>
      <c r="M76" s="9" t="s">
        <v>1658</v>
      </c>
      <c r="N76" s="9" t="s">
        <v>1658</v>
      </c>
      <c r="O76" s="9" t="s">
        <v>1658</v>
      </c>
      <c r="P76" s="9" t="s">
        <v>1660</v>
      </c>
      <c r="Q76" s="9" t="s">
        <v>1661</v>
      </c>
      <c r="R76" s="9" t="s">
        <v>1658</v>
      </c>
      <c r="S76" s="9" t="s">
        <v>1658</v>
      </c>
      <c r="T76" s="9" t="s">
        <v>1658</v>
      </c>
      <c r="U76" s="9" t="s">
        <v>1660</v>
      </c>
      <c r="V76" s="9" t="s">
        <v>1661</v>
      </c>
      <c r="W76" s="9" t="s">
        <v>1660</v>
      </c>
      <c r="X76" s="9" t="s">
        <v>1661</v>
      </c>
      <c r="Y76" s="9" t="s">
        <v>1658</v>
      </c>
      <c r="Z76" s="9" t="s">
        <v>1662</v>
      </c>
      <c r="AA76" s="8" t="s">
        <v>1662</v>
      </c>
    </row>
    <row r="77" s="1" customFormat="1" spans="2:27">
      <c r="B77" s="3" t="s">
        <v>768</v>
      </c>
      <c r="C77" s="9" t="s">
        <v>1658</v>
      </c>
      <c r="D77" s="9" t="s">
        <v>1658</v>
      </c>
      <c r="E77" s="9" t="s">
        <v>1659</v>
      </c>
      <c r="F77" s="9" t="s">
        <v>1658</v>
      </c>
      <c r="G77" s="9" t="s">
        <v>1658</v>
      </c>
      <c r="H77" s="9" t="s">
        <v>1658</v>
      </c>
      <c r="I77" s="9" t="s">
        <v>1659</v>
      </c>
      <c r="J77" s="9" t="s">
        <v>1658</v>
      </c>
      <c r="K77" s="9" t="s">
        <v>1658</v>
      </c>
      <c r="L77" s="9" t="s">
        <v>1658</v>
      </c>
      <c r="M77" s="9" t="s">
        <v>1658</v>
      </c>
      <c r="N77" s="9" t="s">
        <v>1658</v>
      </c>
      <c r="O77" s="9" t="s">
        <v>1658</v>
      </c>
      <c r="P77" s="9" t="s">
        <v>1659</v>
      </c>
      <c r="Q77" s="9" t="s">
        <v>1658</v>
      </c>
      <c r="R77" s="9" t="s">
        <v>1658</v>
      </c>
      <c r="S77" s="9" t="s">
        <v>1658</v>
      </c>
      <c r="T77" s="9" t="s">
        <v>1660</v>
      </c>
      <c r="U77" s="9" t="s">
        <v>1661</v>
      </c>
      <c r="V77" s="9" t="s">
        <v>1658</v>
      </c>
      <c r="W77" s="9" t="s">
        <v>1661</v>
      </c>
      <c r="X77" s="9" t="s">
        <v>1661</v>
      </c>
      <c r="Y77" s="9" t="s">
        <v>1658</v>
      </c>
      <c r="Z77" s="9" t="s">
        <v>1662</v>
      </c>
      <c r="AA77" s="8" t="s">
        <v>1662</v>
      </c>
    </row>
    <row r="78" s="1" customFormat="1" spans="2:27">
      <c r="B78" s="3" t="s">
        <v>775</v>
      </c>
      <c r="C78" s="9" t="s">
        <v>1658</v>
      </c>
      <c r="D78" s="9" t="s">
        <v>1658</v>
      </c>
      <c r="E78" s="9" t="s">
        <v>1659</v>
      </c>
      <c r="F78" s="9" t="s">
        <v>1658</v>
      </c>
      <c r="G78" s="9" t="s">
        <v>1658</v>
      </c>
      <c r="H78" s="9" t="s">
        <v>1658</v>
      </c>
      <c r="I78" s="9" t="s">
        <v>1659</v>
      </c>
      <c r="J78" s="9" t="s">
        <v>1658</v>
      </c>
      <c r="K78" s="9" t="s">
        <v>1658</v>
      </c>
      <c r="L78" s="9" t="s">
        <v>1658</v>
      </c>
      <c r="M78" s="9" t="s">
        <v>1658</v>
      </c>
      <c r="N78" s="9" t="s">
        <v>1658</v>
      </c>
      <c r="O78" s="9" t="s">
        <v>1658</v>
      </c>
      <c r="P78" s="9" t="s">
        <v>1659</v>
      </c>
      <c r="Q78" s="9" t="s">
        <v>1658</v>
      </c>
      <c r="R78" s="9" t="s">
        <v>1658</v>
      </c>
      <c r="S78" s="9" t="s">
        <v>1658</v>
      </c>
      <c r="T78" s="9" t="s">
        <v>1660</v>
      </c>
      <c r="U78" s="9" t="s">
        <v>1658</v>
      </c>
      <c r="V78" s="9" t="s">
        <v>1660</v>
      </c>
      <c r="W78" s="9" t="s">
        <v>1658</v>
      </c>
      <c r="X78" s="9" t="s">
        <v>1661</v>
      </c>
      <c r="Y78" s="9" t="s">
        <v>1660</v>
      </c>
      <c r="Z78" s="9" t="s">
        <v>1662</v>
      </c>
      <c r="AA78" s="8" t="s">
        <v>1662</v>
      </c>
    </row>
    <row r="79" s="1" customFormat="1" spans="2:27">
      <c r="B79" s="3" t="s">
        <v>787</v>
      </c>
      <c r="C79" s="9" t="s">
        <v>1658</v>
      </c>
      <c r="D79" s="9" t="s">
        <v>1658</v>
      </c>
      <c r="E79" s="9" t="s">
        <v>1659</v>
      </c>
      <c r="F79" s="9" t="s">
        <v>1658</v>
      </c>
      <c r="G79" s="9" t="s">
        <v>1658</v>
      </c>
      <c r="H79" s="9" t="s">
        <v>1658</v>
      </c>
      <c r="I79" s="9" t="s">
        <v>1659</v>
      </c>
      <c r="J79" s="9" t="s">
        <v>1658</v>
      </c>
      <c r="K79" s="9" t="s">
        <v>1658</v>
      </c>
      <c r="L79" s="9" t="s">
        <v>1658</v>
      </c>
      <c r="M79" s="9" t="s">
        <v>1658</v>
      </c>
      <c r="N79" s="9" t="s">
        <v>1658</v>
      </c>
      <c r="O79" s="9" t="s">
        <v>1658</v>
      </c>
      <c r="P79" s="9" t="s">
        <v>1659</v>
      </c>
      <c r="Q79" s="9" t="s">
        <v>1658</v>
      </c>
      <c r="R79" s="9" t="s">
        <v>1658</v>
      </c>
      <c r="S79" s="9" t="s">
        <v>1658</v>
      </c>
      <c r="T79" s="9" t="s">
        <v>1660</v>
      </c>
      <c r="U79" s="9" t="s">
        <v>1661</v>
      </c>
      <c r="V79" s="9" t="s">
        <v>1661</v>
      </c>
      <c r="W79" s="9" t="s">
        <v>1658</v>
      </c>
      <c r="X79" s="9" t="s">
        <v>1660</v>
      </c>
      <c r="Y79" s="9" t="s">
        <v>1658</v>
      </c>
      <c r="Z79" s="9" t="s">
        <v>1662</v>
      </c>
      <c r="AA79" s="8" t="s">
        <v>1662</v>
      </c>
    </row>
    <row r="80" s="1" customFormat="1" spans="2:27">
      <c r="B80" s="3" t="s">
        <v>789</v>
      </c>
      <c r="C80" s="9" t="s">
        <v>1658</v>
      </c>
      <c r="D80" s="9" t="s">
        <v>1658</v>
      </c>
      <c r="E80" s="9" t="s">
        <v>1659</v>
      </c>
      <c r="F80" s="9" t="s">
        <v>1658</v>
      </c>
      <c r="G80" s="9" t="s">
        <v>1658</v>
      </c>
      <c r="H80" s="9" t="s">
        <v>1658</v>
      </c>
      <c r="I80" s="9" t="s">
        <v>1659</v>
      </c>
      <c r="J80" s="9" t="s">
        <v>1658</v>
      </c>
      <c r="K80" s="9" t="s">
        <v>1658</v>
      </c>
      <c r="L80" s="9" t="s">
        <v>1658</v>
      </c>
      <c r="M80" s="9" t="s">
        <v>1658</v>
      </c>
      <c r="N80" s="9" t="s">
        <v>1658</v>
      </c>
      <c r="O80" s="9" t="s">
        <v>1658</v>
      </c>
      <c r="P80" s="9" t="s">
        <v>1659</v>
      </c>
      <c r="Q80" s="9" t="s">
        <v>1658</v>
      </c>
      <c r="R80" s="9" t="s">
        <v>1658</v>
      </c>
      <c r="S80" s="9" t="s">
        <v>1660</v>
      </c>
      <c r="T80" s="9" t="s">
        <v>1660</v>
      </c>
      <c r="U80" s="9" t="s">
        <v>1661</v>
      </c>
      <c r="V80" s="9" t="s">
        <v>1660</v>
      </c>
      <c r="W80" s="9" t="s">
        <v>1658</v>
      </c>
      <c r="X80" s="9" t="s">
        <v>1658</v>
      </c>
      <c r="Y80" s="9" t="s">
        <v>1660</v>
      </c>
      <c r="Z80" s="9" t="s">
        <v>1662</v>
      </c>
      <c r="AA80" s="8" t="s">
        <v>1662</v>
      </c>
    </row>
    <row r="81" s="1" customFormat="1" spans="2:27">
      <c r="B81" s="3" t="s">
        <v>796</v>
      </c>
      <c r="C81" s="9" t="s">
        <v>1658</v>
      </c>
      <c r="D81" s="9" t="s">
        <v>1658</v>
      </c>
      <c r="E81" s="9" t="s">
        <v>1659</v>
      </c>
      <c r="F81" s="9" t="s">
        <v>1658</v>
      </c>
      <c r="G81" s="9" t="s">
        <v>1658</v>
      </c>
      <c r="H81" s="9" t="s">
        <v>1658</v>
      </c>
      <c r="I81" s="9" t="s">
        <v>1659</v>
      </c>
      <c r="J81" s="9" t="s">
        <v>1658</v>
      </c>
      <c r="K81" s="9" t="s">
        <v>1658</v>
      </c>
      <c r="L81" s="9" t="s">
        <v>1658</v>
      </c>
      <c r="M81" s="9" t="s">
        <v>1658</v>
      </c>
      <c r="N81" s="9" t="s">
        <v>1658</v>
      </c>
      <c r="O81" s="9" t="s">
        <v>1658</v>
      </c>
      <c r="P81" s="9" t="s">
        <v>1659</v>
      </c>
      <c r="Q81" s="9" t="s">
        <v>1661</v>
      </c>
      <c r="R81" s="9" t="s">
        <v>1661</v>
      </c>
      <c r="S81" s="9" t="s">
        <v>1658</v>
      </c>
      <c r="T81" s="9" t="s">
        <v>1661</v>
      </c>
      <c r="U81" s="9" t="s">
        <v>1661</v>
      </c>
      <c r="V81" s="9" t="s">
        <v>1661</v>
      </c>
      <c r="W81" s="9" t="s">
        <v>1658</v>
      </c>
      <c r="X81" s="9" t="s">
        <v>1658</v>
      </c>
      <c r="Y81" s="9" t="s">
        <v>1658</v>
      </c>
      <c r="Z81" s="9" t="s">
        <v>1662</v>
      </c>
      <c r="AA81" s="8" t="s">
        <v>1662</v>
      </c>
    </row>
    <row r="82" s="1" customFormat="1" spans="2:27">
      <c r="B82" s="3" t="s">
        <v>803</v>
      </c>
      <c r="C82" s="9" t="s">
        <v>1658</v>
      </c>
      <c r="D82" s="9" t="s">
        <v>1658</v>
      </c>
      <c r="E82" s="9" t="s">
        <v>1659</v>
      </c>
      <c r="F82" s="9" t="s">
        <v>1658</v>
      </c>
      <c r="G82" s="9" t="s">
        <v>1658</v>
      </c>
      <c r="H82" s="9" t="s">
        <v>1658</v>
      </c>
      <c r="I82" s="9" t="s">
        <v>1659</v>
      </c>
      <c r="J82" s="9" t="s">
        <v>1658</v>
      </c>
      <c r="K82" s="9" t="s">
        <v>1658</v>
      </c>
      <c r="L82" s="9" t="s">
        <v>1658</v>
      </c>
      <c r="M82" s="9" t="s">
        <v>1658</v>
      </c>
      <c r="N82" s="9" t="s">
        <v>1658</v>
      </c>
      <c r="O82" s="9" t="s">
        <v>1658</v>
      </c>
      <c r="P82" s="9" t="s">
        <v>1659</v>
      </c>
      <c r="Q82" s="9" t="s">
        <v>1658</v>
      </c>
      <c r="R82" s="9" t="s">
        <v>1658</v>
      </c>
      <c r="S82" s="9" t="s">
        <v>1660</v>
      </c>
      <c r="T82" s="9" t="s">
        <v>1660</v>
      </c>
      <c r="U82" s="9" t="s">
        <v>1661</v>
      </c>
      <c r="V82" s="9" t="s">
        <v>1658</v>
      </c>
      <c r="W82" s="9" t="s">
        <v>1658</v>
      </c>
      <c r="X82" s="9" t="s">
        <v>1658</v>
      </c>
      <c r="Y82" s="9" t="s">
        <v>1660</v>
      </c>
      <c r="Z82" s="9" t="s">
        <v>1662</v>
      </c>
      <c r="AA82" s="8" t="s">
        <v>1662</v>
      </c>
    </row>
    <row r="83" s="1" customFormat="1" spans="2:27">
      <c r="B83" s="3" t="s">
        <v>809</v>
      </c>
      <c r="C83" s="9" t="s">
        <v>1658</v>
      </c>
      <c r="D83" s="9" t="s">
        <v>1658</v>
      </c>
      <c r="E83" s="9" t="s">
        <v>1659</v>
      </c>
      <c r="F83" s="9" t="s">
        <v>1658</v>
      </c>
      <c r="G83" s="9" t="s">
        <v>1658</v>
      </c>
      <c r="H83" s="9" t="s">
        <v>1658</v>
      </c>
      <c r="I83" s="9" t="s">
        <v>1659</v>
      </c>
      <c r="J83" s="9" t="s">
        <v>1658</v>
      </c>
      <c r="K83" s="9" t="s">
        <v>1658</v>
      </c>
      <c r="L83" s="9" t="s">
        <v>1658</v>
      </c>
      <c r="M83" s="9" t="s">
        <v>1658</v>
      </c>
      <c r="N83" s="9" t="s">
        <v>1658</v>
      </c>
      <c r="O83" s="9" t="s">
        <v>1658</v>
      </c>
      <c r="P83" s="9" t="s">
        <v>1659</v>
      </c>
      <c r="Q83" s="9" t="s">
        <v>1661</v>
      </c>
      <c r="R83" s="9" t="s">
        <v>1658</v>
      </c>
      <c r="S83" s="9" t="s">
        <v>1658</v>
      </c>
      <c r="T83" s="9" t="s">
        <v>1660</v>
      </c>
      <c r="U83" s="9" t="s">
        <v>1661</v>
      </c>
      <c r="V83" s="9" t="s">
        <v>1660</v>
      </c>
      <c r="W83" s="9" t="s">
        <v>1658</v>
      </c>
      <c r="X83" s="9" t="s">
        <v>1658</v>
      </c>
      <c r="Y83" s="9" t="s">
        <v>1658</v>
      </c>
      <c r="Z83" s="9" t="s">
        <v>1662</v>
      </c>
      <c r="AA83" s="8" t="s">
        <v>1662</v>
      </c>
    </row>
    <row r="84" s="1" customFormat="1" ht="12" customHeight="1" spans="2:27">
      <c r="B84" s="3" t="s">
        <v>835</v>
      </c>
      <c r="C84" s="9" t="s">
        <v>1658</v>
      </c>
      <c r="D84" s="9" t="s">
        <v>1658</v>
      </c>
      <c r="E84" s="9" t="s">
        <v>1659</v>
      </c>
      <c r="F84" s="9" t="s">
        <v>1658</v>
      </c>
      <c r="G84" s="9" t="s">
        <v>1658</v>
      </c>
      <c r="H84" s="9" t="s">
        <v>1658</v>
      </c>
      <c r="I84" s="9" t="s">
        <v>1659</v>
      </c>
      <c r="J84" s="9" t="s">
        <v>1658</v>
      </c>
      <c r="K84" s="9" t="s">
        <v>1658</v>
      </c>
      <c r="L84" s="9" t="s">
        <v>1658</v>
      </c>
      <c r="M84" s="9" t="s">
        <v>1658</v>
      </c>
      <c r="N84" s="9" t="s">
        <v>1658</v>
      </c>
      <c r="O84" s="9" t="s">
        <v>1658</v>
      </c>
      <c r="P84" s="9" t="s">
        <v>1659</v>
      </c>
      <c r="Q84" s="9" t="s">
        <v>1658</v>
      </c>
      <c r="R84" s="9" t="s">
        <v>1658</v>
      </c>
      <c r="S84" s="9" t="s">
        <v>1660</v>
      </c>
      <c r="T84" s="9" t="s">
        <v>1661</v>
      </c>
      <c r="U84" s="9" t="s">
        <v>1661</v>
      </c>
      <c r="V84" s="9" t="s">
        <v>1658</v>
      </c>
      <c r="W84" s="9" t="s">
        <v>1658</v>
      </c>
      <c r="X84" s="9" t="s">
        <v>1660</v>
      </c>
      <c r="Y84" s="9" t="s">
        <v>1660</v>
      </c>
      <c r="Z84" s="9" t="s">
        <v>1662</v>
      </c>
      <c r="AA84" s="8" t="s">
        <v>1662</v>
      </c>
    </row>
    <row r="85" s="1" customFormat="1" ht="12" customHeight="1" spans="2:27">
      <c r="B85" s="3" t="s">
        <v>853</v>
      </c>
      <c r="C85" s="9" t="s">
        <v>1658</v>
      </c>
      <c r="D85" s="9" t="s">
        <v>1661</v>
      </c>
      <c r="E85" s="9" t="s">
        <v>1662</v>
      </c>
      <c r="F85" s="9" t="s">
        <v>1658</v>
      </c>
      <c r="G85" s="9" t="s">
        <v>1658</v>
      </c>
      <c r="H85" s="9" t="s">
        <v>1658</v>
      </c>
      <c r="I85" s="9" t="s">
        <v>1659</v>
      </c>
      <c r="J85" s="9" t="s">
        <v>1658</v>
      </c>
      <c r="K85" s="9" t="s">
        <v>1658</v>
      </c>
      <c r="L85" s="9" t="s">
        <v>1658</v>
      </c>
      <c r="M85" s="9" t="s">
        <v>1658</v>
      </c>
      <c r="N85" s="9" t="s">
        <v>1658</v>
      </c>
      <c r="O85" s="9" t="s">
        <v>1658</v>
      </c>
      <c r="P85" s="9" t="s">
        <v>1659</v>
      </c>
      <c r="Q85" s="9" t="s">
        <v>1658</v>
      </c>
      <c r="R85" s="9" t="s">
        <v>1658</v>
      </c>
      <c r="S85" s="9" t="s">
        <v>1658</v>
      </c>
      <c r="T85" s="9" t="s">
        <v>1661</v>
      </c>
      <c r="U85" s="9" t="s">
        <v>1661</v>
      </c>
      <c r="V85" s="9" t="s">
        <v>1661</v>
      </c>
      <c r="W85" s="9" t="s">
        <v>1658</v>
      </c>
      <c r="X85" s="9" t="s">
        <v>1658</v>
      </c>
      <c r="Y85" s="9" t="s">
        <v>1658</v>
      </c>
      <c r="Z85" s="9" t="s">
        <v>1662</v>
      </c>
      <c r="AA85" s="8" t="s">
        <v>1662</v>
      </c>
    </row>
    <row r="86" s="1" customFormat="1" spans="2:27">
      <c r="B86" s="3" t="s">
        <v>863</v>
      </c>
      <c r="C86" s="9" t="s">
        <v>1658</v>
      </c>
      <c r="D86" s="9" t="s">
        <v>1658</v>
      </c>
      <c r="E86" s="9" t="s">
        <v>1659</v>
      </c>
      <c r="F86" s="9" t="s">
        <v>1658</v>
      </c>
      <c r="G86" s="9" t="s">
        <v>1658</v>
      </c>
      <c r="H86" s="9" t="s">
        <v>1658</v>
      </c>
      <c r="I86" s="9" t="s">
        <v>1659</v>
      </c>
      <c r="J86" s="9" t="s">
        <v>1658</v>
      </c>
      <c r="K86" s="9" t="s">
        <v>1658</v>
      </c>
      <c r="L86" s="9" t="s">
        <v>1658</v>
      </c>
      <c r="M86" s="9" t="s">
        <v>1658</v>
      </c>
      <c r="N86" s="9" t="s">
        <v>1658</v>
      </c>
      <c r="O86" s="9" t="s">
        <v>1658</v>
      </c>
      <c r="P86" s="9" t="s">
        <v>1659</v>
      </c>
      <c r="Q86" s="9" t="s">
        <v>1658</v>
      </c>
      <c r="R86" s="9" t="s">
        <v>1658</v>
      </c>
      <c r="S86" s="9" t="s">
        <v>1658</v>
      </c>
      <c r="T86" s="9" t="s">
        <v>1661</v>
      </c>
      <c r="U86" s="9" t="s">
        <v>1661</v>
      </c>
      <c r="V86" s="9" t="s">
        <v>1660</v>
      </c>
      <c r="W86" s="9" t="s">
        <v>1658</v>
      </c>
      <c r="X86" s="9" t="s">
        <v>1661</v>
      </c>
      <c r="Y86" s="9" t="s">
        <v>1658</v>
      </c>
      <c r="Z86" s="9" t="s">
        <v>1662</v>
      </c>
      <c r="AA86" s="8" t="s">
        <v>1662</v>
      </c>
    </row>
    <row r="87" s="1" customFormat="1" spans="2:27">
      <c r="B87" s="3" t="s">
        <v>874</v>
      </c>
      <c r="C87" s="9" t="s">
        <v>1658</v>
      </c>
      <c r="D87" s="9" t="s">
        <v>1658</v>
      </c>
      <c r="E87" s="9" t="s">
        <v>1659</v>
      </c>
      <c r="F87" s="9" t="s">
        <v>1658</v>
      </c>
      <c r="G87" s="9" t="s">
        <v>1658</v>
      </c>
      <c r="H87" s="9" t="s">
        <v>1658</v>
      </c>
      <c r="I87" s="9" t="s">
        <v>1659</v>
      </c>
      <c r="J87" s="9" t="s">
        <v>1658</v>
      </c>
      <c r="K87" s="9" t="s">
        <v>1660</v>
      </c>
      <c r="L87" s="9" t="s">
        <v>1658</v>
      </c>
      <c r="M87" s="9" t="s">
        <v>1658</v>
      </c>
      <c r="N87" s="9" t="s">
        <v>1658</v>
      </c>
      <c r="O87" s="9" t="s">
        <v>1658</v>
      </c>
      <c r="P87" s="9" t="s">
        <v>1660</v>
      </c>
      <c r="Q87" s="9" t="s">
        <v>1658</v>
      </c>
      <c r="R87" s="9" t="s">
        <v>1658</v>
      </c>
      <c r="S87" s="9" t="s">
        <v>1658</v>
      </c>
      <c r="T87" s="9" t="s">
        <v>1661</v>
      </c>
      <c r="U87" s="9" t="s">
        <v>1661</v>
      </c>
      <c r="V87" s="9" t="s">
        <v>1658</v>
      </c>
      <c r="W87" s="9" t="s">
        <v>1658</v>
      </c>
      <c r="X87" s="9" t="s">
        <v>1658</v>
      </c>
      <c r="Y87" s="9" t="s">
        <v>1658</v>
      </c>
      <c r="Z87" s="9" t="s">
        <v>1662</v>
      </c>
      <c r="AA87" s="8" t="s">
        <v>1662</v>
      </c>
    </row>
    <row r="88" s="1" customFormat="1" spans="2:27">
      <c r="B88" s="3" t="s">
        <v>882</v>
      </c>
      <c r="C88" s="9" t="s">
        <v>1658</v>
      </c>
      <c r="D88" s="9" t="s">
        <v>1658</v>
      </c>
      <c r="E88" s="9" t="s">
        <v>1659</v>
      </c>
      <c r="F88" s="9" t="s">
        <v>1658</v>
      </c>
      <c r="G88" s="9" t="s">
        <v>1658</v>
      </c>
      <c r="H88" s="9" t="s">
        <v>1658</v>
      </c>
      <c r="I88" s="9" t="s">
        <v>1659</v>
      </c>
      <c r="J88" s="9" t="s">
        <v>1658</v>
      </c>
      <c r="K88" s="9" t="s">
        <v>1658</v>
      </c>
      <c r="L88" s="9" t="s">
        <v>1658</v>
      </c>
      <c r="M88" s="9" t="s">
        <v>1658</v>
      </c>
      <c r="N88" s="9" t="s">
        <v>1658</v>
      </c>
      <c r="O88" s="9" t="s">
        <v>1658</v>
      </c>
      <c r="P88" s="9" t="s">
        <v>1659</v>
      </c>
      <c r="Q88" s="9" t="s">
        <v>1660</v>
      </c>
      <c r="R88" s="9" t="s">
        <v>1658</v>
      </c>
      <c r="S88" s="9" t="s">
        <v>1658</v>
      </c>
      <c r="T88" s="9" t="s">
        <v>1658</v>
      </c>
      <c r="U88" s="9" t="s">
        <v>1661</v>
      </c>
      <c r="V88" s="9" t="s">
        <v>1658</v>
      </c>
      <c r="W88" s="9" t="s">
        <v>1658</v>
      </c>
      <c r="X88" s="9" t="s">
        <v>1658</v>
      </c>
      <c r="Y88" s="9" t="s">
        <v>1658</v>
      </c>
      <c r="Z88" s="9" t="s">
        <v>1662</v>
      </c>
      <c r="AA88" s="8" t="s">
        <v>1662</v>
      </c>
    </row>
    <row r="89" s="1" customFormat="1" spans="2:27">
      <c r="B89" s="3" t="s">
        <v>891</v>
      </c>
      <c r="C89" s="9" t="s">
        <v>1658</v>
      </c>
      <c r="D89" s="9" t="s">
        <v>1658</v>
      </c>
      <c r="E89" s="9" t="s">
        <v>1659</v>
      </c>
      <c r="F89" s="9" t="s">
        <v>1658</v>
      </c>
      <c r="G89" s="9" t="s">
        <v>1658</v>
      </c>
      <c r="H89" s="9" t="s">
        <v>1658</v>
      </c>
      <c r="I89" s="9" t="s">
        <v>1659</v>
      </c>
      <c r="J89" s="9" t="s">
        <v>1658</v>
      </c>
      <c r="K89" s="9" t="s">
        <v>1658</v>
      </c>
      <c r="L89" s="9" t="s">
        <v>1658</v>
      </c>
      <c r="M89" s="9" t="s">
        <v>1658</v>
      </c>
      <c r="N89" s="9" t="s">
        <v>1658</v>
      </c>
      <c r="O89" s="9" t="s">
        <v>1658</v>
      </c>
      <c r="P89" s="9" t="s">
        <v>1659</v>
      </c>
      <c r="Q89" s="9" t="s">
        <v>1661</v>
      </c>
      <c r="R89" s="9" t="s">
        <v>1658</v>
      </c>
      <c r="S89" s="9" t="s">
        <v>1658</v>
      </c>
      <c r="T89" s="9" t="s">
        <v>1658</v>
      </c>
      <c r="U89" s="9" t="s">
        <v>1661</v>
      </c>
      <c r="V89" s="9" t="s">
        <v>1661</v>
      </c>
      <c r="W89" s="9" t="s">
        <v>1661</v>
      </c>
      <c r="X89" s="9" t="s">
        <v>1661</v>
      </c>
      <c r="Y89" s="9" t="s">
        <v>1661</v>
      </c>
      <c r="Z89" s="9" t="s">
        <v>1662</v>
      </c>
      <c r="AA89" s="8" t="s">
        <v>1662</v>
      </c>
    </row>
    <row r="90" s="1" customFormat="1" spans="2:27">
      <c r="B90" s="3" t="s">
        <v>899</v>
      </c>
      <c r="C90" s="9" t="s">
        <v>1658</v>
      </c>
      <c r="D90" s="9" t="s">
        <v>1658</v>
      </c>
      <c r="E90" s="9" t="s">
        <v>1659</v>
      </c>
      <c r="F90" s="9" t="s">
        <v>1658</v>
      </c>
      <c r="G90" s="9" t="s">
        <v>1658</v>
      </c>
      <c r="H90" s="9" t="s">
        <v>1658</v>
      </c>
      <c r="I90" s="9" t="s">
        <v>1659</v>
      </c>
      <c r="J90" s="9" t="s">
        <v>1658</v>
      </c>
      <c r="K90" s="9" t="s">
        <v>1658</v>
      </c>
      <c r="L90" s="9" t="s">
        <v>1658</v>
      </c>
      <c r="M90" s="9" t="s">
        <v>1658</v>
      </c>
      <c r="N90" s="9" t="s">
        <v>1658</v>
      </c>
      <c r="O90" s="9" t="s">
        <v>1658</v>
      </c>
      <c r="P90" s="9" t="s">
        <v>1659</v>
      </c>
      <c r="Q90" s="9" t="s">
        <v>1658</v>
      </c>
      <c r="R90" s="9" t="s">
        <v>1658</v>
      </c>
      <c r="S90" s="9" t="s">
        <v>1658</v>
      </c>
      <c r="T90" s="9" t="s">
        <v>1660</v>
      </c>
      <c r="U90" s="9" t="s">
        <v>1658</v>
      </c>
      <c r="V90" s="9" t="s">
        <v>1658</v>
      </c>
      <c r="W90" s="9" t="s">
        <v>1658</v>
      </c>
      <c r="X90" s="9" t="s">
        <v>1658</v>
      </c>
      <c r="Y90" s="9" t="s">
        <v>1660</v>
      </c>
      <c r="Z90" s="9" t="s">
        <v>1660</v>
      </c>
      <c r="AA90" s="8" t="s">
        <v>1660</v>
      </c>
    </row>
    <row r="91" s="1" customFormat="1" spans="2:27">
      <c r="B91" s="3" t="s">
        <v>913</v>
      </c>
      <c r="C91" s="9" t="s">
        <v>1658</v>
      </c>
      <c r="D91" s="9" t="s">
        <v>1658</v>
      </c>
      <c r="E91" s="9" t="s">
        <v>1659</v>
      </c>
      <c r="F91" s="9" t="s">
        <v>1658</v>
      </c>
      <c r="G91" s="9" t="s">
        <v>1658</v>
      </c>
      <c r="H91" s="9" t="s">
        <v>1658</v>
      </c>
      <c r="I91" s="9" t="s">
        <v>1659</v>
      </c>
      <c r="J91" s="9" t="s">
        <v>1658</v>
      </c>
      <c r="K91" s="9" t="s">
        <v>1658</v>
      </c>
      <c r="L91" s="9" t="s">
        <v>1658</v>
      </c>
      <c r="M91" s="9" t="s">
        <v>1658</v>
      </c>
      <c r="N91" s="9" t="s">
        <v>1658</v>
      </c>
      <c r="O91" s="9" t="s">
        <v>1658</v>
      </c>
      <c r="P91" s="9" t="s">
        <v>1659</v>
      </c>
      <c r="Q91" s="9" t="s">
        <v>1658</v>
      </c>
      <c r="R91" s="9" t="s">
        <v>1661</v>
      </c>
      <c r="S91" s="9" t="s">
        <v>1660</v>
      </c>
      <c r="T91" s="9" t="s">
        <v>1658</v>
      </c>
      <c r="U91" s="9" t="s">
        <v>1658</v>
      </c>
      <c r="V91" s="9" t="s">
        <v>1658</v>
      </c>
      <c r="W91" s="9" t="s">
        <v>1658</v>
      </c>
      <c r="X91" s="9" t="s">
        <v>1658</v>
      </c>
      <c r="Y91" s="9" t="s">
        <v>1658</v>
      </c>
      <c r="Z91" s="9" t="s">
        <v>1662</v>
      </c>
      <c r="AA91" s="8" t="s">
        <v>1662</v>
      </c>
    </row>
    <row r="92" s="1" customFormat="1" spans="2:27">
      <c r="B92" s="3" t="s">
        <v>925</v>
      </c>
      <c r="C92" s="9" t="s">
        <v>1658</v>
      </c>
      <c r="D92" s="9" t="s">
        <v>1658</v>
      </c>
      <c r="E92" s="9" t="s">
        <v>1659</v>
      </c>
      <c r="F92" s="9" t="s">
        <v>1658</v>
      </c>
      <c r="G92" s="9" t="s">
        <v>1658</v>
      </c>
      <c r="H92" s="9" t="s">
        <v>1658</v>
      </c>
      <c r="I92" s="9" t="s">
        <v>1659</v>
      </c>
      <c r="J92" s="9" t="s">
        <v>1658</v>
      </c>
      <c r="K92" s="9" t="s">
        <v>1658</v>
      </c>
      <c r="L92" s="9" t="s">
        <v>1658</v>
      </c>
      <c r="M92" s="9" t="s">
        <v>1658</v>
      </c>
      <c r="N92" s="9" t="s">
        <v>1658</v>
      </c>
      <c r="O92" s="9" t="s">
        <v>1658</v>
      </c>
      <c r="P92" s="9" t="s">
        <v>1659</v>
      </c>
      <c r="Q92" s="9" t="s">
        <v>1661</v>
      </c>
      <c r="R92" s="9" t="s">
        <v>1658</v>
      </c>
      <c r="S92" s="9" t="s">
        <v>1658</v>
      </c>
      <c r="T92" s="9" t="s">
        <v>1661</v>
      </c>
      <c r="U92" s="9" t="s">
        <v>1658</v>
      </c>
      <c r="V92" s="9" t="s">
        <v>1660</v>
      </c>
      <c r="W92" s="9" t="s">
        <v>1660</v>
      </c>
      <c r="X92" s="9" t="s">
        <v>1658</v>
      </c>
      <c r="Y92" s="9" t="s">
        <v>1658</v>
      </c>
      <c r="Z92" s="9" t="s">
        <v>1662</v>
      </c>
      <c r="AA92" s="8" t="s">
        <v>1662</v>
      </c>
    </row>
    <row r="93" s="1" customFormat="1" spans="2:27">
      <c r="B93" s="3" t="s">
        <v>932</v>
      </c>
      <c r="C93" s="9" t="s">
        <v>1658</v>
      </c>
      <c r="D93" s="9" t="s">
        <v>1658</v>
      </c>
      <c r="E93" s="9" t="s">
        <v>1659</v>
      </c>
      <c r="F93" s="9" t="s">
        <v>1658</v>
      </c>
      <c r="G93" s="9" t="s">
        <v>1658</v>
      </c>
      <c r="H93" s="9" t="s">
        <v>1658</v>
      </c>
      <c r="I93" s="9" t="s">
        <v>1659</v>
      </c>
      <c r="J93" s="9" t="s">
        <v>1658</v>
      </c>
      <c r="K93" s="9" t="s">
        <v>1658</v>
      </c>
      <c r="L93" s="9" t="s">
        <v>1658</v>
      </c>
      <c r="M93" s="9" t="s">
        <v>1658</v>
      </c>
      <c r="N93" s="9" t="s">
        <v>1658</v>
      </c>
      <c r="O93" s="9" t="s">
        <v>1658</v>
      </c>
      <c r="P93" s="9" t="s">
        <v>1659</v>
      </c>
      <c r="Q93" s="9" t="s">
        <v>1658</v>
      </c>
      <c r="R93" s="9" t="s">
        <v>1661</v>
      </c>
      <c r="S93" s="9" t="s">
        <v>1660</v>
      </c>
      <c r="T93" s="9" t="s">
        <v>1661</v>
      </c>
      <c r="U93" s="9" t="s">
        <v>1658</v>
      </c>
      <c r="V93" s="9" t="s">
        <v>1660</v>
      </c>
      <c r="W93" s="9" t="s">
        <v>1660</v>
      </c>
      <c r="X93" s="9" t="s">
        <v>1658</v>
      </c>
      <c r="Y93" s="9" t="s">
        <v>1661</v>
      </c>
      <c r="Z93" s="9" t="s">
        <v>1662</v>
      </c>
      <c r="AA93" s="8" t="s">
        <v>1662</v>
      </c>
    </row>
    <row r="94" s="1" customFormat="1" spans="2:27">
      <c r="B94" s="3" t="s">
        <v>938</v>
      </c>
      <c r="C94" s="9" t="s">
        <v>1658</v>
      </c>
      <c r="D94" s="9" t="s">
        <v>1658</v>
      </c>
      <c r="E94" s="9" t="s">
        <v>1659</v>
      </c>
      <c r="F94" s="9" t="s">
        <v>1658</v>
      </c>
      <c r="G94" s="9" t="s">
        <v>1658</v>
      </c>
      <c r="H94" s="9" t="s">
        <v>1658</v>
      </c>
      <c r="I94" s="9" t="s">
        <v>1659</v>
      </c>
      <c r="J94" s="9" t="s">
        <v>1658</v>
      </c>
      <c r="K94" s="9" t="s">
        <v>1658</v>
      </c>
      <c r="L94" s="9" t="s">
        <v>1658</v>
      </c>
      <c r="M94" s="9" t="s">
        <v>1658</v>
      </c>
      <c r="N94" s="9" t="s">
        <v>1658</v>
      </c>
      <c r="O94" s="9" t="s">
        <v>1658</v>
      </c>
      <c r="P94" s="9" t="s">
        <v>1659</v>
      </c>
      <c r="Q94" s="9" t="s">
        <v>1658</v>
      </c>
      <c r="R94" s="9" t="s">
        <v>1658</v>
      </c>
      <c r="S94" s="9" t="s">
        <v>1658</v>
      </c>
      <c r="T94" s="9" t="s">
        <v>1660</v>
      </c>
      <c r="U94" s="9" t="s">
        <v>1658</v>
      </c>
      <c r="V94" s="9" t="s">
        <v>1658</v>
      </c>
      <c r="W94" s="9" t="s">
        <v>1661</v>
      </c>
      <c r="X94" s="9" t="s">
        <v>1658</v>
      </c>
      <c r="Y94" s="9" t="s">
        <v>1658</v>
      </c>
      <c r="Z94" s="9" t="s">
        <v>1662</v>
      </c>
      <c r="AA94" s="8" t="s">
        <v>1662</v>
      </c>
    </row>
    <row r="95" s="1" customFormat="1" spans="2:27">
      <c r="B95" s="3" t="s">
        <v>946</v>
      </c>
      <c r="C95" s="9" t="s">
        <v>1658</v>
      </c>
      <c r="D95" s="9" t="s">
        <v>1658</v>
      </c>
      <c r="E95" s="9" t="s">
        <v>1659</v>
      </c>
      <c r="F95" s="9" t="s">
        <v>1658</v>
      </c>
      <c r="G95" s="9" t="s">
        <v>1658</v>
      </c>
      <c r="H95" s="9" t="s">
        <v>1658</v>
      </c>
      <c r="I95" s="9" t="s">
        <v>1659</v>
      </c>
      <c r="J95" s="9" t="s">
        <v>1658</v>
      </c>
      <c r="K95" s="9" t="s">
        <v>1658</v>
      </c>
      <c r="L95" s="9" t="s">
        <v>1658</v>
      </c>
      <c r="M95" s="9" t="s">
        <v>1658</v>
      </c>
      <c r="N95" s="9" t="s">
        <v>1658</v>
      </c>
      <c r="O95" s="9" t="s">
        <v>1658</v>
      </c>
      <c r="P95" s="9" t="s">
        <v>1659</v>
      </c>
      <c r="Q95" s="9" t="s">
        <v>1658</v>
      </c>
      <c r="R95" s="9" t="s">
        <v>1661</v>
      </c>
      <c r="S95" s="9" t="s">
        <v>1658</v>
      </c>
      <c r="T95" s="9" t="s">
        <v>1660</v>
      </c>
      <c r="U95" s="9" t="s">
        <v>1660</v>
      </c>
      <c r="V95" s="9" t="s">
        <v>1658</v>
      </c>
      <c r="W95" s="9" t="s">
        <v>1661</v>
      </c>
      <c r="X95" s="9" t="s">
        <v>1661</v>
      </c>
      <c r="Y95" s="9" t="s">
        <v>1658</v>
      </c>
      <c r="Z95" s="9" t="s">
        <v>1662</v>
      </c>
      <c r="AA95" s="8" t="s">
        <v>1662</v>
      </c>
    </row>
    <row r="96" s="1" customFormat="1" spans="2:27">
      <c r="B96" s="3" t="s">
        <v>949</v>
      </c>
      <c r="C96" s="9" t="s">
        <v>1658</v>
      </c>
      <c r="D96" s="9" t="s">
        <v>1658</v>
      </c>
      <c r="E96" s="9" t="s">
        <v>1659</v>
      </c>
      <c r="F96" s="9" t="s">
        <v>1658</v>
      </c>
      <c r="G96" s="9" t="s">
        <v>1658</v>
      </c>
      <c r="H96" s="9" t="s">
        <v>1658</v>
      </c>
      <c r="I96" s="9" t="s">
        <v>1659</v>
      </c>
      <c r="J96" s="9" t="s">
        <v>1658</v>
      </c>
      <c r="K96" s="9" t="s">
        <v>1658</v>
      </c>
      <c r="L96" s="9" t="s">
        <v>1658</v>
      </c>
      <c r="M96" s="9" t="s">
        <v>1658</v>
      </c>
      <c r="N96" s="9" t="s">
        <v>1658</v>
      </c>
      <c r="O96" s="9" t="s">
        <v>1658</v>
      </c>
      <c r="P96" s="9" t="s">
        <v>1659</v>
      </c>
      <c r="Q96" s="9" t="s">
        <v>1658</v>
      </c>
      <c r="R96" s="9" t="s">
        <v>1658</v>
      </c>
      <c r="S96" s="9" t="s">
        <v>1658</v>
      </c>
      <c r="T96" s="9" t="s">
        <v>1660</v>
      </c>
      <c r="U96" s="9" t="s">
        <v>1661</v>
      </c>
      <c r="V96" s="9" t="s">
        <v>1658</v>
      </c>
      <c r="W96" s="9" t="s">
        <v>1661</v>
      </c>
      <c r="X96" s="9" t="s">
        <v>1661</v>
      </c>
      <c r="Y96" s="9" t="s">
        <v>1658</v>
      </c>
      <c r="Z96" s="9" t="s">
        <v>1662</v>
      </c>
      <c r="AA96" s="8" t="s">
        <v>1662</v>
      </c>
    </row>
    <row r="97" s="1" customFormat="1" spans="2:27">
      <c r="B97" s="3" t="s">
        <v>955</v>
      </c>
      <c r="C97" s="9" t="s">
        <v>1658</v>
      </c>
      <c r="D97" s="9" t="s">
        <v>1658</v>
      </c>
      <c r="E97" s="9" t="s">
        <v>1659</v>
      </c>
      <c r="F97" s="9" t="s">
        <v>1658</v>
      </c>
      <c r="G97" s="9" t="s">
        <v>1658</v>
      </c>
      <c r="H97" s="9" t="s">
        <v>1658</v>
      </c>
      <c r="I97" s="9" t="s">
        <v>1659</v>
      </c>
      <c r="J97" s="9" t="s">
        <v>1658</v>
      </c>
      <c r="K97" s="9" t="s">
        <v>1658</v>
      </c>
      <c r="L97" s="9" t="s">
        <v>1658</v>
      </c>
      <c r="M97" s="9" t="s">
        <v>1658</v>
      </c>
      <c r="N97" s="9" t="s">
        <v>1658</v>
      </c>
      <c r="O97" s="9" t="s">
        <v>1658</v>
      </c>
      <c r="P97" s="9" t="s">
        <v>1659</v>
      </c>
      <c r="Q97" s="9" t="s">
        <v>1661</v>
      </c>
      <c r="R97" s="9" t="s">
        <v>1661</v>
      </c>
      <c r="S97" s="9" t="s">
        <v>1658</v>
      </c>
      <c r="T97" s="9" t="s">
        <v>1660</v>
      </c>
      <c r="U97" s="9" t="s">
        <v>1658</v>
      </c>
      <c r="V97" s="9" t="s">
        <v>1661</v>
      </c>
      <c r="W97" s="9" t="s">
        <v>1661</v>
      </c>
      <c r="X97" s="9" t="s">
        <v>1661</v>
      </c>
      <c r="Y97" s="9" t="s">
        <v>1660</v>
      </c>
      <c r="Z97" s="9" t="s">
        <v>1662</v>
      </c>
      <c r="AA97" s="8" t="s">
        <v>1662</v>
      </c>
    </row>
    <row r="98" s="1" customFormat="1" spans="2:27">
      <c r="B98" s="3" t="s">
        <v>960</v>
      </c>
      <c r="C98" s="9" t="s">
        <v>1658</v>
      </c>
      <c r="D98" s="9" t="s">
        <v>1658</v>
      </c>
      <c r="E98" s="9" t="s">
        <v>1659</v>
      </c>
      <c r="F98" s="9" t="s">
        <v>1658</v>
      </c>
      <c r="G98" s="9" t="s">
        <v>1658</v>
      </c>
      <c r="H98" s="9" t="s">
        <v>1658</v>
      </c>
      <c r="I98" s="9" t="s">
        <v>1659</v>
      </c>
      <c r="J98" s="9" t="s">
        <v>1658</v>
      </c>
      <c r="K98" s="9" t="s">
        <v>1658</v>
      </c>
      <c r="L98" s="9" t="s">
        <v>1658</v>
      </c>
      <c r="M98" s="9" t="s">
        <v>1658</v>
      </c>
      <c r="N98" s="9" t="s">
        <v>1658</v>
      </c>
      <c r="O98" s="9" t="s">
        <v>1658</v>
      </c>
      <c r="P98" s="9" t="s">
        <v>1659</v>
      </c>
      <c r="Q98" s="9" t="s">
        <v>1658</v>
      </c>
      <c r="R98" s="9" t="s">
        <v>1658</v>
      </c>
      <c r="S98" s="9" t="s">
        <v>1658</v>
      </c>
      <c r="T98" s="9" t="s">
        <v>1661</v>
      </c>
      <c r="U98" s="9" t="s">
        <v>1661</v>
      </c>
      <c r="V98" s="9" t="s">
        <v>1658</v>
      </c>
      <c r="W98" s="9" t="s">
        <v>1661</v>
      </c>
      <c r="X98" s="9" t="s">
        <v>1658</v>
      </c>
      <c r="Y98" s="9" t="s">
        <v>1658</v>
      </c>
      <c r="Z98" s="9" t="s">
        <v>1662</v>
      </c>
      <c r="AA98" s="8" t="s">
        <v>1662</v>
      </c>
    </row>
    <row r="99" s="1" customFormat="1" spans="2:27">
      <c r="B99" s="3" t="s">
        <v>972</v>
      </c>
      <c r="C99" s="9" t="s">
        <v>1658</v>
      </c>
      <c r="D99" s="9" t="s">
        <v>1658</v>
      </c>
      <c r="E99" s="9" t="s">
        <v>1659</v>
      </c>
      <c r="F99" s="9" t="s">
        <v>1658</v>
      </c>
      <c r="G99" s="9" t="s">
        <v>1658</v>
      </c>
      <c r="H99" s="9" t="s">
        <v>1658</v>
      </c>
      <c r="I99" s="9" t="s">
        <v>1659</v>
      </c>
      <c r="J99" s="9" t="s">
        <v>1658</v>
      </c>
      <c r="K99" s="9" t="s">
        <v>1658</v>
      </c>
      <c r="L99" s="9" t="s">
        <v>1658</v>
      </c>
      <c r="M99" s="9" t="s">
        <v>1658</v>
      </c>
      <c r="N99" s="9" t="s">
        <v>1658</v>
      </c>
      <c r="O99" s="9" t="s">
        <v>1658</v>
      </c>
      <c r="P99" s="9" t="s">
        <v>1659</v>
      </c>
      <c r="Q99" s="9" t="s">
        <v>1658</v>
      </c>
      <c r="R99" s="9" t="s">
        <v>1658</v>
      </c>
      <c r="S99" s="9" t="s">
        <v>1658</v>
      </c>
      <c r="T99" s="9" t="s">
        <v>1660</v>
      </c>
      <c r="U99" s="9" t="s">
        <v>1661</v>
      </c>
      <c r="V99" s="9" t="s">
        <v>1658</v>
      </c>
      <c r="W99" s="9" t="s">
        <v>1661</v>
      </c>
      <c r="X99" s="9" t="s">
        <v>1658</v>
      </c>
      <c r="Y99" s="9" t="s">
        <v>1658</v>
      </c>
      <c r="Z99" s="9" t="s">
        <v>1662</v>
      </c>
      <c r="AA99" s="8" t="s">
        <v>1662</v>
      </c>
    </row>
    <row r="100" s="1" customFormat="1" spans="2:27">
      <c r="B100" s="3" t="s">
        <v>978</v>
      </c>
      <c r="C100" s="9" t="s">
        <v>1658</v>
      </c>
      <c r="D100" s="9" t="s">
        <v>1658</v>
      </c>
      <c r="E100" s="9" t="s">
        <v>1659</v>
      </c>
      <c r="F100" s="9" t="s">
        <v>1658</v>
      </c>
      <c r="G100" s="9" t="s">
        <v>1658</v>
      </c>
      <c r="H100" s="9" t="s">
        <v>1658</v>
      </c>
      <c r="I100" s="9" t="s">
        <v>1659</v>
      </c>
      <c r="J100" s="9" t="s">
        <v>1658</v>
      </c>
      <c r="K100" s="9" t="s">
        <v>1658</v>
      </c>
      <c r="L100" s="9" t="s">
        <v>1658</v>
      </c>
      <c r="M100" s="9" t="s">
        <v>1658</v>
      </c>
      <c r="N100" s="9" t="s">
        <v>1658</v>
      </c>
      <c r="O100" s="9" t="s">
        <v>1658</v>
      </c>
      <c r="P100" s="9" t="s">
        <v>1659</v>
      </c>
      <c r="Q100" s="9" t="s">
        <v>1658</v>
      </c>
      <c r="R100" s="9" t="s">
        <v>1658</v>
      </c>
      <c r="S100" s="9" t="s">
        <v>1658</v>
      </c>
      <c r="T100" s="9" t="s">
        <v>1661</v>
      </c>
      <c r="U100" s="9" t="s">
        <v>1658</v>
      </c>
      <c r="V100" s="9" t="s">
        <v>1658</v>
      </c>
      <c r="W100" s="9" t="s">
        <v>1661</v>
      </c>
      <c r="X100" s="9" t="s">
        <v>1661</v>
      </c>
      <c r="Y100" s="9" t="s">
        <v>1658</v>
      </c>
      <c r="Z100" s="9" t="s">
        <v>1662</v>
      </c>
      <c r="AA100" s="8" t="s">
        <v>1662</v>
      </c>
    </row>
    <row r="101" s="1" customFormat="1" spans="2:27">
      <c r="B101" s="3" t="s">
        <v>989</v>
      </c>
      <c r="C101" s="9" t="s">
        <v>1658</v>
      </c>
      <c r="D101" s="9" t="s">
        <v>1658</v>
      </c>
      <c r="E101" s="9" t="s">
        <v>1659</v>
      </c>
      <c r="F101" s="9" t="s">
        <v>1658</v>
      </c>
      <c r="G101" s="9" t="s">
        <v>1658</v>
      </c>
      <c r="H101" s="9" t="s">
        <v>1658</v>
      </c>
      <c r="I101" s="9" t="s">
        <v>1659</v>
      </c>
      <c r="J101" s="9" t="s">
        <v>1658</v>
      </c>
      <c r="K101" s="9" t="s">
        <v>1658</v>
      </c>
      <c r="L101" s="9" t="s">
        <v>1658</v>
      </c>
      <c r="M101" s="9" t="s">
        <v>1658</v>
      </c>
      <c r="N101" s="9" t="s">
        <v>1658</v>
      </c>
      <c r="O101" s="9" t="s">
        <v>1658</v>
      </c>
      <c r="P101" s="9" t="s">
        <v>1659</v>
      </c>
      <c r="Q101" s="9" t="s">
        <v>1660</v>
      </c>
      <c r="R101" s="9" t="s">
        <v>1658</v>
      </c>
      <c r="S101" s="9" t="s">
        <v>1658</v>
      </c>
      <c r="T101" s="9" t="s">
        <v>1660</v>
      </c>
      <c r="U101" s="9" t="s">
        <v>1658</v>
      </c>
      <c r="V101" s="9" t="s">
        <v>1658</v>
      </c>
      <c r="W101" s="9" t="s">
        <v>1660</v>
      </c>
      <c r="X101" s="9" t="s">
        <v>1660</v>
      </c>
      <c r="Y101" s="9" t="s">
        <v>1658</v>
      </c>
      <c r="Z101" s="9" t="s">
        <v>1660</v>
      </c>
      <c r="AA101" s="8" t="s">
        <v>1660</v>
      </c>
    </row>
    <row r="102" s="1" customFormat="1" spans="2:27">
      <c r="B102" s="3" t="s">
        <v>995</v>
      </c>
      <c r="C102" s="9" t="s">
        <v>1658</v>
      </c>
      <c r="D102" s="9" t="s">
        <v>1658</v>
      </c>
      <c r="E102" s="9" t="s">
        <v>1659</v>
      </c>
      <c r="F102" s="9" t="s">
        <v>1658</v>
      </c>
      <c r="G102" s="9" t="s">
        <v>1660</v>
      </c>
      <c r="H102" s="9" t="s">
        <v>1660</v>
      </c>
      <c r="I102" s="9" t="s">
        <v>1660</v>
      </c>
      <c r="J102" s="9" t="s">
        <v>1658</v>
      </c>
      <c r="K102" s="9" t="s">
        <v>1658</v>
      </c>
      <c r="L102" s="9" t="s">
        <v>1658</v>
      </c>
      <c r="M102" s="9" t="s">
        <v>1658</v>
      </c>
      <c r="N102" s="9" t="s">
        <v>1658</v>
      </c>
      <c r="O102" s="9" t="s">
        <v>1658</v>
      </c>
      <c r="P102" s="9" t="s">
        <v>1659</v>
      </c>
      <c r="Q102" s="9" t="s">
        <v>1658</v>
      </c>
      <c r="R102" s="9" t="s">
        <v>1658</v>
      </c>
      <c r="S102" s="9" t="s">
        <v>1660</v>
      </c>
      <c r="T102" s="9" t="s">
        <v>1658</v>
      </c>
      <c r="U102" s="9" t="s">
        <v>1661</v>
      </c>
      <c r="V102" s="9" t="s">
        <v>1661</v>
      </c>
      <c r="W102" s="9" t="s">
        <v>1658</v>
      </c>
      <c r="X102" s="9" t="s">
        <v>1658</v>
      </c>
      <c r="Y102" s="9" t="s">
        <v>1660</v>
      </c>
      <c r="Z102" s="9" t="s">
        <v>1662</v>
      </c>
      <c r="AA102" s="8" t="s">
        <v>1662</v>
      </c>
    </row>
    <row r="103" s="1" customFormat="1" spans="2:27">
      <c r="B103" s="3" t="s">
        <v>995</v>
      </c>
      <c r="C103" s="9" t="s">
        <v>1658</v>
      </c>
      <c r="D103" s="9" t="s">
        <v>1658</v>
      </c>
      <c r="E103" s="9" t="s">
        <v>1659</v>
      </c>
      <c r="F103" s="9" t="s">
        <v>1658</v>
      </c>
      <c r="G103" s="9" t="s">
        <v>1658</v>
      </c>
      <c r="H103" s="9" t="s">
        <v>1658</v>
      </c>
      <c r="I103" s="9" t="s">
        <v>1659</v>
      </c>
      <c r="J103" s="9" t="s">
        <v>1658</v>
      </c>
      <c r="K103" s="9" t="s">
        <v>1658</v>
      </c>
      <c r="L103" s="9" t="s">
        <v>1658</v>
      </c>
      <c r="M103" s="9" t="s">
        <v>1658</v>
      </c>
      <c r="N103" s="9" t="s">
        <v>1658</v>
      </c>
      <c r="O103" s="9" t="s">
        <v>1658</v>
      </c>
      <c r="P103" s="9" t="s">
        <v>1659</v>
      </c>
      <c r="Q103" s="9" t="s">
        <v>1658</v>
      </c>
      <c r="R103" s="9" t="s">
        <v>1658</v>
      </c>
      <c r="S103" s="9" t="s">
        <v>1658</v>
      </c>
      <c r="T103" s="9" t="s">
        <v>1658</v>
      </c>
      <c r="U103" s="9" t="s">
        <v>1661</v>
      </c>
      <c r="V103" s="9" t="s">
        <v>1658</v>
      </c>
      <c r="W103" s="9" t="s">
        <v>1658</v>
      </c>
      <c r="X103" s="9" t="s">
        <v>1658</v>
      </c>
      <c r="Y103" s="9" t="s">
        <v>1658</v>
      </c>
      <c r="Z103" s="9" t="s">
        <v>1662</v>
      </c>
      <c r="AA103" s="8" t="s">
        <v>1662</v>
      </c>
    </row>
    <row r="104" spans="2:86">
      <c r="B104" s="3" t="s">
        <v>1006</v>
      </c>
      <c r="C104" s="8" t="s">
        <v>1658</v>
      </c>
      <c r="D104" s="8" t="s">
        <v>1661</v>
      </c>
      <c r="E104" s="8" t="s">
        <v>1662</v>
      </c>
      <c r="F104" s="8" t="s">
        <v>1658</v>
      </c>
      <c r="G104" s="8" t="s">
        <v>1658</v>
      </c>
      <c r="H104" s="8" t="s">
        <v>1658</v>
      </c>
      <c r="I104" s="8" t="s">
        <v>1659</v>
      </c>
      <c r="J104" s="8" t="s">
        <v>1658</v>
      </c>
      <c r="K104" s="8" t="s">
        <v>1658</v>
      </c>
      <c r="L104" s="8" t="s">
        <v>1658</v>
      </c>
      <c r="M104" s="8" t="s">
        <v>1658</v>
      </c>
      <c r="N104" s="8" t="s">
        <v>1658</v>
      </c>
      <c r="O104" s="8" t="s">
        <v>1658</v>
      </c>
      <c r="P104" s="8" t="s">
        <v>1659</v>
      </c>
      <c r="Q104" s="8" t="s">
        <v>1661</v>
      </c>
      <c r="R104" s="8" t="s">
        <v>1661</v>
      </c>
      <c r="S104" s="8" t="s">
        <v>1658</v>
      </c>
      <c r="T104" s="8" t="s">
        <v>1660</v>
      </c>
      <c r="U104" s="8" t="s">
        <v>1661</v>
      </c>
      <c r="V104" s="8" t="s">
        <v>1660</v>
      </c>
      <c r="W104" s="8" t="s">
        <v>1661</v>
      </c>
      <c r="X104" s="8" t="s">
        <v>1661</v>
      </c>
      <c r="Y104" s="8" t="s">
        <v>1658</v>
      </c>
      <c r="Z104" s="8" t="s">
        <v>1662</v>
      </c>
      <c r="AA104" s="8" t="s">
        <v>1662</v>
      </c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</row>
    <row r="105" spans="2:86">
      <c r="B105" s="3" t="s">
        <v>1021</v>
      </c>
      <c r="C105" s="8" t="s">
        <v>1658</v>
      </c>
      <c r="D105" s="8" t="s">
        <v>1661</v>
      </c>
      <c r="E105" s="8" t="s">
        <v>1662</v>
      </c>
      <c r="F105" s="8" t="s">
        <v>1658</v>
      </c>
      <c r="G105" s="8" t="s">
        <v>1658</v>
      </c>
      <c r="H105" s="8" t="s">
        <v>1658</v>
      </c>
      <c r="I105" s="8" t="s">
        <v>1659</v>
      </c>
      <c r="J105" s="8" t="s">
        <v>1658</v>
      </c>
      <c r="K105" s="8" t="s">
        <v>1658</v>
      </c>
      <c r="L105" s="8" t="s">
        <v>1658</v>
      </c>
      <c r="M105" s="8" t="s">
        <v>1658</v>
      </c>
      <c r="N105" s="8" t="s">
        <v>1658</v>
      </c>
      <c r="O105" s="8" t="s">
        <v>1658</v>
      </c>
      <c r="P105" s="8" t="s">
        <v>1659</v>
      </c>
      <c r="Q105" s="8" t="s">
        <v>1658</v>
      </c>
      <c r="R105" s="8" t="s">
        <v>1661</v>
      </c>
      <c r="S105" s="8" t="s">
        <v>1658</v>
      </c>
      <c r="T105" s="8" t="s">
        <v>1661</v>
      </c>
      <c r="U105" s="8" t="s">
        <v>1661</v>
      </c>
      <c r="V105" s="8" t="s">
        <v>1658</v>
      </c>
      <c r="W105" s="8" t="s">
        <v>1661</v>
      </c>
      <c r="X105" s="8" t="s">
        <v>1661</v>
      </c>
      <c r="Y105" s="8" t="s">
        <v>1658</v>
      </c>
      <c r="Z105" s="8" t="s">
        <v>1662</v>
      </c>
      <c r="AA105" s="8" t="s">
        <v>1662</v>
      </c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</row>
    <row r="106" spans="2:86">
      <c r="B106" s="3" t="s">
        <v>1048</v>
      </c>
      <c r="C106" s="8" t="s">
        <v>1658</v>
      </c>
      <c r="D106" s="8" t="s">
        <v>1661</v>
      </c>
      <c r="E106" s="8" t="s">
        <v>1662</v>
      </c>
      <c r="F106" s="8" t="s">
        <v>1660</v>
      </c>
      <c r="G106" s="8" t="s">
        <v>1660</v>
      </c>
      <c r="H106" s="8" t="s">
        <v>1660</v>
      </c>
      <c r="I106" s="8" t="s">
        <v>1660</v>
      </c>
      <c r="J106" s="8" t="s">
        <v>1660</v>
      </c>
      <c r="K106" s="8" t="s">
        <v>1660</v>
      </c>
      <c r="L106" s="8" t="s">
        <v>1660</v>
      </c>
      <c r="M106" s="8" t="s">
        <v>1660</v>
      </c>
      <c r="N106" s="8" t="s">
        <v>1660</v>
      </c>
      <c r="O106" s="8" t="s">
        <v>1660</v>
      </c>
      <c r="P106" s="8" t="s">
        <v>1660</v>
      </c>
      <c r="Q106" s="8" t="s">
        <v>1660</v>
      </c>
      <c r="R106" s="8" t="s">
        <v>1661</v>
      </c>
      <c r="S106" s="8" t="s">
        <v>1658</v>
      </c>
      <c r="T106" s="8" t="s">
        <v>1660</v>
      </c>
      <c r="U106" s="8" t="s">
        <v>1660</v>
      </c>
      <c r="V106" s="8" t="s">
        <v>1660</v>
      </c>
      <c r="W106" s="8" t="s">
        <v>1660</v>
      </c>
      <c r="X106" s="8" t="s">
        <v>1660</v>
      </c>
      <c r="Y106" s="8" t="s">
        <v>1660</v>
      </c>
      <c r="Z106" s="8" t="s">
        <v>1662</v>
      </c>
      <c r="AA106" s="8" t="s">
        <v>1662</v>
      </c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</row>
    <row r="107" spans="2:86">
      <c r="B107" s="3" t="s">
        <v>1050</v>
      </c>
      <c r="C107" s="8" t="s">
        <v>1658</v>
      </c>
      <c r="D107" s="8" t="s">
        <v>1658</v>
      </c>
      <c r="E107" s="8" t="s">
        <v>1659</v>
      </c>
      <c r="F107" s="8" t="s">
        <v>1658</v>
      </c>
      <c r="G107" s="8" t="s">
        <v>1660</v>
      </c>
      <c r="H107" s="8" t="s">
        <v>1658</v>
      </c>
      <c r="I107" s="8" t="s">
        <v>1660</v>
      </c>
      <c r="J107" s="8" t="s">
        <v>1658</v>
      </c>
      <c r="K107" s="8" t="s">
        <v>1658</v>
      </c>
      <c r="L107" s="8" t="s">
        <v>1658</v>
      </c>
      <c r="M107" s="8" t="s">
        <v>1658</v>
      </c>
      <c r="N107" s="8" t="s">
        <v>1658</v>
      </c>
      <c r="O107" s="8" t="s">
        <v>1658</v>
      </c>
      <c r="P107" s="8" t="s">
        <v>1659</v>
      </c>
      <c r="Q107" s="8" t="s">
        <v>1658</v>
      </c>
      <c r="R107" s="8" t="s">
        <v>1658</v>
      </c>
      <c r="S107" s="8" t="s">
        <v>1658</v>
      </c>
      <c r="T107" s="8" t="s">
        <v>1661</v>
      </c>
      <c r="U107" s="8" t="s">
        <v>1661</v>
      </c>
      <c r="V107" s="8" t="s">
        <v>1658</v>
      </c>
      <c r="W107" s="8" t="s">
        <v>1658</v>
      </c>
      <c r="X107" s="8" t="s">
        <v>1658</v>
      </c>
      <c r="Y107" s="8" t="s">
        <v>1658</v>
      </c>
      <c r="Z107" s="8" t="s">
        <v>1662</v>
      </c>
      <c r="AA107" s="8" t="s">
        <v>1662</v>
      </c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</row>
    <row r="108" spans="2:86">
      <c r="B108" s="3" t="s">
        <v>1057</v>
      </c>
      <c r="C108" s="8" t="s">
        <v>1658</v>
      </c>
      <c r="D108" s="8" t="s">
        <v>1658</v>
      </c>
      <c r="E108" s="8" t="s">
        <v>1659</v>
      </c>
      <c r="F108" s="8" t="s">
        <v>1658</v>
      </c>
      <c r="G108" s="8" t="s">
        <v>1660</v>
      </c>
      <c r="H108" s="8" t="s">
        <v>1658</v>
      </c>
      <c r="I108" s="8" t="s">
        <v>1660</v>
      </c>
      <c r="J108" s="8" t="s">
        <v>1658</v>
      </c>
      <c r="K108" s="8" t="s">
        <v>1658</v>
      </c>
      <c r="L108" s="8" t="s">
        <v>1658</v>
      </c>
      <c r="M108" s="8" t="s">
        <v>1658</v>
      </c>
      <c r="N108" s="8" t="s">
        <v>1658</v>
      </c>
      <c r="O108" s="8" t="s">
        <v>1658</v>
      </c>
      <c r="P108" s="8" t="s">
        <v>1659</v>
      </c>
      <c r="Q108" s="8" t="s">
        <v>1660</v>
      </c>
      <c r="R108" s="8" t="s">
        <v>1661</v>
      </c>
      <c r="S108" s="8" t="s">
        <v>1660</v>
      </c>
      <c r="T108" s="8" t="s">
        <v>1661</v>
      </c>
      <c r="U108" s="8" t="s">
        <v>1661</v>
      </c>
      <c r="V108" s="8" t="s">
        <v>1661</v>
      </c>
      <c r="W108" s="8" t="s">
        <v>1661</v>
      </c>
      <c r="X108" s="8" t="s">
        <v>1661</v>
      </c>
      <c r="Y108" s="8" t="s">
        <v>1658</v>
      </c>
      <c r="Z108" s="8" t="s">
        <v>1662</v>
      </c>
      <c r="AA108" s="8" t="s">
        <v>1662</v>
      </c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</row>
    <row r="109" spans="2:86">
      <c r="B109" s="3" t="s">
        <v>1085</v>
      </c>
      <c r="C109" s="8" t="s">
        <v>1658</v>
      </c>
      <c r="D109" s="8" t="s">
        <v>1658</v>
      </c>
      <c r="E109" s="8" t="s">
        <v>1659</v>
      </c>
      <c r="F109" s="8" t="s">
        <v>1658</v>
      </c>
      <c r="G109" s="8" t="s">
        <v>1658</v>
      </c>
      <c r="H109" s="8" t="s">
        <v>1658</v>
      </c>
      <c r="I109" s="8" t="s">
        <v>1659</v>
      </c>
      <c r="J109" s="8" t="s">
        <v>1658</v>
      </c>
      <c r="K109" s="8" t="s">
        <v>1658</v>
      </c>
      <c r="L109" s="8" t="s">
        <v>1658</v>
      </c>
      <c r="M109" s="8" t="s">
        <v>1658</v>
      </c>
      <c r="N109" s="8" t="s">
        <v>1658</v>
      </c>
      <c r="O109" s="8" t="s">
        <v>1658</v>
      </c>
      <c r="P109" s="8" t="s">
        <v>1659</v>
      </c>
      <c r="Q109" s="8" t="s">
        <v>1658</v>
      </c>
      <c r="R109" s="8" t="s">
        <v>1661</v>
      </c>
      <c r="S109" s="8" t="s">
        <v>1658</v>
      </c>
      <c r="T109" s="8" t="s">
        <v>1660</v>
      </c>
      <c r="U109" s="8" t="s">
        <v>1661</v>
      </c>
      <c r="V109" s="8" t="s">
        <v>1660</v>
      </c>
      <c r="W109" s="8" t="s">
        <v>1661</v>
      </c>
      <c r="X109" s="8" t="s">
        <v>1661</v>
      </c>
      <c r="Y109" s="8" t="s">
        <v>1658</v>
      </c>
      <c r="Z109" s="8" t="s">
        <v>1662</v>
      </c>
      <c r="AA109" s="8" t="s">
        <v>1662</v>
      </c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</row>
    <row r="110" spans="2:86">
      <c r="B110" s="3" t="s">
        <v>1096</v>
      </c>
      <c r="C110" s="8" t="s">
        <v>1658</v>
      </c>
      <c r="D110" s="8" t="s">
        <v>1658</v>
      </c>
      <c r="E110" s="8" t="s">
        <v>1659</v>
      </c>
      <c r="F110" s="8" t="s">
        <v>1658</v>
      </c>
      <c r="G110" s="8" t="s">
        <v>1658</v>
      </c>
      <c r="H110" s="8" t="s">
        <v>1658</v>
      </c>
      <c r="I110" s="8" t="s">
        <v>1659</v>
      </c>
      <c r="J110" s="8" t="s">
        <v>1660</v>
      </c>
      <c r="K110" s="8" t="s">
        <v>1660</v>
      </c>
      <c r="L110" s="8" t="s">
        <v>1660</v>
      </c>
      <c r="M110" s="8" t="s">
        <v>1658</v>
      </c>
      <c r="N110" s="8" t="s">
        <v>1658</v>
      </c>
      <c r="O110" s="8" t="s">
        <v>1658</v>
      </c>
      <c r="P110" s="8" t="s">
        <v>1660</v>
      </c>
      <c r="Q110" s="8" t="s">
        <v>1661</v>
      </c>
      <c r="R110" s="8" t="s">
        <v>1661</v>
      </c>
      <c r="S110" s="8" t="s">
        <v>1658</v>
      </c>
      <c r="T110" s="8" t="s">
        <v>1661</v>
      </c>
      <c r="U110" s="8" t="s">
        <v>1661</v>
      </c>
      <c r="V110" s="8" t="s">
        <v>1661</v>
      </c>
      <c r="W110" s="8" t="s">
        <v>1661</v>
      </c>
      <c r="X110" s="8" t="s">
        <v>1661</v>
      </c>
      <c r="Y110" s="8" t="s">
        <v>1658</v>
      </c>
      <c r="Z110" s="8" t="s">
        <v>1662</v>
      </c>
      <c r="AA110" s="8" t="s">
        <v>1662</v>
      </c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</row>
    <row r="111" spans="2:86">
      <c r="B111" s="3" t="s">
        <v>1117</v>
      </c>
      <c r="C111" s="8" t="s">
        <v>1658</v>
      </c>
      <c r="D111" s="8" t="s">
        <v>1658</v>
      </c>
      <c r="E111" s="8" t="s">
        <v>1659</v>
      </c>
      <c r="F111" s="8" t="s">
        <v>1658</v>
      </c>
      <c r="G111" s="8" t="s">
        <v>1658</v>
      </c>
      <c r="H111" s="8" t="s">
        <v>1658</v>
      </c>
      <c r="I111" s="8" t="s">
        <v>1659</v>
      </c>
      <c r="J111" s="8" t="s">
        <v>1658</v>
      </c>
      <c r="K111" s="8" t="s">
        <v>1658</v>
      </c>
      <c r="L111" s="8" t="s">
        <v>1658</v>
      </c>
      <c r="M111" s="8" t="s">
        <v>1658</v>
      </c>
      <c r="N111" s="8" t="s">
        <v>1658</v>
      </c>
      <c r="O111" s="8" t="s">
        <v>1658</v>
      </c>
      <c r="P111" s="8" t="s">
        <v>1659</v>
      </c>
      <c r="Q111" s="8" t="s">
        <v>1658</v>
      </c>
      <c r="R111" s="8" t="s">
        <v>1661</v>
      </c>
      <c r="S111" s="8" t="s">
        <v>1658</v>
      </c>
      <c r="T111" s="8" t="s">
        <v>1660</v>
      </c>
      <c r="U111" s="8" t="s">
        <v>1658</v>
      </c>
      <c r="V111" s="8" t="s">
        <v>1661</v>
      </c>
      <c r="W111" s="8" t="s">
        <v>1661</v>
      </c>
      <c r="X111" s="8" t="s">
        <v>1661</v>
      </c>
      <c r="Y111" s="8" t="s">
        <v>1658</v>
      </c>
      <c r="Z111" s="8" t="s">
        <v>1662</v>
      </c>
      <c r="AA111" s="8" t="s">
        <v>1662</v>
      </c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</row>
    <row r="112" spans="2:86">
      <c r="B112" s="3" t="s">
        <v>1135</v>
      </c>
      <c r="C112" s="8" t="s">
        <v>1658</v>
      </c>
      <c r="D112" s="8" t="s">
        <v>1658</v>
      </c>
      <c r="E112" s="8" t="s">
        <v>1659</v>
      </c>
      <c r="F112" s="8" t="s">
        <v>1658</v>
      </c>
      <c r="G112" s="8" t="s">
        <v>1658</v>
      </c>
      <c r="H112" s="8" t="s">
        <v>1658</v>
      </c>
      <c r="I112" s="8" t="s">
        <v>1659</v>
      </c>
      <c r="J112" s="8" t="s">
        <v>1658</v>
      </c>
      <c r="K112" s="8" t="s">
        <v>1658</v>
      </c>
      <c r="L112" s="8" t="s">
        <v>1658</v>
      </c>
      <c r="M112" s="8" t="s">
        <v>1658</v>
      </c>
      <c r="N112" s="8" t="s">
        <v>1658</v>
      </c>
      <c r="O112" s="8" t="s">
        <v>1658</v>
      </c>
      <c r="P112" s="8" t="s">
        <v>1659</v>
      </c>
      <c r="Q112" s="8" t="s">
        <v>1658</v>
      </c>
      <c r="R112" s="8" t="s">
        <v>1661</v>
      </c>
      <c r="S112" s="8" t="s">
        <v>1658</v>
      </c>
      <c r="T112" s="8" t="s">
        <v>1661</v>
      </c>
      <c r="U112" s="8" t="s">
        <v>1661</v>
      </c>
      <c r="V112" s="8" t="s">
        <v>1658</v>
      </c>
      <c r="W112" s="8" t="s">
        <v>1661</v>
      </c>
      <c r="X112" s="8" t="s">
        <v>1661</v>
      </c>
      <c r="Y112" s="8" t="s">
        <v>1658</v>
      </c>
      <c r="Z112" s="8" t="s">
        <v>1662</v>
      </c>
      <c r="AA112" s="8" t="s">
        <v>1662</v>
      </c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</row>
    <row r="113" spans="2:86">
      <c r="B113" s="3" t="s">
        <v>1149</v>
      </c>
      <c r="C113" s="8" t="s">
        <v>1658</v>
      </c>
      <c r="D113" s="8" t="s">
        <v>1658</v>
      </c>
      <c r="E113" s="8" t="s">
        <v>1659</v>
      </c>
      <c r="F113" s="8" t="s">
        <v>1658</v>
      </c>
      <c r="G113" s="8" t="s">
        <v>1658</v>
      </c>
      <c r="H113" s="8" t="s">
        <v>1658</v>
      </c>
      <c r="I113" s="8" t="s">
        <v>1659</v>
      </c>
      <c r="J113" s="8" t="s">
        <v>1658</v>
      </c>
      <c r="K113" s="8" t="s">
        <v>1658</v>
      </c>
      <c r="L113" s="8" t="s">
        <v>1658</v>
      </c>
      <c r="M113" s="8" t="s">
        <v>1658</v>
      </c>
      <c r="N113" s="8" t="s">
        <v>1658</v>
      </c>
      <c r="O113" s="8" t="s">
        <v>1658</v>
      </c>
      <c r="P113" s="8" t="s">
        <v>1659</v>
      </c>
      <c r="Q113" s="8" t="s">
        <v>1661</v>
      </c>
      <c r="R113" s="8" t="s">
        <v>1661</v>
      </c>
      <c r="S113" s="8" t="s">
        <v>1658</v>
      </c>
      <c r="T113" s="8" t="s">
        <v>1660</v>
      </c>
      <c r="U113" s="8" t="s">
        <v>1661</v>
      </c>
      <c r="V113" s="8" t="s">
        <v>1658</v>
      </c>
      <c r="W113" s="8" t="s">
        <v>1661</v>
      </c>
      <c r="X113" s="8" t="s">
        <v>1661</v>
      </c>
      <c r="Y113" s="8" t="s">
        <v>1658</v>
      </c>
      <c r="Z113" s="8" t="s">
        <v>1662</v>
      </c>
      <c r="AA113" s="8" t="s">
        <v>1662</v>
      </c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</row>
    <row r="114" spans="2:86">
      <c r="B114" s="3" t="s">
        <v>1167</v>
      </c>
      <c r="C114" s="8" t="s">
        <v>1658</v>
      </c>
      <c r="D114" s="8" t="s">
        <v>1658</v>
      </c>
      <c r="E114" s="8" t="s">
        <v>1659</v>
      </c>
      <c r="F114" s="8" t="s">
        <v>1658</v>
      </c>
      <c r="G114" s="8" t="s">
        <v>1658</v>
      </c>
      <c r="H114" s="8" t="s">
        <v>1658</v>
      </c>
      <c r="I114" s="8" t="s">
        <v>1659</v>
      </c>
      <c r="J114" s="8" t="s">
        <v>1658</v>
      </c>
      <c r="K114" s="8" t="s">
        <v>1658</v>
      </c>
      <c r="L114" s="8" t="s">
        <v>1658</v>
      </c>
      <c r="M114" s="8" t="s">
        <v>1658</v>
      </c>
      <c r="N114" s="8" t="s">
        <v>1660</v>
      </c>
      <c r="O114" s="8" t="s">
        <v>1658</v>
      </c>
      <c r="P114" s="8" t="s">
        <v>1660</v>
      </c>
      <c r="Q114" s="8" t="s">
        <v>1658</v>
      </c>
      <c r="R114" s="8" t="s">
        <v>1658</v>
      </c>
      <c r="S114" s="8" t="s">
        <v>1658</v>
      </c>
      <c r="T114" s="8" t="s">
        <v>1658</v>
      </c>
      <c r="U114" s="8" t="s">
        <v>1661</v>
      </c>
      <c r="V114" s="8" t="s">
        <v>1658</v>
      </c>
      <c r="W114" s="8" t="s">
        <v>1661</v>
      </c>
      <c r="X114" s="8" t="s">
        <v>1658</v>
      </c>
      <c r="Y114" s="8" t="s">
        <v>1658</v>
      </c>
      <c r="Z114" s="8" t="s">
        <v>1662</v>
      </c>
      <c r="AA114" s="8" t="s">
        <v>1662</v>
      </c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</row>
    <row r="115" spans="2:86">
      <c r="B115" s="3" t="s">
        <v>1191</v>
      </c>
      <c r="C115" s="8" t="s">
        <v>1658</v>
      </c>
      <c r="D115" s="8" t="s">
        <v>1658</v>
      </c>
      <c r="E115" s="8" t="s">
        <v>1659</v>
      </c>
      <c r="F115" s="8" t="s">
        <v>1658</v>
      </c>
      <c r="G115" s="8" t="s">
        <v>1658</v>
      </c>
      <c r="H115" s="8" t="s">
        <v>1658</v>
      </c>
      <c r="I115" s="8" t="s">
        <v>1659</v>
      </c>
      <c r="J115" s="8" t="s">
        <v>1658</v>
      </c>
      <c r="K115" s="8" t="s">
        <v>1658</v>
      </c>
      <c r="L115" s="8" t="s">
        <v>1658</v>
      </c>
      <c r="M115" s="8" t="s">
        <v>1658</v>
      </c>
      <c r="N115" s="8" t="s">
        <v>1658</v>
      </c>
      <c r="O115" s="8" t="s">
        <v>1658</v>
      </c>
      <c r="P115" s="8" t="s">
        <v>1659</v>
      </c>
      <c r="Q115" s="8" t="s">
        <v>1661</v>
      </c>
      <c r="R115" s="8" t="s">
        <v>1661</v>
      </c>
      <c r="S115" s="8" t="s">
        <v>1658</v>
      </c>
      <c r="T115" s="8" t="s">
        <v>1660</v>
      </c>
      <c r="U115" s="8" t="s">
        <v>1661</v>
      </c>
      <c r="V115" s="8" t="s">
        <v>1658</v>
      </c>
      <c r="W115" s="8" t="s">
        <v>1661</v>
      </c>
      <c r="X115" s="8" t="s">
        <v>1661</v>
      </c>
      <c r="Y115" s="8" t="s">
        <v>1658</v>
      </c>
      <c r="Z115" s="8" t="s">
        <v>1662</v>
      </c>
      <c r="AA115" s="8" t="s">
        <v>1662</v>
      </c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</row>
    <row r="116" spans="2:86">
      <c r="B116" s="3" t="s">
        <v>1196</v>
      </c>
      <c r="C116" s="8" t="s">
        <v>1658</v>
      </c>
      <c r="D116" s="8" t="s">
        <v>1658</v>
      </c>
      <c r="E116" s="8" t="s">
        <v>1659</v>
      </c>
      <c r="F116" s="8" t="s">
        <v>1658</v>
      </c>
      <c r="G116" s="8" t="s">
        <v>1660</v>
      </c>
      <c r="H116" s="8" t="s">
        <v>1658</v>
      </c>
      <c r="I116" s="8" t="s">
        <v>1660</v>
      </c>
      <c r="J116" s="8" t="s">
        <v>1658</v>
      </c>
      <c r="K116" s="8" t="s">
        <v>1658</v>
      </c>
      <c r="L116" s="8" t="s">
        <v>1658</v>
      </c>
      <c r="M116" s="8" t="s">
        <v>1658</v>
      </c>
      <c r="N116" s="8" t="s">
        <v>1658</v>
      </c>
      <c r="O116" s="8" t="s">
        <v>1658</v>
      </c>
      <c r="P116" s="8" t="s">
        <v>1659</v>
      </c>
      <c r="Q116" s="8" t="s">
        <v>1658</v>
      </c>
      <c r="R116" s="8" t="s">
        <v>1661</v>
      </c>
      <c r="S116" s="8" t="s">
        <v>1658</v>
      </c>
      <c r="T116" s="8" t="s">
        <v>1660</v>
      </c>
      <c r="U116" s="8" t="s">
        <v>1661</v>
      </c>
      <c r="V116" s="8" t="s">
        <v>1661</v>
      </c>
      <c r="W116" s="8" t="s">
        <v>1661</v>
      </c>
      <c r="X116" s="8" t="s">
        <v>1661</v>
      </c>
      <c r="Y116" s="8" t="s">
        <v>1658</v>
      </c>
      <c r="Z116" s="8" t="s">
        <v>1662</v>
      </c>
      <c r="AA116" s="8" t="s">
        <v>1662</v>
      </c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</row>
    <row r="117" spans="2:86">
      <c r="B117" s="3" t="s">
        <v>1201</v>
      </c>
      <c r="C117" s="8" t="s">
        <v>1658</v>
      </c>
      <c r="D117" s="8" t="s">
        <v>1658</v>
      </c>
      <c r="E117" s="8" t="s">
        <v>1659</v>
      </c>
      <c r="F117" s="8" t="s">
        <v>1658</v>
      </c>
      <c r="G117" s="8" t="s">
        <v>1660</v>
      </c>
      <c r="H117" s="8" t="s">
        <v>1658</v>
      </c>
      <c r="I117" s="8" t="s">
        <v>1660</v>
      </c>
      <c r="J117" s="8" t="s">
        <v>1658</v>
      </c>
      <c r="K117" s="8" t="s">
        <v>1658</v>
      </c>
      <c r="L117" s="8" t="s">
        <v>1658</v>
      </c>
      <c r="M117" s="8" t="s">
        <v>1658</v>
      </c>
      <c r="N117" s="8" t="s">
        <v>1658</v>
      </c>
      <c r="O117" s="8" t="s">
        <v>1658</v>
      </c>
      <c r="P117" s="8" t="s">
        <v>1659</v>
      </c>
      <c r="Q117" s="8" t="s">
        <v>1658</v>
      </c>
      <c r="R117" s="8" t="s">
        <v>1661</v>
      </c>
      <c r="S117" s="8" t="s">
        <v>1658</v>
      </c>
      <c r="T117" s="8" t="s">
        <v>1660</v>
      </c>
      <c r="U117" s="8" t="s">
        <v>1661</v>
      </c>
      <c r="V117" s="8" t="s">
        <v>1658</v>
      </c>
      <c r="W117" s="8" t="s">
        <v>1661</v>
      </c>
      <c r="X117" s="8" t="s">
        <v>1661</v>
      </c>
      <c r="Y117" s="8" t="s">
        <v>1658</v>
      </c>
      <c r="Z117" s="8" t="s">
        <v>1662</v>
      </c>
      <c r="AA117" s="8" t="s">
        <v>1662</v>
      </c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</row>
    <row r="118" spans="2:86">
      <c r="B118" s="3" t="s">
        <v>1214</v>
      </c>
      <c r="C118" s="8" t="s">
        <v>1658</v>
      </c>
      <c r="D118" s="8" t="s">
        <v>1660</v>
      </c>
      <c r="E118" s="8" t="s">
        <v>1660</v>
      </c>
      <c r="F118" s="8" t="s">
        <v>1658</v>
      </c>
      <c r="G118" s="8" t="s">
        <v>1660</v>
      </c>
      <c r="H118" s="8" t="s">
        <v>1658</v>
      </c>
      <c r="I118" s="8" t="s">
        <v>1660</v>
      </c>
      <c r="J118" s="8" t="s">
        <v>1658</v>
      </c>
      <c r="K118" s="8" t="s">
        <v>1658</v>
      </c>
      <c r="L118" s="8" t="s">
        <v>1658</v>
      </c>
      <c r="M118" s="8" t="s">
        <v>1658</v>
      </c>
      <c r="N118" s="8" t="s">
        <v>1658</v>
      </c>
      <c r="O118" s="8" t="s">
        <v>1658</v>
      </c>
      <c r="P118" s="8" t="s">
        <v>1659</v>
      </c>
      <c r="Q118" s="8" t="s">
        <v>1658</v>
      </c>
      <c r="R118" s="8" t="s">
        <v>1661</v>
      </c>
      <c r="S118" s="8" t="s">
        <v>1658</v>
      </c>
      <c r="T118" s="8" t="s">
        <v>1660</v>
      </c>
      <c r="U118" s="8" t="s">
        <v>1661</v>
      </c>
      <c r="V118" s="8" t="s">
        <v>1658</v>
      </c>
      <c r="W118" s="8" t="s">
        <v>1661</v>
      </c>
      <c r="X118" s="8" t="s">
        <v>1661</v>
      </c>
      <c r="Y118" s="8" t="s">
        <v>1660</v>
      </c>
      <c r="Z118" s="8" t="s">
        <v>1662</v>
      </c>
      <c r="AA118" s="8" t="s">
        <v>1662</v>
      </c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</row>
    <row r="119" spans="2:86">
      <c r="B119" s="3" t="s">
        <v>1217</v>
      </c>
      <c r="C119" s="8" t="s">
        <v>1658</v>
      </c>
      <c r="D119" s="8" t="s">
        <v>1658</v>
      </c>
      <c r="E119" s="8" t="s">
        <v>1659</v>
      </c>
      <c r="F119" s="8" t="s">
        <v>1658</v>
      </c>
      <c r="G119" s="8" t="s">
        <v>1658</v>
      </c>
      <c r="H119" s="8" t="s">
        <v>1658</v>
      </c>
      <c r="I119" s="8" t="s">
        <v>1659</v>
      </c>
      <c r="J119" s="8" t="s">
        <v>1658</v>
      </c>
      <c r="K119" s="8" t="s">
        <v>1661</v>
      </c>
      <c r="L119" s="8" t="s">
        <v>1658</v>
      </c>
      <c r="M119" s="8" t="s">
        <v>1658</v>
      </c>
      <c r="N119" s="8" t="s">
        <v>1658</v>
      </c>
      <c r="O119" s="8" t="s">
        <v>1658</v>
      </c>
      <c r="P119" s="8" t="s">
        <v>1662</v>
      </c>
      <c r="Q119" s="8" t="s">
        <v>1658</v>
      </c>
      <c r="R119" s="8" t="s">
        <v>1661</v>
      </c>
      <c r="S119" s="8" t="s">
        <v>1658</v>
      </c>
      <c r="T119" s="8" t="s">
        <v>1660</v>
      </c>
      <c r="U119" s="8" t="s">
        <v>1658</v>
      </c>
      <c r="V119" s="8" t="s">
        <v>1658</v>
      </c>
      <c r="W119" s="8" t="s">
        <v>1661</v>
      </c>
      <c r="X119" s="8" t="s">
        <v>1661</v>
      </c>
      <c r="Y119" s="8" t="s">
        <v>1658</v>
      </c>
      <c r="Z119" s="8" t="s">
        <v>1662</v>
      </c>
      <c r="AA119" s="8" t="s">
        <v>1662</v>
      </c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</row>
    <row r="120" spans="2:86">
      <c r="B120" s="3" t="s">
        <v>1222</v>
      </c>
      <c r="C120" s="8" t="s">
        <v>1658</v>
      </c>
      <c r="D120" s="8" t="s">
        <v>1658</v>
      </c>
      <c r="E120" s="8" t="s">
        <v>1659</v>
      </c>
      <c r="F120" s="8" t="s">
        <v>1658</v>
      </c>
      <c r="G120" s="8" t="s">
        <v>1661</v>
      </c>
      <c r="H120" s="8" t="s">
        <v>1658</v>
      </c>
      <c r="I120" s="8" t="s">
        <v>1662</v>
      </c>
      <c r="J120" s="8" t="s">
        <v>1658</v>
      </c>
      <c r="K120" s="8" t="s">
        <v>1658</v>
      </c>
      <c r="L120" s="8" t="s">
        <v>1658</v>
      </c>
      <c r="M120" s="8" t="s">
        <v>1658</v>
      </c>
      <c r="N120" s="8" t="s">
        <v>1658</v>
      </c>
      <c r="O120" s="8" t="s">
        <v>1658</v>
      </c>
      <c r="P120" s="8" t="s">
        <v>1659</v>
      </c>
      <c r="Q120" s="8" t="s">
        <v>1658</v>
      </c>
      <c r="R120" s="8" t="s">
        <v>1661</v>
      </c>
      <c r="S120" s="8" t="s">
        <v>1661</v>
      </c>
      <c r="T120" s="8" t="s">
        <v>1661</v>
      </c>
      <c r="U120" s="8" t="s">
        <v>1661</v>
      </c>
      <c r="V120" s="8" t="s">
        <v>1658</v>
      </c>
      <c r="W120" s="8" t="s">
        <v>1661</v>
      </c>
      <c r="X120" s="8" t="s">
        <v>1661</v>
      </c>
      <c r="Y120" s="8" t="s">
        <v>1660</v>
      </c>
      <c r="Z120" s="8" t="s">
        <v>1662</v>
      </c>
      <c r="AA120" s="8" t="s">
        <v>1662</v>
      </c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</row>
    <row r="121" spans="2:86">
      <c r="B121" s="3" t="s">
        <v>252</v>
      </c>
      <c r="C121" s="8" t="s">
        <v>1658</v>
      </c>
      <c r="D121" s="8" t="s">
        <v>1658</v>
      </c>
      <c r="E121" s="8" t="s">
        <v>1659</v>
      </c>
      <c r="F121" s="8" t="s">
        <v>1658</v>
      </c>
      <c r="G121" s="8" t="s">
        <v>1658</v>
      </c>
      <c r="H121" s="8" t="s">
        <v>1658</v>
      </c>
      <c r="I121" s="8" t="s">
        <v>1659</v>
      </c>
      <c r="J121" s="8" t="s">
        <v>1658</v>
      </c>
      <c r="K121" s="8" t="s">
        <v>1658</v>
      </c>
      <c r="L121" s="8" t="s">
        <v>1658</v>
      </c>
      <c r="M121" s="8" t="s">
        <v>1658</v>
      </c>
      <c r="N121" s="8" t="s">
        <v>1658</v>
      </c>
      <c r="O121" s="8" t="s">
        <v>1658</v>
      </c>
      <c r="P121" s="8" t="s">
        <v>1659</v>
      </c>
      <c r="Q121" s="8" t="s">
        <v>1658</v>
      </c>
      <c r="R121" s="8" t="s">
        <v>1661</v>
      </c>
      <c r="S121" s="8" t="s">
        <v>1658</v>
      </c>
      <c r="T121" s="8" t="s">
        <v>1660</v>
      </c>
      <c r="U121" s="8" t="s">
        <v>1661</v>
      </c>
      <c r="V121" s="8" t="s">
        <v>1658</v>
      </c>
      <c r="W121" s="8" t="s">
        <v>1661</v>
      </c>
      <c r="X121" s="8" t="s">
        <v>1658</v>
      </c>
      <c r="Y121" s="8" t="s">
        <v>1658</v>
      </c>
      <c r="Z121" s="8" t="s">
        <v>1662</v>
      </c>
      <c r="AA121" s="8" t="s">
        <v>1662</v>
      </c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</row>
    <row r="122" spans="2:86">
      <c r="B122" s="3" t="s">
        <v>1243</v>
      </c>
      <c r="C122" s="8" t="s">
        <v>1658</v>
      </c>
      <c r="D122" s="8" t="s">
        <v>1658</v>
      </c>
      <c r="E122" s="8" t="s">
        <v>1659</v>
      </c>
      <c r="F122" s="8" t="s">
        <v>1658</v>
      </c>
      <c r="G122" s="8" t="s">
        <v>1658</v>
      </c>
      <c r="H122" s="8" t="s">
        <v>1658</v>
      </c>
      <c r="I122" s="8" t="s">
        <v>1659</v>
      </c>
      <c r="J122" s="8" t="s">
        <v>1658</v>
      </c>
      <c r="K122" s="8" t="s">
        <v>1658</v>
      </c>
      <c r="L122" s="8" t="s">
        <v>1658</v>
      </c>
      <c r="M122" s="8" t="s">
        <v>1658</v>
      </c>
      <c r="N122" s="8" t="s">
        <v>1658</v>
      </c>
      <c r="O122" s="8" t="s">
        <v>1658</v>
      </c>
      <c r="P122" s="8" t="s">
        <v>1659</v>
      </c>
      <c r="Q122" s="8" t="s">
        <v>1658</v>
      </c>
      <c r="R122" s="8" t="s">
        <v>1661</v>
      </c>
      <c r="S122" s="8" t="s">
        <v>1658</v>
      </c>
      <c r="T122" s="8" t="s">
        <v>1660</v>
      </c>
      <c r="U122" s="8" t="s">
        <v>1661</v>
      </c>
      <c r="V122" s="8" t="s">
        <v>1658</v>
      </c>
      <c r="W122" s="8" t="s">
        <v>1661</v>
      </c>
      <c r="X122" s="8" t="s">
        <v>1661</v>
      </c>
      <c r="Y122" s="8" t="s">
        <v>1658</v>
      </c>
      <c r="Z122" s="8" t="s">
        <v>1662</v>
      </c>
      <c r="AA122" s="8" t="s">
        <v>1662</v>
      </c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</row>
    <row r="123" spans="2:86">
      <c r="B123" s="3" t="s">
        <v>1253</v>
      </c>
      <c r="C123" s="8" t="s">
        <v>1658</v>
      </c>
      <c r="D123" s="8" t="s">
        <v>1658</v>
      </c>
      <c r="E123" s="8" t="s">
        <v>1659</v>
      </c>
      <c r="F123" s="8" t="s">
        <v>1658</v>
      </c>
      <c r="G123" s="8" t="s">
        <v>1658</v>
      </c>
      <c r="H123" s="8" t="s">
        <v>1658</v>
      </c>
      <c r="I123" s="8" t="s">
        <v>1659</v>
      </c>
      <c r="J123" s="8" t="s">
        <v>1658</v>
      </c>
      <c r="K123" s="8" t="s">
        <v>1658</v>
      </c>
      <c r="L123" s="8" t="s">
        <v>1658</v>
      </c>
      <c r="M123" s="8" t="s">
        <v>1658</v>
      </c>
      <c r="N123" s="8" t="s">
        <v>1658</v>
      </c>
      <c r="O123" s="8" t="s">
        <v>1658</v>
      </c>
      <c r="P123" s="8" t="s">
        <v>1659</v>
      </c>
      <c r="Q123" s="8" t="s">
        <v>1658</v>
      </c>
      <c r="R123" s="8" t="s">
        <v>1661</v>
      </c>
      <c r="S123" s="8" t="s">
        <v>1658</v>
      </c>
      <c r="T123" s="8" t="s">
        <v>1660</v>
      </c>
      <c r="U123" s="8" t="s">
        <v>1661</v>
      </c>
      <c r="V123" s="8" t="s">
        <v>1658</v>
      </c>
      <c r="W123" s="8" t="s">
        <v>1661</v>
      </c>
      <c r="X123" s="8" t="s">
        <v>1661</v>
      </c>
      <c r="Y123" s="8" t="s">
        <v>1658</v>
      </c>
      <c r="Z123" s="8" t="s">
        <v>1662</v>
      </c>
      <c r="AA123" s="8" t="s">
        <v>1662</v>
      </c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</row>
    <row r="124" spans="2:86">
      <c r="B124" s="3" t="s">
        <v>1263</v>
      </c>
      <c r="C124" s="8" t="s">
        <v>1658</v>
      </c>
      <c r="D124" s="8" t="s">
        <v>1658</v>
      </c>
      <c r="E124" s="8" t="s">
        <v>1659</v>
      </c>
      <c r="F124" s="8" t="s">
        <v>1658</v>
      </c>
      <c r="G124" s="8" t="s">
        <v>1660</v>
      </c>
      <c r="H124" s="8" t="s">
        <v>1658</v>
      </c>
      <c r="I124" s="8" t="s">
        <v>1660</v>
      </c>
      <c r="J124" s="8" t="s">
        <v>1658</v>
      </c>
      <c r="K124" s="8" t="s">
        <v>1658</v>
      </c>
      <c r="L124" s="8" t="s">
        <v>1658</v>
      </c>
      <c r="M124" s="8" t="s">
        <v>1658</v>
      </c>
      <c r="N124" s="8" t="s">
        <v>1658</v>
      </c>
      <c r="O124" s="8" t="s">
        <v>1658</v>
      </c>
      <c r="P124" s="8" t="s">
        <v>1659</v>
      </c>
      <c r="Q124" s="8" t="s">
        <v>1658</v>
      </c>
      <c r="R124" s="8" t="s">
        <v>1661</v>
      </c>
      <c r="S124" s="8" t="s">
        <v>1658</v>
      </c>
      <c r="T124" s="8" t="s">
        <v>1660</v>
      </c>
      <c r="U124" s="8" t="s">
        <v>1661</v>
      </c>
      <c r="V124" s="8" t="s">
        <v>1658</v>
      </c>
      <c r="W124" s="8" t="s">
        <v>1661</v>
      </c>
      <c r="X124" s="8" t="s">
        <v>1661</v>
      </c>
      <c r="Y124" s="8" t="s">
        <v>1658</v>
      </c>
      <c r="Z124" s="8" t="s">
        <v>1662</v>
      </c>
      <c r="AA124" s="8" t="s">
        <v>1662</v>
      </c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</row>
    <row r="125" spans="2:86">
      <c r="B125" s="3" t="s">
        <v>1268</v>
      </c>
      <c r="C125" s="8" t="s">
        <v>1658</v>
      </c>
      <c r="D125" s="8" t="s">
        <v>1658</v>
      </c>
      <c r="E125" s="8" t="s">
        <v>1659</v>
      </c>
      <c r="F125" s="8" t="s">
        <v>1658</v>
      </c>
      <c r="G125" s="8" t="s">
        <v>1660</v>
      </c>
      <c r="H125" s="8" t="s">
        <v>1658</v>
      </c>
      <c r="I125" s="8" t="s">
        <v>1660</v>
      </c>
      <c r="J125" s="8" t="s">
        <v>1658</v>
      </c>
      <c r="K125" s="8" t="s">
        <v>1658</v>
      </c>
      <c r="L125" s="8" t="s">
        <v>1658</v>
      </c>
      <c r="M125" s="8" t="s">
        <v>1658</v>
      </c>
      <c r="N125" s="8" t="s">
        <v>1658</v>
      </c>
      <c r="O125" s="8" t="s">
        <v>1658</v>
      </c>
      <c r="P125" s="8" t="s">
        <v>1659</v>
      </c>
      <c r="Q125" s="8" t="s">
        <v>1658</v>
      </c>
      <c r="R125" s="8" t="s">
        <v>1661</v>
      </c>
      <c r="S125" s="8" t="s">
        <v>1658</v>
      </c>
      <c r="T125" s="8" t="s">
        <v>1658</v>
      </c>
      <c r="U125" s="8" t="s">
        <v>1661</v>
      </c>
      <c r="V125" s="8" t="s">
        <v>1658</v>
      </c>
      <c r="W125" s="8" t="s">
        <v>1661</v>
      </c>
      <c r="X125" s="8" t="s">
        <v>1661</v>
      </c>
      <c r="Y125" s="8" t="s">
        <v>1658</v>
      </c>
      <c r="Z125" s="8" t="s">
        <v>1662</v>
      </c>
      <c r="AA125" s="8" t="s">
        <v>1662</v>
      </c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</row>
    <row r="126" spans="2:86">
      <c r="B126" s="3" t="s">
        <v>1273</v>
      </c>
      <c r="C126" s="8" t="s">
        <v>1658</v>
      </c>
      <c r="D126" s="8" t="s">
        <v>1660</v>
      </c>
      <c r="E126" s="8" t="s">
        <v>1660</v>
      </c>
      <c r="F126" s="8" t="s">
        <v>1658</v>
      </c>
      <c r="G126" s="8" t="s">
        <v>1660</v>
      </c>
      <c r="H126" s="8" t="s">
        <v>1658</v>
      </c>
      <c r="I126" s="8" t="s">
        <v>1660</v>
      </c>
      <c r="J126" s="8" t="s">
        <v>1658</v>
      </c>
      <c r="K126" s="8" t="s">
        <v>1660</v>
      </c>
      <c r="L126" s="8" t="s">
        <v>1660</v>
      </c>
      <c r="M126" s="8" t="s">
        <v>1658</v>
      </c>
      <c r="N126" s="8" t="s">
        <v>1658</v>
      </c>
      <c r="O126" s="8" t="s">
        <v>1658</v>
      </c>
      <c r="P126" s="8" t="s">
        <v>1660</v>
      </c>
      <c r="Q126" s="8" t="s">
        <v>1660</v>
      </c>
      <c r="R126" s="8" t="s">
        <v>1661</v>
      </c>
      <c r="S126" s="8" t="s">
        <v>1658</v>
      </c>
      <c r="T126" s="8" t="s">
        <v>1660</v>
      </c>
      <c r="U126" s="8" t="s">
        <v>1661</v>
      </c>
      <c r="V126" s="8" t="s">
        <v>1658</v>
      </c>
      <c r="W126" s="8" t="s">
        <v>1661</v>
      </c>
      <c r="X126" s="8" t="s">
        <v>1661</v>
      </c>
      <c r="Y126" s="8" t="s">
        <v>1658</v>
      </c>
      <c r="Z126" s="8" t="s">
        <v>1662</v>
      </c>
      <c r="AA126" s="8" t="s">
        <v>1662</v>
      </c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</row>
    <row r="127" spans="2:86">
      <c r="B127" s="3" t="s">
        <v>1279</v>
      </c>
      <c r="C127" s="8" t="s">
        <v>1658</v>
      </c>
      <c r="D127" s="8" t="s">
        <v>1658</v>
      </c>
      <c r="E127" s="8" t="s">
        <v>1659</v>
      </c>
      <c r="F127" s="8" t="s">
        <v>1658</v>
      </c>
      <c r="G127" s="8" t="s">
        <v>1660</v>
      </c>
      <c r="H127" s="8" t="s">
        <v>1658</v>
      </c>
      <c r="I127" s="8" t="s">
        <v>1660</v>
      </c>
      <c r="J127" s="8" t="s">
        <v>1660</v>
      </c>
      <c r="K127" s="8" t="s">
        <v>1660</v>
      </c>
      <c r="L127" s="8" t="s">
        <v>1658</v>
      </c>
      <c r="M127" s="8" t="s">
        <v>1658</v>
      </c>
      <c r="N127" s="8" t="s">
        <v>1658</v>
      </c>
      <c r="O127" s="8" t="s">
        <v>1658</v>
      </c>
      <c r="P127" s="8" t="s">
        <v>1660</v>
      </c>
      <c r="Q127" s="8" t="s">
        <v>1658</v>
      </c>
      <c r="R127" s="8" t="s">
        <v>1658</v>
      </c>
      <c r="S127" s="8" t="s">
        <v>1658</v>
      </c>
      <c r="T127" s="8" t="s">
        <v>1658</v>
      </c>
      <c r="U127" s="8" t="s">
        <v>1658</v>
      </c>
      <c r="V127" s="8" t="s">
        <v>1658</v>
      </c>
      <c r="W127" s="8" t="s">
        <v>1658</v>
      </c>
      <c r="X127" s="8" t="s">
        <v>1658</v>
      </c>
      <c r="Y127" s="8" t="s">
        <v>1660</v>
      </c>
      <c r="Z127" s="8" t="s">
        <v>1660</v>
      </c>
      <c r="AA127" s="8" t="s">
        <v>1660</v>
      </c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2:86">
      <c r="B128" s="3" t="s">
        <v>1288</v>
      </c>
      <c r="C128" s="8" t="s">
        <v>1658</v>
      </c>
      <c r="D128" s="8" t="s">
        <v>1658</v>
      </c>
      <c r="E128" s="8" t="s">
        <v>1659</v>
      </c>
      <c r="F128" s="8" t="s">
        <v>1658</v>
      </c>
      <c r="G128" s="8" t="s">
        <v>1660</v>
      </c>
      <c r="H128" s="8" t="s">
        <v>1658</v>
      </c>
      <c r="I128" s="8" t="s">
        <v>1660</v>
      </c>
      <c r="J128" s="8" t="s">
        <v>1658</v>
      </c>
      <c r="K128" s="8" t="s">
        <v>1658</v>
      </c>
      <c r="L128" s="8" t="s">
        <v>1658</v>
      </c>
      <c r="M128" s="8" t="s">
        <v>1658</v>
      </c>
      <c r="N128" s="8" t="s">
        <v>1658</v>
      </c>
      <c r="O128" s="8" t="s">
        <v>1658</v>
      </c>
      <c r="P128" s="8" t="s">
        <v>1659</v>
      </c>
      <c r="Q128" s="8" t="s">
        <v>1658</v>
      </c>
      <c r="R128" s="8" t="s">
        <v>1661</v>
      </c>
      <c r="S128" s="8" t="s">
        <v>1658</v>
      </c>
      <c r="T128" s="8" t="s">
        <v>1660</v>
      </c>
      <c r="U128" s="8" t="s">
        <v>1661</v>
      </c>
      <c r="V128" s="8" t="s">
        <v>1661</v>
      </c>
      <c r="W128" s="8" t="s">
        <v>1661</v>
      </c>
      <c r="X128" s="8" t="s">
        <v>1661</v>
      </c>
      <c r="Y128" s="8" t="s">
        <v>1658</v>
      </c>
      <c r="Z128" s="8" t="s">
        <v>1662</v>
      </c>
      <c r="AA128" s="8" t="s">
        <v>1662</v>
      </c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</row>
    <row r="129" s="1" customFormat="1" ht="14.4" customHeight="1" spans="2:27">
      <c r="B129" s="3" t="s">
        <v>1293</v>
      </c>
      <c r="C129" s="9" t="s">
        <v>1658</v>
      </c>
      <c r="D129" s="9" t="s">
        <v>1658</v>
      </c>
      <c r="E129" s="9" t="s">
        <v>1659</v>
      </c>
      <c r="F129" s="9" t="s">
        <v>1658</v>
      </c>
      <c r="G129" s="9" t="s">
        <v>1658</v>
      </c>
      <c r="H129" s="9" t="s">
        <v>1658</v>
      </c>
      <c r="I129" s="9" t="s">
        <v>1659</v>
      </c>
      <c r="J129" s="9" t="s">
        <v>1658</v>
      </c>
      <c r="K129" s="9" t="s">
        <v>1658</v>
      </c>
      <c r="L129" s="9" t="s">
        <v>1658</v>
      </c>
      <c r="M129" s="9" t="s">
        <v>1658</v>
      </c>
      <c r="N129" s="9" t="s">
        <v>1658</v>
      </c>
      <c r="O129" s="9" t="s">
        <v>1658</v>
      </c>
      <c r="P129" s="9" t="s">
        <v>1659</v>
      </c>
      <c r="Q129" s="9" t="s">
        <v>1658</v>
      </c>
      <c r="R129" s="9" t="s">
        <v>1661</v>
      </c>
      <c r="S129" s="9" t="s">
        <v>1661</v>
      </c>
      <c r="T129" s="9" t="s">
        <v>1660</v>
      </c>
      <c r="U129" s="9" t="s">
        <v>1661</v>
      </c>
      <c r="V129" s="9" t="s">
        <v>1658</v>
      </c>
      <c r="W129" s="9" t="s">
        <v>1661</v>
      </c>
      <c r="X129" s="9" t="s">
        <v>1661</v>
      </c>
      <c r="Y129" s="9" t="s">
        <v>1660</v>
      </c>
      <c r="Z129" s="9" t="s">
        <v>1662</v>
      </c>
      <c r="AA129" s="8" t="s">
        <v>1662</v>
      </c>
    </row>
    <row r="130" s="1" customFormat="1" spans="2:27">
      <c r="B130" s="3" t="s">
        <v>1299</v>
      </c>
      <c r="C130" s="9" t="s">
        <v>1658</v>
      </c>
      <c r="D130" s="9" t="s">
        <v>1658</v>
      </c>
      <c r="E130" s="9" t="s">
        <v>1659</v>
      </c>
      <c r="F130" s="9" t="s">
        <v>1658</v>
      </c>
      <c r="G130" s="9" t="s">
        <v>1658</v>
      </c>
      <c r="H130" s="9" t="s">
        <v>1658</v>
      </c>
      <c r="I130" s="9" t="s">
        <v>1659</v>
      </c>
      <c r="J130" s="9" t="s">
        <v>1658</v>
      </c>
      <c r="K130" s="9" t="s">
        <v>1658</v>
      </c>
      <c r="L130" s="9" t="s">
        <v>1658</v>
      </c>
      <c r="M130" s="9" t="s">
        <v>1658</v>
      </c>
      <c r="N130" s="9" t="s">
        <v>1658</v>
      </c>
      <c r="O130" s="9" t="s">
        <v>1658</v>
      </c>
      <c r="P130" s="9" t="s">
        <v>1659</v>
      </c>
      <c r="Q130" s="9" t="s">
        <v>1660</v>
      </c>
      <c r="R130" s="9" t="s">
        <v>1658</v>
      </c>
      <c r="S130" s="9" t="s">
        <v>1658</v>
      </c>
      <c r="T130" s="9" t="s">
        <v>1660</v>
      </c>
      <c r="U130" s="9" t="s">
        <v>1658</v>
      </c>
      <c r="V130" s="9" t="s">
        <v>1658</v>
      </c>
      <c r="W130" s="9" t="s">
        <v>1661</v>
      </c>
      <c r="X130" s="9" t="s">
        <v>1661</v>
      </c>
      <c r="Y130" s="9" t="s">
        <v>1658</v>
      </c>
      <c r="Z130" s="9" t="s">
        <v>1662</v>
      </c>
      <c r="AA130" s="8" t="s">
        <v>1662</v>
      </c>
    </row>
    <row r="131" s="1" customFormat="1" spans="2:27">
      <c r="B131" s="3" t="s">
        <v>1305</v>
      </c>
      <c r="C131" s="9" t="s">
        <v>1658</v>
      </c>
      <c r="D131" s="9" t="s">
        <v>1660</v>
      </c>
      <c r="E131" s="9" t="s">
        <v>1660</v>
      </c>
      <c r="F131" s="9" t="s">
        <v>1658</v>
      </c>
      <c r="G131" s="9" t="s">
        <v>1658</v>
      </c>
      <c r="H131" s="9" t="s">
        <v>1658</v>
      </c>
      <c r="I131" s="9" t="s">
        <v>1659</v>
      </c>
      <c r="J131" s="9" t="s">
        <v>1658</v>
      </c>
      <c r="K131" s="9" t="s">
        <v>1658</v>
      </c>
      <c r="L131" s="9" t="s">
        <v>1658</v>
      </c>
      <c r="M131" s="9" t="s">
        <v>1658</v>
      </c>
      <c r="N131" s="9" t="s">
        <v>1658</v>
      </c>
      <c r="O131" s="9" t="s">
        <v>1658</v>
      </c>
      <c r="P131" s="9" t="s">
        <v>1659</v>
      </c>
      <c r="Q131" s="9" t="s">
        <v>1658</v>
      </c>
      <c r="R131" s="9" t="s">
        <v>1660</v>
      </c>
      <c r="S131" s="9" t="s">
        <v>1658</v>
      </c>
      <c r="T131" s="9" t="s">
        <v>1660</v>
      </c>
      <c r="U131" s="9" t="s">
        <v>1658</v>
      </c>
      <c r="V131" s="9" t="s">
        <v>1658</v>
      </c>
      <c r="W131" s="9" t="s">
        <v>1661</v>
      </c>
      <c r="X131" s="9" t="s">
        <v>1658</v>
      </c>
      <c r="Y131" s="9" t="s">
        <v>1660</v>
      </c>
      <c r="Z131" s="9" t="s">
        <v>1662</v>
      </c>
      <c r="AA131" s="8" t="s">
        <v>1662</v>
      </c>
    </row>
    <row r="132" s="1" customFormat="1" spans="2:27">
      <c r="B132" s="3" t="s">
        <v>1310</v>
      </c>
      <c r="C132" s="9" t="s">
        <v>1658</v>
      </c>
      <c r="D132" s="9" t="s">
        <v>1658</v>
      </c>
      <c r="E132" s="9" t="s">
        <v>1659</v>
      </c>
      <c r="F132" s="9" t="s">
        <v>1658</v>
      </c>
      <c r="G132" s="9" t="s">
        <v>1658</v>
      </c>
      <c r="H132" s="9" t="s">
        <v>1658</v>
      </c>
      <c r="I132" s="9" t="s">
        <v>1659</v>
      </c>
      <c r="J132" s="9" t="s">
        <v>1658</v>
      </c>
      <c r="K132" s="9" t="s">
        <v>1658</v>
      </c>
      <c r="L132" s="9" t="s">
        <v>1658</v>
      </c>
      <c r="M132" s="9" t="s">
        <v>1658</v>
      </c>
      <c r="N132" s="9" t="s">
        <v>1658</v>
      </c>
      <c r="O132" s="9" t="s">
        <v>1658</v>
      </c>
      <c r="P132" s="9" t="s">
        <v>1659</v>
      </c>
      <c r="Q132" s="9" t="s">
        <v>1658</v>
      </c>
      <c r="R132" s="9" t="s">
        <v>1658</v>
      </c>
      <c r="S132" s="9" t="s">
        <v>1658</v>
      </c>
      <c r="T132" s="9" t="s">
        <v>1661</v>
      </c>
      <c r="U132" s="9" t="s">
        <v>1661</v>
      </c>
      <c r="V132" s="9" t="s">
        <v>1658</v>
      </c>
      <c r="W132" s="9" t="s">
        <v>1658</v>
      </c>
      <c r="X132" s="9" t="s">
        <v>1661</v>
      </c>
      <c r="Y132" s="9" t="s">
        <v>1658</v>
      </c>
      <c r="Z132" s="9" t="s">
        <v>1662</v>
      </c>
      <c r="AA132" s="8" t="s">
        <v>1662</v>
      </c>
    </row>
    <row r="133" s="1" customFormat="1" spans="2:27">
      <c r="B133" s="3" t="s">
        <v>1329</v>
      </c>
      <c r="C133" s="9" t="s">
        <v>1658</v>
      </c>
      <c r="D133" s="9" t="s">
        <v>1658</v>
      </c>
      <c r="E133" s="9" t="s">
        <v>1659</v>
      </c>
      <c r="F133" s="9" t="s">
        <v>1658</v>
      </c>
      <c r="G133" s="9" t="s">
        <v>1658</v>
      </c>
      <c r="H133" s="9" t="s">
        <v>1658</v>
      </c>
      <c r="I133" s="9" t="s">
        <v>1659</v>
      </c>
      <c r="J133" s="9" t="s">
        <v>1658</v>
      </c>
      <c r="K133" s="9" t="s">
        <v>1658</v>
      </c>
      <c r="L133" s="9" t="s">
        <v>1658</v>
      </c>
      <c r="M133" s="9" t="s">
        <v>1658</v>
      </c>
      <c r="N133" s="9" t="s">
        <v>1658</v>
      </c>
      <c r="O133" s="9" t="s">
        <v>1658</v>
      </c>
      <c r="P133" s="9" t="s">
        <v>1659</v>
      </c>
      <c r="Q133" s="9" t="s">
        <v>1658</v>
      </c>
      <c r="R133" s="9" t="s">
        <v>1658</v>
      </c>
      <c r="S133" s="9" t="s">
        <v>1658</v>
      </c>
      <c r="T133" s="9" t="s">
        <v>1661</v>
      </c>
      <c r="U133" s="9" t="s">
        <v>1661</v>
      </c>
      <c r="V133" s="9" t="s">
        <v>1658</v>
      </c>
      <c r="W133" s="9" t="s">
        <v>1661</v>
      </c>
      <c r="X133" s="9" t="s">
        <v>1661</v>
      </c>
      <c r="Y133" s="9" t="s">
        <v>1658</v>
      </c>
      <c r="Z133" s="9" t="s">
        <v>1662</v>
      </c>
      <c r="AA133" s="8" t="s">
        <v>1662</v>
      </c>
    </row>
    <row r="134" s="1" customFormat="1" spans="2:27">
      <c r="B134" s="3" t="s">
        <v>1333</v>
      </c>
      <c r="C134" s="9" t="s">
        <v>1658</v>
      </c>
      <c r="D134" s="9" t="s">
        <v>1658</v>
      </c>
      <c r="E134" s="9" t="s">
        <v>1659</v>
      </c>
      <c r="F134" s="9" t="s">
        <v>1658</v>
      </c>
      <c r="G134" s="9" t="s">
        <v>1658</v>
      </c>
      <c r="H134" s="9" t="s">
        <v>1658</v>
      </c>
      <c r="I134" s="9" t="s">
        <v>1659</v>
      </c>
      <c r="J134" s="9" t="s">
        <v>1658</v>
      </c>
      <c r="K134" s="9" t="s">
        <v>1658</v>
      </c>
      <c r="L134" s="9" t="s">
        <v>1658</v>
      </c>
      <c r="M134" s="9" t="s">
        <v>1658</v>
      </c>
      <c r="N134" s="9" t="s">
        <v>1658</v>
      </c>
      <c r="O134" s="9" t="s">
        <v>1658</v>
      </c>
      <c r="P134" s="9" t="s">
        <v>1659</v>
      </c>
      <c r="Q134" s="9" t="s">
        <v>1658</v>
      </c>
      <c r="R134" s="9" t="s">
        <v>1658</v>
      </c>
      <c r="S134" s="9" t="s">
        <v>1658</v>
      </c>
      <c r="T134" s="9" t="s">
        <v>1660</v>
      </c>
      <c r="U134" s="9" t="s">
        <v>1661</v>
      </c>
      <c r="V134" s="9" t="s">
        <v>1658</v>
      </c>
      <c r="W134" s="9" t="s">
        <v>1661</v>
      </c>
      <c r="X134" s="9" t="s">
        <v>1661</v>
      </c>
      <c r="Y134" s="9" t="s">
        <v>1658</v>
      </c>
      <c r="Z134" s="9" t="s">
        <v>1662</v>
      </c>
      <c r="AA134" s="8" t="s">
        <v>1662</v>
      </c>
    </row>
    <row r="135" s="1" customFormat="1" ht="15" customHeight="1" spans="2:27">
      <c r="B135" s="3" t="s">
        <v>1340</v>
      </c>
      <c r="C135" s="9" t="s">
        <v>1658</v>
      </c>
      <c r="D135" s="9" t="s">
        <v>1660</v>
      </c>
      <c r="E135" s="9" t="s">
        <v>1660</v>
      </c>
      <c r="F135" s="9" t="s">
        <v>1658</v>
      </c>
      <c r="G135" s="9" t="s">
        <v>1658</v>
      </c>
      <c r="H135" s="9" t="s">
        <v>1658</v>
      </c>
      <c r="I135" s="9" t="s">
        <v>1659</v>
      </c>
      <c r="J135" s="9" t="s">
        <v>1658</v>
      </c>
      <c r="K135" s="9" t="s">
        <v>1658</v>
      </c>
      <c r="L135" s="9" t="s">
        <v>1658</v>
      </c>
      <c r="M135" s="9" t="s">
        <v>1658</v>
      </c>
      <c r="N135" s="9" t="s">
        <v>1658</v>
      </c>
      <c r="O135" s="9" t="s">
        <v>1658</v>
      </c>
      <c r="P135" s="9" t="s">
        <v>1659</v>
      </c>
      <c r="Q135" s="9" t="s">
        <v>1658</v>
      </c>
      <c r="R135" s="9" t="s">
        <v>1658</v>
      </c>
      <c r="S135" s="9" t="s">
        <v>1658</v>
      </c>
      <c r="T135" s="9" t="s">
        <v>1658</v>
      </c>
      <c r="U135" s="9" t="s">
        <v>1661</v>
      </c>
      <c r="V135" s="9" t="s">
        <v>1658</v>
      </c>
      <c r="W135" s="9" t="s">
        <v>1661</v>
      </c>
      <c r="X135" s="9" t="s">
        <v>1658</v>
      </c>
      <c r="Y135" s="9" t="s">
        <v>1658</v>
      </c>
      <c r="Z135" s="9" t="s">
        <v>1662</v>
      </c>
      <c r="AA135" s="8" t="s">
        <v>1662</v>
      </c>
    </row>
    <row r="136" s="1" customFormat="1" spans="2:27">
      <c r="B136" s="3" t="s">
        <v>1347</v>
      </c>
      <c r="C136" s="9" t="s">
        <v>1658</v>
      </c>
      <c r="D136" s="9" t="s">
        <v>1658</v>
      </c>
      <c r="E136" s="9" t="s">
        <v>1659</v>
      </c>
      <c r="F136" s="9" t="s">
        <v>1658</v>
      </c>
      <c r="G136" s="9" t="s">
        <v>1658</v>
      </c>
      <c r="H136" s="9" t="s">
        <v>1658</v>
      </c>
      <c r="I136" s="9" t="s">
        <v>1659</v>
      </c>
      <c r="J136" s="9" t="s">
        <v>1658</v>
      </c>
      <c r="K136" s="9" t="s">
        <v>1660</v>
      </c>
      <c r="L136" s="9" t="s">
        <v>1660</v>
      </c>
      <c r="M136" s="9" t="s">
        <v>1658</v>
      </c>
      <c r="N136" s="9" t="s">
        <v>1658</v>
      </c>
      <c r="O136" s="9" t="s">
        <v>1658</v>
      </c>
      <c r="P136" s="9" t="s">
        <v>1660</v>
      </c>
      <c r="Q136" s="9" t="s">
        <v>1661</v>
      </c>
      <c r="R136" s="9" t="s">
        <v>1658</v>
      </c>
      <c r="S136" s="9" t="s">
        <v>1658</v>
      </c>
      <c r="T136" s="9" t="s">
        <v>1661</v>
      </c>
      <c r="U136" s="9" t="s">
        <v>1661</v>
      </c>
      <c r="V136" s="9" t="s">
        <v>1658</v>
      </c>
      <c r="W136" s="9" t="s">
        <v>1661</v>
      </c>
      <c r="X136" s="9" t="s">
        <v>1661</v>
      </c>
      <c r="Y136" s="9" t="s">
        <v>1658</v>
      </c>
      <c r="Z136" s="9" t="s">
        <v>1662</v>
      </c>
      <c r="AA136" s="8" t="s">
        <v>1662</v>
      </c>
    </row>
    <row r="137" s="1" customFormat="1" spans="2:27">
      <c r="B137" s="3" t="s">
        <v>1352</v>
      </c>
      <c r="C137" s="9" t="s">
        <v>1658</v>
      </c>
      <c r="D137" s="9" t="s">
        <v>1658</v>
      </c>
      <c r="E137" s="9" t="s">
        <v>1659</v>
      </c>
      <c r="F137" s="9" t="s">
        <v>1658</v>
      </c>
      <c r="G137" s="9" t="s">
        <v>1658</v>
      </c>
      <c r="H137" s="9" t="s">
        <v>1658</v>
      </c>
      <c r="I137" s="9" t="s">
        <v>1659</v>
      </c>
      <c r="J137" s="9" t="s">
        <v>1658</v>
      </c>
      <c r="K137" s="9" t="s">
        <v>1658</v>
      </c>
      <c r="L137" s="9" t="s">
        <v>1658</v>
      </c>
      <c r="M137" s="9" t="s">
        <v>1658</v>
      </c>
      <c r="N137" s="9" t="s">
        <v>1658</v>
      </c>
      <c r="O137" s="9" t="s">
        <v>1658</v>
      </c>
      <c r="P137" s="9" t="s">
        <v>1659</v>
      </c>
      <c r="Q137" s="9" t="s">
        <v>1658</v>
      </c>
      <c r="R137" s="9" t="s">
        <v>1658</v>
      </c>
      <c r="S137" s="9" t="s">
        <v>1658</v>
      </c>
      <c r="T137" s="9" t="s">
        <v>1661</v>
      </c>
      <c r="U137" s="9" t="s">
        <v>1661</v>
      </c>
      <c r="V137" s="9" t="s">
        <v>1660</v>
      </c>
      <c r="W137" s="9" t="s">
        <v>1658</v>
      </c>
      <c r="X137" s="9" t="s">
        <v>1661</v>
      </c>
      <c r="Y137" s="9" t="s">
        <v>1658</v>
      </c>
      <c r="Z137" s="9" t="s">
        <v>1662</v>
      </c>
      <c r="AA137" s="8" t="s">
        <v>1662</v>
      </c>
    </row>
    <row r="138" s="1" customFormat="1" ht="15" customHeight="1" spans="2:27">
      <c r="B138" s="3" t="s">
        <v>1356</v>
      </c>
      <c r="C138" s="9" t="s">
        <v>1658</v>
      </c>
      <c r="D138" s="9" t="s">
        <v>1658</v>
      </c>
      <c r="E138" s="9" t="s">
        <v>1659</v>
      </c>
      <c r="F138" s="9" t="s">
        <v>1658</v>
      </c>
      <c r="G138" s="9" t="s">
        <v>1658</v>
      </c>
      <c r="H138" s="9" t="s">
        <v>1658</v>
      </c>
      <c r="I138" s="9" t="s">
        <v>1659</v>
      </c>
      <c r="J138" s="9" t="s">
        <v>1658</v>
      </c>
      <c r="K138" s="9" t="s">
        <v>1658</v>
      </c>
      <c r="L138" s="9" t="s">
        <v>1658</v>
      </c>
      <c r="M138" s="9" t="s">
        <v>1658</v>
      </c>
      <c r="N138" s="9" t="s">
        <v>1658</v>
      </c>
      <c r="O138" s="9" t="s">
        <v>1658</v>
      </c>
      <c r="P138" s="9" t="s">
        <v>1659</v>
      </c>
      <c r="Q138" s="9" t="s">
        <v>1658</v>
      </c>
      <c r="R138" s="9" t="s">
        <v>1661</v>
      </c>
      <c r="S138" s="9" t="s">
        <v>1658</v>
      </c>
      <c r="T138" s="9" t="s">
        <v>1660</v>
      </c>
      <c r="U138" s="9" t="s">
        <v>1661</v>
      </c>
      <c r="V138" s="9" t="s">
        <v>1660</v>
      </c>
      <c r="W138" s="9" t="s">
        <v>1661</v>
      </c>
      <c r="X138" s="9" t="s">
        <v>1661</v>
      </c>
      <c r="Y138" s="9" t="s">
        <v>1660</v>
      </c>
      <c r="Z138" s="9" t="s">
        <v>1662</v>
      </c>
      <c r="AA138" s="8" t="s">
        <v>1662</v>
      </c>
    </row>
    <row r="139" s="1" customFormat="1" spans="2:27">
      <c r="B139" s="3" t="s">
        <v>1362</v>
      </c>
      <c r="C139" s="9" t="s">
        <v>1658</v>
      </c>
      <c r="D139" s="9" t="s">
        <v>1658</v>
      </c>
      <c r="E139" s="9" t="s">
        <v>1659</v>
      </c>
      <c r="F139" s="9" t="s">
        <v>1658</v>
      </c>
      <c r="G139" s="9" t="s">
        <v>1661</v>
      </c>
      <c r="H139" s="9" t="s">
        <v>1658</v>
      </c>
      <c r="I139" s="9" t="s">
        <v>1662</v>
      </c>
      <c r="J139" s="9" t="s">
        <v>1658</v>
      </c>
      <c r="K139" s="9" t="s">
        <v>1658</v>
      </c>
      <c r="L139" s="9" t="s">
        <v>1658</v>
      </c>
      <c r="M139" s="9" t="s">
        <v>1658</v>
      </c>
      <c r="N139" s="9" t="s">
        <v>1658</v>
      </c>
      <c r="O139" s="9" t="s">
        <v>1658</v>
      </c>
      <c r="P139" s="9" t="s">
        <v>1659</v>
      </c>
      <c r="Q139" s="9" t="s">
        <v>1658</v>
      </c>
      <c r="R139" s="9" t="s">
        <v>1658</v>
      </c>
      <c r="S139" s="9" t="s">
        <v>1658</v>
      </c>
      <c r="T139" s="9" t="s">
        <v>1661</v>
      </c>
      <c r="U139" s="9" t="s">
        <v>1658</v>
      </c>
      <c r="V139" s="9" t="s">
        <v>1658</v>
      </c>
      <c r="W139" s="9" t="s">
        <v>1661</v>
      </c>
      <c r="X139" s="9" t="s">
        <v>1661</v>
      </c>
      <c r="Y139" s="9" t="s">
        <v>1658</v>
      </c>
      <c r="Z139" s="9" t="s">
        <v>1662</v>
      </c>
      <c r="AA139" s="8" t="s">
        <v>1662</v>
      </c>
    </row>
    <row r="140" s="1" customFormat="1" spans="2:27">
      <c r="B140" s="3" t="s">
        <v>1364</v>
      </c>
      <c r="C140" s="9" t="s">
        <v>1658</v>
      </c>
      <c r="D140" s="9" t="s">
        <v>1658</v>
      </c>
      <c r="E140" s="9" t="s">
        <v>1659</v>
      </c>
      <c r="F140" s="9" t="s">
        <v>1658</v>
      </c>
      <c r="G140" s="9" t="s">
        <v>1658</v>
      </c>
      <c r="H140" s="9" t="s">
        <v>1658</v>
      </c>
      <c r="I140" s="9" t="s">
        <v>1659</v>
      </c>
      <c r="J140" s="9" t="s">
        <v>1658</v>
      </c>
      <c r="K140" s="9" t="s">
        <v>1658</v>
      </c>
      <c r="L140" s="9" t="s">
        <v>1658</v>
      </c>
      <c r="M140" s="9" t="s">
        <v>1658</v>
      </c>
      <c r="N140" s="9" t="s">
        <v>1658</v>
      </c>
      <c r="O140" s="9" t="s">
        <v>1658</v>
      </c>
      <c r="P140" s="9" t="s">
        <v>1659</v>
      </c>
      <c r="Q140" s="9" t="s">
        <v>1658</v>
      </c>
      <c r="R140" s="9" t="s">
        <v>1658</v>
      </c>
      <c r="S140" s="9" t="s">
        <v>1658</v>
      </c>
      <c r="T140" s="9" t="s">
        <v>1661</v>
      </c>
      <c r="U140" s="9" t="s">
        <v>1658</v>
      </c>
      <c r="V140" s="9" t="s">
        <v>1658</v>
      </c>
      <c r="W140" s="9" t="s">
        <v>1661</v>
      </c>
      <c r="X140" s="9" t="s">
        <v>1658</v>
      </c>
      <c r="Y140" s="9" t="s">
        <v>1658</v>
      </c>
      <c r="Z140" s="9" t="s">
        <v>1662</v>
      </c>
      <c r="AA140" s="8" t="s">
        <v>1662</v>
      </c>
    </row>
    <row r="141" s="1" customFormat="1" spans="2:27">
      <c r="B141" s="3" t="s">
        <v>1368</v>
      </c>
      <c r="C141" s="9" t="s">
        <v>1658</v>
      </c>
      <c r="D141" s="9" t="s">
        <v>1658</v>
      </c>
      <c r="E141" s="9" t="s">
        <v>1659</v>
      </c>
      <c r="F141" s="9" t="s">
        <v>1658</v>
      </c>
      <c r="G141" s="9" t="s">
        <v>1658</v>
      </c>
      <c r="H141" s="9" t="s">
        <v>1658</v>
      </c>
      <c r="I141" s="9" t="s">
        <v>1659</v>
      </c>
      <c r="J141" s="9" t="s">
        <v>1658</v>
      </c>
      <c r="K141" s="9" t="s">
        <v>1658</v>
      </c>
      <c r="L141" s="9" t="s">
        <v>1658</v>
      </c>
      <c r="M141" s="9" t="s">
        <v>1658</v>
      </c>
      <c r="N141" s="9" t="s">
        <v>1658</v>
      </c>
      <c r="O141" s="9" t="s">
        <v>1658</v>
      </c>
      <c r="P141" s="9" t="s">
        <v>1659</v>
      </c>
      <c r="Q141" s="9" t="s">
        <v>1658</v>
      </c>
      <c r="R141" s="9" t="s">
        <v>1658</v>
      </c>
      <c r="S141" s="9" t="s">
        <v>1658</v>
      </c>
      <c r="T141" s="9" t="s">
        <v>1660</v>
      </c>
      <c r="U141" s="9" t="s">
        <v>1658</v>
      </c>
      <c r="V141" s="9" t="s">
        <v>1658</v>
      </c>
      <c r="W141" s="9" t="s">
        <v>1661</v>
      </c>
      <c r="X141" s="9" t="s">
        <v>1661</v>
      </c>
      <c r="Y141" s="9" t="s">
        <v>1658</v>
      </c>
      <c r="Z141" s="9" t="s">
        <v>1662</v>
      </c>
      <c r="AA141" s="8" t="s">
        <v>1662</v>
      </c>
    </row>
    <row r="142" s="1" customFormat="1" spans="2:27">
      <c r="B142" s="3" t="s">
        <v>1371</v>
      </c>
      <c r="C142" s="9" t="s">
        <v>1658</v>
      </c>
      <c r="D142" s="9" t="s">
        <v>1658</v>
      </c>
      <c r="E142" s="9" t="s">
        <v>1659</v>
      </c>
      <c r="F142" s="9" t="s">
        <v>1658</v>
      </c>
      <c r="G142" s="9" t="s">
        <v>1658</v>
      </c>
      <c r="H142" s="9" t="s">
        <v>1658</v>
      </c>
      <c r="I142" s="9" t="s">
        <v>1659</v>
      </c>
      <c r="J142" s="9" t="s">
        <v>1658</v>
      </c>
      <c r="K142" s="9" t="s">
        <v>1658</v>
      </c>
      <c r="L142" s="9" t="s">
        <v>1658</v>
      </c>
      <c r="M142" s="9" t="s">
        <v>1658</v>
      </c>
      <c r="N142" s="9" t="s">
        <v>1658</v>
      </c>
      <c r="O142" s="9" t="s">
        <v>1658</v>
      </c>
      <c r="P142" s="9" t="s">
        <v>1659</v>
      </c>
      <c r="Q142" s="9" t="s">
        <v>1658</v>
      </c>
      <c r="R142" s="9" t="s">
        <v>1658</v>
      </c>
      <c r="S142" s="9" t="s">
        <v>1658</v>
      </c>
      <c r="T142" s="9" t="s">
        <v>1658</v>
      </c>
      <c r="U142" s="9" t="s">
        <v>1658</v>
      </c>
      <c r="V142" s="9" t="s">
        <v>1658</v>
      </c>
      <c r="W142" s="9" t="s">
        <v>1661</v>
      </c>
      <c r="X142" s="9" t="s">
        <v>1661</v>
      </c>
      <c r="Y142" s="9" t="s">
        <v>1660</v>
      </c>
      <c r="Z142" s="9" t="s">
        <v>1662</v>
      </c>
      <c r="AA142" s="8" t="s">
        <v>1662</v>
      </c>
    </row>
    <row r="143" s="1" customFormat="1" spans="2:27">
      <c r="B143" s="3" t="s">
        <v>1375</v>
      </c>
      <c r="C143" s="9" t="s">
        <v>1658</v>
      </c>
      <c r="D143" s="9" t="s">
        <v>1658</v>
      </c>
      <c r="E143" s="9" t="s">
        <v>1659</v>
      </c>
      <c r="F143" s="9" t="s">
        <v>1658</v>
      </c>
      <c r="G143" s="9" t="s">
        <v>1658</v>
      </c>
      <c r="H143" s="9" t="s">
        <v>1658</v>
      </c>
      <c r="I143" s="9" t="s">
        <v>1659</v>
      </c>
      <c r="J143" s="9" t="s">
        <v>1658</v>
      </c>
      <c r="K143" s="9" t="s">
        <v>1658</v>
      </c>
      <c r="L143" s="9" t="s">
        <v>1658</v>
      </c>
      <c r="M143" s="9" t="s">
        <v>1658</v>
      </c>
      <c r="N143" s="9" t="s">
        <v>1658</v>
      </c>
      <c r="O143" s="9" t="s">
        <v>1658</v>
      </c>
      <c r="P143" s="9" t="s">
        <v>1659</v>
      </c>
      <c r="Q143" s="9" t="s">
        <v>1658</v>
      </c>
      <c r="R143" s="9" t="s">
        <v>1658</v>
      </c>
      <c r="S143" s="9" t="s">
        <v>1661</v>
      </c>
      <c r="T143" s="9" t="s">
        <v>1658</v>
      </c>
      <c r="U143" s="9" t="s">
        <v>1658</v>
      </c>
      <c r="V143" s="9" t="s">
        <v>1660</v>
      </c>
      <c r="W143" s="9" t="s">
        <v>1661</v>
      </c>
      <c r="X143" s="9" t="s">
        <v>1660</v>
      </c>
      <c r="Y143" s="9" t="s">
        <v>1660</v>
      </c>
      <c r="Z143" s="9" t="s">
        <v>1662</v>
      </c>
      <c r="AA143" s="8" t="s">
        <v>1662</v>
      </c>
    </row>
    <row r="144" s="1" customFormat="1" spans="2:27">
      <c r="B144" s="3" t="s">
        <v>1381</v>
      </c>
      <c r="C144" s="9" t="s">
        <v>1658</v>
      </c>
      <c r="D144" s="9" t="s">
        <v>1658</v>
      </c>
      <c r="E144" s="9" t="s">
        <v>1659</v>
      </c>
      <c r="F144" s="9" t="s">
        <v>1658</v>
      </c>
      <c r="G144" s="9" t="s">
        <v>1658</v>
      </c>
      <c r="H144" s="9" t="s">
        <v>1658</v>
      </c>
      <c r="I144" s="9" t="s">
        <v>1659</v>
      </c>
      <c r="J144" s="9" t="s">
        <v>1658</v>
      </c>
      <c r="K144" s="9" t="s">
        <v>1660</v>
      </c>
      <c r="L144" s="9" t="s">
        <v>1658</v>
      </c>
      <c r="M144" s="9" t="s">
        <v>1658</v>
      </c>
      <c r="N144" s="9" t="s">
        <v>1658</v>
      </c>
      <c r="O144" s="9" t="s">
        <v>1658</v>
      </c>
      <c r="P144" s="9" t="s">
        <v>1660</v>
      </c>
      <c r="Q144" s="9" t="s">
        <v>1658</v>
      </c>
      <c r="R144" s="9" t="s">
        <v>1658</v>
      </c>
      <c r="S144" s="9" t="s">
        <v>1658</v>
      </c>
      <c r="T144" s="9" t="s">
        <v>1658</v>
      </c>
      <c r="U144" s="9" t="s">
        <v>1658</v>
      </c>
      <c r="V144" s="9" t="s">
        <v>1660</v>
      </c>
      <c r="W144" s="9" t="s">
        <v>1661</v>
      </c>
      <c r="X144" s="9" t="s">
        <v>1661</v>
      </c>
      <c r="Y144" s="9" t="s">
        <v>1658</v>
      </c>
      <c r="Z144" s="9" t="s">
        <v>1662</v>
      </c>
      <c r="AA144" s="8" t="s">
        <v>1662</v>
      </c>
    </row>
    <row r="145" s="1" customFormat="1" spans="2:27">
      <c r="B145" s="3" t="s">
        <v>1393</v>
      </c>
      <c r="C145" s="9" t="s">
        <v>1658</v>
      </c>
      <c r="D145" s="9" t="s">
        <v>1658</v>
      </c>
      <c r="E145" s="9" t="s">
        <v>1659</v>
      </c>
      <c r="F145" s="9" t="s">
        <v>1658</v>
      </c>
      <c r="G145" s="9" t="s">
        <v>1658</v>
      </c>
      <c r="H145" s="9" t="s">
        <v>1658</v>
      </c>
      <c r="I145" s="9" t="s">
        <v>1659</v>
      </c>
      <c r="J145" s="9" t="s">
        <v>1658</v>
      </c>
      <c r="K145" s="9" t="s">
        <v>1658</v>
      </c>
      <c r="L145" s="9" t="s">
        <v>1658</v>
      </c>
      <c r="M145" s="9" t="s">
        <v>1658</v>
      </c>
      <c r="N145" s="9" t="s">
        <v>1658</v>
      </c>
      <c r="O145" s="9" t="s">
        <v>1658</v>
      </c>
      <c r="P145" s="9" t="s">
        <v>1659</v>
      </c>
      <c r="Q145" s="9" t="s">
        <v>1658</v>
      </c>
      <c r="R145" s="9" t="s">
        <v>1658</v>
      </c>
      <c r="S145" s="9" t="s">
        <v>1658</v>
      </c>
      <c r="T145" s="9" t="s">
        <v>1658</v>
      </c>
      <c r="U145" s="9" t="s">
        <v>1658</v>
      </c>
      <c r="V145" s="9" t="s">
        <v>1660</v>
      </c>
      <c r="W145" s="9" t="s">
        <v>1658</v>
      </c>
      <c r="X145" s="9" t="s">
        <v>1661</v>
      </c>
      <c r="Y145" s="9" t="s">
        <v>1660</v>
      </c>
      <c r="Z145" s="9" t="s">
        <v>1662</v>
      </c>
      <c r="AA145" s="8" t="s">
        <v>1662</v>
      </c>
    </row>
    <row r="146" s="1" customFormat="1" spans="2:27">
      <c r="B146" s="3" t="s">
        <v>1399</v>
      </c>
      <c r="C146" s="9" t="s">
        <v>1658</v>
      </c>
      <c r="D146" s="9" t="s">
        <v>1658</v>
      </c>
      <c r="E146" s="9" t="s">
        <v>1659</v>
      </c>
      <c r="F146" s="9" t="s">
        <v>1658</v>
      </c>
      <c r="G146" s="9" t="s">
        <v>1658</v>
      </c>
      <c r="H146" s="9" t="s">
        <v>1658</v>
      </c>
      <c r="I146" s="9" t="s">
        <v>1659</v>
      </c>
      <c r="J146" s="9" t="s">
        <v>1658</v>
      </c>
      <c r="K146" s="9" t="s">
        <v>1658</v>
      </c>
      <c r="L146" s="9" t="s">
        <v>1658</v>
      </c>
      <c r="M146" s="9" t="s">
        <v>1658</v>
      </c>
      <c r="N146" s="9" t="s">
        <v>1658</v>
      </c>
      <c r="O146" s="9" t="s">
        <v>1658</v>
      </c>
      <c r="P146" s="9" t="s">
        <v>1659</v>
      </c>
      <c r="Q146" s="9" t="s">
        <v>1658</v>
      </c>
      <c r="R146" s="9" t="s">
        <v>1658</v>
      </c>
      <c r="S146" s="9" t="s">
        <v>1658</v>
      </c>
      <c r="T146" s="9" t="s">
        <v>1660</v>
      </c>
      <c r="U146" s="9" t="s">
        <v>1658</v>
      </c>
      <c r="V146" s="9" t="s">
        <v>1660</v>
      </c>
      <c r="W146" s="9" t="s">
        <v>1661</v>
      </c>
      <c r="X146" s="9" t="s">
        <v>1661</v>
      </c>
      <c r="Y146" s="9" t="s">
        <v>1658</v>
      </c>
      <c r="Z146" s="9" t="s">
        <v>1662</v>
      </c>
      <c r="AA146" s="8" t="s">
        <v>1662</v>
      </c>
    </row>
    <row r="147" s="1" customFormat="1" spans="2:27">
      <c r="B147" s="3" t="s">
        <v>1408</v>
      </c>
      <c r="C147" s="9" t="s">
        <v>1658</v>
      </c>
      <c r="D147" s="9" t="s">
        <v>1658</v>
      </c>
      <c r="E147" s="9" t="s">
        <v>1659</v>
      </c>
      <c r="F147" s="9" t="s">
        <v>1658</v>
      </c>
      <c r="G147" s="9" t="s">
        <v>1658</v>
      </c>
      <c r="H147" s="9" t="s">
        <v>1658</v>
      </c>
      <c r="I147" s="9" t="s">
        <v>1659</v>
      </c>
      <c r="J147" s="9" t="s">
        <v>1658</v>
      </c>
      <c r="K147" s="9" t="s">
        <v>1658</v>
      </c>
      <c r="L147" s="9" t="s">
        <v>1658</v>
      </c>
      <c r="M147" s="9" t="s">
        <v>1658</v>
      </c>
      <c r="N147" s="9" t="s">
        <v>1658</v>
      </c>
      <c r="O147" s="9" t="s">
        <v>1658</v>
      </c>
      <c r="P147" s="9" t="s">
        <v>1659</v>
      </c>
      <c r="Q147" s="9" t="s">
        <v>1658</v>
      </c>
      <c r="R147" s="9" t="s">
        <v>1658</v>
      </c>
      <c r="S147" s="9" t="s">
        <v>1658</v>
      </c>
      <c r="T147" s="9" t="s">
        <v>1660</v>
      </c>
      <c r="U147" s="9" t="s">
        <v>1658</v>
      </c>
      <c r="V147" s="9" t="s">
        <v>1660</v>
      </c>
      <c r="W147" s="9" t="s">
        <v>1661</v>
      </c>
      <c r="X147" s="9" t="s">
        <v>1661</v>
      </c>
      <c r="Y147" s="9" t="s">
        <v>1658</v>
      </c>
      <c r="Z147" s="9" t="s">
        <v>1662</v>
      </c>
      <c r="AA147" s="8" t="s">
        <v>1662</v>
      </c>
    </row>
    <row r="148" s="1" customFormat="1" spans="2:27">
      <c r="B148" s="3" t="s">
        <v>1419</v>
      </c>
      <c r="C148" s="9" t="s">
        <v>1658</v>
      </c>
      <c r="D148" s="9" t="s">
        <v>1658</v>
      </c>
      <c r="E148" s="9" t="s">
        <v>1659</v>
      </c>
      <c r="F148" s="9" t="s">
        <v>1658</v>
      </c>
      <c r="G148" s="9" t="s">
        <v>1658</v>
      </c>
      <c r="H148" s="9" t="s">
        <v>1658</v>
      </c>
      <c r="I148" s="9" t="s">
        <v>1659</v>
      </c>
      <c r="J148" s="9" t="s">
        <v>1658</v>
      </c>
      <c r="K148" s="9" t="s">
        <v>1658</v>
      </c>
      <c r="L148" s="9" t="s">
        <v>1658</v>
      </c>
      <c r="M148" s="9" t="s">
        <v>1658</v>
      </c>
      <c r="N148" s="9" t="s">
        <v>1658</v>
      </c>
      <c r="O148" s="9" t="s">
        <v>1658</v>
      </c>
      <c r="P148" s="9" t="s">
        <v>1659</v>
      </c>
      <c r="Q148" s="9" t="s">
        <v>1658</v>
      </c>
      <c r="R148" s="9" t="s">
        <v>1658</v>
      </c>
      <c r="S148" s="9" t="s">
        <v>1658</v>
      </c>
      <c r="T148" s="9" t="s">
        <v>1660</v>
      </c>
      <c r="U148" s="9" t="s">
        <v>1658</v>
      </c>
      <c r="V148" s="9" t="s">
        <v>1658</v>
      </c>
      <c r="W148" s="9" t="s">
        <v>1661</v>
      </c>
      <c r="X148" s="9" t="s">
        <v>1661</v>
      </c>
      <c r="Y148" s="9" t="s">
        <v>1660</v>
      </c>
      <c r="Z148" s="9" t="s">
        <v>1662</v>
      </c>
      <c r="AA148" s="8" t="s">
        <v>1662</v>
      </c>
    </row>
    <row r="149" s="1" customFormat="1" spans="2:27">
      <c r="B149" s="3" t="s">
        <v>1426</v>
      </c>
      <c r="C149" s="9" t="s">
        <v>1658</v>
      </c>
      <c r="D149" s="9" t="s">
        <v>1658</v>
      </c>
      <c r="E149" s="9" t="s">
        <v>1659</v>
      </c>
      <c r="F149" s="9" t="s">
        <v>1658</v>
      </c>
      <c r="G149" s="9" t="s">
        <v>1658</v>
      </c>
      <c r="H149" s="9" t="s">
        <v>1658</v>
      </c>
      <c r="I149" s="9" t="s">
        <v>1659</v>
      </c>
      <c r="J149" s="9" t="s">
        <v>1658</v>
      </c>
      <c r="K149" s="9" t="s">
        <v>1658</v>
      </c>
      <c r="L149" s="9" t="s">
        <v>1658</v>
      </c>
      <c r="M149" s="9" t="s">
        <v>1658</v>
      </c>
      <c r="N149" s="9" t="s">
        <v>1658</v>
      </c>
      <c r="O149" s="9" t="s">
        <v>1658</v>
      </c>
      <c r="P149" s="9" t="s">
        <v>1659</v>
      </c>
      <c r="Q149" s="9" t="s">
        <v>1658</v>
      </c>
      <c r="R149" s="9" t="s">
        <v>1658</v>
      </c>
      <c r="S149" s="9" t="s">
        <v>1658</v>
      </c>
      <c r="T149" s="9" t="s">
        <v>1660</v>
      </c>
      <c r="U149" s="9" t="s">
        <v>1658</v>
      </c>
      <c r="V149" s="9" t="s">
        <v>1658</v>
      </c>
      <c r="W149" s="9" t="s">
        <v>1661</v>
      </c>
      <c r="X149" s="9" t="s">
        <v>1660</v>
      </c>
      <c r="Y149" s="9" t="s">
        <v>1660</v>
      </c>
      <c r="Z149" s="9" t="s">
        <v>1662</v>
      </c>
      <c r="AA149" s="8" t="s">
        <v>1662</v>
      </c>
    </row>
    <row r="150" s="1" customFormat="1" ht="14.75" spans="2:27">
      <c r="B150" s="11" t="s">
        <v>1438</v>
      </c>
      <c r="C150" s="12" t="s">
        <v>1658</v>
      </c>
      <c r="D150" s="12" t="s">
        <v>1658</v>
      </c>
      <c r="E150" s="12" t="s">
        <v>1659</v>
      </c>
      <c r="F150" s="12" t="s">
        <v>1658</v>
      </c>
      <c r="G150" s="12" t="s">
        <v>1658</v>
      </c>
      <c r="H150" s="12" t="s">
        <v>1658</v>
      </c>
      <c r="I150" s="12" t="s">
        <v>1659</v>
      </c>
      <c r="J150" s="12" t="s">
        <v>1658</v>
      </c>
      <c r="K150" s="12" t="s">
        <v>1658</v>
      </c>
      <c r="L150" s="12" t="s">
        <v>1658</v>
      </c>
      <c r="M150" s="12" t="s">
        <v>1658</v>
      </c>
      <c r="N150" s="12" t="s">
        <v>1658</v>
      </c>
      <c r="O150" s="12" t="s">
        <v>1658</v>
      </c>
      <c r="P150" s="12" t="s">
        <v>1659</v>
      </c>
      <c r="Q150" s="12" t="s">
        <v>1661</v>
      </c>
      <c r="R150" s="12" t="s">
        <v>1658</v>
      </c>
      <c r="S150" s="12" t="s">
        <v>1658</v>
      </c>
      <c r="T150" s="12" t="s">
        <v>1658</v>
      </c>
      <c r="U150" s="12" t="s">
        <v>1658</v>
      </c>
      <c r="V150" s="12" t="s">
        <v>1658</v>
      </c>
      <c r="W150" s="12" t="s">
        <v>1661</v>
      </c>
      <c r="X150" s="12" t="s">
        <v>1660</v>
      </c>
      <c r="Y150" s="12" t="s">
        <v>1660</v>
      </c>
      <c r="Z150" s="12" t="s">
        <v>1662</v>
      </c>
      <c r="AA150" s="12" t="s">
        <v>1662</v>
      </c>
    </row>
    <row r="151" ht="14.75" spans="2:27">
      <c r="B151" s="13" t="s">
        <v>1663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</sheetData>
  <mergeCells count="2">
    <mergeCell ref="B1:AA1"/>
    <mergeCell ref="B151:AA15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Information</vt:lpstr>
      <vt:lpstr>Contents</vt:lpstr>
      <vt:lpstr>eetable1</vt:lpstr>
      <vt:lpstr>eetable2</vt:lpstr>
      <vt:lpstr>eetable3</vt:lpstr>
      <vt:lpstr>eetable4</vt:lpstr>
      <vt:lpstr>eetable5</vt:lpstr>
      <vt:lpstr>eetable6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21级预防2班阿依扎提</cp:lastModifiedBy>
  <dcterms:created xsi:type="dcterms:W3CDTF">2023-05-12T11:15:00Z</dcterms:created>
  <dcterms:modified xsi:type="dcterms:W3CDTF">2025-09-01T11:39:12Z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C9A79219216943E58EEAF1F7D8D91B71_13</vt:lpwstr>
  </property>
</Properties>
</file>