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elibrebruxelles-my.sharepoint.com/personal/karen_fontijn_ulb_be/Documents/Documents/Karen Publications/Ethiopia_Afar/HayliGubbi/"/>
    </mc:Choice>
  </mc:AlternateContent>
  <xr:revisionPtr revIDLastSave="71" documentId="8_{57734078-510C-4D8F-8191-D767AFB627B8}" xr6:coauthVersionLast="47" xr6:coauthVersionMax="47" xr10:uidLastSave="{5CFABA4A-44A1-45C2-9DFF-1FF0EB370714}"/>
  <bookViews>
    <workbookView xWindow="-28920" yWindow="-120" windowWidth="29040" windowHeight="15720" activeTab="2" xr2:uid="{E49C84BE-D6E6-4F3B-9AC7-439EA53B4DF7}"/>
  </bookViews>
  <sheets>
    <sheet name="SI_Table1_EPMA" sheetId="1" r:id="rId1"/>
    <sheet name="SI_Table2_WRMajors" sheetId="2" r:id="rId2"/>
    <sheet name="SI_Table3_WRTra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10" i="2" s="1"/>
  <c r="B9" i="2"/>
  <c r="B10" i="2" s="1"/>
  <c r="K9" i="2"/>
  <c r="K10" i="2" s="1"/>
  <c r="J9" i="2"/>
  <c r="J10" i="2" s="1"/>
  <c r="I9" i="2"/>
  <c r="I10" i="2" s="1"/>
  <c r="H9" i="2"/>
  <c r="H10" i="2" s="1"/>
  <c r="G9" i="2"/>
  <c r="G10" i="2" s="1"/>
  <c r="F9" i="2"/>
  <c r="F10" i="2" s="1"/>
  <c r="E9" i="2"/>
  <c r="E10" i="2" s="1"/>
  <c r="D9" i="2"/>
  <c r="D10" i="2" s="1"/>
  <c r="C39" i="2"/>
  <c r="C40" i="2" s="1"/>
  <c r="B39" i="2"/>
  <c r="B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2" i="2"/>
  <c r="C33" i="2" s="1"/>
  <c r="B32" i="2"/>
  <c r="B33" i="2" s="1"/>
  <c r="K32" i="2"/>
  <c r="K33" i="2" s="1"/>
  <c r="J32" i="2"/>
  <c r="J33" i="2" s="1"/>
  <c r="I32" i="2"/>
  <c r="I33" i="2" s="1"/>
  <c r="H32" i="2"/>
  <c r="H33" i="2" s="1"/>
  <c r="G32" i="2"/>
  <c r="G33" i="2" s="1"/>
  <c r="F32" i="2"/>
  <c r="F33" i="2" s="1"/>
  <c r="E32" i="2"/>
  <c r="E33" i="2" s="1"/>
  <c r="D32" i="2"/>
  <c r="C25" i="2"/>
  <c r="C26" i="2" s="1"/>
  <c r="B25" i="2"/>
  <c r="B26" i="2" s="1"/>
  <c r="K25" i="2"/>
  <c r="K26" i="2" s="1"/>
  <c r="J25" i="2"/>
  <c r="J26" i="2" s="1"/>
  <c r="I25" i="2"/>
  <c r="I26" i="2" s="1"/>
  <c r="H25" i="2"/>
  <c r="H26" i="2" s="1"/>
  <c r="G25" i="2"/>
  <c r="G26" i="2" s="1"/>
  <c r="F25" i="2"/>
  <c r="F26" i="2" s="1"/>
  <c r="E25" i="2"/>
  <c r="E26" i="2" s="1"/>
  <c r="D25" i="2"/>
  <c r="D26" i="2" s="1"/>
  <c r="D33" i="2" l="1"/>
  <c r="O204" i="1"/>
  <c r="N204" i="1"/>
  <c r="M204" i="1"/>
  <c r="L204" i="1"/>
  <c r="K204" i="1"/>
  <c r="J204" i="1"/>
  <c r="I204" i="1"/>
  <c r="H204" i="1"/>
  <c r="G204" i="1"/>
  <c r="F204" i="1"/>
  <c r="E204" i="1"/>
  <c r="D204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N193" i="1"/>
  <c r="M193" i="1"/>
  <c r="L193" i="1"/>
  <c r="K193" i="1"/>
  <c r="J193" i="1"/>
  <c r="I193" i="1"/>
  <c r="H193" i="1"/>
  <c r="G193" i="1"/>
  <c r="F193" i="1"/>
  <c r="E193" i="1"/>
  <c r="D193" i="1"/>
  <c r="N192" i="1"/>
  <c r="M192" i="1"/>
  <c r="L192" i="1"/>
  <c r="K192" i="1"/>
  <c r="J192" i="1"/>
  <c r="I192" i="1"/>
  <c r="H192" i="1"/>
  <c r="G192" i="1"/>
  <c r="F192" i="1"/>
  <c r="E192" i="1"/>
  <c r="D192" i="1"/>
  <c r="N172" i="1"/>
  <c r="M172" i="1"/>
  <c r="L172" i="1"/>
  <c r="K172" i="1"/>
  <c r="J172" i="1"/>
  <c r="I172" i="1"/>
  <c r="H172" i="1"/>
  <c r="G172" i="1"/>
  <c r="F172" i="1"/>
  <c r="E172" i="1"/>
  <c r="D172" i="1"/>
  <c r="N171" i="1"/>
  <c r="M171" i="1"/>
  <c r="L171" i="1"/>
  <c r="K171" i="1"/>
  <c r="J171" i="1"/>
  <c r="I171" i="1"/>
  <c r="H171" i="1"/>
  <c r="G171" i="1"/>
  <c r="F171" i="1"/>
  <c r="E171" i="1"/>
  <c r="D171" i="1"/>
  <c r="N151" i="1"/>
  <c r="M151" i="1"/>
  <c r="L151" i="1"/>
  <c r="K151" i="1"/>
  <c r="J151" i="1"/>
  <c r="I151" i="1"/>
  <c r="H151" i="1"/>
  <c r="G151" i="1"/>
  <c r="F151" i="1"/>
  <c r="E151" i="1"/>
  <c r="D151" i="1"/>
  <c r="N150" i="1"/>
  <c r="M150" i="1"/>
  <c r="L150" i="1"/>
  <c r="K150" i="1"/>
  <c r="J150" i="1"/>
  <c r="I150" i="1"/>
  <c r="H150" i="1"/>
  <c r="G150" i="1"/>
  <c r="F150" i="1"/>
  <c r="E150" i="1"/>
  <c r="D150" i="1"/>
  <c r="N129" i="1"/>
  <c r="M129" i="1"/>
  <c r="L129" i="1"/>
  <c r="K129" i="1"/>
  <c r="J129" i="1"/>
  <c r="I129" i="1"/>
  <c r="H129" i="1"/>
  <c r="G129" i="1"/>
  <c r="F129" i="1"/>
  <c r="E129" i="1"/>
  <c r="D129" i="1"/>
  <c r="N128" i="1"/>
  <c r="M128" i="1"/>
  <c r="L128" i="1"/>
  <c r="K128" i="1"/>
  <c r="J128" i="1"/>
  <c r="I128" i="1"/>
  <c r="H128" i="1"/>
  <c r="G128" i="1"/>
  <c r="F128" i="1"/>
  <c r="E128" i="1"/>
  <c r="D128" i="1"/>
  <c r="N118" i="1"/>
  <c r="M118" i="1"/>
  <c r="L118" i="1"/>
  <c r="K118" i="1"/>
  <c r="J118" i="1"/>
  <c r="I118" i="1"/>
  <c r="H118" i="1"/>
  <c r="G118" i="1"/>
  <c r="F118" i="1"/>
  <c r="E118" i="1"/>
  <c r="D118" i="1"/>
  <c r="N117" i="1"/>
  <c r="M117" i="1"/>
  <c r="L117" i="1"/>
  <c r="K117" i="1"/>
  <c r="J117" i="1"/>
  <c r="I117" i="1"/>
  <c r="H117" i="1"/>
  <c r="G117" i="1"/>
  <c r="F117" i="1"/>
  <c r="E117" i="1"/>
  <c r="D117" i="1"/>
  <c r="N99" i="1"/>
  <c r="M99" i="1"/>
  <c r="L99" i="1"/>
  <c r="K99" i="1"/>
  <c r="J99" i="1"/>
  <c r="I99" i="1"/>
  <c r="H99" i="1"/>
  <c r="G99" i="1"/>
  <c r="F99" i="1"/>
  <c r="E99" i="1"/>
  <c r="D99" i="1"/>
  <c r="N98" i="1"/>
  <c r="M98" i="1"/>
  <c r="L98" i="1"/>
  <c r="K98" i="1"/>
  <c r="J98" i="1"/>
  <c r="I98" i="1"/>
  <c r="H98" i="1"/>
  <c r="G98" i="1"/>
  <c r="F98" i="1"/>
  <c r="E98" i="1"/>
  <c r="D98" i="1"/>
  <c r="N80" i="1"/>
  <c r="M80" i="1"/>
  <c r="L80" i="1"/>
  <c r="K80" i="1"/>
  <c r="J80" i="1"/>
  <c r="I80" i="1"/>
  <c r="H80" i="1"/>
  <c r="G80" i="1"/>
  <c r="F80" i="1"/>
  <c r="E80" i="1"/>
  <c r="D80" i="1"/>
  <c r="N79" i="1"/>
  <c r="M79" i="1"/>
  <c r="L79" i="1"/>
  <c r="K79" i="1"/>
  <c r="J79" i="1"/>
  <c r="I79" i="1"/>
  <c r="H79" i="1"/>
  <c r="G79" i="1"/>
  <c r="F79" i="1"/>
  <c r="E79" i="1"/>
  <c r="D79" i="1"/>
</calcChain>
</file>

<file path=xl/sharedStrings.xml><?xml version="1.0" encoding="utf-8"?>
<sst xmlns="http://schemas.openxmlformats.org/spreadsheetml/2006/main" count="446" uniqueCount="188">
  <si>
    <t>Probe</t>
  </si>
  <si>
    <t>Beam diameter</t>
  </si>
  <si>
    <t>5 μm</t>
  </si>
  <si>
    <t>Beam current</t>
  </si>
  <si>
    <t>4 nA</t>
  </si>
  <si>
    <t>Accelerating voltage</t>
  </si>
  <si>
    <t>15 kV</t>
  </si>
  <si>
    <t>Count times</t>
  </si>
  <si>
    <t>Si, Al, P, Fe, Mn, Ca, Mg</t>
  </si>
  <si>
    <t>30s (peak), 15s (background)</t>
  </si>
  <si>
    <t>Cl</t>
  </si>
  <si>
    <t>20s (peak), 15s (background)</t>
  </si>
  <si>
    <t>Ti, K</t>
  </si>
  <si>
    <t>20s (peak), 10s (background)</t>
  </si>
  <si>
    <t>Na</t>
  </si>
  <si>
    <t>10s (peak), 5s (background), analysed first</t>
  </si>
  <si>
    <t>Ash sample</t>
  </si>
  <si>
    <t>Sample code (sh= shard number, pt = analysis point)</t>
  </si>
  <si>
    <t>Analysis date</t>
  </si>
  <si>
    <r>
      <t>SiO</t>
    </r>
    <r>
      <rPr>
        <b/>
        <vertAlign val="subscript"/>
        <sz val="11"/>
        <color theme="1"/>
        <rFont val="Arial"/>
        <family val="2"/>
      </rPr>
      <t>2</t>
    </r>
  </si>
  <si>
    <r>
      <t>TiO</t>
    </r>
    <r>
      <rPr>
        <b/>
        <vertAlign val="subscript"/>
        <sz val="11"/>
        <color theme="1"/>
        <rFont val="Arial"/>
        <family val="2"/>
      </rPr>
      <t>2</t>
    </r>
  </si>
  <si>
    <r>
      <t>Al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  <r>
      <rPr>
        <b/>
        <vertAlign val="subscript"/>
        <sz val="11"/>
        <color theme="1"/>
        <rFont val="Arial"/>
        <family val="2"/>
      </rPr>
      <t>3</t>
    </r>
  </si>
  <si>
    <t>MnO</t>
  </si>
  <si>
    <t>MgO</t>
  </si>
  <si>
    <t>CaO</t>
  </si>
  <si>
    <r>
      <t>K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</si>
  <si>
    <t>FeO</t>
  </si>
  <si>
    <r>
      <t>P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  <r>
      <rPr>
        <b/>
        <vertAlign val="subscript"/>
        <sz val="11"/>
        <color theme="1"/>
        <rFont val="Arial"/>
        <family val="2"/>
      </rPr>
      <t>5</t>
    </r>
  </si>
  <si>
    <r>
      <t>Na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</si>
  <si>
    <t>Total</t>
  </si>
  <si>
    <t xml:space="preserve">HG-D
</t>
  </si>
  <si>
    <t xml:space="preserve">HGDsh1pt1
</t>
  </si>
  <si>
    <t xml:space="preserve">HGDsh1pt2
</t>
  </si>
  <si>
    <t xml:space="preserve">HGDsh2pt1
</t>
  </si>
  <si>
    <t xml:space="preserve">HGDsh3pt1
</t>
  </si>
  <si>
    <t xml:space="preserve">HGDsh4pt1
</t>
  </si>
  <si>
    <t xml:space="preserve">HGDsh4pt2
</t>
  </si>
  <si>
    <t xml:space="preserve">HGDsh4pt3
</t>
  </si>
  <si>
    <t xml:space="preserve">HGDsh4pt4
</t>
  </si>
  <si>
    <t xml:space="preserve">HGDsh7pt2
</t>
  </si>
  <si>
    <t xml:space="preserve">HGDsh7pt3
</t>
  </si>
  <si>
    <t>HGDsh8pt1</t>
  </si>
  <si>
    <t xml:space="preserve">HGDsh8pt2
</t>
  </si>
  <si>
    <t xml:space="preserve">HGDsh9pt1
</t>
  </si>
  <si>
    <t xml:space="preserve">HGDsh9pt2
</t>
  </si>
  <si>
    <t xml:space="preserve">HG001
</t>
  </si>
  <si>
    <t xml:space="preserve">HG1sh1pt1
</t>
  </si>
  <si>
    <t xml:space="preserve">HG1sh1pt2
</t>
  </si>
  <si>
    <t xml:space="preserve">HG1sh1pt3
</t>
  </si>
  <si>
    <t xml:space="preserve">HG1sh3pt1
</t>
  </si>
  <si>
    <t xml:space="preserve">HG1sh3pt2
</t>
  </si>
  <si>
    <t xml:space="preserve">HG1sh4pt1
</t>
  </si>
  <si>
    <t xml:space="preserve">HG1sh5pt1
</t>
  </si>
  <si>
    <t xml:space="preserve">HG1_sh6pt1
</t>
  </si>
  <si>
    <t xml:space="preserve">HG1_sh6pt2
</t>
  </si>
  <si>
    <t xml:space="preserve">HG1_sh8pt1
</t>
  </si>
  <si>
    <t xml:space="preserve">HG1_sh8pt2
</t>
  </si>
  <si>
    <t xml:space="preserve">HG1_sh8pt3
</t>
  </si>
  <si>
    <t xml:space="preserve">HG1_sh9pt1
</t>
  </si>
  <si>
    <t xml:space="preserve">HG1_sh9pt2
</t>
  </si>
  <si>
    <t xml:space="preserve">HG1_sh9pt3
</t>
  </si>
  <si>
    <t xml:space="preserve">HG002
</t>
  </si>
  <si>
    <t xml:space="preserve">HG2_sh1pt1
</t>
  </si>
  <si>
    <t xml:space="preserve">HG2_sh2pt1
</t>
  </si>
  <si>
    <t xml:space="preserve">HG2_sh2pt2
</t>
  </si>
  <si>
    <t xml:space="preserve">HG2_sh2pt3
</t>
  </si>
  <si>
    <t xml:space="preserve">HG2_sh3pt1
</t>
  </si>
  <si>
    <t xml:space="preserve">HG2_sh3pt2
</t>
  </si>
  <si>
    <t xml:space="preserve">HG2_sh3pt3
</t>
  </si>
  <si>
    <t xml:space="preserve">HG2_sh3pt4
</t>
  </si>
  <si>
    <t xml:space="preserve">HG2_sh4pt1
</t>
  </si>
  <si>
    <t xml:space="preserve">HG2_sh4pt2
</t>
  </si>
  <si>
    <t xml:space="preserve">HG2_sh5pt1
</t>
  </si>
  <si>
    <t xml:space="preserve">HG2_sh7pt1
</t>
  </si>
  <si>
    <t xml:space="preserve">HG2_sh7pt2
</t>
  </si>
  <si>
    <t xml:space="preserve">HG2_sh7pt3
</t>
  </si>
  <si>
    <t xml:space="preserve">HG2_sh8pt1
</t>
  </si>
  <si>
    <t xml:space="preserve">HG2_sh9pt1
</t>
  </si>
  <si>
    <t xml:space="preserve">HG2_sh10pt1
</t>
  </si>
  <si>
    <t xml:space="preserve">HG2_sh10pt2
</t>
  </si>
  <si>
    <t xml:space="preserve">HG2_sh10pt3
</t>
  </si>
  <si>
    <t xml:space="preserve">HG2_sh10pt4
</t>
  </si>
  <si>
    <t xml:space="preserve">HG2_sh10pt5
</t>
  </si>
  <si>
    <t>ML3B-G</t>
  </si>
  <si>
    <t>Mean</t>
  </si>
  <si>
    <t>2σ</t>
  </si>
  <si>
    <t>Ref. values</t>
  </si>
  <si>
    <t>Reference</t>
  </si>
  <si>
    <t>Jochum et al. 2006</t>
  </si>
  <si>
    <t>StHs6/80-G</t>
  </si>
  <si>
    <t>KL2-G</t>
  </si>
  <si>
    <t>Lipari</t>
  </si>
  <si>
    <t>Kuehn et al. 2011</t>
  </si>
  <si>
    <t>SiO2</t>
  </si>
  <si>
    <t>TiO2</t>
  </si>
  <si>
    <t>Al2O3</t>
  </si>
  <si>
    <t>Fe2O3</t>
  </si>
  <si>
    <t>K2O</t>
  </si>
  <si>
    <t>Na2O</t>
  </si>
  <si>
    <t>P2O5</t>
  </si>
  <si>
    <t>LOI</t>
  </si>
  <si>
    <t>TOTAL + LOI</t>
  </si>
  <si>
    <t>HG2311-25 1</t>
  </si>
  <si>
    <t>HG2311-25 2</t>
  </si>
  <si>
    <t>HG2311-25 3</t>
  </si>
  <si>
    <t>HG2311-25 4</t>
  </si>
  <si>
    <t>HG2311-25 5</t>
  </si>
  <si>
    <t>RSD</t>
  </si>
  <si>
    <t>HG23 11-25</t>
  </si>
  <si>
    <t>Normalised</t>
  </si>
  <si>
    <t>wt%</t>
  </si>
  <si>
    <t>trace elements obtained by ICP-MS, in ppm</t>
  </si>
  <si>
    <t>Li</t>
  </si>
  <si>
    <t>B</t>
  </si>
  <si>
    <t>P</t>
  </si>
  <si>
    <t>S</t>
  </si>
  <si>
    <t>Sc</t>
  </si>
  <si>
    <t>V</t>
  </si>
  <si>
    <t>Cr</t>
  </si>
  <si>
    <t>Mn</t>
  </si>
  <si>
    <t>Co</t>
  </si>
  <si>
    <t>Ni</t>
  </si>
  <si>
    <t>Cu</t>
  </si>
  <si>
    <t>Zn</t>
  </si>
  <si>
    <t>As</t>
  </si>
  <si>
    <t>Se</t>
  </si>
  <si>
    <t>Rb</t>
  </si>
  <si>
    <t>Sr</t>
  </si>
  <si>
    <t>Y</t>
  </si>
  <si>
    <t>Zr</t>
  </si>
  <si>
    <t>Nb</t>
  </si>
  <si>
    <t>Mo</t>
  </si>
  <si>
    <t>Sn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</si>
  <si>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</si>
  <si>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</si>
  <si>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</si>
  <si>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</si>
  <si>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</si>
  <si>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</si>
  <si>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</si>
  <si>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</si>
  <si>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</si>
  <si>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</si>
  <si>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</si>
  <si>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</si>
  <si>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</si>
  <si>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</si>
  <si>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</si>
  <si>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</si>
  <si>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</si>
  <si>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</si>
  <si>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</si>
  <si>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Tl</t>
  </si>
  <si>
    <t>Pb</t>
  </si>
  <si>
    <t>Th</t>
  </si>
  <si>
    <t>U</t>
  </si>
  <si>
    <t>ICP-MS Standards, all values in ppm</t>
  </si>
  <si>
    <t>OU-2 (average)</t>
  </si>
  <si>
    <t>sd</t>
  </si>
  <si>
    <t>%RSD</t>
  </si>
  <si>
    <t>OU-2 Ref</t>
  </si>
  <si>
    <t>%Recovery</t>
  </si>
  <si>
    <t>OU-5</t>
  </si>
  <si>
    <t>OU-5 Ref</t>
  </si>
  <si>
    <t>% Recovery</t>
  </si>
  <si>
    <t xml:space="preserve">JB-2 </t>
  </si>
  <si>
    <t>JB2 Ref</t>
  </si>
  <si>
    <t>BHVO2 1</t>
  </si>
  <si>
    <t>BHVO2 2</t>
  </si>
  <si>
    <t>BHVO2 3</t>
  </si>
  <si>
    <t>BHVO2 4</t>
  </si>
  <si>
    <t>BHVO2 5</t>
  </si>
  <si>
    <t>RGM 1</t>
  </si>
  <si>
    <t>RGM 2</t>
  </si>
  <si>
    <t>RGM 3</t>
  </si>
  <si>
    <t>RGM 4</t>
  </si>
  <si>
    <t>RGM 5</t>
  </si>
  <si>
    <t>QLO-1 1</t>
  </si>
  <si>
    <t>QLO-1 2</t>
  </si>
  <si>
    <t>QLO-1 3</t>
  </si>
  <si>
    <t>QLO-1 4</t>
  </si>
  <si>
    <t>QLO-1 5</t>
  </si>
  <si>
    <t>Standards</t>
  </si>
  <si>
    <t>average</t>
  </si>
  <si>
    <r>
      <t xml:space="preserve">Supplementary Table 1 </t>
    </r>
    <r>
      <rPr>
        <sz val="12"/>
        <color theme="1"/>
        <rFont val="Arial"/>
        <family val="2"/>
      </rPr>
      <t>Electron Probe Micro-Analysis data on Hayli Gubbi ash sample and a range of secondary standards, analysed at University of St. Andrews.</t>
    </r>
  </si>
  <si>
    <r>
      <t>Supplementary Table 2</t>
    </r>
    <r>
      <rPr>
        <sz val="12"/>
        <color theme="1"/>
        <rFont val="Arial"/>
        <family val="2"/>
      </rPr>
      <t xml:space="preserve"> Whole-rock major element data on Hayli Gubbi ash and secondary standards, analysed by ICP-OES at Université libre de Bruxelles.</t>
    </r>
  </si>
  <si>
    <t>JEOL JXA-iSP100</t>
  </si>
  <si>
    <r>
      <t>Supplementary Table 3</t>
    </r>
    <r>
      <rPr>
        <sz val="12"/>
        <color theme="1"/>
        <rFont val="Arial"/>
        <family val="2"/>
      </rPr>
      <t xml:space="preserve"> Whole-rock trace element data on Hayli Gubbi ash and secondary standards, analysed by ICP-MS at University of Southampton.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</si>
</sst>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1"/>
      <name val="Calibri 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1" xfId="0" applyFont="1" applyBorder="1"/>
    <xf numFmtId="14" fontId="2" fillId="0" borderId="0" xfId="0" applyNumberFormat="1" applyFont="1" applyAlignment="1">
      <alignment horizontal="left" vertical="center"/>
    </xf>
    <xf numFmtId="2" fontId="2" fillId="0" borderId="0" xfId="0" applyNumberFormat="1" applyFont="1"/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left"/>
    </xf>
    <xf numFmtId="0" fontId="2" fillId="0" borderId="1" xfId="0" applyFont="1" applyBorder="1"/>
    <xf numFmtId="14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left" vertical="center"/>
    </xf>
    <xf numFmtId="2" fontId="1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/>
    <xf numFmtId="2" fontId="1" fillId="0" borderId="0" xfId="0" applyNumberFormat="1" applyFont="1"/>
    <xf numFmtId="2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2" borderId="0" xfId="0" applyFill="1"/>
    <xf numFmtId="0" fontId="7" fillId="2" borderId="0" xfId="0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9" fillId="2" borderId="8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2" fontId="9" fillId="2" borderId="9" xfId="0" applyNumberFormat="1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/>
    <xf numFmtId="165" fontId="0" fillId="2" borderId="0" xfId="0" applyNumberFormat="1" applyFill="1"/>
    <xf numFmtId="165" fontId="0" fillId="0" borderId="0" xfId="0" applyNumberFormat="1"/>
    <xf numFmtId="0" fontId="9" fillId="2" borderId="8" xfId="0" applyFont="1" applyFill="1" applyBorder="1"/>
    <xf numFmtId="0" fontId="0" fillId="2" borderId="9" xfId="0" applyFill="1" applyBorder="1"/>
    <xf numFmtId="0" fontId="9" fillId="0" borderId="0" xfId="0" applyFont="1"/>
    <xf numFmtId="0" fontId="9" fillId="2" borderId="0" xfId="0" applyFont="1" applyFill="1"/>
    <xf numFmtId="165" fontId="9" fillId="2" borderId="0" xfId="0" applyNumberFormat="1" applyFont="1" applyFill="1"/>
    <xf numFmtId="1" fontId="9" fillId="2" borderId="0" xfId="0" applyNumberFormat="1" applyFont="1" applyFill="1"/>
    <xf numFmtId="165" fontId="9" fillId="2" borderId="9" xfId="0" applyNumberFormat="1" applyFont="1" applyFill="1" applyBorder="1"/>
    <xf numFmtId="2" fontId="0" fillId="2" borderId="0" xfId="0" applyNumberFormat="1" applyFill="1"/>
    <xf numFmtId="2" fontId="0" fillId="2" borderId="9" xfId="0" applyNumberFormat="1" applyFill="1" applyBorder="1"/>
    <xf numFmtId="1" fontId="0" fillId="2" borderId="0" xfId="0" applyNumberFormat="1" applyFill="1"/>
    <xf numFmtId="0" fontId="7" fillId="0" borderId="0" xfId="0" applyFont="1"/>
    <xf numFmtId="0" fontId="7" fillId="2" borderId="8" xfId="0" applyFont="1" applyFill="1" applyBorder="1"/>
    <xf numFmtId="1" fontId="7" fillId="2" borderId="0" xfId="0" applyNumberFormat="1" applyFont="1" applyFill="1"/>
    <xf numFmtId="1" fontId="7" fillId="2" borderId="9" xfId="0" applyNumberFormat="1" applyFont="1" applyFill="1" applyBorder="1"/>
    <xf numFmtId="165" fontId="7" fillId="0" borderId="0" xfId="0" applyNumberFormat="1" applyFont="1"/>
    <xf numFmtId="1" fontId="0" fillId="2" borderId="9" xfId="0" applyNumberFormat="1" applyFill="1" applyBorder="1"/>
    <xf numFmtId="0" fontId="0" fillId="0" borderId="8" xfId="0" applyBorder="1"/>
    <xf numFmtId="0" fontId="10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79A6-12F5-4289-A1A4-1AEB69234C93}">
  <dimension ref="A1:P207"/>
  <sheetViews>
    <sheetView workbookViewId="0">
      <selection activeCell="B4" sqref="B4"/>
    </sheetView>
  </sheetViews>
  <sheetFormatPr defaultColWidth="9.140625" defaultRowHeight="14.25"/>
  <cols>
    <col min="1" max="1" width="22.140625" style="3" bestFit="1" customWidth="1"/>
    <col min="2" max="2" width="55.140625" style="3" bestFit="1" customWidth="1"/>
    <col min="3" max="3" width="20.28515625" style="3" customWidth="1"/>
    <col min="4" max="4" width="8.42578125" style="3" customWidth="1"/>
    <col min="5" max="16384" width="9.140625" style="3"/>
  </cols>
  <sheetData>
    <row r="1" spans="1:15" ht="15.75">
      <c r="A1" s="68" t="s">
        <v>184</v>
      </c>
    </row>
    <row r="3" spans="1:15" ht="15">
      <c r="A3" s="1" t="s">
        <v>0</v>
      </c>
      <c r="B3" s="2" t="s">
        <v>186</v>
      </c>
      <c r="C3" s="2"/>
    </row>
    <row r="4" spans="1:15" ht="15">
      <c r="A4" s="1" t="s">
        <v>1</v>
      </c>
      <c r="B4" s="2" t="s">
        <v>2</v>
      </c>
      <c r="C4" s="2"/>
    </row>
    <row r="5" spans="1:15" ht="15">
      <c r="A5" s="1" t="s">
        <v>3</v>
      </c>
      <c r="B5" s="2" t="s">
        <v>4</v>
      </c>
      <c r="C5" s="2"/>
    </row>
    <row r="6" spans="1:15" ht="15">
      <c r="A6" s="1" t="s">
        <v>5</v>
      </c>
      <c r="B6" s="2" t="s">
        <v>6</v>
      </c>
      <c r="C6" s="2"/>
    </row>
    <row r="7" spans="1:15" ht="15">
      <c r="A7" s="1"/>
      <c r="B7" s="2"/>
      <c r="C7" s="2"/>
    </row>
    <row r="8" spans="1:15" ht="15">
      <c r="A8" s="1" t="s">
        <v>7</v>
      </c>
      <c r="B8" s="2" t="s">
        <v>8</v>
      </c>
      <c r="C8" s="2"/>
      <c r="D8" s="2" t="s">
        <v>9</v>
      </c>
    </row>
    <row r="9" spans="1:15" ht="15">
      <c r="A9" s="1"/>
      <c r="B9" s="2" t="s">
        <v>10</v>
      </c>
      <c r="C9" s="2"/>
      <c r="D9" s="2" t="s">
        <v>11</v>
      </c>
    </row>
    <row r="10" spans="1:15">
      <c r="A10" s="2"/>
      <c r="B10" s="2" t="s">
        <v>12</v>
      </c>
      <c r="C10" s="2"/>
      <c r="D10" s="2" t="s">
        <v>13</v>
      </c>
    </row>
    <row r="11" spans="1:15">
      <c r="A11" s="2"/>
      <c r="B11" s="2" t="s">
        <v>14</v>
      </c>
      <c r="C11" s="2"/>
      <c r="D11" s="2" t="s">
        <v>15</v>
      </c>
    </row>
    <row r="12" spans="1:15">
      <c r="A12" s="2"/>
      <c r="B12" s="2"/>
      <c r="C12" s="2"/>
    </row>
    <row r="13" spans="1:15" ht="17.25" thickBot="1">
      <c r="A13" s="4" t="s">
        <v>16</v>
      </c>
      <c r="B13" s="4" t="s">
        <v>17</v>
      </c>
      <c r="C13" s="4" t="s">
        <v>18</v>
      </c>
      <c r="D13" s="4" t="s">
        <v>19</v>
      </c>
      <c r="E13" s="4" t="s">
        <v>20</v>
      </c>
      <c r="F13" s="4" t="s">
        <v>21</v>
      </c>
      <c r="G13" s="4" t="s">
        <v>22</v>
      </c>
      <c r="H13" s="4" t="s">
        <v>23</v>
      </c>
      <c r="I13" s="4" t="s">
        <v>24</v>
      </c>
      <c r="J13" s="4" t="s">
        <v>25</v>
      </c>
      <c r="K13" s="4" t="s">
        <v>26</v>
      </c>
      <c r="L13" s="4" t="s">
        <v>27</v>
      </c>
      <c r="M13" s="4" t="s">
        <v>28</v>
      </c>
      <c r="N13" s="4" t="s">
        <v>10</v>
      </c>
      <c r="O13" s="4" t="s">
        <v>29</v>
      </c>
    </row>
    <row r="14" spans="1:15">
      <c r="A14" s="3" t="s">
        <v>30</v>
      </c>
      <c r="B14" s="3" t="s">
        <v>31</v>
      </c>
      <c r="C14" s="5">
        <v>46035</v>
      </c>
      <c r="D14" s="6">
        <v>51.6</v>
      </c>
      <c r="E14" s="6">
        <v>3.32</v>
      </c>
      <c r="F14" s="6">
        <v>12.33</v>
      </c>
      <c r="G14" s="6">
        <v>0.28639999999999999</v>
      </c>
      <c r="H14" s="6">
        <v>3.5</v>
      </c>
      <c r="I14" s="6">
        <v>7.29</v>
      </c>
      <c r="J14" s="6">
        <v>1.62</v>
      </c>
      <c r="K14" s="6">
        <v>12.92</v>
      </c>
      <c r="L14" s="6">
        <v>0.97140000000000004</v>
      </c>
      <c r="M14" s="6">
        <v>3.79</v>
      </c>
      <c r="N14" s="6">
        <v>0.31419999999999998</v>
      </c>
      <c r="O14" s="6">
        <v>97.942000000000021</v>
      </c>
    </row>
    <row r="15" spans="1:15">
      <c r="A15" s="3" t="s">
        <v>30</v>
      </c>
      <c r="B15" s="3" t="s">
        <v>32</v>
      </c>
      <c r="C15" s="5">
        <v>46035</v>
      </c>
      <c r="D15" s="6">
        <v>52.43</v>
      </c>
      <c r="E15" s="6">
        <v>3.41</v>
      </c>
      <c r="F15" s="6">
        <v>12.59</v>
      </c>
      <c r="G15" s="6">
        <v>0.2863</v>
      </c>
      <c r="H15" s="6">
        <v>3.21</v>
      </c>
      <c r="I15" s="6">
        <v>6.99</v>
      </c>
      <c r="J15" s="6">
        <v>1.84</v>
      </c>
      <c r="K15" s="6">
        <v>13.26</v>
      </c>
      <c r="L15" s="6">
        <v>0.9264</v>
      </c>
      <c r="M15" s="6">
        <v>3.73</v>
      </c>
      <c r="N15" s="6">
        <v>0.26919999999999999</v>
      </c>
      <c r="O15" s="6">
        <v>98.941900000000004</v>
      </c>
    </row>
    <row r="16" spans="1:15">
      <c r="A16" s="3" t="s">
        <v>30</v>
      </c>
      <c r="B16" s="3" t="s">
        <v>33</v>
      </c>
      <c r="C16" s="5">
        <v>46035</v>
      </c>
      <c r="D16" s="6">
        <v>51.66</v>
      </c>
      <c r="E16" s="6">
        <v>3.34</v>
      </c>
      <c r="F16" s="6">
        <v>12.92</v>
      </c>
      <c r="G16" s="6">
        <v>0.2777</v>
      </c>
      <c r="H16" s="6">
        <v>3.24</v>
      </c>
      <c r="I16" s="6">
        <v>7.42</v>
      </c>
      <c r="J16" s="6">
        <v>1.67</v>
      </c>
      <c r="K16" s="6">
        <v>13</v>
      </c>
      <c r="L16" s="6">
        <v>0.9879</v>
      </c>
      <c r="M16" s="6">
        <v>3.42</v>
      </c>
      <c r="N16" s="6">
        <v>0.28089999999999998</v>
      </c>
      <c r="O16" s="6">
        <v>98.216499999999996</v>
      </c>
    </row>
    <row r="17" spans="1:15">
      <c r="A17" s="3" t="s">
        <v>30</v>
      </c>
      <c r="B17" s="3" t="s">
        <v>34</v>
      </c>
      <c r="C17" s="5">
        <v>46035</v>
      </c>
      <c r="D17" s="6">
        <v>51.76</v>
      </c>
      <c r="E17" s="6">
        <v>3.24</v>
      </c>
      <c r="F17" s="6">
        <v>12.66</v>
      </c>
      <c r="G17" s="6">
        <v>0.23580000000000001</v>
      </c>
      <c r="H17" s="6">
        <v>3.36</v>
      </c>
      <c r="I17" s="6">
        <v>7.33</v>
      </c>
      <c r="J17" s="6">
        <v>1.77</v>
      </c>
      <c r="K17" s="6">
        <v>12.9</v>
      </c>
      <c r="L17" s="6">
        <v>0.98399999999999999</v>
      </c>
      <c r="M17" s="6">
        <v>3.7</v>
      </c>
      <c r="N17" s="6">
        <v>0.26029999999999998</v>
      </c>
      <c r="O17" s="6">
        <v>98.200099999999992</v>
      </c>
    </row>
    <row r="18" spans="1:15">
      <c r="A18" s="3" t="s">
        <v>30</v>
      </c>
      <c r="B18" s="3" t="s">
        <v>35</v>
      </c>
      <c r="C18" s="5">
        <v>46035</v>
      </c>
      <c r="D18" s="6">
        <v>52.49</v>
      </c>
      <c r="E18" s="6">
        <v>2.84</v>
      </c>
      <c r="F18" s="6">
        <v>13.02</v>
      </c>
      <c r="G18" s="6">
        <v>0.22209999999999999</v>
      </c>
      <c r="H18" s="6">
        <v>3.78</v>
      </c>
      <c r="I18" s="6">
        <v>7.41</v>
      </c>
      <c r="J18" s="6">
        <v>1.68</v>
      </c>
      <c r="K18" s="6">
        <v>12.23</v>
      </c>
      <c r="L18" s="6">
        <v>0.84599999999999997</v>
      </c>
      <c r="M18" s="6">
        <v>3.59</v>
      </c>
      <c r="N18" s="6">
        <v>0.21060000000000001</v>
      </c>
      <c r="O18" s="6">
        <v>98.318700000000007</v>
      </c>
    </row>
    <row r="19" spans="1:15">
      <c r="A19" s="3" t="s">
        <v>30</v>
      </c>
      <c r="B19" s="3" t="s">
        <v>36</v>
      </c>
      <c r="C19" s="5">
        <v>46035</v>
      </c>
      <c r="D19" s="6">
        <v>52.64</v>
      </c>
      <c r="E19" s="6">
        <v>2.87</v>
      </c>
      <c r="F19" s="6">
        <v>13.43</v>
      </c>
      <c r="G19" s="6">
        <v>0.25019999999999998</v>
      </c>
      <c r="H19" s="6">
        <v>3.78</v>
      </c>
      <c r="I19" s="6">
        <v>7.41</v>
      </c>
      <c r="J19" s="6">
        <v>1.69</v>
      </c>
      <c r="K19" s="6">
        <v>12.05</v>
      </c>
      <c r="L19" s="6">
        <v>0.85870000000000002</v>
      </c>
      <c r="M19" s="6">
        <v>3.73</v>
      </c>
      <c r="N19" s="6">
        <v>0.19839999999999999</v>
      </c>
      <c r="O19" s="6">
        <v>98.907300000000006</v>
      </c>
    </row>
    <row r="20" spans="1:15">
      <c r="A20" s="3" t="s">
        <v>30</v>
      </c>
      <c r="B20" s="3" t="s">
        <v>37</v>
      </c>
      <c r="C20" s="5">
        <v>46035</v>
      </c>
      <c r="D20" s="6">
        <v>52.98</v>
      </c>
      <c r="E20" s="6">
        <v>3.03</v>
      </c>
      <c r="F20" s="6">
        <v>12.92</v>
      </c>
      <c r="G20" s="6">
        <v>0.26569999999999999</v>
      </c>
      <c r="H20" s="6">
        <v>3.5</v>
      </c>
      <c r="I20" s="6">
        <v>7.04</v>
      </c>
      <c r="J20" s="6">
        <v>1.95</v>
      </c>
      <c r="K20" s="6">
        <v>12.65</v>
      </c>
      <c r="L20" s="6">
        <v>0.86199999999999999</v>
      </c>
      <c r="M20" s="6">
        <v>3.64</v>
      </c>
      <c r="N20" s="6">
        <v>0.23799999999999999</v>
      </c>
      <c r="O20" s="6">
        <v>99.075699999999998</v>
      </c>
    </row>
    <row r="21" spans="1:15">
      <c r="A21" s="3" t="s">
        <v>30</v>
      </c>
      <c r="B21" s="3" t="s">
        <v>38</v>
      </c>
      <c r="C21" s="5">
        <v>46035</v>
      </c>
      <c r="D21" s="6">
        <v>52.79</v>
      </c>
      <c r="E21" s="6">
        <v>3.08</v>
      </c>
      <c r="F21" s="6">
        <v>12.73</v>
      </c>
      <c r="G21" s="6">
        <v>0.27110000000000001</v>
      </c>
      <c r="H21" s="6">
        <v>3.53</v>
      </c>
      <c r="I21" s="6">
        <v>7.36</v>
      </c>
      <c r="J21" s="6">
        <v>1.82</v>
      </c>
      <c r="K21" s="6">
        <v>12.75</v>
      </c>
      <c r="L21" s="6">
        <v>1.0068999999999999</v>
      </c>
      <c r="M21" s="6">
        <v>3.13</v>
      </c>
      <c r="N21" s="6">
        <v>0.20200000000000001</v>
      </c>
      <c r="O21" s="6">
        <v>98.669999999999987</v>
      </c>
    </row>
    <row r="22" spans="1:15">
      <c r="A22" s="3" t="s">
        <v>30</v>
      </c>
      <c r="B22" s="3" t="s">
        <v>39</v>
      </c>
      <c r="C22" s="5">
        <v>46035</v>
      </c>
      <c r="D22" s="6">
        <v>53.17</v>
      </c>
      <c r="E22" s="6">
        <v>2.8</v>
      </c>
      <c r="F22" s="6">
        <v>13.3</v>
      </c>
      <c r="G22" s="6">
        <v>0.21890000000000001</v>
      </c>
      <c r="H22" s="6">
        <v>3.64</v>
      </c>
      <c r="I22" s="6">
        <v>6.62</v>
      </c>
      <c r="J22" s="6">
        <v>2.0699999999999998</v>
      </c>
      <c r="K22" s="6">
        <v>12.13</v>
      </c>
      <c r="L22" s="6">
        <v>0.71140000000000003</v>
      </c>
      <c r="M22" s="6">
        <v>2.34</v>
      </c>
      <c r="N22" s="6">
        <v>0.1648</v>
      </c>
      <c r="O22" s="6">
        <v>97.165099999999995</v>
      </c>
    </row>
    <row r="23" spans="1:15">
      <c r="A23" s="3" t="s">
        <v>30</v>
      </c>
      <c r="B23" s="3" t="s">
        <v>40</v>
      </c>
      <c r="C23" s="5">
        <v>46035</v>
      </c>
      <c r="D23" s="6">
        <v>53.9</v>
      </c>
      <c r="E23" s="6">
        <v>2.88</v>
      </c>
      <c r="F23" s="6">
        <v>13.41</v>
      </c>
      <c r="G23" s="6">
        <v>0.22070000000000001</v>
      </c>
      <c r="H23" s="6">
        <v>3.54</v>
      </c>
      <c r="I23" s="6">
        <v>6.57</v>
      </c>
      <c r="J23" s="6">
        <v>2.2400000000000002</v>
      </c>
      <c r="K23" s="6">
        <v>11.95</v>
      </c>
      <c r="L23" s="6">
        <v>0.71150000000000002</v>
      </c>
      <c r="M23" s="6">
        <v>2.29</v>
      </c>
      <c r="N23" s="6">
        <v>0.19009999999999999</v>
      </c>
      <c r="O23" s="6">
        <v>97.902300000000011</v>
      </c>
    </row>
    <row r="24" spans="1:15">
      <c r="A24" s="3" t="s">
        <v>30</v>
      </c>
      <c r="B24" s="7" t="s">
        <v>41</v>
      </c>
      <c r="C24" s="5">
        <v>46035</v>
      </c>
      <c r="D24" s="6">
        <v>53.02</v>
      </c>
      <c r="E24" s="6">
        <v>3.24</v>
      </c>
      <c r="F24" s="6">
        <v>12.92</v>
      </c>
      <c r="G24" s="6">
        <v>0.22220000000000001</v>
      </c>
      <c r="H24" s="6">
        <v>3.5</v>
      </c>
      <c r="I24" s="6">
        <v>7.14</v>
      </c>
      <c r="J24" s="6">
        <v>1.83</v>
      </c>
      <c r="K24" s="6">
        <v>12.56</v>
      </c>
      <c r="L24" s="6">
        <v>0.85040000000000004</v>
      </c>
      <c r="M24" s="6">
        <v>3.21</v>
      </c>
      <c r="N24" s="6">
        <v>0.19170000000000001</v>
      </c>
      <c r="O24" s="6">
        <v>98.684299999999993</v>
      </c>
    </row>
    <row r="25" spans="1:15">
      <c r="A25" s="3" t="s">
        <v>30</v>
      </c>
      <c r="B25" s="3" t="s">
        <v>42</v>
      </c>
      <c r="C25" s="5">
        <v>46035</v>
      </c>
      <c r="D25" s="6">
        <v>51.95</v>
      </c>
      <c r="E25" s="6">
        <v>3.06</v>
      </c>
      <c r="F25" s="6">
        <v>12.88</v>
      </c>
      <c r="G25" s="6">
        <v>0.22559999999999999</v>
      </c>
      <c r="H25" s="6">
        <v>3.61</v>
      </c>
      <c r="I25" s="6">
        <v>7.26</v>
      </c>
      <c r="J25" s="6">
        <v>1.92</v>
      </c>
      <c r="K25" s="6">
        <v>12.72</v>
      </c>
      <c r="L25" s="6">
        <v>0.95709999999999995</v>
      </c>
      <c r="M25" s="6">
        <v>3.15</v>
      </c>
      <c r="N25" s="6">
        <v>0.1875</v>
      </c>
      <c r="O25" s="6">
        <v>97.920200000000008</v>
      </c>
    </row>
    <row r="26" spans="1:15">
      <c r="A26" s="3" t="s">
        <v>30</v>
      </c>
      <c r="B26" s="3" t="s">
        <v>43</v>
      </c>
      <c r="C26" s="5">
        <v>46035</v>
      </c>
      <c r="D26" s="6">
        <v>51.53</v>
      </c>
      <c r="E26" s="6">
        <v>3.32</v>
      </c>
      <c r="F26" s="6">
        <v>12.45</v>
      </c>
      <c r="G26" s="6">
        <v>0.2482</v>
      </c>
      <c r="H26" s="6">
        <v>3.52</v>
      </c>
      <c r="I26" s="6">
        <v>7.2</v>
      </c>
      <c r="J26" s="6">
        <v>1.8</v>
      </c>
      <c r="K26" s="6">
        <v>12.94</v>
      </c>
      <c r="L26" s="6">
        <v>0.91020000000000001</v>
      </c>
      <c r="M26" s="6">
        <v>3.74</v>
      </c>
      <c r="N26" s="6">
        <v>0.25190000000000001</v>
      </c>
      <c r="O26" s="6">
        <v>97.910299999999992</v>
      </c>
    </row>
    <row r="27" spans="1:15">
      <c r="A27" s="3" t="s">
        <v>30</v>
      </c>
      <c r="B27" s="3" t="s">
        <v>44</v>
      </c>
      <c r="C27" s="5">
        <v>46035</v>
      </c>
      <c r="D27" s="6">
        <v>51.71</v>
      </c>
      <c r="E27" s="6">
        <v>3.32</v>
      </c>
      <c r="F27" s="6">
        <v>12.72</v>
      </c>
      <c r="G27" s="6">
        <v>0.21840000000000001</v>
      </c>
      <c r="H27" s="6">
        <v>3.57</v>
      </c>
      <c r="I27" s="6">
        <v>7.23</v>
      </c>
      <c r="J27" s="6">
        <v>1.65</v>
      </c>
      <c r="K27" s="6">
        <v>13.17</v>
      </c>
      <c r="L27" s="6">
        <v>0.9224</v>
      </c>
      <c r="M27" s="6">
        <v>3.79</v>
      </c>
      <c r="N27" s="6">
        <v>0.26340000000000002</v>
      </c>
      <c r="O27" s="6">
        <v>98.564200000000014</v>
      </c>
    </row>
    <row r="28" spans="1:15">
      <c r="A28" s="3" t="s">
        <v>45</v>
      </c>
      <c r="B28" s="3" t="s">
        <v>46</v>
      </c>
      <c r="C28" s="5">
        <v>46035</v>
      </c>
      <c r="D28" s="6">
        <v>51.36</v>
      </c>
      <c r="E28" s="6">
        <v>3.32</v>
      </c>
      <c r="F28" s="6">
        <v>12.44</v>
      </c>
      <c r="G28" s="6">
        <v>0.22869999999999999</v>
      </c>
      <c r="H28" s="6">
        <v>3.57</v>
      </c>
      <c r="I28" s="6">
        <v>7.3</v>
      </c>
      <c r="J28" s="6">
        <v>1.7</v>
      </c>
      <c r="K28" s="6">
        <v>13.14</v>
      </c>
      <c r="L28" s="6">
        <v>0.98360000000000003</v>
      </c>
      <c r="M28" s="6">
        <v>3.88</v>
      </c>
      <c r="N28" s="6">
        <v>0.27960000000000002</v>
      </c>
      <c r="O28" s="6">
        <v>98.201899999999995</v>
      </c>
    </row>
    <row r="29" spans="1:15">
      <c r="A29" s="3" t="s">
        <v>45</v>
      </c>
      <c r="B29" s="3" t="s">
        <v>47</v>
      </c>
      <c r="C29" s="5">
        <v>46035</v>
      </c>
      <c r="D29" s="6">
        <v>51.03</v>
      </c>
      <c r="E29" s="6">
        <v>3.37</v>
      </c>
      <c r="F29" s="6">
        <v>12.66</v>
      </c>
      <c r="G29" s="6">
        <v>0.22</v>
      </c>
      <c r="H29" s="6">
        <v>3.37</v>
      </c>
      <c r="I29" s="6">
        <v>7.32</v>
      </c>
      <c r="J29" s="6">
        <v>1.75</v>
      </c>
      <c r="K29" s="6">
        <v>12.75</v>
      </c>
      <c r="L29" s="6">
        <v>0.93340000000000001</v>
      </c>
      <c r="M29" s="6">
        <v>3.82</v>
      </c>
      <c r="N29" s="6">
        <v>0.28079999999999999</v>
      </c>
      <c r="O29" s="6">
        <v>97.504199999999997</v>
      </c>
    </row>
    <row r="30" spans="1:15">
      <c r="A30" s="3" t="s">
        <v>45</v>
      </c>
      <c r="B30" s="3" t="s">
        <v>48</v>
      </c>
      <c r="C30" s="5">
        <v>46035</v>
      </c>
      <c r="D30" s="6">
        <v>51.06</v>
      </c>
      <c r="E30" s="6">
        <v>3.25</v>
      </c>
      <c r="F30" s="6">
        <v>12.41</v>
      </c>
      <c r="G30" s="6">
        <v>0.20760000000000001</v>
      </c>
      <c r="H30" s="6">
        <v>3.6</v>
      </c>
      <c r="I30" s="6">
        <v>7.26</v>
      </c>
      <c r="J30" s="6">
        <v>1.71</v>
      </c>
      <c r="K30" s="6">
        <v>12.8</v>
      </c>
      <c r="L30" s="6">
        <v>0.97030000000000005</v>
      </c>
      <c r="M30" s="6">
        <v>3.25</v>
      </c>
      <c r="N30" s="6">
        <v>0.29580000000000001</v>
      </c>
      <c r="O30" s="6">
        <v>96.813699999999983</v>
      </c>
    </row>
    <row r="31" spans="1:15">
      <c r="A31" s="3" t="s">
        <v>45</v>
      </c>
      <c r="B31" s="3" t="s">
        <v>49</v>
      </c>
      <c r="C31" s="5">
        <v>46035</v>
      </c>
      <c r="D31" s="6">
        <v>54.08</v>
      </c>
      <c r="E31" s="6">
        <v>2.67</v>
      </c>
      <c r="F31" s="6">
        <v>12.85</v>
      </c>
      <c r="G31" s="6">
        <v>0.20949999999999999</v>
      </c>
      <c r="H31" s="6">
        <v>2.72</v>
      </c>
      <c r="I31" s="6">
        <v>6.44</v>
      </c>
      <c r="J31" s="6">
        <v>2.06</v>
      </c>
      <c r="K31" s="6">
        <v>11.8</v>
      </c>
      <c r="L31" s="6">
        <v>1.1352</v>
      </c>
      <c r="M31" s="6">
        <v>3.95</v>
      </c>
      <c r="N31" s="6">
        <v>0.4022</v>
      </c>
      <c r="O31" s="6">
        <v>98.31689999999999</v>
      </c>
    </row>
    <row r="32" spans="1:15">
      <c r="A32" s="3" t="s">
        <v>45</v>
      </c>
      <c r="B32" s="3" t="s">
        <v>50</v>
      </c>
      <c r="C32" s="5">
        <v>46035</v>
      </c>
      <c r="D32" s="6">
        <v>53.54</v>
      </c>
      <c r="E32" s="6">
        <v>2.59</v>
      </c>
      <c r="F32" s="6">
        <v>12.94</v>
      </c>
      <c r="G32" s="6">
        <v>0.22520000000000001</v>
      </c>
      <c r="H32" s="6">
        <v>2.75</v>
      </c>
      <c r="I32" s="6">
        <v>6.34</v>
      </c>
      <c r="J32" s="6">
        <v>2</v>
      </c>
      <c r="K32" s="6">
        <v>11.97</v>
      </c>
      <c r="L32" s="6">
        <v>1.1113</v>
      </c>
      <c r="M32" s="6">
        <v>4.08</v>
      </c>
      <c r="N32" s="6">
        <v>0.35610000000000003</v>
      </c>
      <c r="O32" s="6">
        <v>97.902599999999993</v>
      </c>
    </row>
    <row r="33" spans="1:15">
      <c r="A33" s="3" t="s">
        <v>45</v>
      </c>
      <c r="B33" s="3" t="s">
        <v>51</v>
      </c>
      <c r="C33" s="5">
        <v>46035</v>
      </c>
      <c r="D33" s="6">
        <v>52.95</v>
      </c>
      <c r="E33" s="6">
        <v>3.24</v>
      </c>
      <c r="F33" s="6">
        <v>12.7</v>
      </c>
      <c r="G33" s="6">
        <v>0.31419999999999998</v>
      </c>
      <c r="H33" s="6">
        <v>3.34</v>
      </c>
      <c r="I33" s="6">
        <v>7.19</v>
      </c>
      <c r="J33" s="6">
        <v>1.96</v>
      </c>
      <c r="K33" s="6">
        <v>12.77</v>
      </c>
      <c r="L33" s="6">
        <v>0.92200000000000004</v>
      </c>
      <c r="M33" s="6">
        <v>3.56</v>
      </c>
      <c r="N33" s="6">
        <v>0.22220000000000001</v>
      </c>
      <c r="O33" s="6">
        <v>99.168399999999991</v>
      </c>
    </row>
    <row r="34" spans="1:15">
      <c r="A34" s="3" t="s">
        <v>45</v>
      </c>
      <c r="B34" s="3" t="s">
        <v>52</v>
      </c>
      <c r="C34" s="5">
        <v>46035</v>
      </c>
      <c r="D34" s="6">
        <v>51.51</v>
      </c>
      <c r="E34" s="6">
        <v>3.33</v>
      </c>
      <c r="F34" s="6">
        <v>12.84</v>
      </c>
      <c r="G34" s="6">
        <v>0.24790000000000001</v>
      </c>
      <c r="H34" s="6">
        <v>3.26</v>
      </c>
      <c r="I34" s="6">
        <v>7.51</v>
      </c>
      <c r="J34" s="6">
        <v>1.61</v>
      </c>
      <c r="K34" s="6">
        <v>12.59</v>
      </c>
      <c r="L34" s="6">
        <v>0.93289999999999995</v>
      </c>
      <c r="M34" s="6">
        <v>3.85</v>
      </c>
      <c r="N34" s="6">
        <v>0.3609</v>
      </c>
      <c r="O34" s="6">
        <v>98.041700000000006</v>
      </c>
    </row>
    <row r="35" spans="1:15">
      <c r="A35" s="3" t="s">
        <v>45</v>
      </c>
      <c r="B35" s="3" t="s">
        <v>53</v>
      </c>
      <c r="C35" s="5">
        <v>46035</v>
      </c>
      <c r="D35" s="6">
        <v>52.13</v>
      </c>
      <c r="E35" s="6">
        <v>3.26</v>
      </c>
      <c r="F35" s="6">
        <v>12.96</v>
      </c>
      <c r="G35" s="6">
        <v>0.23430000000000001</v>
      </c>
      <c r="H35" s="6">
        <v>3.34</v>
      </c>
      <c r="I35" s="6">
        <v>7.3</v>
      </c>
      <c r="J35" s="6">
        <v>1.63</v>
      </c>
      <c r="K35" s="6">
        <v>12.58</v>
      </c>
      <c r="L35" s="6">
        <v>1.0064</v>
      </c>
      <c r="M35" s="6">
        <v>3.68</v>
      </c>
      <c r="N35" s="6">
        <v>0.27960000000000002</v>
      </c>
      <c r="O35" s="6">
        <v>98.400300000000001</v>
      </c>
    </row>
    <row r="36" spans="1:15">
      <c r="A36" s="3" t="s">
        <v>45</v>
      </c>
      <c r="B36" s="3" t="s">
        <v>54</v>
      </c>
      <c r="C36" s="5">
        <v>46035</v>
      </c>
      <c r="D36" s="6">
        <v>51.7</v>
      </c>
      <c r="E36" s="6">
        <v>3.36</v>
      </c>
      <c r="F36" s="6">
        <v>12.92</v>
      </c>
      <c r="G36" s="6">
        <v>0.29010000000000002</v>
      </c>
      <c r="H36" s="6">
        <v>3.43</v>
      </c>
      <c r="I36" s="6">
        <v>7.35</v>
      </c>
      <c r="J36" s="6">
        <v>1.61</v>
      </c>
      <c r="K36" s="6">
        <v>12.89</v>
      </c>
      <c r="L36" s="6">
        <v>0.91459999999999997</v>
      </c>
      <c r="M36" s="6">
        <v>3.65</v>
      </c>
      <c r="N36" s="6">
        <v>0.28749999999999998</v>
      </c>
      <c r="O36" s="6">
        <v>98.402199999999993</v>
      </c>
    </row>
    <row r="37" spans="1:15">
      <c r="A37" s="3" t="s">
        <v>45</v>
      </c>
      <c r="B37" s="3" t="s">
        <v>55</v>
      </c>
      <c r="C37" s="8">
        <v>46036</v>
      </c>
      <c r="D37" s="6">
        <v>53.83</v>
      </c>
      <c r="E37" s="6">
        <v>2.66</v>
      </c>
      <c r="F37" s="6">
        <v>12.87</v>
      </c>
      <c r="G37" s="6">
        <v>0.1714</v>
      </c>
      <c r="H37" s="6">
        <v>2.8</v>
      </c>
      <c r="I37" s="6">
        <v>6.45</v>
      </c>
      <c r="J37" s="6">
        <v>1.96</v>
      </c>
      <c r="K37" s="6">
        <v>11.91</v>
      </c>
      <c r="L37" s="6">
        <v>1.0831999999999999</v>
      </c>
      <c r="M37" s="6">
        <v>3.99</v>
      </c>
      <c r="N37" s="6">
        <v>0.39019999999999999</v>
      </c>
      <c r="O37" s="6">
        <v>98.114799999999988</v>
      </c>
    </row>
    <row r="38" spans="1:15">
      <c r="A38" s="3" t="s">
        <v>45</v>
      </c>
      <c r="B38" s="3" t="s">
        <v>56</v>
      </c>
      <c r="C38" s="8">
        <v>46036</v>
      </c>
      <c r="D38" s="6">
        <v>53.92</v>
      </c>
      <c r="E38" s="6">
        <v>2.71</v>
      </c>
      <c r="F38" s="6">
        <v>12.97</v>
      </c>
      <c r="G38" s="6">
        <v>0.19939999999999999</v>
      </c>
      <c r="H38" s="6">
        <v>2.8</v>
      </c>
      <c r="I38" s="6">
        <v>6.6</v>
      </c>
      <c r="J38" s="6">
        <v>2.0499999999999998</v>
      </c>
      <c r="K38" s="6">
        <v>11.96</v>
      </c>
      <c r="L38" s="6">
        <v>1.0669</v>
      </c>
      <c r="M38" s="6">
        <v>3.99</v>
      </c>
      <c r="N38" s="6">
        <v>0.36570000000000003</v>
      </c>
      <c r="O38" s="6">
        <v>98.631999999999991</v>
      </c>
    </row>
    <row r="39" spans="1:15">
      <c r="A39" s="3" t="s">
        <v>45</v>
      </c>
      <c r="B39" s="3" t="s">
        <v>57</v>
      </c>
      <c r="C39" s="8">
        <v>46036</v>
      </c>
      <c r="D39" s="6">
        <v>53.55</v>
      </c>
      <c r="E39" s="6">
        <v>2.67</v>
      </c>
      <c r="F39" s="6">
        <v>12.92</v>
      </c>
      <c r="G39" s="6">
        <v>0.25540000000000002</v>
      </c>
      <c r="H39" s="6">
        <v>2.9</v>
      </c>
      <c r="I39" s="6">
        <v>6.79</v>
      </c>
      <c r="J39" s="6">
        <v>1.93</v>
      </c>
      <c r="K39" s="6">
        <v>11.28</v>
      </c>
      <c r="L39" s="6">
        <v>1.0401</v>
      </c>
      <c r="M39" s="6">
        <v>4.08</v>
      </c>
      <c r="N39" s="6">
        <v>0.40910000000000002</v>
      </c>
      <c r="O39" s="6">
        <v>97.824600000000004</v>
      </c>
    </row>
    <row r="40" spans="1:15">
      <c r="A40" s="3" t="s">
        <v>45</v>
      </c>
      <c r="B40" s="3" t="s">
        <v>58</v>
      </c>
      <c r="C40" s="8">
        <v>46036</v>
      </c>
      <c r="D40" s="6">
        <v>51.26</v>
      </c>
      <c r="E40" s="6">
        <v>3.3</v>
      </c>
      <c r="F40" s="6">
        <v>12.53</v>
      </c>
      <c r="G40" s="6">
        <v>0.25109999999999999</v>
      </c>
      <c r="H40" s="6">
        <v>3.48</v>
      </c>
      <c r="I40" s="6">
        <v>7.17</v>
      </c>
      <c r="J40" s="6">
        <v>1.7</v>
      </c>
      <c r="K40" s="6">
        <v>12.94</v>
      </c>
      <c r="L40" s="6">
        <v>0.95789999999999997</v>
      </c>
      <c r="M40" s="6">
        <v>3.72</v>
      </c>
      <c r="N40" s="6">
        <v>0.2908</v>
      </c>
      <c r="O40" s="6">
        <v>97.599799999999988</v>
      </c>
    </row>
    <row r="41" spans="1:15">
      <c r="A41" s="3" t="s">
        <v>45</v>
      </c>
      <c r="B41" s="3" t="s">
        <v>59</v>
      </c>
      <c r="C41" s="8">
        <v>46036</v>
      </c>
      <c r="D41" s="6">
        <v>51.04</v>
      </c>
      <c r="E41" s="6">
        <v>3.3</v>
      </c>
      <c r="F41" s="6">
        <v>12.51</v>
      </c>
      <c r="G41" s="6">
        <v>0.2094</v>
      </c>
      <c r="H41" s="6">
        <v>3.49</v>
      </c>
      <c r="I41" s="6">
        <v>7.25</v>
      </c>
      <c r="J41" s="6">
        <v>1.7</v>
      </c>
      <c r="K41" s="6">
        <v>12.58</v>
      </c>
      <c r="L41" s="6">
        <v>0.873</v>
      </c>
      <c r="M41" s="6">
        <v>3.7</v>
      </c>
      <c r="N41" s="6">
        <v>0.30509999999999998</v>
      </c>
      <c r="O41" s="6">
        <v>96.957499999999996</v>
      </c>
    </row>
    <row r="42" spans="1:15">
      <c r="A42" s="3" t="s">
        <v>45</v>
      </c>
      <c r="B42" s="3" t="s">
        <v>60</v>
      </c>
      <c r="C42" s="8">
        <v>46036</v>
      </c>
      <c r="D42" s="6">
        <v>51.04</v>
      </c>
      <c r="E42" s="6">
        <v>3.31</v>
      </c>
      <c r="F42" s="6">
        <v>12.49</v>
      </c>
      <c r="G42" s="6">
        <v>0.2492</v>
      </c>
      <c r="H42" s="6">
        <v>3.43</v>
      </c>
      <c r="I42" s="6">
        <v>7.23</v>
      </c>
      <c r="J42" s="6">
        <v>1.72</v>
      </c>
      <c r="K42" s="6">
        <v>12.68</v>
      </c>
      <c r="L42" s="6">
        <v>0.96430000000000005</v>
      </c>
      <c r="M42" s="6">
        <v>3.4</v>
      </c>
      <c r="N42" s="6">
        <v>0.29959999999999998</v>
      </c>
      <c r="O42" s="6">
        <v>96.813100000000006</v>
      </c>
    </row>
    <row r="43" spans="1:15">
      <c r="A43" s="3" t="s">
        <v>61</v>
      </c>
      <c r="B43" s="3" t="s">
        <v>62</v>
      </c>
      <c r="C43" s="8">
        <v>46036</v>
      </c>
      <c r="D43" s="6">
        <v>51.15</v>
      </c>
      <c r="E43" s="6">
        <v>3.29</v>
      </c>
      <c r="F43" s="6">
        <v>12.49</v>
      </c>
      <c r="G43" s="6">
        <v>0.29160000000000003</v>
      </c>
      <c r="H43" s="6">
        <v>3.32</v>
      </c>
      <c r="I43" s="6">
        <v>7.06</v>
      </c>
      <c r="J43" s="6">
        <v>1.6</v>
      </c>
      <c r="K43" s="6">
        <v>12.99</v>
      </c>
      <c r="L43" s="6">
        <v>1.0244</v>
      </c>
      <c r="M43" s="6">
        <v>3.93</v>
      </c>
      <c r="N43" s="6">
        <v>0.2671</v>
      </c>
      <c r="O43" s="6">
        <v>97.413099999999986</v>
      </c>
    </row>
    <row r="44" spans="1:15">
      <c r="A44" s="3" t="s">
        <v>61</v>
      </c>
      <c r="B44" s="3" t="s">
        <v>63</v>
      </c>
      <c r="C44" s="8">
        <v>46036</v>
      </c>
      <c r="D44" s="6">
        <v>51.21</v>
      </c>
      <c r="E44" s="6">
        <v>3.45</v>
      </c>
      <c r="F44" s="6">
        <v>12.55</v>
      </c>
      <c r="G44" s="6">
        <v>0.30399999999999999</v>
      </c>
      <c r="H44" s="6">
        <v>3.52</v>
      </c>
      <c r="I44" s="6">
        <v>7.3</v>
      </c>
      <c r="J44" s="6">
        <v>1.65</v>
      </c>
      <c r="K44" s="6">
        <v>12.89</v>
      </c>
      <c r="L44" s="6">
        <v>1.1661999999999999</v>
      </c>
      <c r="M44" s="6">
        <v>3.66</v>
      </c>
      <c r="N44" s="6">
        <v>0.2477</v>
      </c>
      <c r="O44" s="6">
        <v>97.947900000000004</v>
      </c>
    </row>
    <row r="45" spans="1:15">
      <c r="A45" s="3" t="s">
        <v>61</v>
      </c>
      <c r="B45" s="3" t="s">
        <v>64</v>
      </c>
      <c r="C45" s="8">
        <v>46036</v>
      </c>
      <c r="D45" s="6">
        <v>51.24</v>
      </c>
      <c r="E45" s="6">
        <v>3.31</v>
      </c>
      <c r="F45" s="6">
        <v>12.56</v>
      </c>
      <c r="G45" s="6">
        <v>0.24790000000000001</v>
      </c>
      <c r="H45" s="6">
        <v>3.41</v>
      </c>
      <c r="I45" s="6">
        <v>7.26</v>
      </c>
      <c r="J45" s="6">
        <v>1.75</v>
      </c>
      <c r="K45" s="6">
        <v>12.81</v>
      </c>
      <c r="L45" s="6">
        <v>0.95860000000000001</v>
      </c>
      <c r="M45" s="6">
        <v>3.71</v>
      </c>
      <c r="N45" s="6">
        <v>0.29899999999999999</v>
      </c>
      <c r="O45" s="6">
        <v>97.555500000000009</v>
      </c>
    </row>
    <row r="46" spans="1:15">
      <c r="A46" s="3" t="s">
        <v>61</v>
      </c>
      <c r="B46" s="3" t="s">
        <v>65</v>
      </c>
      <c r="C46" s="8">
        <v>46036</v>
      </c>
      <c r="D46" s="6">
        <v>51.32</v>
      </c>
      <c r="E46" s="6">
        <v>3.36</v>
      </c>
      <c r="F46" s="6">
        <v>12.56</v>
      </c>
      <c r="G46" s="6">
        <v>0.30409999999999998</v>
      </c>
      <c r="H46" s="6">
        <v>3.41</v>
      </c>
      <c r="I46" s="6">
        <v>7.14</v>
      </c>
      <c r="J46" s="6">
        <v>1.7</v>
      </c>
      <c r="K46" s="6">
        <v>12.79</v>
      </c>
      <c r="L46" s="6">
        <v>0.95950000000000002</v>
      </c>
      <c r="M46" s="6">
        <v>3.78</v>
      </c>
      <c r="N46" s="6">
        <v>0.30599999999999999</v>
      </c>
      <c r="O46" s="6">
        <v>97.629600000000011</v>
      </c>
    </row>
    <row r="47" spans="1:15">
      <c r="A47" s="3" t="s">
        <v>61</v>
      </c>
      <c r="B47" s="3" t="s">
        <v>66</v>
      </c>
      <c r="C47" s="8">
        <v>46036</v>
      </c>
      <c r="D47" s="6">
        <v>52.7</v>
      </c>
      <c r="E47" s="6">
        <v>2.89</v>
      </c>
      <c r="F47" s="6">
        <v>13.38</v>
      </c>
      <c r="G47" s="6">
        <v>0.20319999999999999</v>
      </c>
      <c r="H47" s="6">
        <v>3.71</v>
      </c>
      <c r="I47" s="6">
        <v>7.4</v>
      </c>
      <c r="J47" s="6">
        <v>1.73</v>
      </c>
      <c r="K47" s="6">
        <v>11.96</v>
      </c>
      <c r="L47" s="6">
        <v>0.76639999999999997</v>
      </c>
      <c r="M47" s="6">
        <v>2.99</v>
      </c>
      <c r="N47" s="6">
        <v>0.21129999999999999</v>
      </c>
      <c r="O47" s="6">
        <v>97.940899999999985</v>
      </c>
    </row>
    <row r="48" spans="1:15">
      <c r="A48" s="3" t="s">
        <v>61</v>
      </c>
      <c r="B48" s="3" t="s">
        <v>67</v>
      </c>
      <c r="C48" s="8">
        <v>46036</v>
      </c>
      <c r="D48" s="6">
        <v>52.52</v>
      </c>
      <c r="E48" s="6">
        <v>3.01</v>
      </c>
      <c r="F48" s="6">
        <v>13.24</v>
      </c>
      <c r="G48" s="6">
        <v>0.20330000000000001</v>
      </c>
      <c r="H48" s="6">
        <v>3.81</v>
      </c>
      <c r="I48" s="6">
        <v>7.41</v>
      </c>
      <c r="J48" s="6">
        <v>1.74</v>
      </c>
      <c r="K48" s="6">
        <v>12.09</v>
      </c>
      <c r="L48" s="6">
        <v>0.84350000000000003</v>
      </c>
      <c r="M48" s="6">
        <v>3.19</v>
      </c>
      <c r="N48" s="6">
        <v>0.2281</v>
      </c>
      <c r="O48" s="6">
        <v>98.284899999999993</v>
      </c>
    </row>
    <row r="49" spans="1:15">
      <c r="A49" s="3" t="s">
        <v>61</v>
      </c>
      <c r="B49" s="3" t="s">
        <v>68</v>
      </c>
      <c r="C49" s="8">
        <v>46036</v>
      </c>
      <c r="D49" s="6">
        <v>52.27</v>
      </c>
      <c r="E49" s="6">
        <v>2.9</v>
      </c>
      <c r="F49" s="6">
        <v>13.13</v>
      </c>
      <c r="G49" s="6">
        <v>0.26479999999999998</v>
      </c>
      <c r="H49" s="6">
        <v>3.77</v>
      </c>
      <c r="I49" s="6">
        <v>7.48</v>
      </c>
      <c r="J49" s="6">
        <v>1.72</v>
      </c>
      <c r="K49" s="6">
        <v>12.19</v>
      </c>
      <c r="L49" s="6">
        <v>0.91720000000000002</v>
      </c>
      <c r="M49" s="6">
        <v>3.1</v>
      </c>
      <c r="N49" s="6">
        <v>0.1925</v>
      </c>
      <c r="O49" s="6">
        <v>97.934499999999971</v>
      </c>
    </row>
    <row r="50" spans="1:15">
      <c r="A50" s="3" t="s">
        <v>61</v>
      </c>
      <c r="B50" s="3" t="s">
        <v>69</v>
      </c>
      <c r="C50" s="8">
        <v>46036</v>
      </c>
      <c r="D50" s="6">
        <v>52.57</v>
      </c>
      <c r="E50" s="6">
        <v>2.8</v>
      </c>
      <c r="F50" s="6">
        <v>13.28</v>
      </c>
      <c r="G50" s="6">
        <v>0.27389999999999998</v>
      </c>
      <c r="H50" s="6">
        <v>3.81</v>
      </c>
      <c r="I50" s="6">
        <v>7.44</v>
      </c>
      <c r="J50" s="6">
        <v>1.71</v>
      </c>
      <c r="K50" s="6">
        <v>11.91</v>
      </c>
      <c r="L50" s="6">
        <v>0.72519999999999996</v>
      </c>
      <c r="M50" s="6">
        <v>2.94</v>
      </c>
      <c r="N50" s="6">
        <v>0.2056</v>
      </c>
      <c r="O50" s="6">
        <v>97.664699999999982</v>
      </c>
    </row>
    <row r="51" spans="1:15">
      <c r="A51" s="3" t="s">
        <v>61</v>
      </c>
      <c r="B51" s="3" t="s">
        <v>70</v>
      </c>
      <c r="C51" s="8">
        <v>46036</v>
      </c>
      <c r="D51" s="6">
        <v>52.42</v>
      </c>
      <c r="E51" s="6">
        <v>3.25</v>
      </c>
      <c r="F51" s="6">
        <v>13.11</v>
      </c>
      <c r="G51" s="6">
        <v>0.251</v>
      </c>
      <c r="H51" s="6">
        <v>3.1</v>
      </c>
      <c r="I51" s="6">
        <v>7.09</v>
      </c>
      <c r="J51" s="6">
        <v>1.79</v>
      </c>
      <c r="K51" s="6">
        <v>11.89</v>
      </c>
      <c r="L51" s="6">
        <v>1.0183</v>
      </c>
      <c r="M51" s="6">
        <v>3.81</v>
      </c>
      <c r="N51" s="6">
        <v>0.30769999999999997</v>
      </c>
      <c r="O51" s="6">
        <v>98.037000000000006</v>
      </c>
    </row>
    <row r="52" spans="1:15">
      <c r="A52" s="3" t="s">
        <v>61</v>
      </c>
      <c r="B52" s="3" t="s">
        <v>71</v>
      </c>
      <c r="C52" s="8">
        <v>46036</v>
      </c>
      <c r="D52" s="6">
        <v>52.66</v>
      </c>
      <c r="E52" s="6">
        <v>3.26</v>
      </c>
      <c r="F52" s="6">
        <v>13.15</v>
      </c>
      <c r="G52" s="6">
        <v>0.22639999999999999</v>
      </c>
      <c r="H52" s="6">
        <v>3.11</v>
      </c>
      <c r="I52" s="6">
        <v>7.23</v>
      </c>
      <c r="J52" s="6">
        <v>1.7</v>
      </c>
      <c r="K52" s="6">
        <v>12.19</v>
      </c>
      <c r="L52" s="6">
        <v>0.77869999999999995</v>
      </c>
      <c r="M52" s="6">
        <v>3.96</v>
      </c>
      <c r="N52" s="6">
        <v>0.29370000000000002</v>
      </c>
      <c r="O52" s="6">
        <v>98.558799999999991</v>
      </c>
    </row>
    <row r="53" spans="1:15">
      <c r="A53" s="3" t="s">
        <v>61</v>
      </c>
      <c r="B53" s="3" t="s">
        <v>72</v>
      </c>
      <c r="C53" s="8">
        <v>46036</v>
      </c>
      <c r="D53" s="6">
        <v>51.8</v>
      </c>
      <c r="E53" s="6">
        <v>3.26</v>
      </c>
      <c r="F53" s="6">
        <v>13.12</v>
      </c>
      <c r="G53" s="6">
        <v>0.188</v>
      </c>
      <c r="H53" s="6">
        <v>3.26</v>
      </c>
      <c r="I53" s="6">
        <v>7.31</v>
      </c>
      <c r="J53" s="6">
        <v>1.69</v>
      </c>
      <c r="K53" s="6">
        <v>12.38</v>
      </c>
      <c r="L53" s="6">
        <v>0.94499999999999995</v>
      </c>
      <c r="M53" s="6">
        <v>3.79</v>
      </c>
      <c r="N53" s="6">
        <v>0.31230000000000002</v>
      </c>
      <c r="O53" s="6">
        <v>98.055299999999988</v>
      </c>
    </row>
    <row r="54" spans="1:15">
      <c r="A54" s="3" t="s">
        <v>61</v>
      </c>
      <c r="B54" s="3" t="s">
        <v>73</v>
      </c>
      <c r="C54" s="8">
        <v>46036</v>
      </c>
      <c r="D54" s="6">
        <v>52.17</v>
      </c>
      <c r="E54" s="6">
        <v>3.45</v>
      </c>
      <c r="F54" s="6">
        <v>12.83</v>
      </c>
      <c r="G54" s="6">
        <v>0.27010000000000001</v>
      </c>
      <c r="H54" s="6">
        <v>3.31</v>
      </c>
      <c r="I54" s="6">
        <v>7.01</v>
      </c>
      <c r="J54" s="6">
        <v>2.4</v>
      </c>
      <c r="K54" s="6">
        <v>13.14</v>
      </c>
      <c r="L54" s="6">
        <v>1.1818</v>
      </c>
      <c r="M54" s="6">
        <v>3.41</v>
      </c>
      <c r="N54" s="6">
        <v>0.34610000000000002</v>
      </c>
      <c r="O54" s="6">
        <v>99.518000000000015</v>
      </c>
    </row>
    <row r="55" spans="1:15">
      <c r="A55" s="3" t="s">
        <v>61</v>
      </c>
      <c r="B55" s="3" t="s">
        <v>74</v>
      </c>
      <c r="C55" s="8">
        <v>46036</v>
      </c>
      <c r="D55" s="6">
        <v>52.42</v>
      </c>
      <c r="E55" s="6">
        <v>3.42</v>
      </c>
      <c r="F55" s="6">
        <v>12.89</v>
      </c>
      <c r="G55" s="6">
        <v>0.31559999999999999</v>
      </c>
      <c r="H55" s="6">
        <v>3.38</v>
      </c>
      <c r="I55" s="6">
        <v>6.88</v>
      </c>
      <c r="J55" s="6">
        <v>2.21</v>
      </c>
      <c r="K55" s="6">
        <v>12.84</v>
      </c>
      <c r="L55" s="6">
        <v>1.0551999999999999</v>
      </c>
      <c r="M55" s="6">
        <v>3.7</v>
      </c>
      <c r="N55" s="6">
        <v>0.30330000000000001</v>
      </c>
      <c r="O55" s="6">
        <v>99.414099999999991</v>
      </c>
    </row>
    <row r="56" spans="1:15">
      <c r="A56" s="3" t="s">
        <v>61</v>
      </c>
      <c r="B56" s="3" t="s">
        <v>75</v>
      </c>
      <c r="C56" s="8">
        <v>46036</v>
      </c>
      <c r="D56" s="6">
        <v>51.4</v>
      </c>
      <c r="E56" s="6">
        <v>3.3</v>
      </c>
      <c r="F56" s="6">
        <v>12.66</v>
      </c>
      <c r="G56" s="6">
        <v>0.21920000000000001</v>
      </c>
      <c r="H56" s="6">
        <v>3.4</v>
      </c>
      <c r="I56" s="6">
        <v>7.06</v>
      </c>
      <c r="J56" s="6">
        <v>2.2799999999999998</v>
      </c>
      <c r="K56" s="6">
        <v>12.91</v>
      </c>
      <c r="L56" s="6">
        <v>0.85750000000000004</v>
      </c>
      <c r="M56" s="6">
        <v>3.46</v>
      </c>
      <c r="N56" s="6">
        <v>0.33329999999999999</v>
      </c>
      <c r="O56" s="6">
        <v>97.88</v>
      </c>
    </row>
    <row r="57" spans="1:15">
      <c r="A57" s="3" t="s">
        <v>61</v>
      </c>
      <c r="B57" s="3" t="s">
        <v>76</v>
      </c>
      <c r="C57" s="8">
        <v>46036</v>
      </c>
      <c r="D57" s="6">
        <v>53.75</v>
      </c>
      <c r="E57" s="6">
        <v>2.74</v>
      </c>
      <c r="F57" s="6">
        <v>12.72</v>
      </c>
      <c r="G57" s="6">
        <v>0.21440000000000001</v>
      </c>
      <c r="H57" s="6">
        <v>2.73</v>
      </c>
      <c r="I57" s="6">
        <v>6.55</v>
      </c>
      <c r="J57" s="6">
        <v>2.1</v>
      </c>
      <c r="K57" s="6">
        <v>11.97</v>
      </c>
      <c r="L57" s="6">
        <v>1.0601</v>
      </c>
      <c r="M57" s="6">
        <v>3.71</v>
      </c>
      <c r="N57" s="6">
        <v>0.43990000000000001</v>
      </c>
      <c r="O57" s="6">
        <v>97.984399999999994</v>
      </c>
    </row>
    <row r="58" spans="1:15">
      <c r="A58" s="3" t="s">
        <v>61</v>
      </c>
      <c r="B58" s="3" t="s">
        <v>77</v>
      </c>
      <c r="C58" s="8">
        <v>46036</v>
      </c>
      <c r="D58" s="6">
        <v>53.01</v>
      </c>
      <c r="E58" s="6">
        <v>3.06</v>
      </c>
      <c r="F58" s="6">
        <v>12.89</v>
      </c>
      <c r="G58" s="6">
        <v>0.17369999999999999</v>
      </c>
      <c r="H58" s="6">
        <v>3.38</v>
      </c>
      <c r="I58" s="6">
        <v>7.08</v>
      </c>
      <c r="J58" s="6">
        <v>2</v>
      </c>
      <c r="K58" s="6">
        <v>13.16</v>
      </c>
      <c r="L58" s="6">
        <v>0.82879999999999998</v>
      </c>
      <c r="M58" s="6">
        <v>3.51</v>
      </c>
      <c r="N58" s="6">
        <v>0.2238</v>
      </c>
      <c r="O58" s="6">
        <v>99.316299999999998</v>
      </c>
    </row>
    <row r="59" spans="1:15">
      <c r="A59" s="3" t="s">
        <v>61</v>
      </c>
      <c r="B59" s="3" t="s">
        <v>78</v>
      </c>
      <c r="C59" s="8">
        <v>46036</v>
      </c>
      <c r="D59" s="6">
        <v>51.47</v>
      </c>
      <c r="E59" s="6">
        <v>3.31</v>
      </c>
      <c r="F59" s="6">
        <v>12.83</v>
      </c>
      <c r="G59" s="6">
        <v>0.29110000000000003</v>
      </c>
      <c r="H59" s="6">
        <v>3.44</v>
      </c>
      <c r="I59" s="6">
        <v>7.34</v>
      </c>
      <c r="J59" s="6">
        <v>1.65</v>
      </c>
      <c r="K59" s="6">
        <v>12.98</v>
      </c>
      <c r="L59" s="6">
        <v>0.82789999999999997</v>
      </c>
      <c r="M59" s="6">
        <v>3.8</v>
      </c>
      <c r="N59" s="6">
        <v>0.27450000000000002</v>
      </c>
      <c r="O59" s="6">
        <v>98.21350000000001</v>
      </c>
    </row>
    <row r="60" spans="1:15">
      <c r="A60" s="3" t="s">
        <v>61</v>
      </c>
      <c r="B60" s="3" t="s">
        <v>79</v>
      </c>
      <c r="C60" s="8">
        <v>46036</v>
      </c>
      <c r="D60" s="6">
        <v>51.1</v>
      </c>
      <c r="E60" s="6">
        <v>3.39</v>
      </c>
      <c r="F60" s="6">
        <v>12.81</v>
      </c>
      <c r="G60" s="6">
        <v>0.2999</v>
      </c>
      <c r="H60" s="6">
        <v>3.5</v>
      </c>
      <c r="I60" s="6">
        <v>7.28</v>
      </c>
      <c r="J60" s="6">
        <v>1.68</v>
      </c>
      <c r="K60" s="6">
        <v>12.42</v>
      </c>
      <c r="L60" s="6">
        <v>0.90100000000000002</v>
      </c>
      <c r="M60" s="6">
        <v>3.83</v>
      </c>
      <c r="N60" s="6">
        <v>0.27500000000000002</v>
      </c>
      <c r="O60" s="6">
        <v>97.485900000000001</v>
      </c>
    </row>
    <row r="61" spans="1:15">
      <c r="A61" s="3" t="s">
        <v>61</v>
      </c>
      <c r="B61" s="3" t="s">
        <v>80</v>
      </c>
      <c r="C61" s="8">
        <v>46036</v>
      </c>
      <c r="D61" s="6">
        <v>51.56</v>
      </c>
      <c r="E61" s="6">
        <v>3.37</v>
      </c>
      <c r="F61" s="6">
        <v>12.85</v>
      </c>
      <c r="G61" s="6">
        <v>0.25769999999999998</v>
      </c>
      <c r="H61" s="6">
        <v>3.46</v>
      </c>
      <c r="I61" s="6">
        <v>7.38</v>
      </c>
      <c r="J61" s="6">
        <v>1.66</v>
      </c>
      <c r="K61" s="6">
        <v>12.67</v>
      </c>
      <c r="L61" s="6">
        <v>0.97409999999999997</v>
      </c>
      <c r="M61" s="6">
        <v>3.76</v>
      </c>
      <c r="N61" s="6">
        <v>0.27910000000000001</v>
      </c>
      <c r="O61" s="6">
        <v>98.220899999999986</v>
      </c>
    </row>
    <row r="62" spans="1:15">
      <c r="A62" s="3" t="s">
        <v>61</v>
      </c>
      <c r="B62" s="3" t="s">
        <v>81</v>
      </c>
      <c r="C62" s="8">
        <v>46036</v>
      </c>
      <c r="D62" s="6">
        <v>51.46</v>
      </c>
      <c r="E62" s="6">
        <v>3.38</v>
      </c>
      <c r="F62" s="6">
        <v>13.03</v>
      </c>
      <c r="G62" s="6">
        <v>0.27350000000000002</v>
      </c>
      <c r="H62" s="6">
        <v>3.35</v>
      </c>
      <c r="I62" s="6">
        <v>7.41</v>
      </c>
      <c r="J62" s="6">
        <v>1.65</v>
      </c>
      <c r="K62" s="6">
        <v>12.64</v>
      </c>
      <c r="L62" s="6">
        <v>0.86970000000000003</v>
      </c>
      <c r="M62" s="6">
        <v>3.88</v>
      </c>
      <c r="N62" s="6">
        <v>0.27229999999999999</v>
      </c>
      <c r="O62" s="6">
        <v>98.215499999999992</v>
      </c>
    </row>
    <row r="63" spans="1:15">
      <c r="A63" s="3" t="s">
        <v>61</v>
      </c>
      <c r="B63" s="3" t="s">
        <v>82</v>
      </c>
      <c r="C63" s="8">
        <v>46036</v>
      </c>
      <c r="D63" s="6">
        <v>51.4</v>
      </c>
      <c r="E63" s="6">
        <v>3.3</v>
      </c>
      <c r="F63" s="6">
        <v>12.88</v>
      </c>
      <c r="G63" s="6">
        <v>0.23830000000000001</v>
      </c>
      <c r="H63" s="6">
        <v>3.48</v>
      </c>
      <c r="I63" s="6">
        <v>7.46</v>
      </c>
      <c r="J63" s="6">
        <v>1.58</v>
      </c>
      <c r="K63" s="6">
        <v>12.66</v>
      </c>
      <c r="L63" s="6">
        <v>0.84219999999999995</v>
      </c>
      <c r="M63" s="6">
        <v>3.88</v>
      </c>
      <c r="N63" s="6">
        <v>0.25519999999999998</v>
      </c>
      <c r="O63" s="6">
        <v>97.975699999999989</v>
      </c>
    </row>
    <row r="66" spans="1:15" ht="17.25" thickBot="1">
      <c r="B66" s="9"/>
      <c r="C66" s="9"/>
      <c r="D66" s="4" t="s">
        <v>19</v>
      </c>
      <c r="E66" s="4" t="s">
        <v>20</v>
      </c>
      <c r="F66" s="4" t="s">
        <v>21</v>
      </c>
      <c r="G66" s="4" t="s">
        <v>22</v>
      </c>
      <c r="H66" s="4" t="s">
        <v>23</v>
      </c>
      <c r="I66" s="4" t="s">
        <v>24</v>
      </c>
      <c r="J66" s="4" t="s">
        <v>25</v>
      </c>
      <c r="K66" s="4" t="s">
        <v>26</v>
      </c>
      <c r="L66" s="4" t="s">
        <v>27</v>
      </c>
      <c r="M66" s="4" t="s">
        <v>28</v>
      </c>
      <c r="N66" s="4" t="s">
        <v>10</v>
      </c>
      <c r="O66" s="4" t="s">
        <v>29</v>
      </c>
    </row>
    <row r="67" spans="1:15" ht="15">
      <c r="B67" s="1" t="s">
        <v>83</v>
      </c>
      <c r="C67" s="1"/>
      <c r="D67" s="6">
        <v>51.73</v>
      </c>
      <c r="E67" s="6">
        <v>2.12</v>
      </c>
      <c r="F67" s="6">
        <v>13.69</v>
      </c>
      <c r="G67" s="6">
        <v>0.1176</v>
      </c>
      <c r="H67" s="6">
        <v>6.62</v>
      </c>
      <c r="I67" s="6">
        <v>10.43</v>
      </c>
      <c r="J67" s="6">
        <v>0.4158</v>
      </c>
      <c r="K67" s="6">
        <v>11.03</v>
      </c>
      <c r="L67" s="6">
        <v>0.21210000000000001</v>
      </c>
      <c r="M67" s="6">
        <v>2.42</v>
      </c>
      <c r="N67" s="6">
        <v>4.0000000000000001E-3</v>
      </c>
      <c r="O67" s="6">
        <v>98.789500000000004</v>
      </c>
    </row>
    <row r="68" spans="1:15">
      <c r="B68" s="5">
        <v>46035</v>
      </c>
      <c r="D68" s="6">
        <v>51.71</v>
      </c>
      <c r="E68" s="6">
        <v>2.16</v>
      </c>
      <c r="F68" s="6">
        <v>13.84</v>
      </c>
      <c r="G68" s="6">
        <v>8.7800000000000003E-2</v>
      </c>
      <c r="H68" s="6">
        <v>6.58</v>
      </c>
      <c r="I68" s="6">
        <v>10.45</v>
      </c>
      <c r="J68" s="6">
        <v>0.38009999999999999</v>
      </c>
      <c r="K68" s="6">
        <v>10.87</v>
      </c>
      <c r="L68" s="6">
        <v>0.19969999999999999</v>
      </c>
      <c r="M68" s="6">
        <v>2.33</v>
      </c>
      <c r="N68" s="6">
        <v>0</v>
      </c>
      <c r="O68" s="6">
        <v>98.607600000000005</v>
      </c>
    </row>
    <row r="69" spans="1:15">
      <c r="D69" s="6">
        <v>51.67</v>
      </c>
      <c r="E69" s="6">
        <v>2.0299999999999998</v>
      </c>
      <c r="F69" s="6">
        <v>13.75</v>
      </c>
      <c r="G69" s="6">
        <v>0.15279999999999999</v>
      </c>
      <c r="H69" s="6">
        <v>6.47</v>
      </c>
      <c r="I69" s="6">
        <v>10.38</v>
      </c>
      <c r="J69" s="6">
        <v>0.40129999999999999</v>
      </c>
      <c r="K69" s="6">
        <v>10.9</v>
      </c>
      <c r="L69" s="6">
        <v>0.18310000000000001</v>
      </c>
      <c r="M69" s="6">
        <v>2.29</v>
      </c>
      <c r="N69" s="6">
        <v>0</v>
      </c>
      <c r="O69" s="6">
        <v>98.227200000000011</v>
      </c>
    </row>
    <row r="70" spans="1:15">
      <c r="D70" s="6">
        <v>51.72</v>
      </c>
      <c r="E70" s="6">
        <v>1.98</v>
      </c>
      <c r="F70" s="6">
        <v>13.61</v>
      </c>
      <c r="G70" s="6">
        <v>0.17030000000000001</v>
      </c>
      <c r="H70" s="6">
        <v>6.58</v>
      </c>
      <c r="I70" s="6">
        <v>10.4</v>
      </c>
      <c r="J70" s="6">
        <v>0.36170000000000002</v>
      </c>
      <c r="K70" s="6">
        <v>10.97</v>
      </c>
      <c r="L70" s="6">
        <v>0.25800000000000001</v>
      </c>
      <c r="M70" s="6">
        <v>2.33</v>
      </c>
      <c r="N70" s="6">
        <v>0</v>
      </c>
      <c r="O70" s="6">
        <v>98.38</v>
      </c>
    </row>
    <row r="71" spans="1:15">
      <c r="D71" s="6">
        <v>51.77</v>
      </c>
      <c r="E71" s="6">
        <v>2.08</v>
      </c>
      <c r="F71" s="6">
        <v>13.51</v>
      </c>
      <c r="G71" s="6">
        <v>0.17380000000000001</v>
      </c>
      <c r="H71" s="6">
        <v>6.54</v>
      </c>
      <c r="I71" s="6">
        <v>10.35</v>
      </c>
      <c r="J71" s="6">
        <v>0.37130000000000002</v>
      </c>
      <c r="K71" s="6">
        <v>11.23</v>
      </c>
      <c r="L71" s="6">
        <v>0.19980000000000001</v>
      </c>
      <c r="M71" s="6">
        <v>2.3199999999999998</v>
      </c>
      <c r="N71" s="6">
        <v>1.23E-2</v>
      </c>
      <c r="O71" s="6">
        <v>98.557199999999995</v>
      </c>
    </row>
    <row r="72" spans="1:15">
      <c r="D72" s="6">
        <v>52.03</v>
      </c>
      <c r="E72" s="6">
        <v>2.11</v>
      </c>
      <c r="F72" s="6">
        <v>13.64</v>
      </c>
      <c r="G72" s="6">
        <v>0.25480000000000003</v>
      </c>
      <c r="H72" s="6">
        <v>6.51</v>
      </c>
      <c r="I72" s="6">
        <v>10.35</v>
      </c>
      <c r="J72" s="6">
        <v>0.34129999999999999</v>
      </c>
      <c r="K72" s="6">
        <v>10.9</v>
      </c>
      <c r="L72" s="6">
        <v>0.2374</v>
      </c>
      <c r="M72" s="6">
        <v>2.37</v>
      </c>
      <c r="N72" s="6">
        <v>0</v>
      </c>
      <c r="O72" s="6">
        <v>98.743500000000012</v>
      </c>
    </row>
    <row r="73" spans="1:15">
      <c r="D73" s="6">
        <v>51.79</v>
      </c>
      <c r="E73" s="6">
        <v>2.14</v>
      </c>
      <c r="F73" s="6">
        <v>13.56</v>
      </c>
      <c r="G73" s="6">
        <v>0.216</v>
      </c>
      <c r="H73" s="6">
        <v>6.54</v>
      </c>
      <c r="I73" s="6">
        <v>10.37</v>
      </c>
      <c r="J73" s="6">
        <v>0.3614</v>
      </c>
      <c r="K73" s="6">
        <v>11.16</v>
      </c>
      <c r="L73" s="6">
        <v>0.20399999999999999</v>
      </c>
      <c r="M73" s="6">
        <v>2.42</v>
      </c>
      <c r="N73" s="6">
        <v>4.1000000000000003E-3</v>
      </c>
      <c r="O73" s="6">
        <v>98.765499999999989</v>
      </c>
    </row>
    <row r="74" spans="1:15">
      <c r="D74" s="6">
        <v>51.55</v>
      </c>
      <c r="E74" s="6">
        <v>2.13</v>
      </c>
      <c r="F74" s="6">
        <v>13.61</v>
      </c>
      <c r="G74" s="6">
        <v>0.15970000000000001</v>
      </c>
      <c r="H74" s="6">
        <v>6.52</v>
      </c>
      <c r="I74" s="6">
        <v>10.32</v>
      </c>
      <c r="J74" s="6">
        <v>0.42009999999999997</v>
      </c>
      <c r="K74" s="6">
        <v>10.93</v>
      </c>
      <c r="L74" s="6">
        <v>0.24970000000000001</v>
      </c>
      <c r="M74" s="6">
        <v>2.4</v>
      </c>
      <c r="N74" s="6">
        <v>1.0500000000000001E-2</v>
      </c>
      <c r="O74" s="6">
        <v>98.299999999999983</v>
      </c>
    </row>
    <row r="75" spans="1:15" ht="15">
      <c r="A75" s="1"/>
      <c r="D75" s="6">
        <v>51.87</v>
      </c>
      <c r="E75" s="6">
        <v>2.08</v>
      </c>
      <c r="F75" s="6">
        <v>13.64</v>
      </c>
      <c r="G75" s="6">
        <v>0.1351</v>
      </c>
      <c r="H75" s="6">
        <v>6.53</v>
      </c>
      <c r="I75" s="6">
        <v>10.38</v>
      </c>
      <c r="J75" s="6">
        <v>0.37290000000000001</v>
      </c>
      <c r="K75" s="6">
        <v>11.12</v>
      </c>
      <c r="L75" s="6">
        <v>0.26600000000000001</v>
      </c>
      <c r="M75" s="6">
        <v>2.31</v>
      </c>
      <c r="N75" s="6">
        <v>1.1000000000000001E-3</v>
      </c>
      <c r="O75" s="6">
        <v>98.705100000000002</v>
      </c>
    </row>
    <row r="76" spans="1:15">
      <c r="D76" s="6">
        <v>51.92</v>
      </c>
      <c r="E76" s="6">
        <v>2.0699999999999998</v>
      </c>
      <c r="F76" s="6">
        <v>13.49</v>
      </c>
      <c r="G76" s="6">
        <v>0.15790000000000001</v>
      </c>
      <c r="H76" s="6">
        <v>6.59</v>
      </c>
      <c r="I76" s="6">
        <v>10.53</v>
      </c>
      <c r="J76" s="6">
        <v>0.38719999999999999</v>
      </c>
      <c r="K76" s="6">
        <v>11.01</v>
      </c>
      <c r="L76" s="6">
        <v>0.23269999999999999</v>
      </c>
      <c r="M76" s="6">
        <v>2.5099999999999998</v>
      </c>
      <c r="N76" s="6">
        <v>1.46E-2</v>
      </c>
      <c r="O76" s="6">
        <v>98.912400000000019</v>
      </c>
    </row>
    <row r="77" spans="1:15">
      <c r="D77" s="6">
        <v>51.73</v>
      </c>
      <c r="E77" s="6">
        <v>2.0699999999999998</v>
      </c>
      <c r="F77" s="6">
        <v>13.56</v>
      </c>
      <c r="G77" s="6">
        <v>0.2281</v>
      </c>
      <c r="H77" s="6">
        <v>6.55</v>
      </c>
      <c r="I77" s="6">
        <v>10.46</v>
      </c>
      <c r="J77" s="6">
        <v>0.36459999999999998</v>
      </c>
      <c r="K77" s="6">
        <v>11.09</v>
      </c>
      <c r="L77" s="6">
        <v>0.25779999999999997</v>
      </c>
      <c r="M77" s="6">
        <v>2.5</v>
      </c>
      <c r="N77" s="6">
        <v>0</v>
      </c>
      <c r="O77" s="6">
        <v>98.81049999999999</v>
      </c>
    </row>
    <row r="78" spans="1:15">
      <c r="D78" s="6">
        <v>51.94</v>
      </c>
      <c r="E78" s="6">
        <v>2.04</v>
      </c>
      <c r="F78" s="6">
        <v>13.57</v>
      </c>
      <c r="G78" s="6">
        <v>0.17899999999999999</v>
      </c>
      <c r="H78" s="6">
        <v>6.67</v>
      </c>
      <c r="I78" s="6">
        <v>10.46</v>
      </c>
      <c r="J78" s="6">
        <v>0.3841</v>
      </c>
      <c r="K78" s="6">
        <v>11.01</v>
      </c>
      <c r="L78" s="6">
        <v>0.22470000000000001</v>
      </c>
      <c r="M78" s="6">
        <v>2.42</v>
      </c>
      <c r="N78" s="6">
        <v>0</v>
      </c>
      <c r="O78" s="6">
        <v>98.897800000000018</v>
      </c>
    </row>
    <row r="79" spans="1:15" ht="15">
      <c r="B79" s="10" t="s">
        <v>84</v>
      </c>
      <c r="C79" s="10"/>
      <c r="D79" s="11">
        <f>AVERAGE(D67:D78)</f>
        <v>51.785833333333336</v>
      </c>
      <c r="E79" s="11">
        <f t="shared" ref="E79:M79" si="0">AVERAGE(E67:E78)</f>
        <v>2.0841666666666665</v>
      </c>
      <c r="F79" s="11">
        <f t="shared" si="0"/>
        <v>13.6225</v>
      </c>
      <c r="G79" s="11">
        <f t="shared" si="0"/>
        <v>0.1694083333333333</v>
      </c>
      <c r="H79" s="11">
        <f t="shared" si="0"/>
        <v>6.5583333333333336</v>
      </c>
      <c r="I79" s="11">
        <f t="shared" si="0"/>
        <v>10.406666666666668</v>
      </c>
      <c r="J79" s="11">
        <f t="shared" si="0"/>
        <v>0.38015000000000004</v>
      </c>
      <c r="K79" s="11">
        <f t="shared" si="0"/>
        <v>11.018333333333336</v>
      </c>
      <c r="L79" s="11">
        <f t="shared" si="0"/>
        <v>0.22708333333333333</v>
      </c>
      <c r="M79" s="11">
        <f t="shared" si="0"/>
        <v>2.3850000000000002</v>
      </c>
      <c r="N79" s="11">
        <f>AVERAGE(N67:N78)</f>
        <v>3.8833333333333337E-3</v>
      </c>
      <c r="O79" s="6"/>
    </row>
    <row r="80" spans="1:15" ht="15">
      <c r="B80" s="1" t="s">
        <v>85</v>
      </c>
      <c r="C80" s="1"/>
      <c r="D80" s="11">
        <f>2*STDEV(D67:D78)</f>
        <v>0.26566668567735097</v>
      </c>
      <c r="E80" s="11">
        <f t="shared" ref="E80:M80" si="1">2*STDEV(E67:E78)</f>
        <v>0.10285323465398595</v>
      </c>
      <c r="F80" s="11">
        <f t="shared" si="1"/>
        <v>0.19984084576573316</v>
      </c>
      <c r="G80" s="11">
        <f t="shared" si="1"/>
        <v>9.3503386747932155E-2</v>
      </c>
      <c r="H80" s="11">
        <f t="shared" si="1"/>
        <v>0.10679916013743102</v>
      </c>
      <c r="I80" s="11">
        <f t="shared" si="1"/>
        <v>0.1207049997709165</v>
      </c>
      <c r="J80" s="11">
        <f t="shared" si="1"/>
        <v>4.6528700820031486E-2</v>
      </c>
      <c r="K80" s="11">
        <f t="shared" si="1"/>
        <v>0.2262473840464875</v>
      </c>
      <c r="L80" s="11">
        <f t="shared" si="1"/>
        <v>5.4789304419639404E-2</v>
      </c>
      <c r="M80" s="11">
        <f t="shared" si="1"/>
        <v>0.14510184511075461</v>
      </c>
      <c r="N80" s="11">
        <f>2*STDEV(N67:N78)</f>
        <v>1.091715358617998E-2</v>
      </c>
      <c r="O80" s="6"/>
    </row>
    <row r="81" spans="1:15" ht="15"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"/>
      <c r="O81" s="14"/>
    </row>
    <row r="82" spans="1:15" ht="15">
      <c r="B82" s="1" t="s">
        <v>86</v>
      </c>
      <c r="C82" s="1"/>
      <c r="D82" s="11">
        <v>51.4</v>
      </c>
      <c r="E82" s="11">
        <v>2.13</v>
      </c>
      <c r="F82" s="11">
        <v>13.6</v>
      </c>
      <c r="G82" s="11">
        <v>0.17</v>
      </c>
      <c r="H82" s="11">
        <v>6.59</v>
      </c>
      <c r="I82" s="11">
        <v>10.5</v>
      </c>
      <c r="J82" s="11">
        <v>0.38500000000000001</v>
      </c>
      <c r="K82" s="11">
        <v>10.9</v>
      </c>
      <c r="L82" s="11">
        <v>0.23</v>
      </c>
      <c r="M82" s="11">
        <v>2.4</v>
      </c>
      <c r="N82" s="11">
        <v>7.5000000000000002E-4</v>
      </c>
      <c r="O82" s="14" t="s">
        <v>87</v>
      </c>
    </row>
    <row r="83" spans="1:15" ht="15">
      <c r="B83" s="1" t="s">
        <v>85</v>
      </c>
      <c r="C83" s="1"/>
      <c r="D83" s="11">
        <v>0.6</v>
      </c>
      <c r="E83" s="11">
        <v>0.09</v>
      </c>
      <c r="F83" s="11">
        <v>0.2</v>
      </c>
      <c r="G83" s="11">
        <v>8.9999999999999993E-3</v>
      </c>
      <c r="H83" s="11">
        <v>0.08</v>
      </c>
      <c r="I83" s="11">
        <v>0.1</v>
      </c>
      <c r="J83" s="11">
        <v>4.0000000000000001E-3</v>
      </c>
      <c r="K83" s="11">
        <v>0.1</v>
      </c>
      <c r="L83" s="11">
        <v>2.5000000000000001E-2</v>
      </c>
      <c r="M83" s="11">
        <v>0.06</v>
      </c>
      <c r="N83" s="15"/>
      <c r="O83" s="16" t="s">
        <v>88</v>
      </c>
    </row>
    <row r="84" spans="1:15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17.25" thickBot="1">
      <c r="B85" s="9"/>
      <c r="C85" s="9"/>
      <c r="D85" s="17" t="s">
        <v>19</v>
      </c>
      <c r="E85" s="17" t="s">
        <v>20</v>
      </c>
      <c r="F85" s="17" t="s">
        <v>21</v>
      </c>
      <c r="G85" s="17" t="s">
        <v>22</v>
      </c>
      <c r="H85" s="17" t="s">
        <v>23</v>
      </c>
      <c r="I85" s="17" t="s">
        <v>24</v>
      </c>
      <c r="J85" s="17" t="s">
        <v>25</v>
      </c>
      <c r="K85" s="17" t="s">
        <v>26</v>
      </c>
      <c r="L85" s="17" t="s">
        <v>27</v>
      </c>
      <c r="M85" s="17" t="s">
        <v>28</v>
      </c>
      <c r="N85" s="17" t="s">
        <v>10</v>
      </c>
      <c r="O85" s="17" t="s">
        <v>29</v>
      </c>
    </row>
    <row r="86" spans="1:15" ht="15">
      <c r="B86" s="1" t="s">
        <v>89</v>
      </c>
      <c r="C86" s="1"/>
      <c r="D86" s="6">
        <v>62.77</v>
      </c>
      <c r="E86" s="6">
        <v>0.746</v>
      </c>
      <c r="F86" s="6">
        <v>17.850000000000001</v>
      </c>
      <c r="G86" s="6">
        <v>0</v>
      </c>
      <c r="H86" s="6">
        <v>1.96</v>
      </c>
      <c r="I86" s="6">
        <v>5.29</v>
      </c>
      <c r="J86" s="6">
        <v>1.3</v>
      </c>
      <c r="K86" s="6">
        <v>4.18</v>
      </c>
      <c r="L86" s="6">
        <v>0.16250000000000001</v>
      </c>
      <c r="M86" s="6">
        <v>4.6399999999999997</v>
      </c>
      <c r="N86" s="6">
        <v>2.5999999999999999E-2</v>
      </c>
      <c r="O86" s="6">
        <v>98.924499999999995</v>
      </c>
    </row>
    <row r="87" spans="1:15">
      <c r="B87" s="5">
        <v>46035</v>
      </c>
      <c r="D87" s="6">
        <v>62.7</v>
      </c>
      <c r="E87" s="6">
        <v>0.69399999999999995</v>
      </c>
      <c r="F87" s="6">
        <v>17.68</v>
      </c>
      <c r="G87" s="6">
        <v>0.12039999999999999</v>
      </c>
      <c r="H87" s="6">
        <v>1.96</v>
      </c>
      <c r="I87" s="6">
        <v>5.25</v>
      </c>
      <c r="J87" s="6">
        <v>1.35</v>
      </c>
      <c r="K87" s="6">
        <v>4.45</v>
      </c>
      <c r="L87" s="6">
        <v>0.1923</v>
      </c>
      <c r="M87" s="6">
        <v>4.6500000000000004</v>
      </c>
      <c r="N87" s="6">
        <v>1.7399999999999999E-2</v>
      </c>
      <c r="O87" s="6">
        <v>99.06410000000001</v>
      </c>
    </row>
    <row r="88" spans="1:15">
      <c r="D88" s="6">
        <v>63.25</v>
      </c>
      <c r="E88" s="6">
        <v>0.75949999999999995</v>
      </c>
      <c r="F88" s="6">
        <v>17.68</v>
      </c>
      <c r="G88" s="6">
        <v>2.1299999999999999E-2</v>
      </c>
      <c r="H88" s="6">
        <v>1.95</v>
      </c>
      <c r="I88" s="6">
        <v>5.35</v>
      </c>
      <c r="J88" s="6">
        <v>1.3</v>
      </c>
      <c r="K88" s="6">
        <v>4.3899999999999997</v>
      </c>
      <c r="L88" s="6">
        <v>0.17519999999999999</v>
      </c>
      <c r="M88" s="6">
        <v>4.45</v>
      </c>
      <c r="N88" s="6">
        <v>1.6299999999999999E-2</v>
      </c>
      <c r="O88" s="6">
        <v>99.342300000000009</v>
      </c>
    </row>
    <row r="89" spans="1:15">
      <c r="D89" s="6">
        <v>63.12</v>
      </c>
      <c r="E89" s="6">
        <v>0.7127</v>
      </c>
      <c r="F89" s="6">
        <v>17.72</v>
      </c>
      <c r="G89" s="6">
        <v>2.1299999999999999E-2</v>
      </c>
      <c r="H89" s="6">
        <v>2.0099999999999998</v>
      </c>
      <c r="I89" s="6">
        <v>5.27</v>
      </c>
      <c r="J89" s="6">
        <v>1.33</v>
      </c>
      <c r="K89" s="6">
        <v>4.3499999999999996</v>
      </c>
      <c r="L89" s="6">
        <v>0.188</v>
      </c>
      <c r="M89" s="6">
        <v>4.5</v>
      </c>
      <c r="N89" s="6">
        <v>3.7600000000000001E-2</v>
      </c>
      <c r="O89" s="6">
        <v>99.259599999999978</v>
      </c>
    </row>
    <row r="90" spans="1:15">
      <c r="D90" s="6">
        <v>63.1</v>
      </c>
      <c r="E90" s="6">
        <v>0.68089999999999995</v>
      </c>
      <c r="F90" s="6">
        <v>17.79</v>
      </c>
      <c r="G90" s="6">
        <v>9.0200000000000002E-2</v>
      </c>
      <c r="H90" s="6">
        <v>1.99</v>
      </c>
      <c r="I90" s="6">
        <v>5.36</v>
      </c>
      <c r="J90" s="6">
        <v>1.34</v>
      </c>
      <c r="K90" s="6">
        <v>4.43</v>
      </c>
      <c r="L90" s="6">
        <v>0.1666</v>
      </c>
      <c r="M90" s="6">
        <v>4.57</v>
      </c>
      <c r="N90" s="6">
        <v>3.5999999999999997E-2</v>
      </c>
      <c r="O90" s="6">
        <v>99.553699999999992</v>
      </c>
    </row>
    <row r="91" spans="1:15">
      <c r="D91" s="6">
        <v>62.85</v>
      </c>
      <c r="E91" s="6">
        <v>0.73</v>
      </c>
      <c r="F91" s="6">
        <v>17.78</v>
      </c>
      <c r="G91" s="6">
        <v>7.7899999999999997E-2</v>
      </c>
      <c r="H91" s="6">
        <v>1.98</v>
      </c>
      <c r="I91" s="6">
        <v>5.2</v>
      </c>
      <c r="J91" s="6">
        <v>1.32</v>
      </c>
      <c r="K91" s="6">
        <v>4.32</v>
      </c>
      <c r="L91" s="6">
        <v>0.17519999999999999</v>
      </c>
      <c r="M91" s="6">
        <v>4.55</v>
      </c>
      <c r="N91" s="6">
        <v>1.15E-2</v>
      </c>
      <c r="O91" s="6">
        <v>98.994600000000005</v>
      </c>
    </row>
    <row r="92" spans="1:15">
      <c r="D92" s="6">
        <v>63.36</v>
      </c>
      <c r="E92" s="6">
        <v>0.74380000000000002</v>
      </c>
      <c r="F92" s="6">
        <v>17.82</v>
      </c>
      <c r="G92" s="6">
        <v>5.1299999999999998E-2</v>
      </c>
      <c r="H92" s="6">
        <v>1.97</v>
      </c>
      <c r="I92" s="6">
        <v>5.23</v>
      </c>
      <c r="J92" s="6">
        <v>1.32</v>
      </c>
      <c r="K92" s="6">
        <v>4.3899999999999997</v>
      </c>
      <c r="L92" s="6">
        <v>0.1623</v>
      </c>
      <c r="M92" s="6">
        <v>4.45</v>
      </c>
      <c r="N92" s="6">
        <v>2.9700000000000001E-2</v>
      </c>
      <c r="O92" s="6">
        <v>99.527100000000004</v>
      </c>
    </row>
    <row r="93" spans="1:15">
      <c r="D93" s="6">
        <v>63</v>
      </c>
      <c r="E93" s="6">
        <v>0.6825</v>
      </c>
      <c r="F93" s="6">
        <v>17.59</v>
      </c>
      <c r="G93" s="6">
        <v>4.5999999999999999E-2</v>
      </c>
      <c r="H93" s="6">
        <v>2.02</v>
      </c>
      <c r="I93" s="6">
        <v>5.25</v>
      </c>
      <c r="J93" s="6">
        <v>1.28</v>
      </c>
      <c r="K93" s="6">
        <v>4.3899999999999997</v>
      </c>
      <c r="L93" s="6">
        <v>0.1239</v>
      </c>
      <c r="M93" s="6">
        <v>4.62</v>
      </c>
      <c r="N93" s="6">
        <v>2.24E-2</v>
      </c>
      <c r="O93" s="6">
        <v>99.024800000000013</v>
      </c>
    </row>
    <row r="94" spans="1:15" ht="15">
      <c r="A94" s="1"/>
      <c r="D94" s="6">
        <v>63.79</v>
      </c>
      <c r="E94" s="6">
        <v>0.64659999999999995</v>
      </c>
      <c r="F94" s="6">
        <v>18.07</v>
      </c>
      <c r="G94" s="6">
        <v>5.8500000000000003E-2</v>
      </c>
      <c r="H94" s="6">
        <v>1.97</v>
      </c>
      <c r="I94" s="6">
        <v>5.26</v>
      </c>
      <c r="J94" s="6">
        <v>1.32</v>
      </c>
      <c r="K94" s="6">
        <v>4.3899999999999997</v>
      </c>
      <c r="L94" s="6">
        <v>0.2223</v>
      </c>
      <c r="M94" s="6">
        <v>4.46</v>
      </c>
      <c r="N94" s="6">
        <v>1.8200000000000001E-2</v>
      </c>
      <c r="O94" s="6">
        <v>100.20559999999998</v>
      </c>
    </row>
    <row r="95" spans="1:15">
      <c r="D95" s="6">
        <v>64.03</v>
      </c>
      <c r="E95" s="6">
        <v>0.69320000000000004</v>
      </c>
      <c r="F95" s="6">
        <v>17.809999999999999</v>
      </c>
      <c r="G95" s="6">
        <v>8.6699999999999999E-2</v>
      </c>
      <c r="H95" s="6">
        <v>2.04</v>
      </c>
      <c r="I95" s="6">
        <v>5.23</v>
      </c>
      <c r="J95" s="6">
        <v>1.34</v>
      </c>
      <c r="K95" s="6">
        <v>4.2300000000000004</v>
      </c>
      <c r="L95" s="6">
        <v>0.17100000000000001</v>
      </c>
      <c r="M95" s="6">
        <v>4.46</v>
      </c>
      <c r="N95" s="6">
        <v>2.8199999999999999E-2</v>
      </c>
      <c r="O95" s="6">
        <v>100.11910000000002</v>
      </c>
    </row>
    <row r="96" spans="1:15">
      <c r="D96" s="6">
        <v>63.89</v>
      </c>
      <c r="E96" s="6">
        <v>0.66910000000000003</v>
      </c>
      <c r="F96" s="6">
        <v>17.89</v>
      </c>
      <c r="G96" s="6">
        <v>5.4899999999999997E-2</v>
      </c>
      <c r="H96" s="6">
        <v>2</v>
      </c>
      <c r="I96" s="6">
        <v>5.33</v>
      </c>
      <c r="J96" s="6">
        <v>1.3</v>
      </c>
      <c r="K96" s="6">
        <v>4.3099999999999996</v>
      </c>
      <c r="L96" s="6">
        <v>0.17510000000000001</v>
      </c>
      <c r="M96" s="6">
        <v>4.55</v>
      </c>
      <c r="N96" s="6">
        <v>2.5000000000000001E-2</v>
      </c>
      <c r="O96" s="6">
        <v>100.19410000000001</v>
      </c>
    </row>
    <row r="97" spans="1:15">
      <c r="D97" s="6">
        <v>63.53</v>
      </c>
      <c r="E97" s="6">
        <v>0.65620000000000001</v>
      </c>
      <c r="F97" s="6">
        <v>17.829999999999998</v>
      </c>
      <c r="G97" s="6">
        <v>0.1045</v>
      </c>
      <c r="H97" s="6">
        <v>2.02</v>
      </c>
      <c r="I97" s="6">
        <v>5.35</v>
      </c>
      <c r="J97" s="6">
        <v>1.3</v>
      </c>
      <c r="K97" s="6">
        <v>4.24</v>
      </c>
      <c r="L97" s="6">
        <v>0.13250000000000001</v>
      </c>
      <c r="M97" s="6">
        <v>4.5599999999999996</v>
      </c>
      <c r="N97" s="6">
        <v>6.7999999999999996E-3</v>
      </c>
      <c r="O97" s="6">
        <v>99.729999999999976</v>
      </c>
    </row>
    <row r="98" spans="1:15" ht="15">
      <c r="B98" s="10" t="s">
        <v>84</v>
      </c>
      <c r="C98" s="10"/>
      <c r="D98" s="11">
        <f>AVERAGE(D86:D97)</f>
        <v>63.282499999999999</v>
      </c>
      <c r="E98" s="11">
        <f t="shared" ref="E98:M98" si="2">AVERAGE(E86:E97)</f>
        <v>0.70120833333333332</v>
      </c>
      <c r="F98" s="11">
        <f t="shared" si="2"/>
        <v>17.7925</v>
      </c>
      <c r="G98" s="11">
        <f t="shared" si="2"/>
        <v>6.1083333333333323E-2</v>
      </c>
      <c r="H98" s="11">
        <f t="shared" si="2"/>
        <v>1.9891666666666665</v>
      </c>
      <c r="I98" s="11">
        <f t="shared" si="2"/>
        <v>5.2808333333333328</v>
      </c>
      <c r="J98" s="11">
        <f t="shared" si="2"/>
        <v>1.3166666666666667</v>
      </c>
      <c r="K98" s="11">
        <f t="shared" si="2"/>
        <v>4.3391666666666664</v>
      </c>
      <c r="L98" s="11">
        <f t="shared" si="2"/>
        <v>0.17057499999999995</v>
      </c>
      <c r="M98" s="11">
        <f t="shared" si="2"/>
        <v>4.5383333333333331</v>
      </c>
      <c r="N98" s="11">
        <f>AVERAGE(N86:N97)</f>
        <v>2.2925000000000001E-2</v>
      </c>
      <c r="O98" s="6"/>
    </row>
    <row r="99" spans="1:15" ht="15">
      <c r="B99" s="1" t="s">
        <v>85</v>
      </c>
      <c r="C99" s="1"/>
      <c r="D99" s="11">
        <f>2*STDEV(D86:D97)</f>
        <v>0.89080658037329385</v>
      </c>
      <c r="E99" s="11">
        <f t="shared" ref="E99:M99" si="3">2*STDEV(E86:E97)</f>
        <v>7.409225003434243E-2</v>
      </c>
      <c r="F99" s="11">
        <f t="shared" si="3"/>
        <v>0.24422418910798896</v>
      </c>
      <c r="G99" s="11">
        <f t="shared" si="3"/>
        <v>7.2500775335457124E-2</v>
      </c>
      <c r="H99" s="11">
        <f t="shared" si="3"/>
        <v>5.7498353072593385E-2</v>
      </c>
      <c r="I99" s="11">
        <f t="shared" si="3"/>
        <v>0.10869752304055261</v>
      </c>
      <c r="J99" s="11">
        <f t="shared" si="3"/>
        <v>4.2067766397765556E-2</v>
      </c>
      <c r="K99" s="11">
        <f t="shared" si="3"/>
        <v>0.16980380835933354</v>
      </c>
      <c r="L99" s="11">
        <f t="shared" si="3"/>
        <v>5.1494968862811165E-2</v>
      </c>
      <c r="M99" s="11">
        <f t="shared" si="3"/>
        <v>0.14840566843703246</v>
      </c>
      <c r="N99" s="11">
        <f>2*STDEV(N86:N97)</f>
        <v>1.8697228768894167E-2</v>
      </c>
      <c r="O99" s="6"/>
    </row>
    <row r="100" spans="1:15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5">
      <c r="B101" s="1" t="s">
        <v>86</v>
      </c>
      <c r="C101" s="1"/>
      <c r="D101" s="11">
        <v>63.7</v>
      </c>
      <c r="E101" s="11">
        <v>0.70299999999999996</v>
      </c>
      <c r="F101" s="11">
        <v>17.8</v>
      </c>
      <c r="G101" s="11">
        <v>7.5999999999999998E-2</v>
      </c>
      <c r="H101" s="11">
        <v>1.97</v>
      </c>
      <c r="I101" s="11">
        <v>5.28</v>
      </c>
      <c r="J101" s="11">
        <v>1.29</v>
      </c>
      <c r="K101" s="11">
        <v>4.37</v>
      </c>
      <c r="L101" s="11">
        <v>0.16400000000000001</v>
      </c>
      <c r="M101" s="11">
        <v>4.4400000000000004</v>
      </c>
      <c r="N101" s="11">
        <v>2.3099999999999999E-2</v>
      </c>
      <c r="O101" s="14" t="s">
        <v>87</v>
      </c>
    </row>
    <row r="102" spans="1:15" ht="15">
      <c r="B102" s="1" t="s">
        <v>85</v>
      </c>
      <c r="C102" s="1"/>
      <c r="D102" s="11">
        <v>0.5</v>
      </c>
      <c r="E102" s="11">
        <v>2.1000000000000001E-2</v>
      </c>
      <c r="F102" s="11">
        <v>0.2</v>
      </c>
      <c r="G102" s="11">
        <v>4.0000000000000001E-3</v>
      </c>
      <c r="H102" s="11">
        <v>0.04</v>
      </c>
      <c r="I102" s="11">
        <v>0.09</v>
      </c>
      <c r="J102" s="11">
        <v>0.02</v>
      </c>
      <c r="K102" s="11">
        <v>7.0000000000000007E-2</v>
      </c>
      <c r="L102" s="11">
        <v>1.7999999999999999E-2</v>
      </c>
      <c r="M102" s="11">
        <v>0.14000000000000001</v>
      </c>
      <c r="N102" s="11">
        <v>5.0000000000000001E-3</v>
      </c>
      <c r="O102" s="16" t="s">
        <v>88</v>
      </c>
    </row>
    <row r="103" spans="1:15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7.25" thickBot="1">
      <c r="B104" s="9"/>
      <c r="C104" s="9"/>
      <c r="D104" s="17" t="s">
        <v>19</v>
      </c>
      <c r="E104" s="17" t="s">
        <v>20</v>
      </c>
      <c r="F104" s="17" t="s">
        <v>21</v>
      </c>
      <c r="G104" s="17" t="s">
        <v>22</v>
      </c>
      <c r="H104" s="17" t="s">
        <v>23</v>
      </c>
      <c r="I104" s="17" t="s">
        <v>24</v>
      </c>
      <c r="J104" s="17" t="s">
        <v>25</v>
      </c>
      <c r="K104" s="17" t="s">
        <v>26</v>
      </c>
      <c r="L104" s="17" t="s">
        <v>27</v>
      </c>
      <c r="M104" s="17" t="s">
        <v>28</v>
      </c>
      <c r="N104" s="17" t="s">
        <v>10</v>
      </c>
      <c r="O104" s="17" t="s">
        <v>29</v>
      </c>
    </row>
    <row r="105" spans="1:15" ht="15">
      <c r="B105" s="18" t="s">
        <v>90</v>
      </c>
      <c r="C105" s="18"/>
      <c r="D105" s="6">
        <v>50.51</v>
      </c>
      <c r="E105" s="6">
        <v>2.64</v>
      </c>
      <c r="F105" s="6">
        <v>13.14</v>
      </c>
      <c r="G105" s="6">
        <v>0.19470000000000001</v>
      </c>
      <c r="H105" s="6">
        <v>7.29</v>
      </c>
      <c r="I105" s="6">
        <v>11.04</v>
      </c>
      <c r="J105" s="6">
        <v>0.46079999999999999</v>
      </c>
      <c r="K105" s="6">
        <v>10.71</v>
      </c>
      <c r="L105" s="6">
        <v>0.22789999999999999</v>
      </c>
      <c r="M105" s="6">
        <v>2.33</v>
      </c>
      <c r="N105" s="6">
        <v>0</v>
      </c>
      <c r="O105" s="6">
        <v>98.543400000000005</v>
      </c>
    </row>
    <row r="106" spans="1:15">
      <c r="B106" s="5">
        <v>46035</v>
      </c>
      <c r="D106" s="6">
        <v>50.56</v>
      </c>
      <c r="E106" s="6">
        <v>2.63</v>
      </c>
      <c r="F106" s="6">
        <v>13.12</v>
      </c>
      <c r="G106" s="6">
        <v>0.17710000000000001</v>
      </c>
      <c r="H106" s="6">
        <v>7.32</v>
      </c>
      <c r="I106" s="6">
        <v>10.89</v>
      </c>
      <c r="J106" s="6">
        <v>0.46970000000000001</v>
      </c>
      <c r="K106" s="6">
        <v>10.83</v>
      </c>
      <c r="L106" s="6">
        <v>0.2155</v>
      </c>
      <c r="M106" s="6">
        <v>2.3199999999999998</v>
      </c>
      <c r="N106" s="6">
        <v>1.5800000000000002E-2</v>
      </c>
      <c r="O106" s="6">
        <v>98.548099999999991</v>
      </c>
    </row>
    <row r="107" spans="1:15">
      <c r="D107" s="6">
        <v>50.28</v>
      </c>
      <c r="E107" s="6">
        <v>2.59</v>
      </c>
      <c r="F107" s="6">
        <v>13.32</v>
      </c>
      <c r="G107" s="6">
        <v>0.2261</v>
      </c>
      <c r="H107" s="6">
        <v>7.41</v>
      </c>
      <c r="I107" s="6">
        <v>10.77</v>
      </c>
      <c r="J107" s="6">
        <v>0.48249999999999998</v>
      </c>
      <c r="K107" s="6">
        <v>10.91</v>
      </c>
      <c r="L107" s="6">
        <v>0.22370000000000001</v>
      </c>
      <c r="M107" s="6">
        <v>2.27</v>
      </c>
      <c r="N107" s="6">
        <v>1.5100000000000001E-2</v>
      </c>
      <c r="O107" s="6">
        <v>98.497399999999985</v>
      </c>
    </row>
    <row r="108" spans="1:15">
      <c r="D108" s="6">
        <v>50.23</v>
      </c>
      <c r="E108" s="6">
        <v>2.62</v>
      </c>
      <c r="F108" s="6">
        <v>13.28</v>
      </c>
      <c r="G108" s="6">
        <v>0.2104</v>
      </c>
      <c r="H108" s="6">
        <v>7.27</v>
      </c>
      <c r="I108" s="6">
        <v>10.93</v>
      </c>
      <c r="J108" s="6">
        <v>0.47110000000000002</v>
      </c>
      <c r="K108" s="6">
        <v>10.76</v>
      </c>
      <c r="L108" s="6">
        <v>0.2112</v>
      </c>
      <c r="M108" s="6">
        <v>2.33</v>
      </c>
      <c r="N108" s="6">
        <v>0</v>
      </c>
      <c r="O108" s="6">
        <v>98.312700000000021</v>
      </c>
    </row>
    <row r="109" spans="1:15">
      <c r="D109" s="6">
        <v>49.91</v>
      </c>
      <c r="E109" s="6">
        <v>2.67</v>
      </c>
      <c r="F109" s="6">
        <v>13.24</v>
      </c>
      <c r="G109" s="6">
        <v>0.2472</v>
      </c>
      <c r="H109" s="6">
        <v>7.38</v>
      </c>
      <c r="I109" s="6">
        <v>11.01</v>
      </c>
      <c r="J109" s="6">
        <v>0.45850000000000002</v>
      </c>
      <c r="K109" s="6">
        <v>10.68</v>
      </c>
      <c r="L109" s="6">
        <v>0.1656</v>
      </c>
      <c r="M109" s="6">
        <v>2.4</v>
      </c>
      <c r="N109" s="6">
        <v>6.0000000000000001E-3</v>
      </c>
      <c r="O109" s="6">
        <v>98.167299999999997</v>
      </c>
    </row>
    <row r="110" spans="1:15">
      <c r="D110" s="6">
        <v>50.02</v>
      </c>
      <c r="E110" s="6">
        <v>2.57</v>
      </c>
      <c r="F110" s="6">
        <v>13.22</v>
      </c>
      <c r="G110" s="6">
        <v>0.1193</v>
      </c>
      <c r="H110" s="6">
        <v>7.35</v>
      </c>
      <c r="I110" s="6">
        <v>11.04</v>
      </c>
      <c r="J110" s="6">
        <v>0.44790000000000002</v>
      </c>
      <c r="K110" s="6">
        <v>10.67</v>
      </c>
      <c r="L110" s="6">
        <v>0.23599999999999999</v>
      </c>
      <c r="M110" s="6">
        <v>2.37</v>
      </c>
      <c r="N110" s="6">
        <v>1.0800000000000001E-2</v>
      </c>
      <c r="O110" s="6">
        <v>98.054000000000016</v>
      </c>
    </row>
    <row r="111" spans="1:15">
      <c r="D111" s="6">
        <v>50.14</v>
      </c>
      <c r="E111" s="6">
        <v>2.62</v>
      </c>
      <c r="F111" s="6">
        <v>13.18</v>
      </c>
      <c r="G111" s="6">
        <v>0.1368</v>
      </c>
      <c r="H111" s="6">
        <v>7.43</v>
      </c>
      <c r="I111" s="6">
        <v>10.95</v>
      </c>
      <c r="J111" s="6">
        <v>0.4587</v>
      </c>
      <c r="K111" s="6">
        <v>10.72</v>
      </c>
      <c r="L111" s="6">
        <v>0.17399999999999999</v>
      </c>
      <c r="M111" s="6">
        <v>2.37</v>
      </c>
      <c r="N111" s="6">
        <v>0</v>
      </c>
      <c r="O111" s="6">
        <v>98.179500000000004</v>
      </c>
    </row>
    <row r="112" spans="1:15" ht="15">
      <c r="A112" s="18"/>
      <c r="D112" s="6">
        <v>50.36</v>
      </c>
      <c r="E112" s="6">
        <v>2.54</v>
      </c>
      <c r="F112" s="6">
        <v>13.19</v>
      </c>
      <c r="G112" s="6">
        <v>0.1948</v>
      </c>
      <c r="H112" s="6">
        <v>7.43</v>
      </c>
      <c r="I112" s="6">
        <v>10.94</v>
      </c>
      <c r="J112" s="6">
        <v>0.55030000000000001</v>
      </c>
      <c r="K112" s="6">
        <v>10.86</v>
      </c>
      <c r="L112" s="6">
        <v>0.1782</v>
      </c>
      <c r="M112" s="6">
        <v>2.29</v>
      </c>
      <c r="N112" s="6">
        <v>4.0000000000000002E-4</v>
      </c>
      <c r="O112" s="6">
        <v>98.533699999999996</v>
      </c>
    </row>
    <row r="113" spans="2:15">
      <c r="D113" s="6">
        <v>50.14</v>
      </c>
      <c r="E113" s="6">
        <v>2.5299999999999998</v>
      </c>
      <c r="F113" s="6">
        <v>13.09</v>
      </c>
      <c r="G113" s="6">
        <v>0.18229999999999999</v>
      </c>
      <c r="H113" s="6">
        <v>7.42</v>
      </c>
      <c r="I113" s="6">
        <v>10.92</v>
      </c>
      <c r="J113" s="6">
        <v>0.48709999999999998</v>
      </c>
      <c r="K113" s="6">
        <v>10.94</v>
      </c>
      <c r="L113" s="6">
        <v>0.23200000000000001</v>
      </c>
      <c r="M113" s="6">
        <v>2.4300000000000002</v>
      </c>
      <c r="N113" s="6">
        <v>0</v>
      </c>
      <c r="O113" s="6">
        <v>98.371400000000008</v>
      </c>
    </row>
    <row r="114" spans="2:15">
      <c r="D114" s="6">
        <v>50.03</v>
      </c>
      <c r="E114" s="6">
        <v>2.57</v>
      </c>
      <c r="F114" s="6">
        <v>13.17</v>
      </c>
      <c r="G114" s="6">
        <v>0.12809999999999999</v>
      </c>
      <c r="H114" s="6">
        <v>7.35</v>
      </c>
      <c r="I114" s="6">
        <v>11.01</v>
      </c>
      <c r="J114" s="6">
        <v>0.47099999999999997</v>
      </c>
      <c r="K114" s="6">
        <v>10.79</v>
      </c>
      <c r="L114" s="6">
        <v>0.22800000000000001</v>
      </c>
      <c r="M114" s="6">
        <v>2.33</v>
      </c>
      <c r="N114" s="6">
        <v>0</v>
      </c>
      <c r="O114" s="6">
        <v>98.077100000000002</v>
      </c>
    </row>
    <row r="115" spans="2:15">
      <c r="D115" s="6">
        <v>50.54</v>
      </c>
      <c r="E115" s="6">
        <v>2.5</v>
      </c>
      <c r="F115" s="6">
        <v>13.09</v>
      </c>
      <c r="G115" s="6">
        <v>0.23169999999999999</v>
      </c>
      <c r="H115" s="6">
        <v>7.31</v>
      </c>
      <c r="I115" s="6">
        <v>11.05</v>
      </c>
      <c r="J115" s="6">
        <v>0.44819999999999999</v>
      </c>
      <c r="K115" s="6">
        <v>10.85</v>
      </c>
      <c r="L115" s="6">
        <v>0.25700000000000001</v>
      </c>
      <c r="M115" s="6">
        <v>2.25</v>
      </c>
      <c r="N115" s="6">
        <v>0</v>
      </c>
      <c r="O115" s="6">
        <v>98.526899999999998</v>
      </c>
    </row>
    <row r="116" spans="2:15">
      <c r="D116" s="6">
        <v>49.8</v>
      </c>
      <c r="E116" s="6">
        <v>2.61</v>
      </c>
      <c r="F116" s="6">
        <v>13.16</v>
      </c>
      <c r="G116" s="6">
        <v>0.15260000000000001</v>
      </c>
      <c r="H116" s="6">
        <v>7.36</v>
      </c>
      <c r="I116" s="6">
        <v>10.94</v>
      </c>
      <c r="J116" s="6">
        <v>0.51259999999999994</v>
      </c>
      <c r="K116" s="6">
        <v>10.71</v>
      </c>
      <c r="L116" s="6">
        <v>0.27739999999999998</v>
      </c>
      <c r="M116" s="6">
        <v>2.44</v>
      </c>
      <c r="N116" s="6">
        <v>1.5699999999999999E-2</v>
      </c>
      <c r="O116" s="6">
        <v>97.978300000000004</v>
      </c>
    </row>
    <row r="117" spans="2:15" ht="15">
      <c r="B117" s="10" t="s">
        <v>84</v>
      </c>
      <c r="C117" s="10"/>
      <c r="D117" s="11">
        <f>AVERAGE(D105:D116)</f>
        <v>50.209999999999987</v>
      </c>
      <c r="E117" s="11">
        <f>AVERAGE(E105:E116)</f>
        <v>2.5908333333333333</v>
      </c>
      <c r="F117" s="11">
        <f t="shared" ref="F117:M117" si="4">AVERAGE(F105:F116)</f>
        <v>13.183333333333332</v>
      </c>
      <c r="G117" s="11">
        <f t="shared" si="4"/>
        <v>0.18342500000000003</v>
      </c>
      <c r="H117" s="11">
        <f t="shared" si="4"/>
        <v>7.3599999999999994</v>
      </c>
      <c r="I117" s="11">
        <f t="shared" si="4"/>
        <v>10.957500000000001</v>
      </c>
      <c r="J117" s="11">
        <f t="shared" si="4"/>
        <v>0.47653333333333331</v>
      </c>
      <c r="K117" s="11">
        <f t="shared" si="4"/>
        <v>10.785833333333334</v>
      </c>
      <c r="L117" s="11">
        <f t="shared" si="4"/>
        <v>0.21887500000000001</v>
      </c>
      <c r="M117" s="11">
        <f t="shared" si="4"/>
        <v>2.3441666666666667</v>
      </c>
      <c r="N117" s="11">
        <f>AVERAGE(N105:N116)</f>
        <v>5.3166666666666666E-3</v>
      </c>
      <c r="O117" s="6"/>
    </row>
    <row r="118" spans="2:15" ht="15">
      <c r="B118" s="1" t="s">
        <v>85</v>
      </c>
      <c r="C118" s="1"/>
      <c r="D118" s="11">
        <f>2*STDEV(D105:D116)</f>
        <v>0.49930861289296002</v>
      </c>
      <c r="E118" s="11">
        <f t="shared" ref="E118:M118" si="5">2*STDEV(E105:E116)</f>
        <v>0.10034787974689342</v>
      </c>
      <c r="F118" s="11">
        <f t="shared" si="5"/>
        <v>0.14354811251305485</v>
      </c>
      <c r="G118" s="11">
        <f t="shared" si="5"/>
        <v>8.4296581403776938E-2</v>
      </c>
      <c r="H118" s="11">
        <f t="shared" si="5"/>
        <v>0.11053588475324123</v>
      </c>
      <c r="I118" s="11">
        <f t="shared" si="5"/>
        <v>0.15980101262621468</v>
      </c>
      <c r="J118" s="11">
        <f t="shared" si="5"/>
        <v>5.8805771722500053E-2</v>
      </c>
      <c r="K118" s="11">
        <f t="shared" si="5"/>
        <v>0.18279811682605304</v>
      </c>
      <c r="L118" s="11">
        <f t="shared" si="5"/>
        <v>6.6357057581760706E-2</v>
      </c>
      <c r="M118" s="11">
        <f t="shared" si="5"/>
        <v>0.11983574617202526</v>
      </c>
      <c r="N118" s="11">
        <f>2*STDEV(N105:N116)</f>
        <v>1.3983583448480082E-2</v>
      </c>
      <c r="O118" s="6"/>
    </row>
    <row r="119" spans="2:15" ht="15">
      <c r="B119" s="19"/>
      <c r="C119" s="19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6"/>
    </row>
    <row r="120" spans="2:15" ht="15">
      <c r="B120" s="1" t="s">
        <v>86</v>
      </c>
      <c r="C120" s="1"/>
      <c r="D120" s="20">
        <v>50.3</v>
      </c>
      <c r="E120" s="20">
        <v>2.56</v>
      </c>
      <c r="F120" s="20">
        <v>13.3</v>
      </c>
      <c r="G120" s="20">
        <v>0.16500000000000001</v>
      </c>
      <c r="H120" s="20">
        <v>7.34</v>
      </c>
      <c r="I120" s="20">
        <v>10.9</v>
      </c>
      <c r="J120" s="20">
        <v>0.48</v>
      </c>
      <c r="K120" s="20">
        <v>10.7</v>
      </c>
      <c r="L120" s="20">
        <v>0.23200000000000001</v>
      </c>
      <c r="M120" s="20">
        <v>2.35</v>
      </c>
      <c r="N120" s="20">
        <v>2.5999999999999999E-3</v>
      </c>
      <c r="O120" s="14" t="s">
        <v>87</v>
      </c>
    </row>
    <row r="121" spans="2:15" ht="15">
      <c r="B121" s="1" t="s">
        <v>85</v>
      </c>
      <c r="C121" s="1"/>
      <c r="D121" s="20">
        <v>0.3</v>
      </c>
      <c r="E121" s="20">
        <v>0.09</v>
      </c>
      <c r="F121" s="20">
        <v>0.2</v>
      </c>
      <c r="G121" s="20">
        <v>8.9999999999999993E-3</v>
      </c>
      <c r="H121" s="20">
        <v>0.09</v>
      </c>
      <c r="I121" s="20">
        <v>0.2</v>
      </c>
      <c r="J121" s="20">
        <v>0.01</v>
      </c>
      <c r="K121" s="20">
        <v>0.1</v>
      </c>
      <c r="L121" s="20">
        <v>2.5999999999999999E-2</v>
      </c>
      <c r="M121" s="20">
        <v>0.08</v>
      </c>
      <c r="N121" s="6"/>
      <c r="O121" s="16" t="s">
        <v>88</v>
      </c>
    </row>
    <row r="122" spans="2:15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ht="17.25" thickBot="1">
      <c r="B123" s="9"/>
      <c r="C123" s="9"/>
      <c r="D123" s="17" t="s">
        <v>19</v>
      </c>
      <c r="E123" s="17" t="s">
        <v>20</v>
      </c>
      <c r="F123" s="17" t="s">
        <v>21</v>
      </c>
      <c r="G123" s="17" t="s">
        <v>22</v>
      </c>
      <c r="H123" s="17" t="s">
        <v>23</v>
      </c>
      <c r="I123" s="17" t="s">
        <v>24</v>
      </c>
      <c r="J123" s="17" t="s">
        <v>25</v>
      </c>
      <c r="K123" s="17" t="s">
        <v>26</v>
      </c>
      <c r="L123" s="17" t="s">
        <v>27</v>
      </c>
      <c r="M123" s="17" t="s">
        <v>28</v>
      </c>
      <c r="N123" s="17" t="s">
        <v>10</v>
      </c>
      <c r="O123" s="17" t="s">
        <v>29</v>
      </c>
    </row>
    <row r="124" spans="2:15" ht="15">
      <c r="B124" s="18" t="s">
        <v>91</v>
      </c>
      <c r="C124" s="18"/>
      <c r="D124" s="6">
        <v>74.27</v>
      </c>
      <c r="E124" s="6">
        <v>9.9699999999999997E-2</v>
      </c>
      <c r="F124" s="6">
        <v>13</v>
      </c>
      <c r="G124" s="6">
        <v>9.6000000000000002E-2</v>
      </c>
      <c r="H124" s="6">
        <v>2.07E-2</v>
      </c>
      <c r="I124" s="6">
        <v>0.74239999999999995</v>
      </c>
      <c r="J124" s="6">
        <v>5.23</v>
      </c>
      <c r="K124" s="6">
        <v>1.57</v>
      </c>
      <c r="L124" s="6">
        <v>0</v>
      </c>
      <c r="M124" s="6">
        <v>4.0199999999999996</v>
      </c>
      <c r="N124" s="6">
        <v>0.34439999999999998</v>
      </c>
      <c r="O124" s="6">
        <v>99.393199999999993</v>
      </c>
    </row>
    <row r="125" spans="2:15">
      <c r="B125" s="5">
        <v>46035</v>
      </c>
      <c r="D125" s="6">
        <v>74.2</v>
      </c>
      <c r="E125" s="6">
        <v>0.12</v>
      </c>
      <c r="F125" s="6">
        <v>12.92</v>
      </c>
      <c r="G125" s="6">
        <v>3.2000000000000001E-2</v>
      </c>
      <c r="H125" s="6">
        <v>2.2800000000000001E-2</v>
      </c>
      <c r="I125" s="6">
        <v>0.69520000000000004</v>
      </c>
      <c r="J125" s="6">
        <v>5.28</v>
      </c>
      <c r="K125" s="6">
        <v>1.6</v>
      </c>
      <c r="L125" s="6">
        <v>0</v>
      </c>
      <c r="M125" s="6">
        <v>4.09</v>
      </c>
      <c r="N125" s="6">
        <v>0.32679999999999998</v>
      </c>
      <c r="O125" s="6">
        <v>99.286800000000014</v>
      </c>
    </row>
    <row r="126" spans="2:15">
      <c r="D126" s="6">
        <v>74.260000000000005</v>
      </c>
      <c r="E126" s="6">
        <v>4.2299999999999997E-2</v>
      </c>
      <c r="F126" s="6">
        <v>13.05</v>
      </c>
      <c r="G126" s="6">
        <v>1.43E-2</v>
      </c>
      <c r="H126" s="6">
        <v>6.6E-3</v>
      </c>
      <c r="I126" s="6">
        <v>0.7399</v>
      </c>
      <c r="J126" s="6">
        <v>5.25</v>
      </c>
      <c r="K126" s="6">
        <v>1.53</v>
      </c>
      <c r="L126" s="6">
        <v>8.6E-3</v>
      </c>
      <c r="M126" s="6">
        <v>3.89</v>
      </c>
      <c r="N126" s="6">
        <v>0.33429999999999999</v>
      </c>
      <c r="O126" s="6">
        <v>99.126000000000019</v>
      </c>
    </row>
    <row r="127" spans="2:15">
      <c r="D127" s="6">
        <v>74.069999999999993</v>
      </c>
      <c r="E127" s="6">
        <v>7.85E-2</v>
      </c>
      <c r="F127" s="6">
        <v>13.05</v>
      </c>
      <c r="G127" s="6">
        <v>5.6899999999999999E-2</v>
      </c>
      <c r="H127" s="6">
        <v>3.3599999999999998E-2</v>
      </c>
      <c r="I127" s="6">
        <v>0.69879999999999998</v>
      </c>
      <c r="J127" s="6">
        <v>5.26</v>
      </c>
      <c r="K127" s="6">
        <v>1.52</v>
      </c>
      <c r="L127" s="6">
        <v>8.6E-3</v>
      </c>
      <c r="M127" s="6">
        <v>4.04</v>
      </c>
      <c r="N127" s="6">
        <v>0.30109999999999998</v>
      </c>
      <c r="O127" s="6">
        <v>99.117500000000021</v>
      </c>
    </row>
    <row r="128" spans="2:15" ht="15">
      <c r="B128" s="10" t="s">
        <v>84</v>
      </c>
      <c r="C128" s="10"/>
      <c r="D128" s="11">
        <f>AVERAGE(D124:D127)</f>
        <v>74.2</v>
      </c>
      <c r="E128" s="11">
        <f t="shared" ref="E128:N128" si="6">AVERAGE(E124:E127)</f>
        <v>8.5125000000000006E-2</v>
      </c>
      <c r="F128" s="11">
        <f t="shared" si="6"/>
        <v>13.004999999999999</v>
      </c>
      <c r="G128" s="11">
        <f t="shared" si="6"/>
        <v>4.9800000000000004E-2</v>
      </c>
      <c r="H128" s="11">
        <f t="shared" si="6"/>
        <v>2.0924999999999999E-2</v>
      </c>
      <c r="I128" s="11">
        <f t="shared" si="6"/>
        <v>0.71907500000000002</v>
      </c>
      <c r="J128" s="11">
        <f t="shared" si="6"/>
        <v>5.2550000000000008</v>
      </c>
      <c r="K128" s="11">
        <f t="shared" si="6"/>
        <v>1.5550000000000002</v>
      </c>
      <c r="L128" s="11">
        <f t="shared" si="6"/>
        <v>4.3E-3</v>
      </c>
      <c r="M128" s="11">
        <f t="shared" si="6"/>
        <v>4.01</v>
      </c>
      <c r="N128" s="11">
        <f t="shared" si="6"/>
        <v>0.32665</v>
      </c>
      <c r="O128" s="6"/>
    </row>
    <row r="129" spans="2:16" ht="15">
      <c r="B129" s="1" t="s">
        <v>85</v>
      </c>
      <c r="C129" s="1"/>
      <c r="D129" s="11">
        <f>2*STDEV(D124:D127)</f>
        <v>0.18402898322457012</v>
      </c>
      <c r="E129" s="11">
        <f t="shared" ref="E129:N129" si="7">2*STDEV(E124:E127)</f>
        <v>6.6398468857848308E-2</v>
      </c>
      <c r="F129" s="11">
        <f t="shared" si="7"/>
        <v>0.12274635093014721</v>
      </c>
      <c r="G129" s="11">
        <f t="shared" si="7"/>
        <v>7.0823160053756426E-2</v>
      </c>
      <c r="H129" s="11">
        <f t="shared" si="7"/>
        <v>2.2193918085818012E-2</v>
      </c>
      <c r="I129" s="11">
        <f t="shared" si="7"/>
        <v>5.1105479158305482E-2</v>
      </c>
      <c r="J129" s="11">
        <f t="shared" si="7"/>
        <v>4.163331998932248E-2</v>
      </c>
      <c r="K129" s="11">
        <f t="shared" si="7"/>
        <v>7.3936910042729509E-2</v>
      </c>
      <c r="L129" s="11">
        <f t="shared" si="7"/>
        <v>9.9304246300615639E-3</v>
      </c>
      <c r="M129" s="11">
        <f t="shared" si="7"/>
        <v>0.17048949136725872</v>
      </c>
      <c r="N129" s="11">
        <f t="shared" si="7"/>
        <v>3.6993873366635552E-2</v>
      </c>
      <c r="O129" s="20"/>
    </row>
    <row r="131" spans="2:16" ht="15">
      <c r="B131" s="1" t="s">
        <v>86</v>
      </c>
      <c r="C131" s="1"/>
      <c r="D131" s="11">
        <v>74.099999999999994</v>
      </c>
      <c r="E131" s="11">
        <v>7.3999999999999996E-2</v>
      </c>
      <c r="F131" s="11">
        <v>13.1</v>
      </c>
      <c r="G131" s="11">
        <v>6.5000000000000002E-2</v>
      </c>
      <c r="H131" s="11">
        <v>4.1000000000000002E-2</v>
      </c>
      <c r="I131" s="11">
        <v>0.73</v>
      </c>
      <c r="J131" s="11">
        <v>5.1100000000000003</v>
      </c>
      <c r="K131" s="11">
        <v>1.55</v>
      </c>
      <c r="L131" s="11">
        <v>0.01</v>
      </c>
      <c r="M131" s="11">
        <v>4.07</v>
      </c>
      <c r="N131" s="21">
        <v>0.34</v>
      </c>
      <c r="O131" s="22" t="s">
        <v>87</v>
      </c>
    </row>
    <row r="132" spans="2:16" ht="15">
      <c r="B132" s="1" t="s">
        <v>85</v>
      </c>
      <c r="C132" s="1"/>
      <c r="D132" s="11">
        <v>1.4</v>
      </c>
      <c r="E132" s="11">
        <v>0.02</v>
      </c>
      <c r="F132" s="11">
        <v>0.5</v>
      </c>
      <c r="G132" s="11">
        <v>3.1E-2</v>
      </c>
      <c r="H132" s="11">
        <v>2.1999999999999999E-2</v>
      </c>
      <c r="I132" s="11">
        <v>0.06</v>
      </c>
      <c r="J132" s="11">
        <v>0.27</v>
      </c>
      <c r="K132" s="11">
        <v>0.05</v>
      </c>
      <c r="L132" s="11">
        <v>0.02</v>
      </c>
      <c r="M132" s="11">
        <v>0.22</v>
      </c>
      <c r="N132" s="21">
        <v>0.05</v>
      </c>
      <c r="O132" s="2" t="s">
        <v>92</v>
      </c>
    </row>
    <row r="135" spans="2:16" ht="17.25" thickBot="1">
      <c r="B135" s="9"/>
      <c r="C135" s="9"/>
      <c r="D135" s="17" t="s">
        <v>19</v>
      </c>
      <c r="E135" s="17" t="s">
        <v>20</v>
      </c>
      <c r="F135" s="17" t="s">
        <v>21</v>
      </c>
      <c r="G135" s="17" t="s">
        <v>22</v>
      </c>
      <c r="H135" s="17" t="s">
        <v>23</v>
      </c>
      <c r="I135" s="17" t="s">
        <v>24</v>
      </c>
      <c r="J135" s="17" t="s">
        <v>25</v>
      </c>
      <c r="K135" s="17" t="s">
        <v>26</v>
      </c>
      <c r="L135" s="17" t="s">
        <v>27</v>
      </c>
      <c r="M135" s="17" t="s">
        <v>28</v>
      </c>
      <c r="N135" s="17" t="s">
        <v>10</v>
      </c>
      <c r="O135" s="17" t="s">
        <v>29</v>
      </c>
      <c r="P135" s="19"/>
    </row>
    <row r="136" spans="2:16" ht="15">
      <c r="B136" s="1" t="s">
        <v>83</v>
      </c>
      <c r="D136" s="6">
        <v>51.57</v>
      </c>
      <c r="E136" s="6">
        <v>2.13</v>
      </c>
      <c r="F136" s="6">
        <v>13.6</v>
      </c>
      <c r="G136" s="6">
        <v>0.22120000000000001</v>
      </c>
      <c r="H136" s="6">
        <v>6.57</v>
      </c>
      <c r="I136" s="6">
        <v>10.43</v>
      </c>
      <c r="J136" s="6">
        <v>0.35859999999999997</v>
      </c>
      <c r="K136" s="6">
        <v>11.17</v>
      </c>
      <c r="L136" s="6">
        <v>0.2094</v>
      </c>
      <c r="M136" s="6">
        <v>2.27</v>
      </c>
      <c r="N136" s="6">
        <v>0</v>
      </c>
      <c r="O136" s="6">
        <v>98.529199999999989</v>
      </c>
    </row>
    <row r="137" spans="2:16">
      <c r="B137" s="5">
        <v>46036</v>
      </c>
      <c r="D137" s="6">
        <v>51.55</v>
      </c>
      <c r="E137" s="6">
        <v>2.13</v>
      </c>
      <c r="F137" s="6">
        <v>13.58</v>
      </c>
      <c r="G137" s="6">
        <v>0.1913</v>
      </c>
      <c r="H137" s="6">
        <v>6.47</v>
      </c>
      <c r="I137" s="6">
        <v>10.42</v>
      </c>
      <c r="J137" s="6">
        <v>0.3947</v>
      </c>
      <c r="K137" s="6">
        <v>11.13</v>
      </c>
      <c r="L137" s="6">
        <v>0.18210000000000001</v>
      </c>
      <c r="M137" s="6">
        <v>2.2999999999999998</v>
      </c>
      <c r="N137" s="6">
        <v>0</v>
      </c>
      <c r="O137" s="6">
        <v>98.348100000000002</v>
      </c>
    </row>
    <row r="138" spans="2:16">
      <c r="D138" s="6">
        <v>51.38</v>
      </c>
      <c r="E138" s="6">
        <v>2.09</v>
      </c>
      <c r="F138" s="6">
        <v>13.68</v>
      </c>
      <c r="G138" s="6">
        <v>0.2072</v>
      </c>
      <c r="H138" s="6">
        <v>6.55</v>
      </c>
      <c r="I138" s="6">
        <v>10.32</v>
      </c>
      <c r="J138" s="6">
        <v>0.36430000000000001</v>
      </c>
      <c r="K138" s="6">
        <v>10.97</v>
      </c>
      <c r="L138" s="6">
        <v>0.17829999999999999</v>
      </c>
      <c r="M138" s="6">
        <v>2.2799999999999998</v>
      </c>
      <c r="N138" s="6">
        <v>8.0999999999999996E-3</v>
      </c>
      <c r="O138" s="6">
        <v>98.027900000000002</v>
      </c>
    </row>
    <row r="139" spans="2:16">
      <c r="D139" s="6">
        <v>51.54</v>
      </c>
      <c r="E139" s="6">
        <v>2.15</v>
      </c>
      <c r="F139" s="6">
        <v>13.65</v>
      </c>
      <c r="G139" s="6">
        <v>0.16500000000000001</v>
      </c>
      <c r="H139" s="6">
        <v>6.43</v>
      </c>
      <c r="I139" s="6">
        <v>10.4</v>
      </c>
      <c r="J139" s="6">
        <v>0.32690000000000002</v>
      </c>
      <c r="K139" s="6">
        <v>10.86</v>
      </c>
      <c r="L139" s="6">
        <v>0.23250000000000001</v>
      </c>
      <c r="M139" s="6">
        <v>2.14</v>
      </c>
      <c r="N139" s="6">
        <v>2.9999999999999997E-4</v>
      </c>
      <c r="O139" s="6">
        <v>97.8947</v>
      </c>
    </row>
    <row r="140" spans="2:16">
      <c r="D140" s="6">
        <v>51.86</v>
      </c>
      <c r="E140" s="6">
        <v>2.12</v>
      </c>
      <c r="F140" s="6">
        <v>13.49</v>
      </c>
      <c r="G140" s="6">
        <v>0.14230000000000001</v>
      </c>
      <c r="H140" s="6">
        <v>6.6</v>
      </c>
      <c r="I140" s="6">
        <v>10.53</v>
      </c>
      <c r="J140" s="6">
        <v>0.35920000000000002</v>
      </c>
      <c r="K140" s="6">
        <v>10.74</v>
      </c>
      <c r="L140" s="6">
        <v>0.2016</v>
      </c>
      <c r="M140" s="6">
        <v>2.5</v>
      </c>
      <c r="N140" s="6">
        <v>1.8499999999999999E-2</v>
      </c>
      <c r="O140" s="6">
        <v>98.561599999999999</v>
      </c>
    </row>
    <row r="141" spans="2:16">
      <c r="D141" s="6">
        <v>50.98</v>
      </c>
      <c r="E141" s="6">
        <v>2.08</v>
      </c>
      <c r="F141" s="6">
        <v>13.68</v>
      </c>
      <c r="G141" s="6">
        <v>0.20530000000000001</v>
      </c>
      <c r="H141" s="6">
        <v>6.49</v>
      </c>
      <c r="I141" s="6">
        <v>10.31</v>
      </c>
      <c r="J141" s="6">
        <v>0.39550000000000002</v>
      </c>
      <c r="K141" s="6">
        <v>11.09</v>
      </c>
      <c r="L141" s="6">
        <v>0.27889999999999998</v>
      </c>
      <c r="M141" s="6">
        <v>2.29</v>
      </c>
      <c r="N141" s="6">
        <v>0</v>
      </c>
      <c r="O141" s="6">
        <v>97.799699999999987</v>
      </c>
    </row>
    <row r="142" spans="2:16">
      <c r="D142" s="6">
        <v>51.44</v>
      </c>
      <c r="E142" s="6">
        <v>2.11</v>
      </c>
      <c r="F142" s="6">
        <v>13.46</v>
      </c>
      <c r="G142" s="6">
        <v>0.13</v>
      </c>
      <c r="H142" s="6">
        <v>6.58</v>
      </c>
      <c r="I142" s="6">
        <v>10.41</v>
      </c>
      <c r="J142" s="6">
        <v>0.35289999999999999</v>
      </c>
      <c r="K142" s="6">
        <v>11.01</v>
      </c>
      <c r="L142" s="6">
        <v>0.22869999999999999</v>
      </c>
      <c r="M142" s="6">
        <v>2.4500000000000002</v>
      </c>
      <c r="N142" s="6">
        <v>0</v>
      </c>
      <c r="O142" s="6">
        <v>98.171599999999998</v>
      </c>
    </row>
    <row r="143" spans="2:16">
      <c r="D143" s="6">
        <v>51.23</v>
      </c>
      <c r="E143" s="6">
        <v>2.06</v>
      </c>
      <c r="F143" s="6">
        <v>13.58</v>
      </c>
      <c r="G143" s="6">
        <v>0.12640000000000001</v>
      </c>
      <c r="H143" s="6">
        <v>6.53</v>
      </c>
      <c r="I143" s="6">
        <v>10.38</v>
      </c>
      <c r="J143" s="6">
        <v>0.3851</v>
      </c>
      <c r="K143" s="6">
        <v>10.94</v>
      </c>
      <c r="L143" s="6">
        <v>0.1822</v>
      </c>
      <c r="M143" s="6">
        <v>2.39</v>
      </c>
      <c r="N143" s="6">
        <v>1.9900000000000001E-2</v>
      </c>
      <c r="O143" s="6">
        <v>97.823599999999999</v>
      </c>
    </row>
    <row r="144" spans="2:16">
      <c r="D144" s="6">
        <v>51.32</v>
      </c>
      <c r="E144" s="6">
        <v>2.0499999999999998</v>
      </c>
      <c r="F144" s="6">
        <v>13.63</v>
      </c>
      <c r="G144" s="6">
        <v>0.1615</v>
      </c>
      <c r="H144" s="6">
        <v>6.62</v>
      </c>
      <c r="I144" s="6">
        <v>10.27</v>
      </c>
      <c r="J144" s="6">
        <v>0.35370000000000001</v>
      </c>
      <c r="K144" s="6">
        <v>11.25</v>
      </c>
      <c r="L144" s="6">
        <v>0.2364</v>
      </c>
      <c r="M144" s="6">
        <v>2.38</v>
      </c>
      <c r="N144" s="6">
        <v>0</v>
      </c>
      <c r="O144" s="6">
        <v>98.271600000000007</v>
      </c>
    </row>
    <row r="145" spans="2:16">
      <c r="D145" s="6">
        <v>51.29</v>
      </c>
      <c r="E145" s="6">
        <v>2.0499999999999998</v>
      </c>
      <c r="F145" s="6">
        <v>13.46</v>
      </c>
      <c r="G145" s="6">
        <v>0.1966</v>
      </c>
      <c r="H145" s="6">
        <v>6.54</v>
      </c>
      <c r="I145" s="6">
        <v>10.39</v>
      </c>
      <c r="J145" s="6">
        <v>0.3584</v>
      </c>
      <c r="K145" s="6">
        <v>10.92</v>
      </c>
      <c r="L145" s="6">
        <v>0.17829999999999999</v>
      </c>
      <c r="M145" s="6">
        <v>2.27</v>
      </c>
      <c r="N145" s="6">
        <v>1.2999999999999999E-3</v>
      </c>
      <c r="O145" s="6">
        <v>97.654600000000002</v>
      </c>
    </row>
    <row r="146" spans="2:16">
      <c r="D146" s="6">
        <v>51.79</v>
      </c>
      <c r="E146" s="6">
        <v>2.1</v>
      </c>
      <c r="F146" s="6">
        <v>13.57</v>
      </c>
      <c r="G146" s="6">
        <v>0.158</v>
      </c>
      <c r="H146" s="6">
        <v>6.5</v>
      </c>
      <c r="I146" s="6">
        <v>10.26</v>
      </c>
      <c r="J146" s="6">
        <v>0.34279999999999999</v>
      </c>
      <c r="K146" s="6">
        <v>11.02</v>
      </c>
      <c r="L146" s="6">
        <v>0.26350000000000001</v>
      </c>
      <c r="M146" s="6">
        <v>2.42</v>
      </c>
      <c r="N146" s="6">
        <v>5.1999999999999998E-3</v>
      </c>
      <c r="O146" s="6">
        <v>98.429500000000004</v>
      </c>
    </row>
    <row r="147" spans="2:16">
      <c r="D147" s="6">
        <v>51.16</v>
      </c>
      <c r="E147" s="6">
        <v>2.13</v>
      </c>
      <c r="F147" s="6">
        <v>13.63</v>
      </c>
      <c r="G147" s="6">
        <v>0.1527</v>
      </c>
      <c r="H147" s="6">
        <v>6.49</v>
      </c>
      <c r="I147" s="6">
        <v>10.3</v>
      </c>
      <c r="J147" s="6">
        <v>0.37119999999999997</v>
      </c>
      <c r="K147" s="6">
        <v>11.06</v>
      </c>
      <c r="L147" s="6">
        <v>0.18210000000000001</v>
      </c>
      <c r="M147" s="6">
        <v>2.2400000000000002</v>
      </c>
      <c r="N147" s="6">
        <v>3.7000000000000002E-3</v>
      </c>
      <c r="O147" s="6">
        <v>97.719699999999989</v>
      </c>
    </row>
    <row r="148" spans="2:16">
      <c r="D148" s="6">
        <v>51.18</v>
      </c>
      <c r="E148" s="6">
        <v>2.1</v>
      </c>
      <c r="F148" s="6">
        <v>13.44</v>
      </c>
      <c r="G148" s="6">
        <v>0.158</v>
      </c>
      <c r="H148" s="6">
        <v>6.54</v>
      </c>
      <c r="I148" s="6">
        <v>10.41</v>
      </c>
      <c r="J148" s="6">
        <v>0.4007</v>
      </c>
      <c r="K148" s="6">
        <v>10.89</v>
      </c>
      <c r="L148" s="6">
        <v>0.21310000000000001</v>
      </c>
      <c r="M148" s="6">
        <v>2.38</v>
      </c>
      <c r="N148" s="6">
        <v>1.6299999999999999E-2</v>
      </c>
      <c r="O148" s="6">
        <v>97.728099999999998</v>
      </c>
    </row>
    <row r="149" spans="2:16">
      <c r="D149" s="6">
        <v>51.28</v>
      </c>
      <c r="E149" s="6">
        <v>2.09</v>
      </c>
      <c r="F149" s="6">
        <v>13.65</v>
      </c>
      <c r="G149" s="6">
        <v>0.1371</v>
      </c>
      <c r="H149" s="6">
        <v>6.53</v>
      </c>
      <c r="I149" s="6">
        <v>10.25</v>
      </c>
      <c r="J149" s="6">
        <v>0.37740000000000001</v>
      </c>
      <c r="K149" s="6">
        <v>11.07</v>
      </c>
      <c r="L149" s="6">
        <v>0.1978</v>
      </c>
      <c r="M149" s="6">
        <v>2.4</v>
      </c>
      <c r="N149" s="6">
        <v>1.03E-2</v>
      </c>
      <c r="O149" s="6">
        <v>97.99260000000001</v>
      </c>
    </row>
    <row r="150" spans="2:16" ht="15">
      <c r="C150" s="10" t="s">
        <v>84</v>
      </c>
      <c r="D150" s="11">
        <f>AVERAGE(D136:D149)</f>
        <v>51.397857142857127</v>
      </c>
      <c r="E150" s="11">
        <f t="shared" ref="E150:N150" si="8">AVERAGE(E136:E149)</f>
        <v>2.0992857142857146</v>
      </c>
      <c r="F150" s="11">
        <f t="shared" si="8"/>
        <v>13.578571428571427</v>
      </c>
      <c r="G150" s="11">
        <f t="shared" si="8"/>
        <v>0.16804285714285713</v>
      </c>
      <c r="H150" s="11">
        <f t="shared" si="8"/>
        <v>6.5314285714285711</v>
      </c>
      <c r="I150" s="11">
        <f t="shared" si="8"/>
        <v>10.362857142857143</v>
      </c>
      <c r="J150" s="11">
        <f t="shared" si="8"/>
        <v>0.36724285714285709</v>
      </c>
      <c r="K150" s="11">
        <f t="shared" si="8"/>
        <v>11.008571428571429</v>
      </c>
      <c r="L150" s="11">
        <f t="shared" si="8"/>
        <v>0.2117785714285714</v>
      </c>
      <c r="M150" s="11">
        <f t="shared" si="8"/>
        <v>2.3364285714285713</v>
      </c>
      <c r="N150" s="11">
        <f t="shared" si="8"/>
        <v>5.971428571428572E-3</v>
      </c>
      <c r="O150" s="6"/>
    </row>
    <row r="151" spans="2:16" ht="15">
      <c r="C151" s="1" t="s">
        <v>85</v>
      </c>
      <c r="D151" s="11">
        <f>2*STDEV(D136:D149)</f>
        <v>0.49016032362599865</v>
      </c>
      <c r="E151" s="11">
        <f t="shared" ref="E151:N151" si="9">2*STDEV(E136:E149)</f>
        <v>6.2984386692520627E-2</v>
      </c>
      <c r="F151" s="11">
        <f t="shared" si="9"/>
        <v>0.1680397650479272</v>
      </c>
      <c r="G151" s="11">
        <f t="shared" si="9"/>
        <v>6.175433783758244E-2</v>
      </c>
      <c r="H151" s="11">
        <f t="shared" si="9"/>
        <v>0.10432409349482265</v>
      </c>
      <c r="I151" s="11">
        <f t="shared" si="9"/>
        <v>0.15989007212718087</v>
      </c>
      <c r="J151" s="11">
        <f t="shared" si="9"/>
        <v>4.2786821428006168E-2</v>
      </c>
      <c r="K151" s="11">
        <f t="shared" si="9"/>
        <v>0.26865558653380767</v>
      </c>
      <c r="L151" s="11">
        <f t="shared" si="9"/>
        <v>6.489490574158259E-2</v>
      </c>
      <c r="M151" s="11">
        <f t="shared" si="9"/>
        <v>0.19273052416536135</v>
      </c>
      <c r="N151" s="11">
        <f t="shared" si="9"/>
        <v>1.4873296374877528E-2</v>
      </c>
      <c r="O151" s="6"/>
    </row>
    <row r="152" spans="2:16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2:16" ht="15">
      <c r="B153" s="1"/>
      <c r="C153" s="1" t="s">
        <v>86</v>
      </c>
      <c r="D153" s="11">
        <v>51.4</v>
      </c>
      <c r="E153" s="11">
        <v>2.13</v>
      </c>
      <c r="F153" s="11">
        <v>13.6</v>
      </c>
      <c r="G153" s="11">
        <v>0.17</v>
      </c>
      <c r="H153" s="11">
        <v>6.59</v>
      </c>
      <c r="I153" s="11">
        <v>10.5</v>
      </c>
      <c r="J153" s="11">
        <v>0.38500000000000001</v>
      </c>
      <c r="K153" s="11">
        <v>10.9</v>
      </c>
      <c r="L153" s="11">
        <v>0.23</v>
      </c>
      <c r="M153" s="11">
        <v>2.4</v>
      </c>
      <c r="N153" s="11">
        <v>7.5000000000000002E-4</v>
      </c>
      <c r="O153" s="14" t="s">
        <v>87</v>
      </c>
      <c r="P153" s="6"/>
    </row>
    <row r="154" spans="2:16" ht="15">
      <c r="B154" s="1"/>
      <c r="C154" s="1" t="s">
        <v>85</v>
      </c>
      <c r="D154" s="11">
        <v>0.6</v>
      </c>
      <c r="E154" s="11">
        <v>0.09</v>
      </c>
      <c r="F154" s="11">
        <v>0.2</v>
      </c>
      <c r="G154" s="11">
        <v>8.9999999999999993E-3</v>
      </c>
      <c r="H154" s="11">
        <v>0.08</v>
      </c>
      <c r="I154" s="11">
        <v>0.1</v>
      </c>
      <c r="J154" s="11">
        <v>4.0000000000000001E-3</v>
      </c>
      <c r="K154" s="11">
        <v>0.1</v>
      </c>
      <c r="L154" s="11">
        <v>2.5000000000000001E-2</v>
      </c>
      <c r="M154" s="11">
        <v>0.06</v>
      </c>
      <c r="N154" s="15"/>
      <c r="O154" s="16" t="s">
        <v>88</v>
      </c>
      <c r="P154" s="6"/>
    </row>
    <row r="155" spans="2:16" ht="15">
      <c r="B155" s="1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2:16" ht="17.25" thickBot="1">
      <c r="B156" s="9"/>
      <c r="C156" s="9"/>
      <c r="D156" s="17" t="s">
        <v>19</v>
      </c>
      <c r="E156" s="17" t="s">
        <v>20</v>
      </c>
      <c r="F156" s="17" t="s">
        <v>21</v>
      </c>
      <c r="G156" s="17" t="s">
        <v>22</v>
      </c>
      <c r="H156" s="17" t="s">
        <v>23</v>
      </c>
      <c r="I156" s="17" t="s">
        <v>24</v>
      </c>
      <c r="J156" s="17" t="s">
        <v>25</v>
      </c>
      <c r="K156" s="17" t="s">
        <v>26</v>
      </c>
      <c r="L156" s="17" t="s">
        <v>27</v>
      </c>
      <c r="M156" s="17" t="s">
        <v>28</v>
      </c>
      <c r="N156" s="17" t="s">
        <v>10</v>
      </c>
      <c r="O156" s="17" t="s">
        <v>29</v>
      </c>
      <c r="P156" s="6"/>
    </row>
    <row r="157" spans="2:16" ht="15">
      <c r="B157" s="1" t="s">
        <v>89</v>
      </c>
      <c r="D157" s="6">
        <v>63.01</v>
      </c>
      <c r="E157" s="6">
        <v>0.68400000000000005</v>
      </c>
      <c r="F157" s="6">
        <v>17.66</v>
      </c>
      <c r="G157" s="6">
        <v>5.4899999999999997E-2</v>
      </c>
      <c r="H157" s="6">
        <v>2.02</v>
      </c>
      <c r="I157" s="6">
        <v>5.22</v>
      </c>
      <c r="J157" s="6">
        <v>1.32</v>
      </c>
      <c r="K157" s="6">
        <v>4.3</v>
      </c>
      <c r="L157" s="6">
        <v>0.17130000000000001</v>
      </c>
      <c r="M157" s="6">
        <v>4.5199999999999996</v>
      </c>
      <c r="N157" s="6">
        <v>3.0599999999999999E-2</v>
      </c>
      <c r="O157" s="6">
        <v>98.990799999999993</v>
      </c>
    </row>
    <row r="158" spans="2:16">
      <c r="B158" s="5">
        <v>46036</v>
      </c>
      <c r="D158" s="6">
        <v>62.95</v>
      </c>
      <c r="E158" s="6">
        <v>0.74909999999999999</v>
      </c>
      <c r="F158" s="6">
        <v>17.73</v>
      </c>
      <c r="G158" s="6">
        <v>9.0399999999999994E-2</v>
      </c>
      <c r="H158" s="6">
        <v>1.99</v>
      </c>
      <c r="I158" s="6">
        <v>5.3</v>
      </c>
      <c r="J158" s="6">
        <v>1.31</v>
      </c>
      <c r="K158" s="6">
        <v>4.3499999999999996</v>
      </c>
      <c r="L158" s="6">
        <v>0.14729999999999999</v>
      </c>
      <c r="M158" s="6">
        <v>4.84</v>
      </c>
      <c r="N158" s="6">
        <v>5.7999999999999996E-3</v>
      </c>
      <c r="O158" s="6">
        <v>99.462599999999995</v>
      </c>
    </row>
    <row r="159" spans="2:16">
      <c r="D159" s="6">
        <v>62.83</v>
      </c>
      <c r="E159" s="6">
        <v>0.6956</v>
      </c>
      <c r="F159" s="6">
        <v>17.66</v>
      </c>
      <c r="G159" s="6">
        <v>6.7400000000000002E-2</v>
      </c>
      <c r="H159" s="6">
        <v>1.98</v>
      </c>
      <c r="I159" s="6">
        <v>5.26</v>
      </c>
      <c r="J159" s="6">
        <v>1.37</v>
      </c>
      <c r="K159" s="6">
        <v>4.32</v>
      </c>
      <c r="L159" s="6">
        <v>0.1633</v>
      </c>
      <c r="M159" s="6">
        <v>4.63</v>
      </c>
      <c r="N159" s="6">
        <v>2.12E-2</v>
      </c>
      <c r="O159" s="6">
        <v>98.997500000000016</v>
      </c>
    </row>
    <row r="160" spans="2:16">
      <c r="D160" s="6">
        <v>62.76</v>
      </c>
      <c r="E160" s="6">
        <v>0.64659999999999995</v>
      </c>
      <c r="F160" s="6">
        <v>17.73</v>
      </c>
      <c r="G160" s="6">
        <v>5.1499999999999997E-2</v>
      </c>
      <c r="H160" s="6">
        <v>1.97</v>
      </c>
      <c r="I160" s="6">
        <v>5.26</v>
      </c>
      <c r="J160" s="6">
        <v>1.31</v>
      </c>
      <c r="K160" s="6">
        <v>4.2</v>
      </c>
      <c r="L160" s="6">
        <v>0.15140000000000001</v>
      </c>
      <c r="M160" s="6">
        <v>4.53</v>
      </c>
      <c r="N160" s="6">
        <v>3.61E-2</v>
      </c>
      <c r="O160" s="6">
        <v>98.645600000000016</v>
      </c>
    </row>
    <row r="161" spans="3:16">
      <c r="D161" s="6">
        <v>63.24</v>
      </c>
      <c r="E161" s="6">
        <v>0.65169999999999995</v>
      </c>
      <c r="F161" s="6">
        <v>17.690000000000001</v>
      </c>
      <c r="G161" s="6">
        <v>9.9199999999999997E-2</v>
      </c>
      <c r="H161" s="6">
        <v>1.97</v>
      </c>
      <c r="I161" s="6">
        <v>5.24</v>
      </c>
      <c r="J161" s="6">
        <v>1.29</v>
      </c>
      <c r="K161" s="6">
        <v>4.25</v>
      </c>
      <c r="L161" s="6">
        <v>0.11559999999999999</v>
      </c>
      <c r="M161" s="6">
        <v>4.47</v>
      </c>
      <c r="N161" s="6">
        <v>4.3E-3</v>
      </c>
      <c r="O161" s="6">
        <v>99.020799999999994</v>
      </c>
    </row>
    <row r="162" spans="3:16">
      <c r="D162" s="6">
        <v>63.25</v>
      </c>
      <c r="E162" s="6">
        <v>0.6986</v>
      </c>
      <c r="F162" s="6">
        <v>17.68</v>
      </c>
      <c r="G162" s="6">
        <v>0.11509999999999999</v>
      </c>
      <c r="H162" s="6">
        <v>1.93</v>
      </c>
      <c r="I162" s="6">
        <v>5.27</v>
      </c>
      <c r="J162" s="6">
        <v>1.27</v>
      </c>
      <c r="K162" s="6">
        <v>4.3099999999999996</v>
      </c>
      <c r="L162" s="6">
        <v>0.1991</v>
      </c>
      <c r="M162" s="6">
        <v>4.57</v>
      </c>
      <c r="N162" s="6">
        <v>2.4299999999999999E-2</v>
      </c>
      <c r="O162" s="6">
        <v>99.317099999999996</v>
      </c>
    </row>
    <row r="163" spans="3:16">
      <c r="D163" s="6">
        <v>63.48</v>
      </c>
      <c r="E163" s="6">
        <v>0.69589999999999996</v>
      </c>
      <c r="F163" s="6">
        <v>17.899999999999999</v>
      </c>
      <c r="G163" s="6">
        <v>5.3199999999999997E-2</v>
      </c>
      <c r="H163" s="6">
        <v>1.94</v>
      </c>
      <c r="I163" s="6">
        <v>5.31</v>
      </c>
      <c r="J163" s="6">
        <v>1.28</v>
      </c>
      <c r="K163" s="6">
        <v>4.3499999999999996</v>
      </c>
      <c r="L163" s="6">
        <v>0.1356</v>
      </c>
      <c r="M163" s="6">
        <v>4.3</v>
      </c>
      <c r="N163" s="6">
        <v>1.5299999999999999E-2</v>
      </c>
      <c r="O163" s="6">
        <v>99.45999999999998</v>
      </c>
    </row>
    <row r="164" spans="3:16">
      <c r="D164" s="6">
        <v>63.18</v>
      </c>
      <c r="E164" s="6">
        <v>0.70079999999999998</v>
      </c>
      <c r="F164" s="6">
        <v>17.78</v>
      </c>
      <c r="G164" s="6">
        <v>0.1028</v>
      </c>
      <c r="H164" s="6">
        <v>1.99</v>
      </c>
      <c r="I164" s="6">
        <v>5.29</v>
      </c>
      <c r="J164" s="6">
        <v>1.32</v>
      </c>
      <c r="K164" s="6">
        <v>4.34</v>
      </c>
      <c r="L164" s="6">
        <v>0.1195</v>
      </c>
      <c r="M164" s="6">
        <v>4.47</v>
      </c>
      <c r="N164" s="6">
        <v>3.1399999999999997E-2</v>
      </c>
      <c r="O164" s="6">
        <v>99.3245</v>
      </c>
    </row>
    <row r="165" spans="3:16">
      <c r="D165" s="6">
        <v>63.64</v>
      </c>
      <c r="E165" s="6">
        <v>0.7167</v>
      </c>
      <c r="F165" s="6">
        <v>17.71</v>
      </c>
      <c r="G165" s="6">
        <v>7.9799999999999996E-2</v>
      </c>
      <c r="H165" s="6">
        <v>2.0499999999999998</v>
      </c>
      <c r="I165" s="6">
        <v>5.31</v>
      </c>
      <c r="J165" s="6">
        <v>1.29</v>
      </c>
      <c r="K165" s="6">
        <v>4.43</v>
      </c>
      <c r="L165" s="6">
        <v>0.1474</v>
      </c>
      <c r="M165" s="6">
        <v>4.71</v>
      </c>
      <c r="N165" s="6">
        <v>2.8500000000000001E-2</v>
      </c>
      <c r="O165" s="6">
        <v>100.11240000000001</v>
      </c>
    </row>
    <row r="166" spans="3:16">
      <c r="D166" s="6">
        <v>63.09</v>
      </c>
      <c r="E166" s="6">
        <v>0.70279999999999998</v>
      </c>
      <c r="F166" s="6">
        <v>17.739999999999998</v>
      </c>
      <c r="G166" s="6">
        <v>7.0900000000000005E-2</v>
      </c>
      <c r="H166" s="6">
        <v>1.96</v>
      </c>
      <c r="I166" s="6">
        <v>5.3</v>
      </c>
      <c r="J166" s="6">
        <v>1.34</v>
      </c>
      <c r="K166" s="6">
        <v>4.37</v>
      </c>
      <c r="L166" s="6">
        <v>0.1832</v>
      </c>
      <c r="M166" s="6">
        <v>4.53</v>
      </c>
      <c r="N166" s="6">
        <v>3.7499999999999999E-2</v>
      </c>
      <c r="O166" s="6">
        <v>99.324399999999997</v>
      </c>
    </row>
    <row r="167" spans="3:16">
      <c r="D167" s="6">
        <v>63.66</v>
      </c>
      <c r="E167" s="6">
        <v>0.69930000000000003</v>
      </c>
      <c r="F167" s="6">
        <v>17.88</v>
      </c>
      <c r="G167" s="6">
        <v>9.2100000000000001E-2</v>
      </c>
      <c r="H167" s="6">
        <v>1.93</v>
      </c>
      <c r="I167" s="6">
        <v>5.2</v>
      </c>
      <c r="J167" s="6">
        <v>1.33</v>
      </c>
      <c r="K167" s="6">
        <v>4.3099999999999996</v>
      </c>
      <c r="L167" s="6">
        <v>0.12759999999999999</v>
      </c>
      <c r="M167" s="6">
        <v>4.6900000000000004</v>
      </c>
      <c r="N167" s="6">
        <v>2.4199999999999999E-2</v>
      </c>
      <c r="O167" s="6">
        <v>99.94319999999999</v>
      </c>
    </row>
    <row r="168" spans="3:16">
      <c r="D168" s="6">
        <v>63.63</v>
      </c>
      <c r="E168" s="6">
        <v>0.73260000000000003</v>
      </c>
      <c r="F168" s="6">
        <v>18.05</v>
      </c>
      <c r="G168" s="6">
        <v>6.7400000000000002E-2</v>
      </c>
      <c r="H168" s="6">
        <v>1.94</v>
      </c>
      <c r="I168" s="6">
        <v>5.24</v>
      </c>
      <c r="J168" s="6">
        <v>1.38</v>
      </c>
      <c r="K168" s="6">
        <v>4.51</v>
      </c>
      <c r="L168" s="6">
        <v>0.17929999999999999</v>
      </c>
      <c r="M168" s="6">
        <v>4.5999999999999996</v>
      </c>
      <c r="N168" s="6">
        <v>3.5900000000000001E-2</v>
      </c>
      <c r="O168" s="6">
        <v>100.36519999999999</v>
      </c>
    </row>
    <row r="169" spans="3:16">
      <c r="D169" s="6">
        <v>63.91</v>
      </c>
      <c r="E169" s="6">
        <v>0.69610000000000005</v>
      </c>
      <c r="F169" s="6">
        <v>17.97</v>
      </c>
      <c r="G169" s="6">
        <v>7.0900000000000005E-2</v>
      </c>
      <c r="H169" s="6">
        <v>2</v>
      </c>
      <c r="I169" s="6">
        <v>5.3</v>
      </c>
      <c r="J169" s="6">
        <v>1.31</v>
      </c>
      <c r="K169" s="6">
        <v>4.3</v>
      </c>
      <c r="L169" s="6">
        <v>0.1515</v>
      </c>
      <c r="M169" s="6">
        <v>4.47</v>
      </c>
      <c r="N169" s="6">
        <v>2.8000000000000001E-2</v>
      </c>
      <c r="O169" s="6">
        <v>100.20649999999999</v>
      </c>
    </row>
    <row r="170" spans="3:16">
      <c r="D170" s="6">
        <v>63.69</v>
      </c>
      <c r="E170" s="6">
        <v>0.70550000000000002</v>
      </c>
      <c r="F170" s="6">
        <v>17.760000000000002</v>
      </c>
      <c r="G170" s="6">
        <v>7.9799999999999996E-2</v>
      </c>
      <c r="H170" s="6">
        <v>1.93</v>
      </c>
      <c r="I170" s="6">
        <v>5.31</v>
      </c>
      <c r="J170" s="6">
        <v>1.31</v>
      </c>
      <c r="K170" s="6">
        <v>4.4400000000000004</v>
      </c>
      <c r="L170" s="6">
        <v>0.13159999999999999</v>
      </c>
      <c r="M170" s="6">
        <v>4.4400000000000004</v>
      </c>
      <c r="N170" s="6">
        <v>1.7999999999999999E-2</v>
      </c>
      <c r="O170" s="6">
        <v>99.814900000000023</v>
      </c>
    </row>
    <row r="171" spans="3:16" ht="15">
      <c r="C171" s="10" t="s">
        <v>84</v>
      </c>
      <c r="D171" s="11">
        <f>AVERAGE(D157:D170)</f>
        <v>63.308571428571426</v>
      </c>
      <c r="E171" s="11">
        <f t="shared" ref="E171:N171" si="10">AVERAGE(E157:E170)</f>
        <v>0.6982357142857144</v>
      </c>
      <c r="F171" s="11">
        <f t="shared" si="10"/>
        <v>17.781428571428574</v>
      </c>
      <c r="G171" s="11">
        <f t="shared" si="10"/>
        <v>7.8242857142857142E-2</v>
      </c>
      <c r="H171" s="11">
        <f t="shared" si="10"/>
        <v>1.9714285714285715</v>
      </c>
      <c r="I171" s="11">
        <f t="shared" si="10"/>
        <v>5.2721428571428577</v>
      </c>
      <c r="J171" s="11">
        <f t="shared" si="10"/>
        <v>1.3164285714285715</v>
      </c>
      <c r="K171" s="11">
        <f t="shared" si="10"/>
        <v>4.3414285714285707</v>
      </c>
      <c r="L171" s="11">
        <f t="shared" si="10"/>
        <v>0.15169285714285713</v>
      </c>
      <c r="M171" s="11">
        <f t="shared" si="10"/>
        <v>4.5549999999999997</v>
      </c>
      <c r="N171" s="11">
        <f t="shared" si="10"/>
        <v>2.4364285714285717E-2</v>
      </c>
      <c r="O171" s="6"/>
      <c r="P171" s="6"/>
    </row>
    <row r="172" spans="3:16" ht="15">
      <c r="C172" s="1" t="s">
        <v>85</v>
      </c>
      <c r="D172" s="11">
        <f>2*STDEV(D157:D170)</f>
        <v>0.72182917829453308</v>
      </c>
      <c r="E172" s="11">
        <f t="shared" ref="E172:N172" si="11">2*STDEV(E157:E170)</f>
        <v>5.3325970416665876E-2</v>
      </c>
      <c r="F172" s="11">
        <f t="shared" si="11"/>
        <v>0.24316593167972778</v>
      </c>
      <c r="G172" s="11">
        <f t="shared" si="11"/>
        <v>3.9127225562513149E-2</v>
      </c>
      <c r="H172" s="11">
        <f t="shared" si="11"/>
        <v>7.3109882677070026E-2</v>
      </c>
      <c r="I172" s="11">
        <f t="shared" si="11"/>
        <v>7.2823737224181659E-2</v>
      </c>
      <c r="J172" s="11">
        <f t="shared" si="11"/>
        <v>6.2564252687023383E-2</v>
      </c>
      <c r="K172" s="11">
        <f t="shared" si="11"/>
        <v>0.15803741384819028</v>
      </c>
      <c r="L172" s="11">
        <f t="shared" si="11"/>
        <v>5.0050894976134658E-2</v>
      </c>
      <c r="M172" s="11">
        <f t="shared" si="11"/>
        <v>0.26818478130400492</v>
      </c>
      <c r="N172" s="11">
        <f t="shared" si="11"/>
        <v>2.1063801562484764E-2</v>
      </c>
      <c r="O172" s="6"/>
      <c r="P172" s="6"/>
    </row>
    <row r="173" spans="3:16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3:16" ht="15">
      <c r="C174" s="1" t="s">
        <v>86</v>
      </c>
      <c r="D174" s="11">
        <v>63.7</v>
      </c>
      <c r="E174" s="11">
        <v>0.70299999999999996</v>
      </c>
      <c r="F174" s="11">
        <v>17.8</v>
      </c>
      <c r="G174" s="11">
        <v>7.5999999999999998E-2</v>
      </c>
      <c r="H174" s="11">
        <v>1.97</v>
      </c>
      <c r="I174" s="11">
        <v>5.28</v>
      </c>
      <c r="J174" s="11">
        <v>1.29</v>
      </c>
      <c r="K174" s="11">
        <v>4.37</v>
      </c>
      <c r="L174" s="11">
        <v>0.16400000000000001</v>
      </c>
      <c r="M174" s="11">
        <v>4.4400000000000004</v>
      </c>
      <c r="N174" s="11">
        <v>2.3099999999999999E-2</v>
      </c>
      <c r="O174" s="14" t="s">
        <v>87</v>
      </c>
      <c r="P174" s="6"/>
    </row>
    <row r="175" spans="3:16" ht="15">
      <c r="C175" s="1" t="s">
        <v>85</v>
      </c>
      <c r="D175" s="11">
        <v>0.5</v>
      </c>
      <c r="E175" s="11">
        <v>2.1000000000000001E-2</v>
      </c>
      <c r="F175" s="11">
        <v>0.2</v>
      </c>
      <c r="G175" s="11">
        <v>4.0000000000000001E-3</v>
      </c>
      <c r="H175" s="11">
        <v>0.04</v>
      </c>
      <c r="I175" s="11">
        <v>0.09</v>
      </c>
      <c r="J175" s="11">
        <v>0.02</v>
      </c>
      <c r="K175" s="11">
        <v>7.0000000000000007E-2</v>
      </c>
      <c r="L175" s="11">
        <v>1.7999999999999999E-2</v>
      </c>
      <c r="M175" s="11">
        <v>0.14000000000000001</v>
      </c>
      <c r="N175" s="11">
        <v>5.0000000000000001E-3</v>
      </c>
      <c r="O175" s="16" t="s">
        <v>88</v>
      </c>
      <c r="P175" s="6"/>
    </row>
    <row r="176" spans="3:16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2:15" ht="17.25" thickBot="1">
      <c r="B177" s="9"/>
      <c r="C177" s="9"/>
      <c r="D177" s="17" t="s">
        <v>19</v>
      </c>
      <c r="E177" s="17" t="s">
        <v>20</v>
      </c>
      <c r="F177" s="17" t="s">
        <v>21</v>
      </c>
      <c r="G177" s="17" t="s">
        <v>22</v>
      </c>
      <c r="H177" s="17" t="s">
        <v>23</v>
      </c>
      <c r="I177" s="17" t="s">
        <v>24</v>
      </c>
      <c r="J177" s="17" t="s">
        <v>25</v>
      </c>
      <c r="K177" s="17" t="s">
        <v>26</v>
      </c>
      <c r="L177" s="17" t="s">
        <v>27</v>
      </c>
      <c r="M177" s="17" t="s">
        <v>28</v>
      </c>
      <c r="N177" s="17" t="s">
        <v>10</v>
      </c>
      <c r="O177" s="17" t="s">
        <v>29</v>
      </c>
    </row>
    <row r="178" spans="2:15" ht="15">
      <c r="B178" s="18" t="s">
        <v>90</v>
      </c>
      <c r="D178" s="6">
        <v>50.23</v>
      </c>
      <c r="E178" s="6">
        <v>2.65</v>
      </c>
      <c r="F178" s="6">
        <v>13.05</v>
      </c>
      <c r="G178" s="6">
        <v>0.21249999999999999</v>
      </c>
      <c r="H178" s="6">
        <v>7.28</v>
      </c>
      <c r="I178" s="6">
        <v>10.98</v>
      </c>
      <c r="J178" s="6">
        <v>0.47310000000000002</v>
      </c>
      <c r="K178" s="6">
        <v>10.7</v>
      </c>
      <c r="L178" s="6">
        <v>0.27810000000000001</v>
      </c>
      <c r="M178" s="6">
        <v>2.42</v>
      </c>
      <c r="N178" s="6">
        <v>2.1399999999999999E-2</v>
      </c>
      <c r="O178" s="6">
        <v>98.295100000000005</v>
      </c>
    </row>
    <row r="179" spans="2:15">
      <c r="B179" s="5">
        <v>46036</v>
      </c>
      <c r="D179" s="6">
        <v>50.36</v>
      </c>
      <c r="E179" s="6">
        <v>2.68</v>
      </c>
      <c r="F179" s="6">
        <v>13.15</v>
      </c>
      <c r="G179" s="6">
        <v>0.17899999999999999</v>
      </c>
      <c r="H179" s="6">
        <v>7.36</v>
      </c>
      <c r="I179" s="6">
        <v>10.92</v>
      </c>
      <c r="J179" s="6">
        <v>0.46989999999999998</v>
      </c>
      <c r="K179" s="6">
        <v>10.62</v>
      </c>
      <c r="L179" s="6">
        <v>0.28199999999999997</v>
      </c>
      <c r="M179" s="6">
        <v>2.2999999999999998</v>
      </c>
      <c r="N179" s="6">
        <v>0</v>
      </c>
      <c r="O179" s="6">
        <v>98.320899999999995</v>
      </c>
    </row>
    <row r="180" spans="2:15">
      <c r="D180" s="6">
        <v>50.25</v>
      </c>
      <c r="E180" s="6">
        <v>2.5499999999999998</v>
      </c>
      <c r="F180" s="6">
        <v>13.16</v>
      </c>
      <c r="G180" s="6">
        <v>0.20530000000000001</v>
      </c>
      <c r="H180" s="6">
        <v>7.18</v>
      </c>
      <c r="I180" s="6">
        <v>10.98</v>
      </c>
      <c r="J180" s="6">
        <v>0.49030000000000001</v>
      </c>
      <c r="K180" s="6">
        <v>10.77</v>
      </c>
      <c r="L180" s="6">
        <v>0.26640000000000003</v>
      </c>
      <c r="M180" s="6">
        <v>2.35</v>
      </c>
      <c r="N180" s="6">
        <v>0</v>
      </c>
      <c r="O180" s="6">
        <v>98.201999999999984</v>
      </c>
    </row>
    <row r="181" spans="2:15">
      <c r="D181" s="6">
        <v>50.03</v>
      </c>
      <c r="E181" s="6">
        <v>2.64</v>
      </c>
      <c r="F181" s="6">
        <v>13.25</v>
      </c>
      <c r="G181" s="6">
        <v>0.2087</v>
      </c>
      <c r="H181" s="6">
        <v>7.24</v>
      </c>
      <c r="I181" s="6">
        <v>11.03</v>
      </c>
      <c r="J181" s="6">
        <v>0.48559999999999998</v>
      </c>
      <c r="K181" s="6">
        <v>10.68</v>
      </c>
      <c r="L181" s="6">
        <v>0.26229999999999998</v>
      </c>
      <c r="M181" s="6">
        <v>2.2999999999999998</v>
      </c>
      <c r="N181" s="6">
        <v>5.8999999999999999E-3</v>
      </c>
      <c r="O181" s="6">
        <v>98.132499999999993</v>
      </c>
    </row>
    <row r="182" spans="2:15">
      <c r="D182" s="6">
        <v>50.3</v>
      </c>
      <c r="E182" s="6">
        <v>2.56</v>
      </c>
      <c r="F182" s="6">
        <v>12.93</v>
      </c>
      <c r="G182" s="6">
        <v>0.13689999999999999</v>
      </c>
      <c r="H182" s="6">
        <v>7.33</v>
      </c>
      <c r="I182" s="6">
        <v>10.93</v>
      </c>
      <c r="J182" s="6">
        <v>0.46460000000000001</v>
      </c>
      <c r="K182" s="6">
        <v>10.88</v>
      </c>
      <c r="L182" s="6">
        <v>0.25490000000000002</v>
      </c>
      <c r="M182" s="6">
        <v>2.33</v>
      </c>
      <c r="N182" s="6">
        <v>0</v>
      </c>
      <c r="O182" s="6">
        <v>98.116399999999985</v>
      </c>
    </row>
    <row r="183" spans="2:15">
      <c r="D183" s="6">
        <v>49.85</v>
      </c>
      <c r="E183" s="6">
        <v>2.56</v>
      </c>
      <c r="F183" s="6">
        <v>13.19</v>
      </c>
      <c r="G183" s="6">
        <v>0.14369999999999999</v>
      </c>
      <c r="H183" s="6">
        <v>7.21</v>
      </c>
      <c r="I183" s="6">
        <v>11.01</v>
      </c>
      <c r="J183" s="6">
        <v>0.46970000000000001</v>
      </c>
      <c r="K183" s="6">
        <v>10.96</v>
      </c>
      <c r="L183" s="6">
        <v>0.26989999999999997</v>
      </c>
      <c r="M183" s="6">
        <v>2.23</v>
      </c>
      <c r="N183" s="6">
        <v>1.0999999999999999E-2</v>
      </c>
      <c r="O183" s="6">
        <v>97.904300000000021</v>
      </c>
    </row>
    <row r="184" spans="2:15">
      <c r="D184" s="6">
        <v>50.31</v>
      </c>
      <c r="E184" s="6">
        <v>2.6</v>
      </c>
      <c r="F184" s="6">
        <v>13.25</v>
      </c>
      <c r="G184" s="6">
        <v>0.1125</v>
      </c>
      <c r="H184" s="6">
        <v>7.35</v>
      </c>
      <c r="I184" s="6">
        <v>10.93</v>
      </c>
      <c r="J184" s="6">
        <v>0.46360000000000001</v>
      </c>
      <c r="K184" s="6">
        <v>10.67</v>
      </c>
      <c r="L184" s="6">
        <v>0.20119999999999999</v>
      </c>
      <c r="M184" s="6">
        <v>2.42</v>
      </c>
      <c r="N184" s="6">
        <v>1.0500000000000001E-2</v>
      </c>
      <c r="O184" s="6">
        <v>98.317799999999977</v>
      </c>
    </row>
    <row r="185" spans="2:15">
      <c r="D185" s="6">
        <v>50.27</v>
      </c>
      <c r="E185" s="6">
        <v>2.6</v>
      </c>
      <c r="F185" s="6">
        <v>13.1</v>
      </c>
      <c r="G185" s="6">
        <v>0.1547</v>
      </c>
      <c r="H185" s="6">
        <v>7.2</v>
      </c>
      <c r="I185" s="6">
        <v>10.91</v>
      </c>
      <c r="J185" s="6">
        <v>0.47739999999999999</v>
      </c>
      <c r="K185" s="6">
        <v>11.05</v>
      </c>
      <c r="L185" s="6">
        <v>0.2823</v>
      </c>
      <c r="M185" s="6">
        <v>2.37</v>
      </c>
      <c r="N185" s="6">
        <v>2.0400000000000001E-2</v>
      </c>
      <c r="O185" s="6">
        <v>98.43480000000001</v>
      </c>
    </row>
    <row r="186" spans="2:15">
      <c r="D186" s="6">
        <v>49.72</v>
      </c>
      <c r="E186" s="6">
        <v>2.57</v>
      </c>
      <c r="F186" s="6">
        <v>13.08</v>
      </c>
      <c r="G186" s="6">
        <v>0.1636</v>
      </c>
      <c r="H186" s="6">
        <v>7.33</v>
      </c>
      <c r="I186" s="6">
        <v>10.97</v>
      </c>
      <c r="J186" s="6">
        <v>0.51500000000000001</v>
      </c>
      <c r="K186" s="6">
        <v>10.86</v>
      </c>
      <c r="L186" s="6">
        <v>0.29010000000000002</v>
      </c>
      <c r="M186" s="6">
        <v>2.41</v>
      </c>
      <c r="N186" s="6">
        <v>0</v>
      </c>
      <c r="O186" s="6">
        <v>97.908699999999996</v>
      </c>
    </row>
    <row r="187" spans="2:15">
      <c r="D187" s="6">
        <v>49.99</v>
      </c>
      <c r="E187" s="6">
        <v>2.58</v>
      </c>
      <c r="F187" s="6">
        <v>13.3</v>
      </c>
      <c r="G187" s="6">
        <v>0.123</v>
      </c>
      <c r="H187" s="6">
        <v>7.18</v>
      </c>
      <c r="I187" s="6">
        <v>10.84</v>
      </c>
      <c r="J187" s="6">
        <v>0.49509999999999998</v>
      </c>
      <c r="K187" s="6">
        <v>10.88</v>
      </c>
      <c r="L187" s="6">
        <v>0.30940000000000001</v>
      </c>
      <c r="M187" s="6">
        <v>2.4</v>
      </c>
      <c r="N187" s="6">
        <v>0</v>
      </c>
      <c r="O187" s="6">
        <v>98.097499999999997</v>
      </c>
    </row>
    <row r="188" spans="2:15">
      <c r="D188" s="6">
        <v>50.7</v>
      </c>
      <c r="E188" s="6">
        <v>2.56</v>
      </c>
      <c r="F188" s="6">
        <v>13.07</v>
      </c>
      <c r="G188" s="6">
        <v>0.1653</v>
      </c>
      <c r="H188" s="6">
        <v>7.25</v>
      </c>
      <c r="I188" s="6">
        <v>11</v>
      </c>
      <c r="J188" s="6">
        <v>0.4773</v>
      </c>
      <c r="K188" s="6">
        <v>10.94</v>
      </c>
      <c r="L188" s="6">
        <v>0.25929999999999997</v>
      </c>
      <c r="M188" s="6">
        <v>2.2799999999999998</v>
      </c>
      <c r="N188" s="6">
        <v>8.8000000000000005E-3</v>
      </c>
      <c r="O188" s="6">
        <v>98.710700000000003</v>
      </c>
    </row>
    <row r="189" spans="2:15">
      <c r="D189" s="6">
        <v>50.37</v>
      </c>
      <c r="E189" s="6">
        <v>2.66</v>
      </c>
      <c r="F189" s="6">
        <v>13.3</v>
      </c>
      <c r="G189" s="6">
        <v>0.1109</v>
      </c>
      <c r="H189" s="6">
        <v>7.32</v>
      </c>
      <c r="I189" s="6">
        <v>11.14</v>
      </c>
      <c r="J189" s="6">
        <v>0.47789999999999999</v>
      </c>
      <c r="K189" s="6">
        <v>10.94</v>
      </c>
      <c r="L189" s="6">
        <v>0.2631</v>
      </c>
      <c r="M189" s="6">
        <v>2.38</v>
      </c>
      <c r="N189" s="6">
        <v>3.5000000000000001E-3</v>
      </c>
      <c r="O189" s="6">
        <v>98.965399999999988</v>
      </c>
    </row>
    <row r="190" spans="2:15">
      <c r="D190" s="6">
        <v>50.26</v>
      </c>
      <c r="E190" s="6">
        <v>2.62</v>
      </c>
      <c r="F190" s="6">
        <v>13.38</v>
      </c>
      <c r="G190" s="6">
        <v>0.14249999999999999</v>
      </c>
      <c r="H190" s="6">
        <v>7.28</v>
      </c>
      <c r="I190" s="6">
        <v>11.11</v>
      </c>
      <c r="J190" s="6">
        <v>0.52790000000000004</v>
      </c>
      <c r="K190" s="6">
        <v>10.73</v>
      </c>
      <c r="L190" s="6">
        <v>0.2979</v>
      </c>
      <c r="M190" s="6">
        <v>2.37</v>
      </c>
      <c r="N190" s="6">
        <v>1.4999999999999999E-2</v>
      </c>
      <c r="O190" s="6">
        <v>98.7333</v>
      </c>
    </row>
    <row r="191" spans="2:15">
      <c r="D191" s="6">
        <v>50.5</v>
      </c>
      <c r="E191" s="6">
        <v>2.5099999999999998</v>
      </c>
      <c r="F191" s="6">
        <v>13.32</v>
      </c>
      <c r="G191" s="6">
        <v>0.1653</v>
      </c>
      <c r="H191" s="6">
        <v>7.34</v>
      </c>
      <c r="I191" s="6">
        <v>10.92</v>
      </c>
      <c r="J191" s="6">
        <v>0.51670000000000005</v>
      </c>
      <c r="K191" s="6">
        <v>10.85</v>
      </c>
      <c r="L191" s="6">
        <v>0.29039999999999999</v>
      </c>
      <c r="M191" s="6">
        <v>2.36</v>
      </c>
      <c r="N191" s="6">
        <v>0</v>
      </c>
      <c r="O191" s="6">
        <v>98.772400000000005</v>
      </c>
    </row>
    <row r="192" spans="2:15" ht="15">
      <c r="B192" s="10" t="s">
        <v>84</v>
      </c>
      <c r="D192" s="11">
        <f>AVERAGE(D178:D191)</f>
        <v>50.22428571428572</v>
      </c>
      <c r="E192" s="11">
        <f t="shared" ref="E192:N192" si="12">AVERAGE(E178:E191)</f>
        <v>2.5957142857142856</v>
      </c>
      <c r="F192" s="11">
        <f t="shared" si="12"/>
        <v>13.180714285714284</v>
      </c>
      <c r="G192" s="11">
        <f t="shared" si="12"/>
        <v>0.15885000000000002</v>
      </c>
      <c r="H192" s="11">
        <f t="shared" si="12"/>
        <v>7.2749999999999995</v>
      </c>
      <c r="I192" s="11">
        <f t="shared" si="12"/>
        <v>10.976428571428571</v>
      </c>
      <c r="J192" s="11">
        <f t="shared" si="12"/>
        <v>0.4860071428571428</v>
      </c>
      <c r="K192" s="11">
        <f t="shared" si="12"/>
        <v>10.823571428571428</v>
      </c>
      <c r="L192" s="11">
        <f t="shared" si="12"/>
        <v>0.27195000000000003</v>
      </c>
      <c r="M192" s="11">
        <f t="shared" si="12"/>
        <v>2.3514285714285714</v>
      </c>
      <c r="N192" s="11">
        <f t="shared" si="12"/>
        <v>6.8928571428571441E-3</v>
      </c>
    </row>
    <row r="193" spans="2:15" ht="15">
      <c r="B193" s="1" t="s">
        <v>85</v>
      </c>
      <c r="D193" s="11">
        <f>2*STDEV(D178:D191)</f>
        <v>0.51024665442474826</v>
      </c>
      <c r="E193" s="11">
        <f t="shared" ref="E193:N193" si="13">2*STDEV(E178:E191)</f>
        <v>9.7574992292488297E-2</v>
      </c>
      <c r="F193" s="11">
        <f t="shared" si="13"/>
        <v>0.25267361564666035</v>
      </c>
      <c r="G193" s="11">
        <f t="shared" si="13"/>
        <v>6.7394030778811259E-2</v>
      </c>
      <c r="H193" s="11">
        <f t="shared" si="13"/>
        <v>0.13002958243296922</v>
      </c>
      <c r="I193" s="11">
        <f t="shared" si="13"/>
        <v>0.15973191827022465</v>
      </c>
      <c r="J193" s="11">
        <f t="shared" si="13"/>
        <v>4.1163274466873581E-2</v>
      </c>
      <c r="K193" s="11">
        <f t="shared" si="13"/>
        <v>0.25894545227276644</v>
      </c>
      <c r="L193" s="11">
        <f t="shared" si="13"/>
        <v>5.1603264655222379E-2</v>
      </c>
      <c r="M193" s="11">
        <f t="shared" si="13"/>
        <v>0.11418127095702979</v>
      </c>
      <c r="N193" s="11">
        <f t="shared" si="13"/>
        <v>1.5588055444072314E-2</v>
      </c>
    </row>
    <row r="194" spans="2:15" ht="15">
      <c r="B194" s="19"/>
    </row>
    <row r="195" spans="2:15" ht="15">
      <c r="B195" s="1" t="s">
        <v>86</v>
      </c>
      <c r="D195" s="20">
        <v>50.3</v>
      </c>
      <c r="E195" s="20">
        <v>2.56</v>
      </c>
      <c r="F195" s="20">
        <v>13.3</v>
      </c>
      <c r="G195" s="20">
        <v>0.16500000000000001</v>
      </c>
      <c r="H195" s="20">
        <v>7.34</v>
      </c>
      <c r="I195" s="20">
        <v>10.9</v>
      </c>
      <c r="J195" s="20">
        <v>0.48</v>
      </c>
      <c r="K195" s="20">
        <v>10.7</v>
      </c>
      <c r="L195" s="20">
        <v>0.23200000000000001</v>
      </c>
      <c r="M195" s="20">
        <v>2.35</v>
      </c>
      <c r="N195" s="20">
        <v>2.5999999999999999E-3</v>
      </c>
      <c r="O195" s="14" t="s">
        <v>87</v>
      </c>
    </row>
    <row r="196" spans="2:15" ht="15">
      <c r="B196" s="1" t="s">
        <v>85</v>
      </c>
      <c r="D196" s="20">
        <v>0.3</v>
      </c>
      <c r="E196" s="20">
        <v>0.09</v>
      </c>
      <c r="F196" s="20">
        <v>0.2</v>
      </c>
      <c r="G196" s="20">
        <v>8.9999999999999993E-3</v>
      </c>
      <c r="H196" s="20">
        <v>0.09</v>
      </c>
      <c r="I196" s="20">
        <v>0.2</v>
      </c>
      <c r="J196" s="20">
        <v>0.01</v>
      </c>
      <c r="K196" s="20">
        <v>0.1</v>
      </c>
      <c r="L196" s="20">
        <v>2.5999999999999999E-2</v>
      </c>
      <c r="M196" s="20">
        <v>0.08</v>
      </c>
      <c r="N196" s="6"/>
      <c r="O196" s="16" t="s">
        <v>88</v>
      </c>
    </row>
    <row r="197" spans="2:15" ht="15">
      <c r="B197" s="1"/>
    </row>
    <row r="198" spans="2:15" ht="17.25" thickBot="1">
      <c r="B198" s="9"/>
      <c r="C198" s="9"/>
      <c r="D198" s="17" t="s">
        <v>19</v>
      </c>
      <c r="E198" s="17" t="s">
        <v>20</v>
      </c>
      <c r="F198" s="17" t="s">
        <v>21</v>
      </c>
      <c r="G198" s="17" t="s">
        <v>22</v>
      </c>
      <c r="H198" s="17" t="s">
        <v>23</v>
      </c>
      <c r="I198" s="17" t="s">
        <v>24</v>
      </c>
      <c r="J198" s="17" t="s">
        <v>25</v>
      </c>
      <c r="K198" s="17" t="s">
        <v>26</v>
      </c>
      <c r="L198" s="17" t="s">
        <v>27</v>
      </c>
      <c r="M198" s="17" t="s">
        <v>28</v>
      </c>
      <c r="N198" s="17" t="s">
        <v>10</v>
      </c>
      <c r="O198" s="17" t="s">
        <v>29</v>
      </c>
    </row>
    <row r="199" spans="2:15" ht="15">
      <c r="B199" s="18" t="s">
        <v>91</v>
      </c>
      <c r="D199" s="6">
        <v>74.239999999999995</v>
      </c>
      <c r="E199" s="6">
        <v>9.1999999999999998E-2</v>
      </c>
      <c r="F199" s="6">
        <v>13.09</v>
      </c>
      <c r="G199" s="6">
        <v>8.1799999999999998E-2</v>
      </c>
      <c r="H199" s="6">
        <v>3.6600000000000001E-2</v>
      </c>
      <c r="I199" s="6">
        <v>0.75190000000000001</v>
      </c>
      <c r="J199" s="6">
        <v>5.26</v>
      </c>
      <c r="K199" s="6">
        <v>1.5</v>
      </c>
      <c r="L199" s="6">
        <v>4.8300000000000003E-2</v>
      </c>
      <c r="M199" s="6">
        <v>3.97</v>
      </c>
      <c r="N199" s="6">
        <v>0.33019999999999999</v>
      </c>
      <c r="O199" s="6">
        <v>99.400800000000018</v>
      </c>
    </row>
    <row r="200" spans="2:15">
      <c r="B200" s="5">
        <v>46036</v>
      </c>
      <c r="D200" s="6">
        <v>74.489999999999995</v>
      </c>
      <c r="E200" s="6">
        <v>5.74E-2</v>
      </c>
      <c r="F200" s="6">
        <v>13.15</v>
      </c>
      <c r="G200" s="6">
        <v>2.8400000000000002E-2</v>
      </c>
      <c r="H200" s="6">
        <v>4.5999999999999999E-2</v>
      </c>
      <c r="I200" s="6">
        <v>0.72199999999999998</v>
      </c>
      <c r="J200" s="6">
        <v>5.21</v>
      </c>
      <c r="K200" s="6">
        <v>1.42</v>
      </c>
      <c r="L200" s="6">
        <v>0</v>
      </c>
      <c r="M200" s="6">
        <v>4.1399999999999997</v>
      </c>
      <c r="N200" s="6">
        <v>0.34770000000000001</v>
      </c>
      <c r="O200" s="6">
        <v>99.611500000000007</v>
      </c>
    </row>
    <row r="201" spans="2:15">
      <c r="D201" s="6">
        <v>73.94</v>
      </c>
      <c r="E201" s="6">
        <v>7.0699999999999999E-2</v>
      </c>
      <c r="F201" s="6">
        <v>13.22</v>
      </c>
      <c r="G201" s="6">
        <v>0.10680000000000001</v>
      </c>
      <c r="H201" s="6">
        <v>3.4599999999999999E-2</v>
      </c>
      <c r="I201" s="6">
        <v>0.68510000000000004</v>
      </c>
      <c r="J201" s="6">
        <v>5.21</v>
      </c>
      <c r="K201" s="6">
        <v>1.39</v>
      </c>
      <c r="L201" s="6">
        <v>1.61E-2</v>
      </c>
      <c r="M201" s="6">
        <v>4.2</v>
      </c>
      <c r="N201" s="6">
        <v>0.3095</v>
      </c>
      <c r="O201" s="6">
        <v>99.1828</v>
      </c>
    </row>
    <row r="202" spans="2:15">
      <c r="D202" s="6">
        <v>74.22</v>
      </c>
      <c r="E202" s="6">
        <v>8.5699999999999998E-2</v>
      </c>
      <c r="F202" s="6">
        <v>13.06</v>
      </c>
      <c r="G202" s="6">
        <v>0.1051</v>
      </c>
      <c r="H202" s="6">
        <v>1.23E-2</v>
      </c>
      <c r="I202" s="6">
        <v>0.69499999999999995</v>
      </c>
      <c r="J202" s="6">
        <v>5.28</v>
      </c>
      <c r="K202" s="6">
        <v>1.5</v>
      </c>
      <c r="L202" s="6">
        <v>4.0300000000000002E-2</v>
      </c>
      <c r="M202" s="6">
        <v>4.0599999999999996</v>
      </c>
      <c r="N202" s="6">
        <v>0.33250000000000002</v>
      </c>
      <c r="O202" s="6">
        <v>99.390899999999988</v>
      </c>
    </row>
    <row r="203" spans="2:15" ht="15">
      <c r="B203" s="10" t="s">
        <v>84</v>
      </c>
      <c r="D203" s="11">
        <f>AVERAGE(D199:D202)</f>
        <v>74.222499999999997</v>
      </c>
      <c r="E203" s="11">
        <f t="shared" ref="E203:O203" si="14">AVERAGE(E199:E202)</f>
        <v>7.6450000000000004E-2</v>
      </c>
      <c r="F203" s="11">
        <f t="shared" si="14"/>
        <v>13.13</v>
      </c>
      <c r="G203" s="11">
        <f t="shared" si="14"/>
        <v>8.0524999999999999E-2</v>
      </c>
      <c r="H203" s="11">
        <f t="shared" si="14"/>
        <v>3.2375000000000001E-2</v>
      </c>
      <c r="I203" s="11">
        <f t="shared" si="14"/>
        <v>0.71349999999999991</v>
      </c>
      <c r="J203" s="11">
        <f t="shared" si="14"/>
        <v>5.24</v>
      </c>
      <c r="K203" s="11">
        <f t="shared" si="14"/>
        <v>1.4524999999999999</v>
      </c>
      <c r="L203" s="11">
        <f t="shared" si="14"/>
        <v>2.6175E-2</v>
      </c>
      <c r="M203" s="11">
        <f t="shared" si="14"/>
        <v>4.0924999999999994</v>
      </c>
      <c r="N203" s="11">
        <f t="shared" si="14"/>
        <v>0.32997500000000002</v>
      </c>
      <c r="O203" s="11">
        <f t="shared" si="14"/>
        <v>99.396500000000003</v>
      </c>
    </row>
    <row r="204" spans="2:15" ht="15">
      <c r="B204" s="1" t="s">
        <v>85</v>
      </c>
      <c r="D204" s="11">
        <f>2*STDEV(D199:D202)</f>
        <v>0.44970360609331472</v>
      </c>
      <c r="E204" s="11">
        <f t="shared" ref="E204:O204" si="15">2*STDEV(E199:E202)</f>
        <v>3.1055434307058032E-2</v>
      </c>
      <c r="F204" s="11">
        <f t="shared" si="15"/>
        <v>0.14142135623730984</v>
      </c>
      <c r="G204" s="11">
        <f t="shared" si="15"/>
        <v>7.3147772807288292E-2</v>
      </c>
      <c r="H204" s="11">
        <f t="shared" si="15"/>
        <v>2.8552816556923648E-2</v>
      </c>
      <c r="I204" s="11">
        <f t="shared" si="15"/>
        <v>5.9951313580271115E-2</v>
      </c>
      <c r="J204" s="11">
        <f t="shared" si="15"/>
        <v>7.1180521680208886E-2</v>
      </c>
      <c r="K204" s="11">
        <f t="shared" si="15"/>
        <v>0.11239810200058253</v>
      </c>
      <c r="L204" s="11">
        <f t="shared" si="15"/>
        <v>4.4357148991641331E-2</v>
      </c>
      <c r="M204" s="11">
        <f t="shared" si="15"/>
        <v>0.19958289839896934</v>
      </c>
      <c r="N204" s="11">
        <f t="shared" si="15"/>
        <v>3.140758931638446E-2</v>
      </c>
      <c r="O204" s="11">
        <f t="shared" si="15"/>
        <v>0.35012862398458278</v>
      </c>
    </row>
    <row r="206" spans="2:15" ht="15">
      <c r="B206" s="1" t="s">
        <v>86</v>
      </c>
      <c r="D206" s="11">
        <v>74.099999999999994</v>
      </c>
      <c r="E206" s="11">
        <v>7.3999999999999996E-2</v>
      </c>
      <c r="F206" s="11">
        <v>13.1</v>
      </c>
      <c r="G206" s="11">
        <v>6.5000000000000002E-2</v>
      </c>
      <c r="H206" s="11">
        <v>4.1000000000000002E-2</v>
      </c>
      <c r="I206" s="11">
        <v>0.73</v>
      </c>
      <c r="J206" s="11">
        <v>5.1100000000000003</v>
      </c>
      <c r="K206" s="11">
        <v>1.55</v>
      </c>
      <c r="L206" s="11">
        <v>0.01</v>
      </c>
      <c r="M206" s="11">
        <v>4.07</v>
      </c>
      <c r="N206" s="21">
        <v>0.34</v>
      </c>
      <c r="O206" s="22" t="s">
        <v>87</v>
      </c>
    </row>
    <row r="207" spans="2:15" ht="15">
      <c r="B207" s="1" t="s">
        <v>85</v>
      </c>
      <c r="D207" s="11">
        <v>1.4</v>
      </c>
      <c r="E207" s="11">
        <v>0.02</v>
      </c>
      <c r="F207" s="11">
        <v>0.5</v>
      </c>
      <c r="G207" s="11">
        <v>3.1E-2</v>
      </c>
      <c r="H207" s="11">
        <v>2.1999999999999999E-2</v>
      </c>
      <c r="I207" s="11">
        <v>0.06</v>
      </c>
      <c r="J207" s="11">
        <v>0.27</v>
      </c>
      <c r="K207" s="11">
        <v>0.05</v>
      </c>
      <c r="L207" s="11">
        <v>0.02</v>
      </c>
      <c r="M207" s="11">
        <v>0.22</v>
      </c>
      <c r="N207" s="21">
        <v>0.05</v>
      </c>
      <c r="O207" s="2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21F8-B402-44DF-8C2E-A4B65F202DD4}">
  <dimension ref="A1:M40"/>
  <sheetViews>
    <sheetView workbookViewId="0">
      <selection activeCell="Q8" sqref="Q8"/>
    </sheetView>
  </sheetViews>
  <sheetFormatPr defaultRowHeight="15"/>
  <cols>
    <col min="1" max="1" width="12.140625" customWidth="1"/>
    <col min="2" max="12" width="8.7109375" style="27"/>
    <col min="13" max="13" width="13.42578125" style="27" customWidth="1"/>
  </cols>
  <sheetData>
    <row r="1" spans="1:13" s="3" customFormat="1" ht="15.75">
      <c r="A1" s="68" t="s">
        <v>185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3" spans="1:13">
      <c r="A3" s="23" t="s">
        <v>110</v>
      </c>
      <c r="B3" s="25" t="s">
        <v>93</v>
      </c>
      <c r="C3" s="25" t="s">
        <v>94</v>
      </c>
      <c r="D3" s="25" t="s">
        <v>95</v>
      </c>
      <c r="E3" s="25" t="s">
        <v>24</v>
      </c>
      <c r="F3" s="25" t="s">
        <v>96</v>
      </c>
      <c r="G3" s="25" t="s">
        <v>97</v>
      </c>
      <c r="H3" s="25" t="s">
        <v>23</v>
      </c>
      <c r="I3" s="25" t="s">
        <v>22</v>
      </c>
      <c r="J3" s="25" t="s">
        <v>98</v>
      </c>
      <c r="K3" s="25" t="s">
        <v>99</v>
      </c>
      <c r="L3" s="25" t="s">
        <v>100</v>
      </c>
      <c r="M3" s="25" t="s">
        <v>101</v>
      </c>
    </row>
    <row r="4" spans="1:13">
      <c r="A4" t="s">
        <v>102</v>
      </c>
      <c r="B4" s="26">
        <v>50.375683511777353</v>
      </c>
      <c r="C4" s="26">
        <v>1.8410169638758367</v>
      </c>
      <c r="D4" s="26">
        <v>13.865327651817386</v>
      </c>
      <c r="E4" s="26">
        <v>8.1548523558848771</v>
      </c>
      <c r="F4" s="26">
        <v>12.339133234784947</v>
      </c>
      <c r="G4" s="26">
        <v>1.2818374936185284</v>
      </c>
      <c r="H4" s="26">
        <v>3.4389170514761571</v>
      </c>
      <c r="I4" s="26">
        <v>0.19406863191961071</v>
      </c>
      <c r="J4" s="26">
        <v>3.3647147239586821</v>
      </c>
      <c r="K4" s="26">
        <v>0.37743658113248391</v>
      </c>
      <c r="L4" s="26">
        <v>1.5934778580692051</v>
      </c>
      <c r="M4" s="26">
        <v>96.826466058315077</v>
      </c>
    </row>
    <row r="5" spans="1:13">
      <c r="A5" t="s">
        <v>103</v>
      </c>
      <c r="B5" s="26">
        <v>50.375348678054905</v>
      </c>
      <c r="C5" s="26">
        <v>1.8403913208242246</v>
      </c>
      <c r="D5" s="26">
        <v>13.757165458016649</v>
      </c>
      <c r="E5" s="26">
        <v>8.0955292493631674</v>
      </c>
      <c r="F5" s="26">
        <v>12.34859459675075</v>
      </c>
      <c r="G5" s="26">
        <v>1.3686859960247928</v>
      </c>
      <c r="H5" s="26">
        <v>3.4808927641158838</v>
      </c>
      <c r="I5" s="26">
        <v>0.19554715104459935</v>
      </c>
      <c r="J5" s="26">
        <v>3.3770362373160174</v>
      </c>
      <c r="K5" s="26">
        <v>0.35542666062030631</v>
      </c>
      <c r="L5" s="26">
        <v>1.5934778580692051</v>
      </c>
      <c r="M5" s="26">
        <v>96.788095970200501</v>
      </c>
    </row>
    <row r="6" spans="1:13">
      <c r="A6" t="s">
        <v>104</v>
      </c>
      <c r="B6" s="26">
        <v>50.183513711196511</v>
      </c>
      <c r="C6" s="26">
        <v>1.8369472870156853</v>
      </c>
      <c r="D6" s="26">
        <v>13.737638332394882</v>
      </c>
      <c r="E6" s="26">
        <v>8.1516806985613606</v>
      </c>
      <c r="F6" s="26">
        <v>12.316468784470581</v>
      </c>
      <c r="G6" s="26">
        <v>1.0262400663095135</v>
      </c>
      <c r="H6" s="26">
        <v>3.5041762900629152</v>
      </c>
      <c r="I6" s="26">
        <v>0.19528265865143063</v>
      </c>
      <c r="J6" s="26">
        <v>3.3906522668492736</v>
      </c>
      <c r="K6" s="26">
        <v>0.37393904507347103</v>
      </c>
      <c r="L6" s="26">
        <v>1.5934778580692051</v>
      </c>
      <c r="M6" s="26">
        <v>96.310016998654831</v>
      </c>
    </row>
    <row r="7" spans="1:13">
      <c r="A7" t="s">
        <v>105</v>
      </c>
      <c r="B7" s="26">
        <v>49.881883220955409</v>
      </c>
      <c r="C7" s="26">
        <v>1.830881262078234</v>
      </c>
      <c r="D7" s="26">
        <v>13.742529784592859</v>
      </c>
      <c r="E7" s="26">
        <v>8.1392193190725628</v>
      </c>
      <c r="F7" s="26">
        <v>12.29145398172326</v>
      </c>
      <c r="G7" s="26">
        <v>1.2790315914710573</v>
      </c>
      <c r="H7" s="26">
        <v>3.4323968328979944</v>
      </c>
      <c r="I7" s="26">
        <v>0.19129599693868371</v>
      </c>
      <c r="J7" s="26">
        <v>3.3425791870894708</v>
      </c>
      <c r="K7" s="26">
        <v>0.3743459690363517</v>
      </c>
      <c r="L7" s="26">
        <v>1.5934778580692051</v>
      </c>
      <c r="M7" s="26">
        <v>96.0990950039251</v>
      </c>
    </row>
    <row r="8" spans="1:13">
      <c r="A8" t="s">
        <v>106</v>
      </c>
      <c r="B8" s="26">
        <v>49.812750803122725</v>
      </c>
      <c r="C8" s="26">
        <v>1.8471647905291915</v>
      </c>
      <c r="D8" s="26">
        <v>13.744854304908676</v>
      </c>
      <c r="E8" s="26">
        <v>8.0835518925581678</v>
      </c>
      <c r="F8" s="26">
        <v>12.376171651967015</v>
      </c>
      <c r="G8" s="26">
        <v>1.4467815059216456</v>
      </c>
      <c r="H8" s="26">
        <v>3.485474783418486</v>
      </c>
      <c r="I8" s="26">
        <v>0.19674064431214289</v>
      </c>
      <c r="J8" s="26">
        <v>3.2313714118989192</v>
      </c>
      <c r="K8" s="26">
        <v>0.35136346530608986</v>
      </c>
      <c r="L8" s="26">
        <v>1.5934778580692051</v>
      </c>
      <c r="M8" s="26">
        <v>96.169703112012272</v>
      </c>
    </row>
    <row r="9" spans="1:13">
      <c r="A9" s="23" t="s">
        <v>183</v>
      </c>
      <c r="B9" s="26">
        <f>AVERAGE(B4:B8)</f>
        <v>50.125835985021382</v>
      </c>
      <c r="C9" s="26">
        <f>AVERAGE(C4:C8)</f>
        <v>1.8392803248646346</v>
      </c>
      <c r="D9" s="26">
        <f>AVERAGE(D4:D8)</f>
        <v>13.76950310634609</v>
      </c>
      <c r="E9" s="26">
        <f t="shared" ref="E9:K9" si="0">AVERAGE(E4:E8)</f>
        <v>8.1249667030880275</v>
      </c>
      <c r="F9" s="26">
        <f t="shared" si="0"/>
        <v>12.33436444993931</v>
      </c>
      <c r="G9" s="26">
        <f t="shared" si="0"/>
        <v>1.2805153306691075</v>
      </c>
      <c r="H9" s="26">
        <f t="shared" si="0"/>
        <v>3.4683715443942873</v>
      </c>
      <c r="I9" s="26">
        <f t="shared" si="0"/>
        <v>0.19458701657329344</v>
      </c>
      <c r="J9" s="26">
        <f t="shared" si="0"/>
        <v>3.3412707654224727</v>
      </c>
      <c r="K9" s="26">
        <f t="shared" si="0"/>
        <v>0.36650234423374056</v>
      </c>
      <c r="L9" s="26"/>
      <c r="M9" s="26">
        <v>96.438675428621565</v>
      </c>
    </row>
    <row r="10" spans="1:13">
      <c r="A10" s="24" t="s">
        <v>107</v>
      </c>
      <c r="B10" s="26">
        <f>STDEV(B4:B8)/B9*100</f>
        <v>0.53302018753423752</v>
      </c>
      <c r="C10" s="26">
        <f>STDEV(C4:C8)/C9*100</f>
        <v>0.32439985623170947</v>
      </c>
      <c r="D10" s="26">
        <f>STDEV(D4:D8)/D9*100</f>
        <v>0.39252470308226534</v>
      </c>
      <c r="E10" s="26">
        <f t="shared" ref="E10:K10" si="1">STDEV(E4:E8)/E9*100</f>
        <v>0.40781539240614084</v>
      </c>
      <c r="F10" s="26">
        <f t="shared" si="1"/>
        <v>0.26065872736423834</v>
      </c>
      <c r="G10" s="26">
        <f t="shared" si="1"/>
        <v>12.352513209360309</v>
      </c>
      <c r="H10" s="26">
        <f t="shared" si="1"/>
        <v>0.89947311061938595</v>
      </c>
      <c r="I10" s="26">
        <f t="shared" si="1"/>
        <v>1.0639100110755118</v>
      </c>
      <c r="J10" s="26">
        <f t="shared" si="1"/>
        <v>1.9132690495706373</v>
      </c>
      <c r="K10" s="26">
        <f t="shared" si="1"/>
        <v>3.3088026644671289</v>
      </c>
      <c r="L10" s="26"/>
      <c r="M10" s="26">
        <v>0.35796198075459884</v>
      </c>
    </row>
    <row r="11" spans="1:13"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>
      <c r="A12" t="s">
        <v>108</v>
      </c>
      <c r="B12" s="26">
        <v>50.068643073664965</v>
      </c>
      <c r="C12" s="26">
        <v>1.8730559444154549</v>
      </c>
      <c r="D12" s="26">
        <v>13.882916206102914</v>
      </c>
      <c r="E12" s="26">
        <v>8.1945047328536731</v>
      </c>
      <c r="F12" s="26">
        <v>12.551244495404214</v>
      </c>
      <c r="G12" s="26">
        <v>1.3680259894920725</v>
      </c>
      <c r="H12" s="26">
        <v>3.5117255830778813</v>
      </c>
      <c r="I12" s="26">
        <v>0.19880715544384112</v>
      </c>
      <c r="J12" s="26">
        <v>3.4310680809134433</v>
      </c>
      <c r="K12" s="26">
        <v>0.3631740245422575</v>
      </c>
      <c r="L12" s="26">
        <v>1.5934778580692051</v>
      </c>
      <c r="M12" s="26">
        <v>97.036643143979916</v>
      </c>
    </row>
    <row r="15" spans="1:13">
      <c r="A15" s="23" t="s">
        <v>109</v>
      </c>
    </row>
    <row r="16" spans="1:13" s="23" customFormat="1">
      <c r="A16" s="23" t="s">
        <v>108</v>
      </c>
      <c r="B16" s="28">
        <v>52.31863682763295</v>
      </c>
      <c r="C16" s="28">
        <v>1.9572276718091226</v>
      </c>
      <c r="D16" s="28">
        <v>14.506789209903614</v>
      </c>
      <c r="E16" s="28">
        <v>8.5627508712332379</v>
      </c>
      <c r="F16" s="28">
        <v>13.115274594594945</v>
      </c>
      <c r="G16" s="28">
        <v>1.4295025892691899</v>
      </c>
      <c r="H16" s="28">
        <v>3.6695361435907698</v>
      </c>
      <c r="I16" s="28">
        <v>0.20774118741540187</v>
      </c>
      <c r="J16" s="28">
        <v>3.5852540399803998</v>
      </c>
      <c r="K16" s="28">
        <v>0.37949440465763745</v>
      </c>
      <c r="L16" s="25"/>
      <c r="M16" s="25"/>
    </row>
    <row r="18" spans="1:13">
      <c r="A18" s="23" t="s">
        <v>182</v>
      </c>
    </row>
    <row r="19" spans="1:13">
      <c r="A19" s="23" t="s">
        <v>110</v>
      </c>
      <c r="B19" s="25" t="s">
        <v>93</v>
      </c>
      <c r="C19" s="25" t="s">
        <v>94</v>
      </c>
      <c r="D19" s="25" t="s">
        <v>95</v>
      </c>
      <c r="E19" s="25" t="s">
        <v>24</v>
      </c>
      <c r="F19" s="25" t="s">
        <v>96</v>
      </c>
      <c r="G19" s="25" t="s">
        <v>97</v>
      </c>
      <c r="H19" s="25" t="s">
        <v>23</v>
      </c>
      <c r="I19" s="25" t="s">
        <v>22</v>
      </c>
      <c r="J19" s="25" t="s">
        <v>98</v>
      </c>
      <c r="K19" s="25" t="s">
        <v>99</v>
      </c>
      <c r="L19" s="25" t="s">
        <v>100</v>
      </c>
      <c r="M19" s="25" t="s">
        <v>101</v>
      </c>
    </row>
    <row r="20" spans="1:13">
      <c r="A20" t="s">
        <v>167</v>
      </c>
      <c r="B20" s="26">
        <v>49.77990414445469</v>
      </c>
      <c r="C20" s="26">
        <v>1.9589307853734603</v>
      </c>
      <c r="D20" s="26">
        <v>13.91055511326206</v>
      </c>
      <c r="E20" s="26">
        <v>11.50205587431566</v>
      </c>
      <c r="F20" s="26">
        <v>12.850539021400332</v>
      </c>
      <c r="G20" s="26">
        <v>0.45678239135210219</v>
      </c>
      <c r="H20" s="26">
        <v>7.3332771451965675</v>
      </c>
      <c r="I20" s="26">
        <v>0.17593271888375078</v>
      </c>
      <c r="J20" s="26">
        <v>2.2676388187016929</v>
      </c>
      <c r="K20" s="26">
        <v>0.16493189324726576</v>
      </c>
      <c r="L20" s="26">
        <v>0</v>
      </c>
      <c r="M20" s="26">
        <v>100.40054790618757</v>
      </c>
    </row>
    <row r="21" spans="1:13">
      <c r="A21" t="s">
        <v>168</v>
      </c>
      <c r="B21" s="26">
        <v>50.440313058379893</v>
      </c>
      <c r="C21" s="26">
        <v>1.9082689701129747</v>
      </c>
      <c r="D21" s="26">
        <v>13.691696810665299</v>
      </c>
      <c r="E21" s="26">
        <v>11.296155291526587</v>
      </c>
      <c r="F21" s="26">
        <v>12.527239516945896</v>
      </c>
      <c r="G21" s="26">
        <v>0.51578153369292901</v>
      </c>
      <c r="H21" s="26">
        <v>7.1967350914740322</v>
      </c>
      <c r="I21" s="26">
        <v>0.16994037376961044</v>
      </c>
      <c r="J21" s="26">
        <v>2.2555553334346037</v>
      </c>
      <c r="K21" s="26">
        <v>0.15920038783400939</v>
      </c>
      <c r="L21" s="26">
        <v>0</v>
      </c>
      <c r="M21" s="26">
        <v>100.16088636783584</v>
      </c>
    </row>
    <row r="22" spans="1:13">
      <c r="A22" t="s">
        <v>169</v>
      </c>
      <c r="B22" s="26">
        <v>51.149320147812496</v>
      </c>
      <c r="C22" s="26">
        <v>1.9219239762132234</v>
      </c>
      <c r="D22" s="26">
        <v>13.66929338131456</v>
      </c>
      <c r="E22" s="26">
        <v>11.412912356848945</v>
      </c>
      <c r="F22" s="26">
        <v>12.570932017693062</v>
      </c>
      <c r="G22" s="26">
        <v>0.27788427559178974</v>
      </c>
      <c r="H22" s="26">
        <v>7.1744943599271949</v>
      </c>
      <c r="I22" s="26">
        <v>0.17346552048851127</v>
      </c>
      <c r="J22" s="26">
        <v>2.272246372430673</v>
      </c>
      <c r="K22" s="26">
        <v>0.16276820185588145</v>
      </c>
      <c r="L22" s="26">
        <v>0</v>
      </c>
      <c r="M22" s="26">
        <v>100.78524061017633</v>
      </c>
    </row>
    <row r="23" spans="1:13">
      <c r="A23" t="s">
        <v>170</v>
      </c>
      <c r="B23" s="26">
        <v>50.695753599690619</v>
      </c>
      <c r="C23" s="26">
        <v>1.9216379904903926</v>
      </c>
      <c r="D23" s="26">
        <v>13.660029598302541</v>
      </c>
      <c r="E23" s="26">
        <v>11.387016138267718</v>
      </c>
      <c r="F23" s="26">
        <v>12.557172155291747</v>
      </c>
      <c r="G23" s="26">
        <v>0.25010081013055258</v>
      </c>
      <c r="H23" s="26">
        <v>7.2097244056487471</v>
      </c>
      <c r="I23" s="26">
        <v>0.17366962088969126</v>
      </c>
      <c r="J23" s="26">
        <v>2.2777039952201892</v>
      </c>
      <c r="K23" s="26">
        <v>0.15746010850254805</v>
      </c>
      <c r="L23" s="26">
        <v>0</v>
      </c>
      <c r="M23" s="26">
        <v>100.29026842243475</v>
      </c>
    </row>
    <row r="24" spans="1:13">
      <c r="A24" t="s">
        <v>171</v>
      </c>
      <c r="B24" s="26">
        <v>49.449989498560377</v>
      </c>
      <c r="C24" s="26">
        <v>1.9131148556517146</v>
      </c>
      <c r="D24" s="26">
        <v>13.686948873538251</v>
      </c>
      <c r="E24" s="26">
        <v>11.399523716407275</v>
      </c>
      <c r="F24" s="26">
        <v>12.548389983584384</v>
      </c>
      <c r="G24" s="26">
        <v>0.3452003496813027</v>
      </c>
      <c r="H24" s="26">
        <v>7.1582875484385324</v>
      </c>
      <c r="I24" s="26">
        <v>0.17286278658207938</v>
      </c>
      <c r="J24" s="26">
        <v>2.1951964078529138</v>
      </c>
      <c r="K24" s="26">
        <v>0.16397752316025374</v>
      </c>
      <c r="L24" s="26">
        <v>0</v>
      </c>
      <c r="M24" s="26">
        <v>99.033491543457075</v>
      </c>
    </row>
    <row r="25" spans="1:13">
      <c r="A25" s="23" t="s">
        <v>183</v>
      </c>
      <c r="B25" s="26">
        <f>AVERAGE(B20:B24)</f>
        <v>50.303056089779616</v>
      </c>
      <c r="C25" s="26">
        <f>AVERAGE(C20:C24)</f>
        <v>1.9247753155683529</v>
      </c>
      <c r="D25" s="26">
        <f>AVERAGE(D20:D24)</f>
        <v>13.723704755416543</v>
      </c>
      <c r="E25" s="26">
        <f t="shared" ref="E25:K25" si="2">AVERAGE(E20:E24)</f>
        <v>11.399532675473237</v>
      </c>
      <c r="F25" s="26">
        <f t="shared" si="2"/>
        <v>12.610854538983084</v>
      </c>
      <c r="G25" s="26">
        <f t="shared" si="2"/>
        <v>0.36914987208973526</v>
      </c>
      <c r="H25" s="26">
        <f t="shared" si="2"/>
        <v>7.2145037101370146</v>
      </c>
      <c r="I25" s="26">
        <f t="shared" si="2"/>
        <v>0.1731742041227286</v>
      </c>
      <c r="J25" s="26">
        <f t="shared" si="2"/>
        <v>2.2536681855280145</v>
      </c>
      <c r="K25" s="26">
        <f t="shared" si="2"/>
        <v>0.16166762291999165</v>
      </c>
      <c r="L25" s="26"/>
      <c r="M25" s="26">
        <v>100.1340869700183</v>
      </c>
    </row>
    <row r="26" spans="1:13">
      <c r="A26" s="24" t="s">
        <v>107</v>
      </c>
      <c r="B26" s="26">
        <f>STDEV(B20:B24)/B25*100</f>
        <v>1.3667158894755556</v>
      </c>
      <c r="C26" s="26">
        <f>STDEV(C20:C24)/C25*100</f>
        <v>1.0368051526278343</v>
      </c>
      <c r="D26" s="26">
        <f>STDEV(D20:D24)/D25*100</f>
        <v>0.76686435730871949</v>
      </c>
      <c r="E26" s="26">
        <f t="shared" ref="E26:K26" si="3">STDEV(E20:E24)/E25*100</f>
        <v>0.64363695187647696</v>
      </c>
      <c r="F26" s="26">
        <f t="shared" si="3"/>
        <v>1.0699008155253875</v>
      </c>
      <c r="G26" s="26">
        <f t="shared" si="3"/>
        <v>30.96244449070586</v>
      </c>
      <c r="H26" s="26">
        <f t="shared" si="3"/>
        <v>0.96048350904548008</v>
      </c>
      <c r="I26" s="26">
        <f t="shared" si="3"/>
        <v>1.2416703106509295</v>
      </c>
      <c r="J26" s="26">
        <f t="shared" si="3"/>
        <v>1.4949774382100569</v>
      </c>
      <c r="K26" s="26">
        <f t="shared" si="3"/>
        <v>1.9801621081698269</v>
      </c>
      <c r="L26" s="26"/>
      <c r="M26" s="26">
        <v>0.65703685886810415</v>
      </c>
    </row>
    <row r="27" spans="1:13">
      <c r="A27" t="s">
        <v>172</v>
      </c>
      <c r="B27" s="26">
        <v>71.306739215023484</v>
      </c>
      <c r="C27" s="26">
        <v>0.18199975364510279</v>
      </c>
      <c r="D27" s="26">
        <v>13.513739249257137</v>
      </c>
      <c r="E27" s="26">
        <v>1.2307083702481518</v>
      </c>
      <c r="F27" s="26">
        <v>1.8155734049624599</v>
      </c>
      <c r="G27" s="26">
        <v>4.4591993688634721</v>
      </c>
      <c r="H27" s="26">
        <v>0.29300586953496499</v>
      </c>
      <c r="I27" s="26">
        <v>3.7929898111712435E-2</v>
      </c>
      <c r="J27" s="26">
        <v>4.1495089853062597</v>
      </c>
      <c r="K27" s="26">
        <v>3.2752074826028814E-2</v>
      </c>
      <c r="L27" s="26">
        <v>0.88</v>
      </c>
      <c r="M27" s="26">
        <v>97.90115618977876</v>
      </c>
    </row>
    <row r="28" spans="1:13">
      <c r="A28" t="s">
        <v>173</v>
      </c>
      <c r="B28" s="26">
        <v>70.535592000916239</v>
      </c>
      <c r="C28" s="26">
        <v>0.1707226652836652</v>
      </c>
      <c r="D28" s="26">
        <v>13.074284193176437</v>
      </c>
      <c r="E28" s="26">
        <v>1.1848570457590681</v>
      </c>
      <c r="F28" s="26">
        <v>1.7610444198831297</v>
      </c>
      <c r="G28" s="26">
        <v>4.1865210341564696</v>
      </c>
      <c r="H28" s="26">
        <v>0.26806281621779299</v>
      </c>
      <c r="I28" s="26">
        <v>3.7705838590781776E-2</v>
      </c>
      <c r="J28" s="26">
        <v>3.963948260835533</v>
      </c>
      <c r="K28" s="26">
        <v>1.8066990552139211E-2</v>
      </c>
      <c r="L28" s="26">
        <v>0.88</v>
      </c>
      <c r="M28" s="26">
        <v>96.080805265371254</v>
      </c>
    </row>
    <row r="29" spans="1:13">
      <c r="A29" t="s">
        <v>174</v>
      </c>
      <c r="B29" s="26">
        <v>70.651806534512232</v>
      </c>
      <c r="C29" s="26">
        <v>0.17694425878209288</v>
      </c>
      <c r="D29" s="26">
        <v>13.331052923953253</v>
      </c>
      <c r="E29" s="26">
        <v>1.1971139927616166</v>
      </c>
      <c r="F29" s="26">
        <v>1.7922193260297938</v>
      </c>
      <c r="G29" s="26">
        <v>4.2581991293258081</v>
      </c>
      <c r="H29" s="26">
        <v>0.25976881879660796</v>
      </c>
      <c r="I29" s="26">
        <v>3.6021643495674244E-2</v>
      </c>
      <c r="J29" s="26">
        <v>3.9867335505077226</v>
      </c>
      <c r="K29" s="26">
        <v>8.2278559545866208E-3</v>
      </c>
      <c r="L29" s="26">
        <v>0.88</v>
      </c>
      <c r="M29" s="26">
        <v>96.578088034119375</v>
      </c>
    </row>
    <row r="30" spans="1:13">
      <c r="A30" t="s">
        <v>175</v>
      </c>
      <c r="B30" s="26">
        <v>70.340881320594264</v>
      </c>
      <c r="C30" s="26">
        <v>0.17135882491332588</v>
      </c>
      <c r="D30" s="26">
        <v>13.085928754641014</v>
      </c>
      <c r="E30" s="26">
        <v>1.1912894436329238</v>
      </c>
      <c r="F30" s="26">
        <v>1.7600939006543734</v>
      </c>
      <c r="G30" s="26">
        <v>4.1582059641224829</v>
      </c>
      <c r="H30" s="26">
        <v>0.28273376739830586</v>
      </c>
      <c r="I30" s="26">
        <v>3.331948154945745E-2</v>
      </c>
      <c r="J30" s="26">
        <v>3.941175037324653</v>
      </c>
      <c r="K30" s="26">
        <v>1.3377336753582006E-2</v>
      </c>
      <c r="L30" s="26">
        <v>0.88</v>
      </c>
      <c r="M30" s="26">
        <v>95.858363831584384</v>
      </c>
    </row>
    <row r="31" spans="1:13">
      <c r="A31" t="s">
        <v>176</v>
      </c>
      <c r="B31" s="26">
        <v>70.3618664978368</v>
      </c>
      <c r="C31" s="26">
        <v>0.17284494096366435</v>
      </c>
      <c r="D31" s="26">
        <v>13.348348819229468</v>
      </c>
      <c r="E31" s="26">
        <v>1.2024494666889181</v>
      </c>
      <c r="F31" s="26">
        <v>1.790853641079752</v>
      </c>
      <c r="G31" s="26">
        <v>4.4593850156442478</v>
      </c>
      <c r="H31" s="26">
        <v>0.26480028617626938</v>
      </c>
      <c r="I31" s="26">
        <v>3.690741873883608E-2</v>
      </c>
      <c r="J31" s="26">
        <v>3.9473626141618277</v>
      </c>
      <c r="K31" s="26">
        <v>1.3973846387029009E-2</v>
      </c>
      <c r="L31" s="26">
        <v>0.88</v>
      </c>
      <c r="M31" s="26">
        <v>96.478792546906817</v>
      </c>
    </row>
    <row r="32" spans="1:13">
      <c r="A32" s="23" t="s">
        <v>183</v>
      </c>
      <c r="B32" s="26">
        <f>AVERAGE(B27:B31)</f>
        <v>70.63937711377659</v>
      </c>
      <c r="C32" s="26">
        <f>AVERAGE(C27:C31)</f>
        <v>0.17477408871757022</v>
      </c>
      <c r="D32" s="26">
        <f>AVERAGE(D27:D31)</f>
        <v>13.270670788051461</v>
      </c>
      <c r="E32" s="26">
        <f t="shared" ref="E32:K32" si="4">AVERAGE(E27:E31)</f>
        <v>1.2012836638181357</v>
      </c>
      <c r="F32" s="26">
        <f t="shared" si="4"/>
        <v>1.7839569385219018</v>
      </c>
      <c r="G32" s="26">
        <f t="shared" si="4"/>
        <v>4.3043021024224961</v>
      </c>
      <c r="H32" s="26">
        <f t="shared" si="4"/>
        <v>0.27367431162478822</v>
      </c>
      <c r="I32" s="26">
        <f t="shared" si="4"/>
        <v>3.6376856097292395E-2</v>
      </c>
      <c r="J32" s="26">
        <f t="shared" si="4"/>
        <v>3.9977456896271995</v>
      </c>
      <c r="K32" s="26">
        <f t="shared" si="4"/>
        <v>1.727962089467313E-2</v>
      </c>
      <c r="L32" s="26"/>
      <c r="M32" s="26">
        <v>96.579441173552112</v>
      </c>
    </row>
    <row r="33" spans="1:13">
      <c r="A33" s="24" t="s">
        <v>107</v>
      </c>
      <c r="B33" s="26">
        <f>STDEV(B27:B31)/B32*100</f>
        <v>0.55842054406850961</v>
      </c>
      <c r="C33" s="26">
        <f>STDEV(C27:C31)/C32*100</f>
        <v>2.6946514789363438</v>
      </c>
      <c r="D33" s="26">
        <f>STDEV(D27:D31)/D32*100</f>
        <v>1.4170759940252353</v>
      </c>
      <c r="E33" s="26">
        <f t="shared" ref="E33:K33" si="5">STDEV(E27:E31)/E32*100</f>
        <v>1.4740802626670964</v>
      </c>
      <c r="F33" s="26">
        <f t="shared" si="5"/>
        <v>1.3175529439544431</v>
      </c>
      <c r="G33" s="26">
        <f t="shared" si="5"/>
        <v>3.3943774465200449</v>
      </c>
      <c r="H33" s="26">
        <f t="shared" si="5"/>
        <v>5.0346159888467392</v>
      </c>
      <c r="I33" s="26">
        <f t="shared" si="5"/>
        <v>5.1306519011315812</v>
      </c>
      <c r="J33" s="26">
        <f t="shared" si="5"/>
        <v>2.1675232948570442</v>
      </c>
      <c r="K33" s="26">
        <f t="shared" si="5"/>
        <v>53.987385411821862</v>
      </c>
      <c r="L33" s="26"/>
      <c r="M33" s="26">
        <v>0.82275806035619869</v>
      </c>
    </row>
    <row r="34" spans="1:13">
      <c r="A34" t="s">
        <v>177</v>
      </c>
      <c r="B34" s="26">
        <v>67.129280992582324</v>
      </c>
      <c r="C34" s="26">
        <v>0.42271856597566243</v>
      </c>
      <c r="D34" s="26">
        <v>16.566986425730036</v>
      </c>
      <c r="E34" s="26">
        <v>3.2454233440701135</v>
      </c>
      <c r="F34" s="26">
        <v>4.3892499891726571</v>
      </c>
      <c r="G34" s="26">
        <v>4.0005767798934979</v>
      </c>
      <c r="H34" s="26">
        <v>1.0143429093160916</v>
      </c>
      <c r="I34" s="26">
        <v>9.303943180976032E-2</v>
      </c>
      <c r="J34" s="26">
        <v>4.3207982858331082</v>
      </c>
      <c r="K34" s="26">
        <v>0.16675503845553694</v>
      </c>
      <c r="L34" s="26">
        <v>0.32</v>
      </c>
      <c r="M34" s="26">
        <v>101.66917176283877</v>
      </c>
    </row>
    <row r="35" spans="1:13">
      <c r="A35" t="s">
        <v>178</v>
      </c>
      <c r="B35" s="26">
        <v>67.467822848569725</v>
      </c>
      <c r="C35" s="26">
        <v>0.42722046438971817</v>
      </c>
      <c r="D35" s="26">
        <v>16.626808492080187</v>
      </c>
      <c r="E35" s="26">
        <v>3.2670666961863</v>
      </c>
      <c r="F35" s="26">
        <v>4.4331193820794201</v>
      </c>
      <c r="G35" s="26">
        <v>3.8911987807109925</v>
      </c>
      <c r="H35" s="26">
        <v>1.0101212505559245</v>
      </c>
      <c r="I35" s="26">
        <v>9.7017365264130517E-2</v>
      </c>
      <c r="J35" s="26">
        <v>4.3183554745302981</v>
      </c>
      <c r="K35" s="26">
        <v>0.17503832182054765</v>
      </c>
      <c r="L35" s="26">
        <v>0.32</v>
      </c>
      <c r="M35" s="26">
        <v>102.03376907618724</v>
      </c>
    </row>
    <row r="36" spans="1:13">
      <c r="A36" t="s">
        <v>179</v>
      </c>
      <c r="B36" s="26">
        <v>67.834211460788879</v>
      </c>
      <c r="C36" s="26">
        <v>0.42472228818958468</v>
      </c>
      <c r="D36" s="26">
        <v>16.555586026446779</v>
      </c>
      <c r="E36" s="26">
        <v>3.2603753480221562</v>
      </c>
      <c r="F36" s="26">
        <v>4.4416550466764653</v>
      </c>
      <c r="G36" s="26">
        <v>3.6946880845975252</v>
      </c>
      <c r="H36" s="26">
        <v>1.0169668476762523</v>
      </c>
      <c r="I36" s="26">
        <v>9.6235248226567094E-2</v>
      </c>
      <c r="J36" s="26">
        <v>4.3379848380166788</v>
      </c>
      <c r="K36" s="26">
        <v>0.15668622686821837</v>
      </c>
      <c r="L36" s="26">
        <v>0.32</v>
      </c>
      <c r="M36" s="26">
        <v>102.13911141550911</v>
      </c>
    </row>
    <row r="37" spans="1:13">
      <c r="A37" t="s">
        <v>180</v>
      </c>
      <c r="B37" s="26">
        <v>67.630341938409941</v>
      </c>
      <c r="C37" s="26">
        <v>0.42964980458835039</v>
      </c>
      <c r="D37" s="26">
        <v>16.666893498368427</v>
      </c>
      <c r="E37" s="26">
        <v>3.2820417817225827</v>
      </c>
      <c r="F37" s="26">
        <v>4.4562596900500901</v>
      </c>
      <c r="G37" s="26">
        <v>3.8610517376930784</v>
      </c>
      <c r="H37" s="26">
        <v>1.0588438626089494</v>
      </c>
      <c r="I37" s="26">
        <v>9.8122081873594266E-2</v>
      </c>
      <c r="J37" s="26">
        <v>4.2094550471657337</v>
      </c>
      <c r="K37" s="26">
        <v>0.1657925460908716</v>
      </c>
      <c r="L37" s="26">
        <v>0.32</v>
      </c>
      <c r="M37" s="26">
        <v>102.17845198857161</v>
      </c>
    </row>
    <row r="38" spans="1:13">
      <c r="A38" t="s">
        <v>181</v>
      </c>
      <c r="B38" s="26">
        <v>67.940532398888692</v>
      </c>
      <c r="C38" s="26">
        <v>0.43265542362212328</v>
      </c>
      <c r="D38" s="26">
        <v>16.75718968695012</v>
      </c>
      <c r="E38" s="26">
        <v>3.2793873338461519</v>
      </c>
      <c r="F38" s="26">
        <v>4.4613736163871822</v>
      </c>
      <c r="G38" s="26">
        <v>3.8572083651413362</v>
      </c>
      <c r="H38" s="26">
        <v>1.0402921992872232</v>
      </c>
      <c r="I38" s="26">
        <v>9.7044261185687375E-2</v>
      </c>
      <c r="J38" s="26">
        <v>4.1851100714177463</v>
      </c>
      <c r="K38" s="26">
        <v>0.16249689179050955</v>
      </c>
      <c r="L38" s="26">
        <v>0.32</v>
      </c>
      <c r="M38" s="26">
        <v>102.53329024851676</v>
      </c>
    </row>
    <row r="39" spans="1:13">
      <c r="A39" s="23" t="s">
        <v>183</v>
      </c>
      <c r="B39" s="26">
        <f>AVERAGE(B34:B38)</f>
        <v>67.600437927847921</v>
      </c>
      <c r="C39" s="26">
        <f>AVERAGE(C34:C38)</f>
        <v>0.42739330935308778</v>
      </c>
      <c r="D39" s="26">
        <f>AVERAGE(D34:D38)</f>
        <v>16.634692825915106</v>
      </c>
      <c r="E39" s="26">
        <f t="shared" ref="E39:K39" si="6">AVERAGE(E34:E38)</f>
        <v>3.2668589007694608</v>
      </c>
      <c r="F39" s="26">
        <f t="shared" si="6"/>
        <v>4.4363315448731626</v>
      </c>
      <c r="G39" s="26">
        <f t="shared" si="6"/>
        <v>3.860944749607286</v>
      </c>
      <c r="H39" s="26">
        <f t="shared" si="6"/>
        <v>1.0281134138888883</v>
      </c>
      <c r="I39" s="26">
        <f t="shared" si="6"/>
        <v>9.629167767194792E-2</v>
      </c>
      <c r="J39" s="26">
        <f t="shared" si="6"/>
        <v>4.2743407433927132</v>
      </c>
      <c r="K39" s="26">
        <f t="shared" si="6"/>
        <v>0.1653538050051368</v>
      </c>
      <c r="L39" s="26"/>
      <c r="M39" s="26">
        <v>102.1107588983247</v>
      </c>
    </row>
    <row r="40" spans="1:13">
      <c r="A40" s="24" t="s">
        <v>107</v>
      </c>
      <c r="B40" s="26">
        <f>STDEV(B34:B38)/B39*100</f>
        <v>0.47405349218875042</v>
      </c>
      <c r="C40" s="26">
        <f>STDEV(C34:C38)/C39*100</f>
        <v>0.91967263329191185</v>
      </c>
      <c r="D40" s="26">
        <f>STDEV(D34:D38)/D39*100</f>
        <v>0.4934088778432098</v>
      </c>
      <c r="E40" s="26">
        <f t="shared" ref="E40:K40" si="7">STDEV(E34:E38)/E39*100</f>
        <v>0.45635342288813907</v>
      </c>
      <c r="F40" s="26">
        <f t="shared" si="7"/>
        <v>0.64543758858803191</v>
      </c>
      <c r="G40" s="26">
        <f t="shared" si="7"/>
        <v>2.8392452772725374</v>
      </c>
      <c r="H40" s="26">
        <f t="shared" si="7"/>
        <v>2.0229559022494619</v>
      </c>
      <c r="I40" s="26">
        <f t="shared" si="7"/>
        <v>2.0126547795283263</v>
      </c>
      <c r="J40" s="26">
        <f t="shared" si="7"/>
        <v>1.6674238612219494</v>
      </c>
      <c r="K40" s="26">
        <f t="shared" si="7"/>
        <v>4.0482454103939283</v>
      </c>
      <c r="L40" s="26"/>
      <c r="M40" s="26">
        <v>0.3037678161593787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8771-6D52-4D41-9A91-59DDB9DADB82}">
  <dimension ref="A1:BA28"/>
  <sheetViews>
    <sheetView tabSelected="1" workbookViewId="0">
      <selection activeCell="B29" sqref="B29"/>
    </sheetView>
  </sheetViews>
  <sheetFormatPr defaultRowHeight="15"/>
  <sheetData>
    <row r="1" spans="1:53" s="3" customFormat="1" ht="15.75">
      <c r="A1" s="68" t="s">
        <v>187</v>
      </c>
    </row>
    <row r="2" spans="1:53">
      <c r="A2" s="23"/>
    </row>
    <row r="3" spans="1:53" ht="15.75">
      <c r="A3" s="30" t="s">
        <v>111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53">
      <c r="A4" s="31" t="s">
        <v>112</v>
      </c>
      <c r="B4" s="32" t="s">
        <v>113</v>
      </c>
      <c r="C4" s="32" t="s">
        <v>114</v>
      </c>
      <c r="D4" s="32" t="s">
        <v>115</v>
      </c>
      <c r="E4" s="32" t="s">
        <v>116</v>
      </c>
      <c r="F4" s="32" t="s">
        <v>117</v>
      </c>
      <c r="G4" s="32" t="s">
        <v>118</v>
      </c>
      <c r="H4" s="32" t="s">
        <v>119</v>
      </c>
      <c r="I4" s="32" t="s">
        <v>120</v>
      </c>
      <c r="J4" s="32" t="s">
        <v>121</v>
      </c>
      <c r="K4" s="32" t="s">
        <v>122</v>
      </c>
      <c r="L4" s="32" t="s">
        <v>123</v>
      </c>
      <c r="M4" s="32" t="s">
        <v>124</v>
      </c>
      <c r="N4" s="32" t="s">
        <v>125</v>
      </c>
      <c r="O4" s="32" t="s">
        <v>126</v>
      </c>
      <c r="P4" s="32" t="s">
        <v>127</v>
      </c>
      <c r="Q4" s="32" t="s">
        <v>128</v>
      </c>
      <c r="R4" s="32" t="s">
        <v>129</v>
      </c>
      <c r="S4" s="32" t="s">
        <v>130</v>
      </c>
      <c r="T4" s="32" t="s">
        <v>131</v>
      </c>
      <c r="U4" s="32" t="s">
        <v>132</v>
      </c>
      <c r="V4" s="32" t="s">
        <v>133</v>
      </c>
      <c r="W4" s="32" t="s">
        <v>134</v>
      </c>
      <c r="X4" s="32" t="s">
        <v>135</v>
      </c>
      <c r="Y4" s="32" t="s">
        <v>136</v>
      </c>
      <c r="Z4" s="32" t="s">
        <v>137</v>
      </c>
      <c r="AA4" s="32" t="s">
        <v>138</v>
      </c>
      <c r="AB4" s="32" t="s">
        <v>139</v>
      </c>
      <c r="AC4" s="32" t="s">
        <v>140</v>
      </c>
      <c r="AD4" s="32" t="s">
        <v>141</v>
      </c>
      <c r="AE4" s="32" t="s">
        <v>142</v>
      </c>
      <c r="AF4" s="32" t="s">
        <v>143</v>
      </c>
      <c r="AG4" s="32" t="s">
        <v>144</v>
      </c>
      <c r="AH4" s="32" t="s">
        <v>145</v>
      </c>
      <c r="AI4" s="32" t="s">
        <v>146</v>
      </c>
      <c r="AJ4" s="32" t="s">
        <v>147</v>
      </c>
      <c r="AK4" s="32" t="s">
        <v>148</v>
      </c>
      <c r="AL4" s="32" t="s">
        <v>149</v>
      </c>
      <c r="AM4" s="32" t="s">
        <v>150</v>
      </c>
      <c r="AN4" s="32" t="s">
        <v>151</v>
      </c>
      <c r="AO4" s="32" t="s">
        <v>152</v>
      </c>
      <c r="AP4" s="32" t="s">
        <v>153</v>
      </c>
      <c r="AQ4" s="32" t="s">
        <v>154</v>
      </c>
      <c r="AR4" s="33" t="s">
        <v>155</v>
      </c>
    </row>
    <row r="5" spans="1:53" ht="7.5" customHeight="1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6"/>
    </row>
    <row r="6" spans="1:53">
      <c r="A6" s="37">
        <v>10.6635829781133</v>
      </c>
      <c r="B6" s="38">
        <v>38.427351975050904</v>
      </c>
      <c r="C6" s="39">
        <v>2485.9424401246997</v>
      </c>
      <c r="D6" s="39">
        <v>9382.9814713525102</v>
      </c>
      <c r="E6" s="38">
        <v>29.2258935921475</v>
      </c>
      <c r="F6" s="39">
        <v>263.60873324005496</v>
      </c>
      <c r="G6" s="38">
        <v>50.142082278867001</v>
      </c>
      <c r="H6" s="39">
        <v>1323.04558690108</v>
      </c>
      <c r="I6" s="38">
        <v>27.7206948052029</v>
      </c>
      <c r="J6" s="38">
        <v>26.827985627562601</v>
      </c>
      <c r="K6" s="39">
        <v>106.176688934379</v>
      </c>
      <c r="L6" s="39">
        <v>101.28898446695401</v>
      </c>
      <c r="M6" s="40">
        <v>2.6995589742072004</v>
      </c>
      <c r="N6" s="40">
        <v>1.6312907893997599</v>
      </c>
      <c r="O6" s="38">
        <v>29.300458991715299</v>
      </c>
      <c r="P6" s="39">
        <v>296.48753803813497</v>
      </c>
      <c r="Q6" s="38">
        <v>51.275724892441403</v>
      </c>
      <c r="R6" s="39">
        <v>390.50281195563599</v>
      </c>
      <c r="S6" s="38">
        <v>66.061497127809403</v>
      </c>
      <c r="T6" s="40">
        <v>2.7010021341830002</v>
      </c>
      <c r="U6" s="40">
        <v>3.30019032068483</v>
      </c>
      <c r="V6" s="40">
        <v>0.35551958074983203</v>
      </c>
      <c r="W6" s="39">
        <v>281.00833309386098</v>
      </c>
      <c r="X6" s="38">
        <v>51.5983294463608</v>
      </c>
      <c r="Y6" s="39">
        <v>107.520546825338</v>
      </c>
      <c r="Z6" s="38">
        <v>12.922361401767501</v>
      </c>
      <c r="AA6" s="38">
        <v>52.011654797669799</v>
      </c>
      <c r="AB6" s="38">
        <v>10.757396108119499</v>
      </c>
      <c r="AC6" s="40">
        <v>3.1205455915277098</v>
      </c>
      <c r="AD6" s="38">
        <v>10.372689700917</v>
      </c>
      <c r="AE6" s="40">
        <v>1.59945986620206</v>
      </c>
      <c r="AF6" s="40">
        <v>9.3105238597864499</v>
      </c>
      <c r="AG6" s="40">
        <v>1.85453157173658</v>
      </c>
      <c r="AH6" s="40">
        <v>5.1056304659921201</v>
      </c>
      <c r="AI6" s="40">
        <v>0.71957249694594494</v>
      </c>
      <c r="AJ6" s="40">
        <v>4.5714778367702298</v>
      </c>
      <c r="AK6" s="40">
        <v>0.718085419301699</v>
      </c>
      <c r="AL6" s="40">
        <v>9.4232091985315805</v>
      </c>
      <c r="AM6" s="40">
        <v>4.0573808751380902</v>
      </c>
      <c r="AN6" s="40">
        <v>1.4270044491764899</v>
      </c>
      <c r="AO6" s="40">
        <v>0.10435540696112</v>
      </c>
      <c r="AP6" s="40">
        <v>3.3079273381978602</v>
      </c>
      <c r="AQ6" s="40">
        <v>6.2793233949607101</v>
      </c>
      <c r="AR6" s="41">
        <v>1.76329517389221</v>
      </c>
    </row>
    <row r="7" spans="1:53" ht="15.75">
      <c r="A7" s="42"/>
      <c r="B7" s="43"/>
      <c r="C7" s="43"/>
      <c r="D7" s="43"/>
      <c r="E7" s="43"/>
      <c r="F7" s="39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4"/>
    </row>
    <row r="8" spans="1:53" ht="7.5" customHeight="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7"/>
    </row>
    <row r="10" spans="1:53">
      <c r="A10" s="48" t="s">
        <v>156</v>
      </c>
      <c r="B10" s="2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50"/>
      <c r="AV10" s="50"/>
      <c r="AW10" s="50"/>
      <c r="AX10" s="50"/>
      <c r="AY10" s="50"/>
      <c r="AZ10" s="50"/>
      <c r="BA10" s="50"/>
    </row>
    <row r="11" spans="1:53">
      <c r="A11" s="31"/>
      <c r="B11" s="32"/>
      <c r="C11" s="32" t="s">
        <v>112</v>
      </c>
      <c r="D11" s="32" t="s">
        <v>113</v>
      </c>
      <c r="E11" s="32" t="s">
        <v>114</v>
      </c>
      <c r="F11" s="32" t="s">
        <v>115</v>
      </c>
      <c r="G11" s="32" t="s">
        <v>116</v>
      </c>
      <c r="H11" s="32" t="s">
        <v>117</v>
      </c>
      <c r="I11" s="32" t="s">
        <v>118</v>
      </c>
      <c r="J11" s="32" t="s">
        <v>119</v>
      </c>
      <c r="K11" s="32" t="s">
        <v>120</v>
      </c>
      <c r="L11" s="32" t="s">
        <v>121</v>
      </c>
      <c r="M11" s="32" t="s">
        <v>122</v>
      </c>
      <c r="N11" s="32" t="s">
        <v>123</v>
      </c>
      <c r="O11" s="32" t="s">
        <v>124</v>
      </c>
      <c r="P11" s="32" t="s">
        <v>125</v>
      </c>
      <c r="Q11" s="32" t="s">
        <v>126</v>
      </c>
      <c r="R11" s="32" t="s">
        <v>127</v>
      </c>
      <c r="S11" s="32" t="s">
        <v>128</v>
      </c>
      <c r="T11" s="32" t="s">
        <v>129</v>
      </c>
      <c r="U11" s="32" t="s">
        <v>130</v>
      </c>
      <c r="V11" s="32" t="s">
        <v>131</v>
      </c>
      <c r="W11" s="32" t="s">
        <v>132</v>
      </c>
      <c r="X11" s="32" t="s">
        <v>133</v>
      </c>
      <c r="Y11" s="32" t="s">
        <v>134</v>
      </c>
      <c r="Z11" s="32" t="s">
        <v>135</v>
      </c>
      <c r="AA11" s="32" t="s">
        <v>136</v>
      </c>
      <c r="AB11" s="32" t="s">
        <v>137</v>
      </c>
      <c r="AC11" s="32" t="s">
        <v>138</v>
      </c>
      <c r="AD11" s="32" t="s">
        <v>139</v>
      </c>
      <c r="AE11" s="32" t="s">
        <v>140</v>
      </c>
      <c r="AF11" s="32" t="s">
        <v>141</v>
      </c>
      <c r="AG11" s="32" t="s">
        <v>142</v>
      </c>
      <c r="AH11" s="32" t="s">
        <v>143</v>
      </c>
      <c r="AI11" s="32" t="s">
        <v>144</v>
      </c>
      <c r="AJ11" s="32" t="s">
        <v>145</v>
      </c>
      <c r="AK11" s="32" t="s">
        <v>146</v>
      </c>
      <c r="AL11" s="32" t="s">
        <v>147</v>
      </c>
      <c r="AM11" s="32" t="s">
        <v>148</v>
      </c>
      <c r="AN11" s="32" t="s">
        <v>149</v>
      </c>
      <c r="AO11" s="32" t="s">
        <v>150</v>
      </c>
      <c r="AP11" s="32" t="s">
        <v>151</v>
      </c>
      <c r="AQ11" s="32" t="s">
        <v>152</v>
      </c>
      <c r="AR11" s="32" t="s">
        <v>153</v>
      </c>
      <c r="AS11" s="32" t="s">
        <v>154</v>
      </c>
      <c r="AT11" s="33" t="s">
        <v>155</v>
      </c>
      <c r="AU11" s="50"/>
      <c r="AV11" s="50"/>
      <c r="AW11" s="50"/>
      <c r="AX11" s="50"/>
      <c r="AY11" s="50"/>
      <c r="AZ11" s="50"/>
      <c r="BA11" s="50"/>
    </row>
    <row r="12" spans="1:53" ht="15.75">
      <c r="A12" s="51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52"/>
    </row>
    <row r="13" spans="1:53" s="53" customFormat="1" ht="15.75">
      <c r="A13" s="51" t="s">
        <v>157</v>
      </c>
      <c r="B13" s="54"/>
      <c r="C13" s="55">
        <v>12.781193526708366</v>
      </c>
      <c r="D13" s="55">
        <v>6.0773475705836164</v>
      </c>
      <c r="E13" s="56">
        <v>1329.9525127003865</v>
      </c>
      <c r="F13" s="55">
        <v>569.05777174447701</v>
      </c>
      <c r="G13" s="55">
        <v>28.437131185214767</v>
      </c>
      <c r="H13" s="55">
        <v>327.67721298856765</v>
      </c>
      <c r="I13" s="55">
        <v>92.251992316262303</v>
      </c>
      <c r="J13" s="56">
        <v>1295.59236537943</v>
      </c>
      <c r="K13" s="55">
        <v>45.819527982691532</v>
      </c>
      <c r="L13" s="55">
        <v>50.417177158874701</v>
      </c>
      <c r="M13" s="55">
        <v>63.235840034629767</v>
      </c>
      <c r="N13" s="55">
        <v>112.55882265959433</v>
      </c>
      <c r="O13" s="55">
        <v>0.42916737557294732</v>
      </c>
      <c r="P13" s="55">
        <v>0.15228649556537069</v>
      </c>
      <c r="Q13" s="55">
        <v>25.171078265916666</v>
      </c>
      <c r="R13" s="55">
        <v>399.13857550282432</v>
      </c>
      <c r="S13" s="55">
        <v>31.008952562007234</v>
      </c>
      <c r="T13" s="55">
        <v>200.26589665999401</v>
      </c>
      <c r="U13" s="55">
        <v>17.4986129725329</v>
      </c>
      <c r="V13" s="55">
        <v>3.1976516061087703</v>
      </c>
      <c r="W13" s="55">
        <v>19.406828182342036</v>
      </c>
      <c r="X13" s="55">
        <v>0.44827739415857099</v>
      </c>
      <c r="Y13" s="55">
        <v>335.73712678903166</v>
      </c>
      <c r="Z13" s="55">
        <v>26.231554957941132</v>
      </c>
      <c r="AA13" s="55">
        <v>59.082891275237365</v>
      </c>
      <c r="AB13" s="55">
        <v>7.5108858637029927</v>
      </c>
      <c r="AC13" s="55">
        <v>31.60593322437953</v>
      </c>
      <c r="AD13" s="55">
        <v>8.6981754940536966</v>
      </c>
      <c r="AE13" s="55">
        <v>2.1776051985645766</v>
      </c>
      <c r="AF13" s="55">
        <v>6.7265450521408168</v>
      </c>
      <c r="AG13" s="55">
        <v>1.01968427622694</v>
      </c>
      <c r="AH13" s="55">
        <v>5.7877793190732234</v>
      </c>
      <c r="AI13" s="55">
        <v>1.1077264701596368</v>
      </c>
      <c r="AJ13" s="55">
        <v>2.8813200470642202</v>
      </c>
      <c r="AK13" s="55">
        <v>0.39020463205532535</v>
      </c>
      <c r="AL13" s="55">
        <v>2.3951539806078266</v>
      </c>
      <c r="AM13" s="55">
        <v>0.36748338650058504</v>
      </c>
      <c r="AN13" s="55">
        <v>4.9746821535597237</v>
      </c>
      <c r="AO13" s="55">
        <v>1.0296977665269234</v>
      </c>
      <c r="AP13" s="55">
        <v>0.71925460710665001</v>
      </c>
      <c r="AQ13" s="55">
        <v>0.14953085273406633</v>
      </c>
      <c r="AR13" s="55">
        <v>16.655981438298365</v>
      </c>
      <c r="AS13" s="55">
        <v>2.7830496636548401</v>
      </c>
      <c r="AT13" s="57">
        <v>0.62329950965272229</v>
      </c>
    </row>
    <row r="14" spans="1:53">
      <c r="A14" s="48" t="s">
        <v>158</v>
      </c>
      <c r="B14" s="29"/>
      <c r="C14" s="58">
        <v>0.15275783314564625</v>
      </c>
      <c r="D14" s="58">
        <v>0.12283223004525233</v>
      </c>
      <c r="E14" s="58">
        <v>13.505498519213571</v>
      </c>
      <c r="F14" s="58">
        <v>11.034509162956908</v>
      </c>
      <c r="G14" s="58">
        <v>0.11644957247951071</v>
      </c>
      <c r="H14" s="58">
        <v>3.1083099516542054</v>
      </c>
      <c r="I14" s="58">
        <v>5.6794571857242317</v>
      </c>
      <c r="J14" s="58">
        <v>14.618106275989271</v>
      </c>
      <c r="K14" s="58">
        <v>0.70372344166809808</v>
      </c>
      <c r="L14" s="58">
        <v>0.23800840685771443</v>
      </c>
      <c r="M14" s="58">
        <v>1.384681565645977</v>
      </c>
      <c r="N14" s="58">
        <v>2.4697587745361211</v>
      </c>
      <c r="O14" s="58">
        <v>3.5597712027821735E-2</v>
      </c>
      <c r="P14" s="58">
        <v>1.3871309770153047E-2</v>
      </c>
      <c r="Q14" s="58">
        <v>0.40429821187176679</v>
      </c>
      <c r="R14" s="58">
        <v>4.5044277886760495</v>
      </c>
      <c r="S14" s="58">
        <v>0.37969141527628408</v>
      </c>
      <c r="T14" s="58">
        <v>3.342054250521485</v>
      </c>
      <c r="U14" s="58">
        <v>0.11076359310899705</v>
      </c>
      <c r="V14" s="58">
        <v>0.20836099913760309</v>
      </c>
      <c r="W14" s="58">
        <v>4.7325136006342055</v>
      </c>
      <c r="X14" s="58">
        <v>1.7796352179547479E-2</v>
      </c>
      <c r="Y14" s="58">
        <v>2.501595005652995</v>
      </c>
      <c r="Z14" s="58">
        <v>0.38368895102816636</v>
      </c>
      <c r="AA14" s="58">
        <v>0.73784588331738998</v>
      </c>
      <c r="AB14" s="58">
        <v>0.1155916313954828</v>
      </c>
      <c r="AC14" s="58">
        <v>0.37678559143221052</v>
      </c>
      <c r="AD14" s="58">
        <v>0.35856295813025646</v>
      </c>
      <c r="AE14" s="58">
        <v>1.5295131825653238E-2</v>
      </c>
      <c r="AF14" s="58">
        <v>9.9700594835283471E-2</v>
      </c>
      <c r="AG14" s="58">
        <v>1.8147568393155858E-2</v>
      </c>
      <c r="AH14" s="58">
        <v>0.11263125172948484</v>
      </c>
      <c r="AI14" s="58">
        <v>1.1077539062734903E-2</v>
      </c>
      <c r="AJ14" s="58">
        <v>5.0809968223405791E-2</v>
      </c>
      <c r="AK14" s="58">
        <v>3.7932923231068362E-3</v>
      </c>
      <c r="AL14" s="58">
        <v>8.3829433163134709E-2</v>
      </c>
      <c r="AM14" s="58">
        <v>7.4466255530008553E-4</v>
      </c>
      <c r="AN14" s="58">
        <v>8.0864008032921889E-2</v>
      </c>
      <c r="AO14" s="58">
        <v>7.2942250089257617E-3</v>
      </c>
      <c r="AP14" s="58">
        <v>2.7541791754666818E-2</v>
      </c>
      <c r="AQ14" s="58">
        <v>8.3487983774899483E-3</v>
      </c>
      <c r="AR14" s="58">
        <v>5.4074877579781573</v>
      </c>
      <c r="AS14" s="58">
        <v>3.9842673083694262E-2</v>
      </c>
      <c r="AT14" s="59">
        <v>1.6169732204692765E-2</v>
      </c>
    </row>
    <row r="15" spans="1:53">
      <c r="A15" s="48" t="s">
        <v>159</v>
      </c>
      <c r="B15" s="29"/>
      <c r="C15" s="58">
        <v>1.1951765915008965</v>
      </c>
      <c r="D15" s="58">
        <v>2.0211486774230449</v>
      </c>
      <c r="E15" s="58">
        <v>1.0154872741878196</v>
      </c>
      <c r="F15" s="58">
        <v>1.9390841687532061</v>
      </c>
      <c r="G15" s="58">
        <v>0.40949831303678058</v>
      </c>
      <c r="H15" s="58">
        <v>0.9485889858818628</v>
      </c>
      <c r="I15" s="58">
        <v>6.1564601946521318</v>
      </c>
      <c r="J15" s="58">
        <v>1.1282951850143221</v>
      </c>
      <c r="K15" s="58">
        <v>1.5358592125478285</v>
      </c>
      <c r="L15" s="58">
        <v>0.47207801045207654</v>
      </c>
      <c r="M15" s="58">
        <v>2.1897100835344094</v>
      </c>
      <c r="N15" s="58">
        <v>2.1941938589792125</v>
      </c>
      <c r="O15" s="58">
        <v>8.2945988101490826</v>
      </c>
      <c r="P15" s="58">
        <v>9.108693268339497</v>
      </c>
      <c r="Q15" s="58">
        <v>1.6062014014680241</v>
      </c>
      <c r="R15" s="58">
        <v>1.1285373214056018</v>
      </c>
      <c r="S15" s="58">
        <v>1.2244574031226367</v>
      </c>
      <c r="T15" s="58">
        <v>1.6688084722660164</v>
      </c>
      <c r="U15" s="58">
        <v>0.63298498734076625</v>
      </c>
      <c r="V15" s="58">
        <v>6.5160631864819711</v>
      </c>
      <c r="W15" s="58">
        <v>24.385816972091526</v>
      </c>
      <c r="X15" s="58">
        <v>3.9699419179840025</v>
      </c>
      <c r="Y15" s="58">
        <v>0.74510526422206835</v>
      </c>
      <c r="Z15" s="58">
        <v>1.4626999872609969</v>
      </c>
      <c r="AA15" s="58">
        <v>1.248831713194499</v>
      </c>
      <c r="AB15" s="58">
        <v>1.5389879901396104</v>
      </c>
      <c r="AC15" s="58">
        <v>1.1921356308554543</v>
      </c>
      <c r="AD15" s="58">
        <v>4.1222778084367189</v>
      </c>
      <c r="AE15" s="58">
        <v>0.70238314253361489</v>
      </c>
      <c r="AF15" s="58">
        <v>1.4821961952600371</v>
      </c>
      <c r="AG15" s="58">
        <v>1.779724255463262</v>
      </c>
      <c r="AH15" s="58">
        <v>1.946018421233104</v>
      </c>
      <c r="AI15" s="58">
        <v>1.0000247679500243</v>
      </c>
      <c r="AJ15" s="58">
        <v>1.7634267416830738</v>
      </c>
      <c r="AK15" s="58">
        <v>0.97212898348397936</v>
      </c>
      <c r="AL15" s="58">
        <v>3.4999600794710082</v>
      </c>
      <c r="AM15" s="58">
        <v>0.20263842738341042</v>
      </c>
      <c r="AN15" s="58">
        <v>1.6255110484809203</v>
      </c>
      <c r="AO15" s="58">
        <v>0.70838504715111872</v>
      </c>
      <c r="AP15" s="58">
        <v>3.8292131162648166</v>
      </c>
      <c r="AQ15" s="58">
        <v>5.5833282729537412</v>
      </c>
      <c r="AR15" s="58">
        <v>32.46574077913121</v>
      </c>
      <c r="AS15" s="58">
        <v>1.4316191911347664</v>
      </c>
      <c r="AT15" s="59">
        <v>2.594215454092351</v>
      </c>
    </row>
    <row r="16" spans="1:53">
      <c r="A16" s="4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52"/>
    </row>
    <row r="17" spans="1:53">
      <c r="A17" s="48" t="s">
        <v>160</v>
      </c>
      <c r="B17" s="29"/>
      <c r="C17" s="29">
        <v>12.9</v>
      </c>
      <c r="D17" s="29"/>
      <c r="E17" s="60">
        <v>1309.1289928434283</v>
      </c>
      <c r="F17" s="29">
        <v>565</v>
      </c>
      <c r="G17" s="29">
        <v>28.2</v>
      </c>
      <c r="H17" s="29">
        <v>340</v>
      </c>
      <c r="I17" s="29">
        <v>97</v>
      </c>
      <c r="J17" s="60">
        <v>1324.3494423791824</v>
      </c>
      <c r="K17" s="29">
        <v>44.8</v>
      </c>
      <c r="L17" s="29">
        <v>52.2</v>
      </c>
      <c r="M17" s="29">
        <v>63</v>
      </c>
      <c r="N17" s="29">
        <v>114</v>
      </c>
      <c r="O17" s="29">
        <v>0.95</v>
      </c>
      <c r="P17" s="29"/>
      <c r="Q17" s="29">
        <v>25.4</v>
      </c>
      <c r="R17" s="29">
        <v>407</v>
      </c>
      <c r="S17" s="29">
        <v>30.9</v>
      </c>
      <c r="T17" s="29">
        <v>201</v>
      </c>
      <c r="U17" s="29">
        <v>17.7</v>
      </c>
      <c r="V17" s="29">
        <v>3.06</v>
      </c>
      <c r="W17" s="29">
        <v>18</v>
      </c>
      <c r="X17" s="29">
        <v>0.5</v>
      </c>
      <c r="Y17" s="29">
        <v>341</v>
      </c>
      <c r="Z17" s="29">
        <v>27.3</v>
      </c>
      <c r="AA17" s="29">
        <v>60.2</v>
      </c>
      <c r="AB17" s="29">
        <v>7.87</v>
      </c>
      <c r="AC17" s="29">
        <v>33.4</v>
      </c>
      <c r="AD17" s="29">
        <v>8.77</v>
      </c>
      <c r="AE17" s="29">
        <v>2.2200000000000002</v>
      </c>
      <c r="AF17" s="29">
        <v>7.14</v>
      </c>
      <c r="AG17" s="29">
        <v>1.1100000000000001</v>
      </c>
      <c r="AH17" s="29">
        <v>6.1</v>
      </c>
      <c r="AI17" s="29">
        <v>1.21</v>
      </c>
      <c r="AJ17" s="29">
        <v>3.06</v>
      </c>
      <c r="AK17" s="29">
        <v>0.42699999999999999</v>
      </c>
      <c r="AL17" s="29">
        <v>2.56</v>
      </c>
      <c r="AM17" s="29">
        <v>0.372</v>
      </c>
      <c r="AN17" s="29">
        <v>5.2</v>
      </c>
      <c r="AO17" s="29">
        <v>1.2</v>
      </c>
      <c r="AP17" s="29">
        <v>0.75</v>
      </c>
      <c r="AQ17" s="29">
        <v>0.18</v>
      </c>
      <c r="AR17" s="29">
        <v>13.1</v>
      </c>
      <c r="AS17" s="29">
        <v>3.02</v>
      </c>
      <c r="AT17" s="52">
        <v>0.63500000000000001</v>
      </c>
      <c r="BA17" s="50"/>
    </row>
    <row r="18" spans="1:53" s="61" customFormat="1" ht="15.75">
      <c r="A18" s="62" t="s">
        <v>161</v>
      </c>
      <c r="B18" s="30"/>
      <c r="C18" s="63">
        <v>99.079019586886545</v>
      </c>
      <c r="D18" s="63"/>
      <c r="E18" s="63">
        <v>101.59063927014019</v>
      </c>
      <c r="F18" s="63">
        <v>100.71818968928797</v>
      </c>
      <c r="G18" s="63">
        <v>100.84089072771194</v>
      </c>
      <c r="H18" s="63">
        <v>96.375650878990484</v>
      </c>
      <c r="I18" s="63">
        <v>95.105146717796188</v>
      </c>
      <c r="J18" s="63">
        <v>97.828588431457291</v>
      </c>
      <c r="K18" s="63">
        <v>102.27573210422219</v>
      </c>
      <c r="L18" s="63">
        <v>96.58463057255689</v>
      </c>
      <c r="M18" s="63">
        <v>100.37434926131709</v>
      </c>
      <c r="N18" s="63">
        <v>98.735809350521336</v>
      </c>
      <c r="O18" s="63">
        <v>45.175513218204983</v>
      </c>
      <c r="P18" s="63"/>
      <c r="Q18" s="63">
        <v>99.098733330380583</v>
      </c>
      <c r="R18" s="63">
        <v>98.068446069489994</v>
      </c>
      <c r="S18" s="63">
        <v>100.35259728804931</v>
      </c>
      <c r="T18" s="63">
        <v>99.63477445770846</v>
      </c>
      <c r="U18" s="63">
        <v>98.862220183801696</v>
      </c>
      <c r="V18" s="63">
        <v>104.4984185002866</v>
      </c>
      <c r="W18" s="63">
        <v>107.81571212412243</v>
      </c>
      <c r="X18" s="63">
        <v>89.655478831714191</v>
      </c>
      <c r="Y18" s="63">
        <v>98.45663542200343</v>
      </c>
      <c r="Z18" s="63">
        <v>96.08628189722026</v>
      </c>
      <c r="AA18" s="63">
        <v>98.144337666507241</v>
      </c>
      <c r="AB18" s="63">
        <v>95.436923299910958</v>
      </c>
      <c r="AC18" s="63">
        <v>94.62854258796267</v>
      </c>
      <c r="AD18" s="63">
        <v>99.181020456712616</v>
      </c>
      <c r="AE18" s="63">
        <v>98.090324259665607</v>
      </c>
      <c r="AF18" s="63">
        <v>94.209314455753741</v>
      </c>
      <c r="AG18" s="63">
        <v>91.863448308733325</v>
      </c>
      <c r="AH18" s="63">
        <v>94.881628181528257</v>
      </c>
      <c r="AI18" s="63">
        <v>91.547642161953462</v>
      </c>
      <c r="AJ18" s="63">
        <v>94.160785851771905</v>
      </c>
      <c r="AK18" s="63">
        <v>91.382817811551604</v>
      </c>
      <c r="AL18" s="63">
        <v>93.560702367493221</v>
      </c>
      <c r="AM18" s="63">
        <v>98.785856586178781</v>
      </c>
      <c r="AN18" s="63">
        <v>95.66696449153315</v>
      </c>
      <c r="AO18" s="63">
        <v>85.808147210576948</v>
      </c>
      <c r="AP18" s="63">
        <v>95.900614280886671</v>
      </c>
      <c r="AQ18" s="63">
        <v>83.07269596337018</v>
      </c>
      <c r="AR18" s="63">
        <v>127.14489647556005</v>
      </c>
      <c r="AS18" s="63">
        <v>92.15396237267683</v>
      </c>
      <c r="AT18" s="64">
        <v>98.157403094916901</v>
      </c>
      <c r="BA18" s="65"/>
    </row>
    <row r="19" spans="1:53">
      <c r="A19" s="48"/>
      <c r="B19" s="2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6"/>
      <c r="BA19" s="50"/>
    </row>
    <row r="20" spans="1:53" s="53" customFormat="1" ht="15.75">
      <c r="A20" s="51" t="s">
        <v>162</v>
      </c>
      <c r="B20" s="54"/>
      <c r="C20" s="55">
        <v>22.5504385867259</v>
      </c>
      <c r="D20" s="55">
        <v>15.229112021849799</v>
      </c>
      <c r="E20" s="56">
        <v>2007.19379770151</v>
      </c>
      <c r="F20" s="55">
        <v>21.1148717010391</v>
      </c>
      <c r="G20" s="55">
        <v>43.970763515704796</v>
      </c>
      <c r="H20" s="55">
        <v>448.67186921966498</v>
      </c>
      <c r="I20" s="55">
        <v>33.496778627133395</v>
      </c>
      <c r="J20" s="56">
        <v>2333.8352362135302</v>
      </c>
      <c r="K20" s="55">
        <v>39.651526356988896</v>
      </c>
      <c r="L20" s="55">
        <v>13.1468244561226</v>
      </c>
      <c r="M20" s="55">
        <v>24.182669521047302</v>
      </c>
      <c r="N20" s="55">
        <v>126.96024287237699</v>
      </c>
      <c r="O20" s="55">
        <v>1.3900465291971</v>
      </c>
      <c r="P20" s="55">
        <v>3.7821772970999902E-2</v>
      </c>
      <c r="Q20" s="55">
        <v>18.8909837327245</v>
      </c>
      <c r="R20" s="55">
        <v>224.14376681905799</v>
      </c>
      <c r="S20" s="55">
        <v>53.160797091959594</v>
      </c>
      <c r="T20" s="55">
        <v>221.41004484589598</v>
      </c>
      <c r="U20" s="55">
        <v>8.7042801195685904</v>
      </c>
      <c r="V20" s="55">
        <v>0.41462350880645499</v>
      </c>
      <c r="W20" s="55">
        <v>1.8964378658214001</v>
      </c>
      <c r="X20" s="55">
        <v>0.51392230884671009</v>
      </c>
      <c r="Y20" s="55">
        <v>311.76759977355402</v>
      </c>
      <c r="Z20" s="55">
        <v>18.023065288598797</v>
      </c>
      <c r="AA20" s="55">
        <v>44.746477838036697</v>
      </c>
      <c r="AB20" s="55">
        <v>6.3739367564015206</v>
      </c>
      <c r="AC20" s="55">
        <v>29.208813553125701</v>
      </c>
      <c r="AD20" s="55">
        <v>7.75168021290055</v>
      </c>
      <c r="AE20" s="55">
        <v>2.39493515372118</v>
      </c>
      <c r="AF20" s="55">
        <v>8.8337848751850707</v>
      </c>
      <c r="AG20" s="55">
        <v>1.4901492428720702</v>
      </c>
      <c r="AH20" s="55">
        <v>9.0850910469986701</v>
      </c>
      <c r="AI20" s="55">
        <v>1.9023614541632301</v>
      </c>
      <c r="AJ20" s="55">
        <v>5.4629430874201796</v>
      </c>
      <c r="AK20" s="55">
        <v>0.78820883370847006</v>
      </c>
      <c r="AL20" s="55">
        <v>4.98235704942896</v>
      </c>
      <c r="AM20" s="55">
        <v>0.80604145464140797</v>
      </c>
      <c r="AN20" s="55">
        <v>5.44880562402171</v>
      </c>
      <c r="AO20" s="55">
        <v>0.51601283775261297</v>
      </c>
      <c r="AP20" s="55">
        <v>1.12137708427129</v>
      </c>
      <c r="AQ20" s="55">
        <v>0.12294741382499499</v>
      </c>
      <c r="AR20" s="55">
        <v>4.0034716070805301</v>
      </c>
      <c r="AS20" s="55">
        <v>2.1243721303207597</v>
      </c>
      <c r="AT20" s="57">
        <v>0.46082790503804899</v>
      </c>
    </row>
    <row r="21" spans="1:53">
      <c r="A21" s="48" t="s">
        <v>163</v>
      </c>
      <c r="B21" s="29"/>
      <c r="C21" s="29">
        <v>22</v>
      </c>
      <c r="D21" s="29"/>
      <c r="E21" s="60">
        <v>1920.0558561703615</v>
      </c>
      <c r="F21" s="29"/>
      <c r="G21" s="29">
        <v>42.7</v>
      </c>
      <c r="H21" s="29">
        <v>450</v>
      </c>
      <c r="I21" s="29">
        <v>38.4</v>
      </c>
      <c r="J21" s="60">
        <v>2400.8674101610904</v>
      </c>
      <c r="K21" s="29">
        <v>38.6</v>
      </c>
      <c r="L21" s="29">
        <v>15</v>
      </c>
      <c r="M21" s="29">
        <v>27.6</v>
      </c>
      <c r="N21" s="29">
        <v>133</v>
      </c>
      <c r="O21" s="29">
        <v>2.5</v>
      </c>
      <c r="P21" s="29"/>
      <c r="Q21" s="29">
        <v>19.100000000000001</v>
      </c>
      <c r="R21" s="29">
        <v>227</v>
      </c>
      <c r="S21" s="29">
        <v>52.2</v>
      </c>
      <c r="T21" s="29">
        <v>220</v>
      </c>
      <c r="U21" s="29">
        <v>9.4</v>
      </c>
      <c r="V21" s="29"/>
      <c r="W21" s="29">
        <v>2</v>
      </c>
      <c r="X21" s="29">
        <v>0.55000000000000004</v>
      </c>
      <c r="Y21" s="29">
        <v>311</v>
      </c>
      <c r="Z21" s="29">
        <v>18.2</v>
      </c>
      <c r="AA21" s="29">
        <v>44.2</v>
      </c>
      <c r="AB21" s="29">
        <v>6.3</v>
      </c>
      <c r="AC21" s="29">
        <v>29</v>
      </c>
      <c r="AD21" s="29">
        <v>7.64</v>
      </c>
      <c r="AE21" s="29">
        <v>2.39</v>
      </c>
      <c r="AF21" s="29">
        <v>8.6999999999999993</v>
      </c>
      <c r="AG21" s="29">
        <v>1.5</v>
      </c>
      <c r="AH21" s="29">
        <v>9.1999999999999993</v>
      </c>
      <c r="AI21" s="29">
        <v>1.93</v>
      </c>
      <c r="AJ21" s="29">
        <v>5.53</v>
      </c>
      <c r="AK21" s="29">
        <v>0.81</v>
      </c>
      <c r="AL21" s="29">
        <v>5.17</v>
      </c>
      <c r="AM21" s="29">
        <v>0.77</v>
      </c>
      <c r="AN21" s="29">
        <v>5.65</v>
      </c>
      <c r="AO21" s="29">
        <v>0.55000000000000004</v>
      </c>
      <c r="AP21" s="29">
        <v>0.8</v>
      </c>
      <c r="AQ21" s="29">
        <v>0.13</v>
      </c>
      <c r="AR21" s="29">
        <v>4.7</v>
      </c>
      <c r="AS21" s="29">
        <v>2.2599999999999998</v>
      </c>
      <c r="AT21" s="52">
        <v>0.46</v>
      </c>
      <c r="BA21" s="50"/>
    </row>
    <row r="22" spans="1:53" s="61" customFormat="1" ht="15.75">
      <c r="A22" s="62" t="s">
        <v>164</v>
      </c>
      <c r="B22" s="30"/>
      <c r="C22" s="63">
        <v>102.50199357602681</v>
      </c>
      <c r="D22" s="63"/>
      <c r="E22" s="63">
        <v>104.5383024275632</v>
      </c>
      <c r="F22" s="63"/>
      <c r="G22" s="63">
        <v>102.97602696886368</v>
      </c>
      <c r="H22" s="63">
        <v>99.704859826592212</v>
      </c>
      <c r="I22" s="63">
        <v>87.231194341493222</v>
      </c>
      <c r="J22" s="63">
        <v>97.208001838674519</v>
      </c>
      <c r="K22" s="63">
        <v>102.72416154660336</v>
      </c>
      <c r="L22" s="63">
        <v>87.645496374150667</v>
      </c>
      <c r="M22" s="63">
        <v>87.618367829881521</v>
      </c>
      <c r="N22" s="63">
        <v>95.458829227351131</v>
      </c>
      <c r="O22" s="63">
        <v>55.601861167884003</v>
      </c>
      <c r="P22" s="63"/>
      <c r="Q22" s="63">
        <v>98.905673993321983</v>
      </c>
      <c r="R22" s="63">
        <v>98.741747497382377</v>
      </c>
      <c r="S22" s="63">
        <v>101.84060745586127</v>
      </c>
      <c r="T22" s="63">
        <v>100.64092947540726</v>
      </c>
      <c r="U22" s="63">
        <v>92.598724676261597</v>
      </c>
      <c r="V22" s="63"/>
      <c r="W22" s="63">
        <v>94.821893291069998</v>
      </c>
      <c r="X22" s="63">
        <v>93.440419790310912</v>
      </c>
      <c r="Y22" s="63">
        <v>100.24681664744502</v>
      </c>
      <c r="Z22" s="63">
        <v>99.027831256037345</v>
      </c>
      <c r="AA22" s="63">
        <v>101.23637519917803</v>
      </c>
      <c r="AB22" s="63">
        <v>101.17359930796064</v>
      </c>
      <c r="AC22" s="63">
        <v>100.72004673491621</v>
      </c>
      <c r="AD22" s="63">
        <v>101.46178289136847</v>
      </c>
      <c r="AE22" s="63">
        <v>100.20649178749707</v>
      </c>
      <c r="AF22" s="63">
        <v>101.53775718603531</v>
      </c>
      <c r="AG22" s="63">
        <v>99.343282858138011</v>
      </c>
      <c r="AH22" s="63">
        <v>98.750989641289905</v>
      </c>
      <c r="AI22" s="63">
        <v>98.567950992913481</v>
      </c>
      <c r="AJ22" s="63">
        <v>98.787397602534881</v>
      </c>
      <c r="AK22" s="63">
        <v>97.309732556601233</v>
      </c>
      <c r="AL22" s="63">
        <v>96.370542542146225</v>
      </c>
      <c r="AM22" s="63">
        <v>104.68070839498805</v>
      </c>
      <c r="AN22" s="63">
        <v>96.439037593304604</v>
      </c>
      <c r="AO22" s="63">
        <v>93.820515955020539</v>
      </c>
      <c r="AP22" s="63">
        <v>140.17213553391124</v>
      </c>
      <c r="AQ22" s="63">
        <v>94.574933711534598</v>
      </c>
      <c r="AR22" s="63">
        <v>85.180246959160215</v>
      </c>
      <c r="AS22" s="63">
        <v>93.998766828352203</v>
      </c>
      <c r="AT22" s="64">
        <v>100.17997935609759</v>
      </c>
    </row>
    <row r="23" spans="1:53">
      <c r="A23" s="4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52"/>
    </row>
    <row r="24" spans="1:53" s="53" customFormat="1" ht="15.75">
      <c r="A24" s="51" t="s">
        <v>165</v>
      </c>
      <c r="B24" s="54"/>
      <c r="C24" s="55">
        <v>7.7414216010114094</v>
      </c>
      <c r="D24" s="55">
        <v>36.664964976314799</v>
      </c>
      <c r="E24" s="56">
        <v>414.92256730327898</v>
      </c>
      <c r="F24" s="55">
        <v>7.4606213000617698</v>
      </c>
      <c r="G24" s="55">
        <v>53.165101823665502</v>
      </c>
      <c r="H24" s="55">
        <v>574.08633535305091</v>
      </c>
      <c r="I24" s="55">
        <v>24.201227006664499</v>
      </c>
      <c r="J24" s="56">
        <v>1656.2832089671899</v>
      </c>
      <c r="K24" s="55">
        <v>37.213130086673104</v>
      </c>
      <c r="L24" s="55">
        <v>13.142868881876201</v>
      </c>
      <c r="M24" s="55">
        <v>227.070979539452</v>
      </c>
      <c r="N24" s="55">
        <v>104.792507136873</v>
      </c>
      <c r="O24" s="55">
        <v>1.8709267442370301</v>
      </c>
      <c r="P24" s="55">
        <v>0.18580963399709902</v>
      </c>
      <c r="Q24" s="55">
        <v>6.2387860795196</v>
      </c>
      <c r="R24" s="55">
        <v>177.12826343568699</v>
      </c>
      <c r="S24" s="55">
        <v>23.932006225658998</v>
      </c>
      <c r="T24" s="55">
        <v>46.145995293136401</v>
      </c>
      <c r="U24" s="55">
        <v>0.51433589664867196</v>
      </c>
      <c r="V24" s="55">
        <v>0.98553792689854403</v>
      </c>
      <c r="W24" s="55">
        <v>0.59295275709432405</v>
      </c>
      <c r="X24" s="55">
        <v>0.79767873822936897</v>
      </c>
      <c r="Y24" s="55">
        <v>217.17670692106699</v>
      </c>
      <c r="Z24" s="55">
        <v>2.2276730865252099</v>
      </c>
      <c r="AA24" s="55">
        <v>6.41356291056867</v>
      </c>
      <c r="AB24" s="55">
        <v>1.1035894736076399</v>
      </c>
      <c r="AC24" s="55">
        <v>6.1893104423774101</v>
      </c>
      <c r="AD24" s="55">
        <v>2.12676157120005</v>
      </c>
      <c r="AE24" s="55">
        <v>0.81457094476768599</v>
      </c>
      <c r="AF24" s="55">
        <v>2.99284641640212</v>
      </c>
      <c r="AG24" s="55">
        <v>0.56334815331115395</v>
      </c>
      <c r="AH24" s="55">
        <v>3.7368838982208801</v>
      </c>
      <c r="AI24" s="55">
        <v>0.82807127172570305</v>
      </c>
      <c r="AJ24" s="55">
        <v>2.4325298718810098</v>
      </c>
      <c r="AK24" s="55">
        <v>0.36127269421417496</v>
      </c>
      <c r="AL24" s="55">
        <v>2.3932816356248301</v>
      </c>
      <c r="AM24" s="55">
        <v>0.40004511743675997</v>
      </c>
      <c r="AN24" s="55">
        <v>1.4238596710183899</v>
      </c>
      <c r="AO24" s="55">
        <v>3.82862705255008E-2</v>
      </c>
      <c r="AP24" s="55">
        <v>0.52557366100767899</v>
      </c>
      <c r="AQ24" s="55">
        <v>2.8236140456116398E-2</v>
      </c>
      <c r="AR24" s="55">
        <v>4.9749027159107699</v>
      </c>
      <c r="AS24" s="55">
        <v>0.23853894768904102</v>
      </c>
      <c r="AT24" s="57">
        <v>0.14887617790979499</v>
      </c>
    </row>
    <row r="25" spans="1:53">
      <c r="A25" s="48" t="s">
        <v>166</v>
      </c>
      <c r="B25" s="29"/>
      <c r="C25" s="29">
        <v>8.08</v>
      </c>
      <c r="D25" s="29">
        <v>29.98</v>
      </c>
      <c r="E25" s="60">
        <v>422.89097999999996</v>
      </c>
      <c r="F25" s="29"/>
      <c r="G25" s="29">
        <v>54.08</v>
      </c>
      <c r="H25" s="29">
        <v>572.4</v>
      </c>
      <c r="I25" s="29">
        <v>26.65</v>
      </c>
      <c r="J25" s="60">
        <v>1649.5998</v>
      </c>
      <c r="K25" s="29">
        <v>37.57</v>
      </c>
      <c r="L25" s="29">
        <v>14.77</v>
      </c>
      <c r="M25" s="29">
        <v>222.1</v>
      </c>
      <c r="N25" s="29">
        <v>110.4</v>
      </c>
      <c r="O25" s="29">
        <v>3</v>
      </c>
      <c r="P25" s="29">
        <v>0.14599999999999999</v>
      </c>
      <c r="Q25" s="29">
        <v>6.4</v>
      </c>
      <c r="R25" s="29">
        <v>178.2</v>
      </c>
      <c r="S25" s="29">
        <v>23.56</v>
      </c>
      <c r="T25" s="29">
        <v>48.25</v>
      </c>
      <c r="U25" s="29">
        <v>0.56499999999999995</v>
      </c>
      <c r="V25" s="29">
        <v>1.014</v>
      </c>
      <c r="W25" s="29">
        <v>0.63500000000000001</v>
      </c>
      <c r="X25" s="29">
        <v>0.8</v>
      </c>
      <c r="Y25" s="29">
        <v>218.1</v>
      </c>
      <c r="Z25" s="29">
        <v>2.2810000000000001</v>
      </c>
      <c r="AA25" s="29">
        <v>6.5519999999999996</v>
      </c>
      <c r="AB25" s="29">
        <v>1.129</v>
      </c>
      <c r="AC25" s="29">
        <v>6.3920000000000003</v>
      </c>
      <c r="AD25" s="29">
        <v>2.266</v>
      </c>
      <c r="AE25" s="29">
        <v>0.83599999999999997</v>
      </c>
      <c r="AF25" s="29">
        <v>3.1230000000000002</v>
      </c>
      <c r="AG25" s="29">
        <v>0.58630000000000004</v>
      </c>
      <c r="AH25" s="29">
        <v>3.8679999999999999</v>
      </c>
      <c r="AI25" s="29">
        <v>0.86299999999999999</v>
      </c>
      <c r="AJ25" s="29">
        <v>2.5369999999999999</v>
      </c>
      <c r="AK25" s="29">
        <v>0.39300000000000002</v>
      </c>
      <c r="AL25" s="29">
        <v>2.5289999999999999</v>
      </c>
      <c r="AM25" s="29">
        <v>0.38940000000000002</v>
      </c>
      <c r="AN25" s="29">
        <v>1.4870000000000001</v>
      </c>
      <c r="AO25" s="29">
        <v>3.9600000000000003E-2</v>
      </c>
      <c r="AP25" s="29">
        <v>0.308</v>
      </c>
      <c r="AQ25" s="29">
        <v>3.4000000000000002E-2</v>
      </c>
      <c r="AR25" s="29">
        <v>5.25</v>
      </c>
      <c r="AS25" s="29">
        <v>0.2576</v>
      </c>
      <c r="AT25" s="52">
        <v>0.15279999999999999</v>
      </c>
    </row>
    <row r="26" spans="1:53" s="61" customFormat="1" ht="15" customHeight="1">
      <c r="A26" s="62" t="s">
        <v>164</v>
      </c>
      <c r="B26" s="30"/>
      <c r="C26" s="63">
        <v>95.809673279844176</v>
      </c>
      <c r="D26" s="63">
        <v>122.2980819756998</v>
      </c>
      <c r="E26" s="63">
        <v>98.115728858364164</v>
      </c>
      <c r="F26" s="63"/>
      <c r="G26" s="63">
        <v>98.30825041358267</v>
      </c>
      <c r="H26" s="63">
        <v>100.29460785343306</v>
      </c>
      <c r="I26" s="63">
        <v>90.811358373975608</v>
      </c>
      <c r="J26" s="63">
        <v>100.40515335702574</v>
      </c>
      <c r="K26" s="63">
        <v>99.050120007114998</v>
      </c>
      <c r="L26" s="63">
        <v>88.983540161653366</v>
      </c>
      <c r="M26" s="63">
        <v>102.23817178723638</v>
      </c>
      <c r="N26" s="63">
        <v>94.920749218182053</v>
      </c>
      <c r="O26" s="63">
        <v>62.364224807901003</v>
      </c>
      <c r="P26" s="63">
        <v>127.26687260075276</v>
      </c>
      <c r="Q26" s="63">
        <v>97.481032492493753</v>
      </c>
      <c r="R26" s="63">
        <v>99.398576563236247</v>
      </c>
      <c r="S26" s="63">
        <v>101.57897379311969</v>
      </c>
      <c r="T26" s="63">
        <v>95.639368483184256</v>
      </c>
      <c r="U26" s="63">
        <v>91.032902061711866</v>
      </c>
      <c r="V26" s="63">
        <v>97.193089437726229</v>
      </c>
      <c r="W26" s="63">
        <v>93.378386943988033</v>
      </c>
      <c r="X26" s="63">
        <v>99.709842278671118</v>
      </c>
      <c r="Y26" s="63">
        <v>99.57666525495965</v>
      </c>
      <c r="Z26" s="63">
        <v>97.662125669671624</v>
      </c>
      <c r="AA26" s="63">
        <v>97.887101809656144</v>
      </c>
      <c r="AB26" s="63">
        <v>97.749289070650121</v>
      </c>
      <c r="AC26" s="63">
        <v>96.829011927055859</v>
      </c>
      <c r="AD26" s="63">
        <v>93.855320882614748</v>
      </c>
      <c r="AE26" s="63">
        <v>97.436715881302163</v>
      </c>
      <c r="AF26" s="63">
        <v>95.832418072434194</v>
      </c>
      <c r="AG26" s="63">
        <v>96.08530672201158</v>
      </c>
      <c r="AH26" s="63">
        <v>96.610235217706304</v>
      </c>
      <c r="AI26" s="63">
        <v>95.9526386704175</v>
      </c>
      <c r="AJ26" s="63">
        <v>95.882139214860459</v>
      </c>
      <c r="AK26" s="63">
        <v>91.926894202080135</v>
      </c>
      <c r="AL26" s="63">
        <v>94.633516632061301</v>
      </c>
      <c r="AM26" s="63">
        <v>102.73372301919875</v>
      </c>
      <c r="AN26" s="63">
        <v>95.7538447221513</v>
      </c>
      <c r="AO26" s="63">
        <v>96.682501327022223</v>
      </c>
      <c r="AP26" s="63">
        <v>170.6407990284672</v>
      </c>
      <c r="AQ26" s="63">
        <v>83.047471929754096</v>
      </c>
      <c r="AR26" s="63">
        <v>94.760051731633709</v>
      </c>
      <c r="AS26" s="63">
        <v>92.600523171211577</v>
      </c>
      <c r="AT26" s="64">
        <v>97.432053605886779</v>
      </c>
    </row>
    <row r="27" spans="1:53" ht="9" customHeight="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7"/>
    </row>
    <row r="28" spans="1:53">
      <c r="A28" s="6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SI_Table1_EPMA</vt:lpstr>
      <vt:lpstr>SI_Table2_WRMajors</vt:lpstr>
      <vt:lpstr>SI_Table3_WRTraces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Hutchison</dc:creator>
  <cp:lastModifiedBy>FONTIJN Karen</cp:lastModifiedBy>
  <dcterms:created xsi:type="dcterms:W3CDTF">2026-02-06T13:20:24Z</dcterms:created>
  <dcterms:modified xsi:type="dcterms:W3CDTF">2026-03-03T09:18:18Z</dcterms:modified>
</cp:coreProperties>
</file>