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111364s\Dropbox\18 Association mapping hybrid 3n paper\Second resubmission Feb 19\"/>
    </mc:Choice>
  </mc:AlternateContent>
  <bookViews>
    <workbookView xWindow="360" yWindow="75" windowWidth="13260" windowHeight="8070" tabRatio="830" activeTab="2"/>
  </bookViews>
  <sheets>
    <sheet name="A 1m2p paternal excess" sheetId="1" r:id="rId1"/>
    <sheet name="B 2m1p maternal excess" sheetId="2" r:id="rId2"/>
    <sheet name="C %N(N+A) and %N(N+A)" sheetId="5" r:id="rId3"/>
    <sheet name="D Isogenic triploids" sheetId="4" r:id="rId4"/>
    <sheet name="E Diploid hybrid" sheetId="3" r:id="rId5"/>
  </sheets>
  <calcPr calcId="152511"/>
</workbook>
</file>

<file path=xl/calcChain.xml><?xml version="1.0" encoding="utf-8"?>
<calcChain xmlns="http://schemas.openxmlformats.org/spreadsheetml/2006/main">
  <c r="G81" i="1" l="1"/>
  <c r="G80" i="1"/>
  <c r="F80" i="1"/>
  <c r="D81" i="1"/>
  <c r="D80" i="1"/>
  <c r="C81" i="1"/>
  <c r="C80" i="1"/>
  <c r="B81" i="1"/>
  <c r="B80" i="1"/>
  <c r="F92" i="2"/>
  <c r="F91" i="2"/>
  <c r="D92" i="2"/>
  <c r="D91" i="2"/>
  <c r="C92" i="2"/>
  <c r="C91" i="2"/>
  <c r="B92" i="2"/>
  <c r="B91" i="2"/>
  <c r="G92" i="2"/>
  <c r="G91" i="2"/>
  <c r="I81" i="5"/>
  <c r="I80" i="5"/>
  <c r="E81" i="5"/>
  <c r="K3" i="5" s="1"/>
  <c r="L3" i="5" s="1"/>
  <c r="E80" i="5"/>
  <c r="K40" i="5" s="1"/>
  <c r="L40" i="5" s="1"/>
  <c r="L74" i="5"/>
  <c r="K79" i="5"/>
  <c r="L79" i="5" s="1"/>
  <c r="K78" i="5"/>
  <c r="L78" i="5" s="1"/>
  <c r="K77" i="5"/>
  <c r="L77" i="5" s="1"/>
  <c r="K76" i="5"/>
  <c r="L76" i="5" s="1"/>
  <c r="K75" i="5"/>
  <c r="L75" i="5" s="1"/>
  <c r="K74" i="5"/>
  <c r="K73" i="5"/>
  <c r="L73" i="5" s="1"/>
  <c r="K72" i="5"/>
  <c r="L72" i="5" s="1"/>
  <c r="K71" i="5"/>
  <c r="L71" i="5" s="1"/>
  <c r="K70" i="5"/>
  <c r="L70" i="5" s="1"/>
  <c r="K69" i="5"/>
  <c r="L69" i="5" s="1"/>
  <c r="K68" i="5"/>
  <c r="L68" i="5" s="1"/>
  <c r="K67" i="5"/>
  <c r="L67" i="5" s="1"/>
  <c r="K66" i="5"/>
  <c r="L66" i="5" s="1"/>
  <c r="K65" i="5"/>
  <c r="L65" i="5" s="1"/>
  <c r="K64" i="5"/>
  <c r="L64" i="5" s="1"/>
  <c r="K63" i="5"/>
  <c r="L63" i="5" s="1"/>
  <c r="K62" i="5"/>
  <c r="L62" i="5" s="1"/>
  <c r="K61" i="5"/>
  <c r="L61" i="5" s="1"/>
  <c r="K60" i="5"/>
  <c r="L60" i="5" s="1"/>
  <c r="K59" i="5"/>
  <c r="L59" i="5" s="1"/>
  <c r="K58" i="5"/>
  <c r="L58" i="5" s="1"/>
  <c r="K57" i="5"/>
  <c r="L57" i="5" s="1"/>
  <c r="K56" i="5"/>
  <c r="L56" i="5" s="1"/>
  <c r="K55" i="5"/>
  <c r="L55" i="5" s="1"/>
  <c r="K54" i="5"/>
  <c r="L54" i="5" s="1"/>
  <c r="K53" i="5"/>
  <c r="L53" i="5" s="1"/>
  <c r="K52" i="5"/>
  <c r="L52" i="5" s="1"/>
  <c r="K51" i="5"/>
  <c r="L51" i="5" s="1"/>
  <c r="K50" i="5"/>
  <c r="L50" i="5" s="1"/>
  <c r="K49" i="5"/>
  <c r="L49" i="5" s="1"/>
  <c r="K48" i="5"/>
  <c r="L48" i="5" s="1"/>
  <c r="K47" i="5"/>
  <c r="L47" i="5" s="1"/>
  <c r="K46" i="5"/>
  <c r="L46" i="5" s="1"/>
  <c r="K45" i="5"/>
  <c r="L45" i="5" s="1"/>
  <c r="K44" i="5"/>
  <c r="L44" i="5" s="1"/>
  <c r="K43" i="5"/>
  <c r="L43" i="5" s="1"/>
  <c r="K42" i="5"/>
  <c r="L42" i="5" s="1"/>
  <c r="K41" i="5"/>
  <c r="L41" i="5" s="1"/>
  <c r="K39" i="5"/>
  <c r="L39" i="5" s="1"/>
  <c r="K38" i="5"/>
  <c r="L38" i="5" s="1"/>
  <c r="K37" i="5"/>
  <c r="L37" i="5" s="1"/>
  <c r="K36" i="5"/>
  <c r="L36" i="5" s="1"/>
  <c r="K35" i="5"/>
  <c r="L35" i="5" s="1"/>
  <c r="K34" i="5"/>
  <c r="L34" i="5" s="1"/>
  <c r="K33" i="5"/>
  <c r="L33" i="5" s="1"/>
  <c r="K32" i="5"/>
  <c r="L32" i="5" s="1"/>
  <c r="K31" i="5"/>
  <c r="L31" i="5" s="1"/>
  <c r="K30" i="5"/>
  <c r="L30" i="5" s="1"/>
  <c r="K29" i="5"/>
  <c r="L29" i="5" s="1"/>
  <c r="K28" i="5"/>
  <c r="L28" i="5" s="1"/>
  <c r="K27" i="5"/>
  <c r="L27" i="5" s="1"/>
  <c r="K26" i="5"/>
  <c r="L26" i="5" s="1"/>
  <c r="K25" i="5"/>
  <c r="L25" i="5" s="1"/>
  <c r="K24" i="5"/>
  <c r="L24" i="5" s="1"/>
  <c r="K23" i="5"/>
  <c r="L23" i="5" s="1"/>
  <c r="K22" i="5"/>
  <c r="L22" i="5" s="1"/>
  <c r="K21" i="5"/>
  <c r="L21" i="5" s="1"/>
  <c r="K20" i="5"/>
  <c r="L20" i="5" s="1"/>
  <c r="K19" i="5"/>
  <c r="L19" i="5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K11" i="5"/>
  <c r="L11" i="5" s="1"/>
  <c r="K10" i="5"/>
  <c r="L10" i="5" s="1"/>
  <c r="K9" i="5"/>
  <c r="L9" i="5" s="1"/>
  <c r="K8" i="5"/>
  <c r="L8" i="5" s="1"/>
  <c r="K7" i="5"/>
  <c r="L7" i="5" s="1"/>
  <c r="K6" i="5"/>
  <c r="L6" i="5" s="1"/>
  <c r="K5" i="5"/>
  <c r="L5" i="5" s="1"/>
  <c r="K4" i="5"/>
  <c r="L4" i="5" s="1"/>
  <c r="E85" i="2"/>
  <c r="E53" i="2"/>
  <c r="E18" i="2"/>
  <c r="E8" i="2"/>
  <c r="E44" i="2"/>
  <c r="E30" i="2"/>
  <c r="E68" i="2"/>
  <c r="E67" i="2"/>
  <c r="E33" i="2"/>
  <c r="E37" i="2"/>
  <c r="E56" i="2"/>
  <c r="E75" i="2"/>
  <c r="E74" i="2"/>
  <c r="E66" i="2"/>
  <c r="E21" i="2"/>
  <c r="E50" i="2"/>
  <c r="E45" i="2"/>
  <c r="E76" i="2"/>
  <c r="E42" i="2"/>
  <c r="E14" i="2"/>
  <c r="E29" i="2"/>
  <c r="E86" i="2"/>
  <c r="E46" i="2"/>
  <c r="E43" i="2"/>
  <c r="E22" i="2"/>
  <c r="E4" i="2"/>
  <c r="E59" i="2"/>
  <c r="E26" i="2"/>
  <c r="E2" i="2"/>
  <c r="E20" i="2"/>
  <c r="E7" i="2"/>
  <c r="E81" i="2"/>
  <c r="E3" i="2"/>
  <c r="E12" i="2"/>
  <c r="E87" i="2"/>
  <c r="E84" i="2"/>
  <c r="E83" i="2"/>
  <c r="E13" i="2"/>
  <c r="E9" i="2"/>
  <c r="E47" i="2"/>
  <c r="E36" i="2"/>
  <c r="E25" i="2"/>
  <c r="E19" i="2"/>
  <c r="E41" i="2"/>
  <c r="E15" i="2"/>
  <c r="E80" i="2"/>
  <c r="E79" i="2"/>
  <c r="E61" i="2"/>
  <c r="E60" i="2"/>
  <c r="E24" i="2"/>
  <c r="E23" i="2"/>
  <c r="E35" i="2"/>
  <c r="E34" i="2"/>
  <c r="E73" i="2"/>
  <c r="E72" i="2"/>
  <c r="E10" i="2"/>
  <c r="E11" i="2"/>
  <c r="E71" i="2"/>
  <c r="E70" i="2"/>
  <c r="E49" i="2"/>
  <c r="E48" i="2"/>
  <c r="E28" i="2"/>
  <c r="E27" i="2"/>
  <c r="E40" i="2"/>
  <c r="E39" i="2"/>
  <c r="E58" i="2"/>
  <c r="E57" i="2"/>
  <c r="E6" i="2"/>
  <c r="E5" i="2"/>
  <c r="E89" i="2"/>
  <c r="E88" i="2"/>
  <c r="E77" i="2"/>
  <c r="E78" i="2"/>
  <c r="E52" i="2"/>
  <c r="E51" i="2"/>
  <c r="E69" i="2"/>
  <c r="E82" i="2"/>
  <c r="E38" i="2"/>
  <c r="E17" i="2"/>
  <c r="E16" i="2"/>
  <c r="E54" i="2"/>
  <c r="E55" i="2"/>
  <c r="E63" i="2"/>
  <c r="E62" i="2"/>
  <c r="E32" i="2"/>
  <c r="E31" i="2"/>
  <c r="E65" i="2"/>
  <c r="E64" i="2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8" i="1"/>
  <c r="E59" i="1"/>
  <c r="E57" i="1"/>
  <c r="E56" i="1"/>
  <c r="E55" i="1"/>
  <c r="E54" i="1"/>
  <c r="E53" i="1"/>
  <c r="E51" i="1"/>
  <c r="E52" i="1"/>
  <c r="E50" i="1"/>
  <c r="E49" i="1"/>
  <c r="E48" i="1"/>
  <c r="E47" i="1"/>
  <c r="E46" i="1"/>
  <c r="E45" i="1"/>
  <c r="E43" i="1"/>
  <c r="E44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3" i="1"/>
  <c r="E24" i="1"/>
  <c r="E22" i="1"/>
  <c r="E21" i="1"/>
  <c r="E20" i="1"/>
  <c r="E19" i="1"/>
  <c r="E18" i="1"/>
  <c r="E17" i="1"/>
  <c r="E16" i="1"/>
  <c r="E15" i="1"/>
  <c r="E14" i="1"/>
  <c r="E13" i="1"/>
  <c r="E12" i="1"/>
  <c r="E11" i="1"/>
  <c r="E9" i="1"/>
  <c r="F81" i="1" s="1"/>
  <c r="E10" i="1"/>
  <c r="E8" i="1"/>
  <c r="E7" i="1"/>
  <c r="E6" i="1"/>
  <c r="E5" i="1"/>
  <c r="E4" i="1"/>
  <c r="E3" i="1"/>
  <c r="E2" i="1"/>
  <c r="E92" i="2" l="1"/>
  <c r="E91" i="2"/>
  <c r="E81" i="1"/>
  <c r="E80" i="1"/>
  <c r="L80" i="5"/>
  <c r="L81" i="5"/>
</calcChain>
</file>

<file path=xl/sharedStrings.xml><?xml version="1.0" encoding="utf-8"?>
<sst xmlns="http://schemas.openxmlformats.org/spreadsheetml/2006/main" count="403" uniqueCount="153">
  <si>
    <t>Bay-0</t>
  </si>
  <si>
    <t>Bor-1</t>
  </si>
  <si>
    <t>Br-0</t>
  </si>
  <si>
    <t>C24</t>
  </si>
  <si>
    <t>CIBC-17</t>
  </si>
  <si>
    <t>CIBC-5</t>
  </si>
  <si>
    <t>Col-0</t>
  </si>
  <si>
    <t>CS22491</t>
  </si>
  <si>
    <t>Ei-2</t>
  </si>
  <si>
    <t>Est-1</t>
  </si>
  <si>
    <t>Got-22</t>
  </si>
  <si>
    <t>Gy-0</t>
  </si>
  <si>
    <t>Kas-1</t>
  </si>
  <si>
    <t>Knox-10</t>
  </si>
  <si>
    <t>MrK-0</t>
  </si>
  <si>
    <t>Pna-17</t>
  </si>
  <si>
    <t>Ra-0</t>
  </si>
  <si>
    <t>Tamm-27</t>
  </si>
  <si>
    <t>Uod-1</t>
  </si>
  <si>
    <t>Van-0</t>
  </si>
  <si>
    <t>Accession name</t>
  </si>
  <si>
    <t>%fertilized</t>
  </si>
  <si>
    <t>Total ovules per silique (T)</t>
  </si>
  <si>
    <t>%N (N/T)</t>
  </si>
  <si>
    <t>%A (A/T)</t>
  </si>
  <si>
    <t>A/(A+N)</t>
  </si>
  <si>
    <t>N/(A+N)</t>
  </si>
  <si>
    <t>Lov-5</t>
  </si>
  <si>
    <t>Spr1-2</t>
  </si>
  <si>
    <t>Omo2-1</t>
  </si>
  <si>
    <t>Ull2-5</t>
  </si>
  <si>
    <t>Ull2-3</t>
  </si>
  <si>
    <t>Got-7</t>
  </si>
  <si>
    <t>Ws-0</t>
  </si>
  <si>
    <t>Yo-0</t>
  </si>
  <si>
    <t>Ag-0</t>
  </si>
  <si>
    <t>Edi-0</t>
  </si>
  <si>
    <t>%N_Δ</t>
  </si>
  <si>
    <t>p-value</t>
  </si>
  <si>
    <t>50.1 ± 12.6</t>
  </si>
  <si>
    <t>36.7 ± 8</t>
  </si>
  <si>
    <t>0.04*</t>
  </si>
  <si>
    <t>25.4 ± 6.4</t>
  </si>
  <si>
    <t>27.8 ± 5.7</t>
  </si>
  <si>
    <t>Zu</t>
  </si>
  <si>
    <t>42.7 ± 9.5</t>
  </si>
  <si>
    <t>40.6 ± 18.8</t>
  </si>
  <si>
    <r>
      <t>L</t>
    </r>
    <r>
      <rPr>
        <b/>
        <i/>
        <sz val="12"/>
        <rFont val="Arial"/>
        <family val="2"/>
      </rPr>
      <t>er</t>
    </r>
    <r>
      <rPr>
        <b/>
        <sz val="12"/>
        <rFont val="Arial"/>
        <family val="2"/>
      </rPr>
      <t>-0</t>
    </r>
  </si>
  <si>
    <t>19.1 ± 8.6</t>
  </si>
  <si>
    <t>17.6 ± 7.5</t>
  </si>
  <si>
    <t>%N_1m:2p</t>
  </si>
  <si>
    <t>%N_2m:1p</t>
  </si>
  <si>
    <t>%A_Δ</t>
  </si>
  <si>
    <t>6.9 ± 6.6</t>
  </si>
  <si>
    <t>20.7 ± 6.25</t>
  </si>
  <si>
    <t>0.001*</t>
  </si>
  <si>
    <t>12.4  ± 5.35</t>
  </si>
  <si>
    <t>12.2 ± 4.43</t>
  </si>
  <si>
    <t>16.6  ± 6.49</t>
  </si>
  <si>
    <t>16.7 ± 8.24</t>
  </si>
  <si>
    <t>25.3 ± 5.26</t>
  </si>
  <si>
    <t>22.8 ± 5.98</t>
  </si>
  <si>
    <t>p-value 1m:2p</t>
  </si>
  <si>
    <t>%A_1m:2p</t>
  </si>
  <si>
    <t>%A_2m:1p</t>
  </si>
  <si>
    <t>p-value 2m:1p</t>
  </si>
  <si>
    <t>Ren-1</t>
  </si>
  <si>
    <t>AxL-LxA_Δ</t>
  </si>
  <si>
    <t xml:space="preserve">Wei-0 </t>
  </si>
  <si>
    <t xml:space="preserve">Ga-0 </t>
  </si>
  <si>
    <t xml:space="preserve">Pro-0 </t>
  </si>
  <si>
    <t>0.016*</t>
  </si>
  <si>
    <t xml:space="preserve">Fei-0 </t>
  </si>
  <si>
    <r>
      <t>%N_Accession x L</t>
    </r>
    <r>
      <rPr>
        <i/>
        <sz val="10"/>
        <rFont val="Arial"/>
        <family val="2"/>
      </rPr>
      <t>er</t>
    </r>
    <r>
      <rPr>
        <sz val="10"/>
        <rFont val="Arial"/>
      </rPr>
      <t>-0</t>
    </r>
  </si>
  <si>
    <r>
      <t>%N_L</t>
    </r>
    <r>
      <rPr>
        <i/>
        <sz val="10"/>
        <rFont val="Arial"/>
        <family val="2"/>
      </rPr>
      <t>er</t>
    </r>
    <r>
      <rPr>
        <sz val="10"/>
        <rFont val="Arial"/>
      </rPr>
      <t xml:space="preserve">-0xAccession </t>
    </r>
  </si>
  <si>
    <t>1±1.88</t>
  </si>
  <si>
    <t>0.3±0.6</t>
  </si>
  <si>
    <t>1.9±0.59</t>
  </si>
  <si>
    <t>2±3.35</t>
  </si>
  <si>
    <t>0.3±3.37</t>
  </si>
  <si>
    <t>0.8±1.2</t>
  </si>
  <si>
    <t>0.3±0.68</t>
  </si>
  <si>
    <t>0.5±0.54</t>
  </si>
  <si>
    <t>0.6±1.03</t>
  </si>
  <si>
    <t>0.2±1.16</t>
  </si>
  <si>
    <t>Ws-2</t>
  </si>
  <si>
    <t>An-1</t>
  </si>
  <si>
    <t>Bor-4</t>
  </si>
  <si>
    <t>Bur-0</t>
  </si>
  <si>
    <t>Ct-1</t>
  </si>
  <si>
    <t>Cvi-0</t>
  </si>
  <si>
    <t>Eden-2</t>
  </si>
  <si>
    <t>Fei-0</t>
  </si>
  <si>
    <t>Ga-0</t>
  </si>
  <si>
    <t>Gu-0</t>
  </si>
  <si>
    <t>Hr-10</t>
  </si>
  <si>
    <t>Hr-5</t>
  </si>
  <si>
    <t>Kin-0</t>
  </si>
  <si>
    <t>Knox-18</t>
  </si>
  <si>
    <t>Kondara</t>
  </si>
  <si>
    <t>Kz-1</t>
  </si>
  <si>
    <t>Kz-9</t>
  </si>
  <si>
    <r>
      <t>L</t>
    </r>
    <r>
      <rPr>
        <i/>
        <sz val="10"/>
        <rFont val="Arial"/>
        <family val="2"/>
      </rPr>
      <t>er-</t>
    </r>
    <r>
      <rPr>
        <sz val="10"/>
        <rFont val="Arial"/>
      </rPr>
      <t>1</t>
    </r>
  </si>
  <si>
    <t>Ll-0</t>
  </si>
  <si>
    <t>Lp2-2</t>
  </si>
  <si>
    <t>Lp2-6</t>
  </si>
  <si>
    <t>Lz-0</t>
  </si>
  <si>
    <t>Mr-0</t>
  </si>
  <si>
    <t>Ms-0</t>
  </si>
  <si>
    <t>Mt-0</t>
  </si>
  <si>
    <t>Mz-0</t>
  </si>
  <si>
    <t>Nd-1</t>
  </si>
  <si>
    <t>Nfa-10</t>
  </si>
  <si>
    <t>Nfa-8</t>
  </si>
  <si>
    <t>Nok-3</t>
  </si>
  <si>
    <t>Omo2-3</t>
  </si>
  <si>
    <t>Oy-0</t>
  </si>
  <si>
    <t>Pna-10</t>
  </si>
  <si>
    <t>Pro-0</t>
  </si>
  <si>
    <t>Pu2-23</t>
  </si>
  <si>
    <t>Pu2-7</t>
  </si>
  <si>
    <t>Ren-11</t>
  </si>
  <si>
    <t>Rrs-10</t>
  </si>
  <si>
    <t>Rmx-A02</t>
  </si>
  <si>
    <t>Rmx-A180</t>
  </si>
  <si>
    <t>Rrs-7</t>
  </si>
  <si>
    <t>Se-0</t>
  </si>
  <si>
    <t>Shahdara</t>
  </si>
  <si>
    <t>Sorbo</t>
  </si>
  <si>
    <t>Sq-1</t>
  </si>
  <si>
    <t>Tamm-2</t>
  </si>
  <si>
    <t>Sq-8</t>
  </si>
  <si>
    <t>Ts-1</t>
  </si>
  <si>
    <t>Ts-5</t>
  </si>
  <si>
    <t>Tsu-1</t>
  </si>
  <si>
    <t>Uod-7</t>
  </si>
  <si>
    <t>Var2-1</t>
  </si>
  <si>
    <t>Wei-0</t>
  </si>
  <si>
    <t>Wt-5</t>
  </si>
  <si>
    <t>Zdr-1</t>
  </si>
  <si>
    <t>Zdr-6</t>
  </si>
  <si>
    <t>Aborted (A/(A+N))</t>
  </si>
  <si>
    <t>Normally developed (N/(A+N))</t>
  </si>
  <si>
    <t>AVE</t>
  </si>
  <si>
    <t>STDEV</t>
  </si>
  <si>
    <t>Eden-1</t>
  </si>
  <si>
    <t>Parental diploid accession</t>
  </si>
  <si>
    <t>N/(N+A) 1m:2p - N/(N+A) 2m:1p</t>
  </si>
  <si>
    <t xml:space="preserve">Absolute parental difference </t>
  </si>
  <si>
    <t xml:space="preserve"> </t>
  </si>
  <si>
    <t>1m:2p</t>
  </si>
  <si>
    <t>2m:1p</t>
  </si>
  <si>
    <t>"Grandparental"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</si>
</sst>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2" fillId="2" borderId="2" xfId="2" applyFont="1" applyFill="1" applyBorder="1" applyAlignment="1">
      <alignment horizontal="center"/>
    </xf>
    <xf numFmtId="0" fontId="2" fillId="2" borderId="2" xfId="4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1" fillId="2" borderId="5" xfId="2" applyFont="1" applyFill="1" applyBorder="1" applyAlignment="1">
      <alignment horizontal="center" vertical="top"/>
    </xf>
    <xf numFmtId="0" fontId="1" fillId="2" borderId="6" xfId="2" applyFont="1" applyFill="1" applyBorder="1" applyAlignment="1">
      <alignment horizontal="center"/>
    </xf>
    <xf numFmtId="0" fontId="1" fillId="2" borderId="5" xfId="2" applyFont="1" applyFill="1" applyBorder="1" applyAlignment="1">
      <alignment horizontal="center"/>
    </xf>
    <xf numFmtId="0" fontId="1" fillId="2" borderId="6" xfId="4" applyFont="1" applyFill="1" applyBorder="1" applyAlignment="1">
      <alignment horizontal="center"/>
    </xf>
    <xf numFmtId="0" fontId="1" fillId="2" borderId="8" xfId="2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top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 wrapText="1"/>
    </xf>
    <xf numFmtId="0" fontId="8" fillId="0" borderId="12" xfId="0" applyFont="1" applyBorder="1" applyAlignment="1">
      <alignment horizontal="center" vertical="top" wrapText="1"/>
    </xf>
    <xf numFmtId="0" fontId="0" fillId="2" borderId="3" xfId="2" applyFont="1" applyFill="1" applyBorder="1" applyAlignment="1">
      <alignment horizontal="center"/>
    </xf>
    <xf numFmtId="0" fontId="0" fillId="2" borderId="5" xfId="2" applyFont="1" applyFill="1" applyBorder="1" applyAlignment="1">
      <alignment horizontal="center"/>
    </xf>
    <xf numFmtId="0" fontId="0" fillId="0" borderId="6" xfId="0" applyBorder="1"/>
    <xf numFmtId="2" fontId="2" fillId="0" borderId="0" xfId="0" applyNumberFormat="1" applyFont="1"/>
    <xf numFmtId="2" fontId="0" fillId="0" borderId="0" xfId="0" applyNumberFormat="1"/>
    <xf numFmtId="0" fontId="9" fillId="0" borderId="0" xfId="0" applyFont="1"/>
    <xf numFmtId="168" fontId="2" fillId="0" borderId="0" xfId="0" applyNumberFormat="1" applyFont="1"/>
    <xf numFmtId="0" fontId="0" fillId="0" borderId="4" xfId="0" applyBorder="1"/>
    <xf numFmtId="0" fontId="0" fillId="0" borderId="0" xfId="0" applyBorder="1"/>
    <xf numFmtId="2" fontId="2" fillId="0" borderId="0" xfId="0" applyNumberFormat="1" applyFont="1" applyBorder="1"/>
    <xf numFmtId="2" fontId="0" fillId="0" borderId="0" xfId="0" applyNumberFormat="1" applyBorder="1"/>
    <xf numFmtId="0" fontId="9" fillId="2" borderId="5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 vertical="top"/>
    </xf>
    <xf numFmtId="0" fontId="9" fillId="2" borderId="7" xfId="2" applyFont="1" applyFill="1" applyBorder="1" applyAlignment="1">
      <alignment horizontal="center"/>
    </xf>
    <xf numFmtId="0" fontId="0" fillId="0" borderId="21" xfId="0" applyBorder="1"/>
    <xf numFmtId="0" fontId="0" fillId="0" borderId="8" xfId="0" applyBorder="1"/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2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" fillId="2" borderId="2" xfId="4" applyFont="1" applyFill="1" applyBorder="1" applyAlignment="1">
      <alignment horizontal="center" wrapText="1"/>
    </xf>
    <xf numFmtId="0" fontId="2" fillId="2" borderId="23" xfId="4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7" xfId="4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2" borderId="19" xfId="4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" fillId="2" borderId="1" xfId="4" applyFont="1" applyFill="1" applyBorder="1" applyAlignment="1">
      <alignment horizontal="center" wrapText="1"/>
    </xf>
    <xf numFmtId="0" fontId="4" fillId="0" borderId="16" xfId="0" applyFont="1" applyBorder="1" applyAlignment="1">
      <alignment horizontal="center"/>
    </xf>
  </cellXfs>
  <cellStyles count="5">
    <cellStyle name="Normal" xfId="0" builtinId="0"/>
    <cellStyle name="Normal 4" xfId="1"/>
    <cellStyle name="Normal 5" xfId="2"/>
    <cellStyle name="Normalny_Arkusz1" xfId="3"/>
    <cellStyle name="Normalny_Arkusz1 3" xfId="4"/>
  </cellStyles>
  <dxfs count="0"/>
  <tableStyles count="0" defaultTableStyle="TableStyleMedium2" defaultPivotStyle="PivotStyleLight16"/>
  <colors>
    <mruColors>
      <color rgb="FFFF8F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/>
  </sheetViews>
  <sheetFormatPr defaultRowHeight="12.75" x14ac:dyDescent="0.2"/>
  <cols>
    <col min="1" max="1" width="18.85546875" customWidth="1"/>
    <col min="2" max="2" width="24.7109375" customWidth="1"/>
    <col min="3" max="3" width="16.5703125" customWidth="1"/>
    <col min="4" max="4" width="12.140625" customWidth="1"/>
    <col min="5" max="5" width="11.42578125" customWidth="1"/>
    <col min="6" max="6" width="12.7109375" customWidth="1"/>
    <col min="7" max="7" width="11.42578125" customWidth="1"/>
    <col min="8" max="8" width="11.5703125" customWidth="1"/>
  </cols>
  <sheetData>
    <row r="1" spans="1:7" ht="26.25" thickBot="1" x14ac:dyDescent="0.25">
      <c r="A1" s="44" t="s">
        <v>146</v>
      </c>
      <c r="B1" s="1" t="s">
        <v>22</v>
      </c>
      <c r="C1" s="2" t="s">
        <v>21</v>
      </c>
      <c r="D1" s="2" t="s">
        <v>25</v>
      </c>
      <c r="E1" s="2" t="s">
        <v>26</v>
      </c>
      <c r="F1" s="2" t="s">
        <v>24</v>
      </c>
      <c r="G1" s="2" t="s">
        <v>23</v>
      </c>
    </row>
    <row r="2" spans="1:7" x14ac:dyDescent="0.2">
      <c r="A2" s="24" t="s">
        <v>86</v>
      </c>
      <c r="B2" s="3">
        <v>43.4</v>
      </c>
      <c r="C2" s="3">
        <v>58.5</v>
      </c>
      <c r="D2" s="3">
        <v>52.6</v>
      </c>
      <c r="E2" s="3">
        <f>100-D2</f>
        <v>47.4</v>
      </c>
      <c r="F2" s="3">
        <v>32.6</v>
      </c>
      <c r="G2" s="3">
        <v>25.9</v>
      </c>
    </row>
    <row r="3" spans="1:7" x14ac:dyDescent="0.2">
      <c r="A3" s="4" t="s">
        <v>0</v>
      </c>
      <c r="B3" s="5">
        <v>53.7</v>
      </c>
      <c r="C3" s="5">
        <v>36.6</v>
      </c>
      <c r="D3" s="5">
        <v>52.7</v>
      </c>
      <c r="E3" s="3">
        <f t="shared" ref="E3:E66" si="0">100-D3</f>
        <v>47.3</v>
      </c>
      <c r="F3" s="5">
        <v>19.2</v>
      </c>
      <c r="G3" s="5">
        <v>17.399999999999999</v>
      </c>
    </row>
    <row r="4" spans="1:7" x14ac:dyDescent="0.2">
      <c r="A4" s="4" t="s">
        <v>1</v>
      </c>
      <c r="B4" s="5">
        <v>59.7</v>
      </c>
      <c r="C4" s="5">
        <v>42.1</v>
      </c>
      <c r="D4" s="5">
        <v>33.299999999999997</v>
      </c>
      <c r="E4" s="3">
        <f t="shared" si="0"/>
        <v>66.7</v>
      </c>
      <c r="F4" s="5">
        <v>14.7</v>
      </c>
      <c r="G4" s="5">
        <v>27.5</v>
      </c>
    </row>
    <row r="5" spans="1:7" x14ac:dyDescent="0.2">
      <c r="A5" s="25" t="s">
        <v>87</v>
      </c>
      <c r="B5" s="5">
        <v>69.5</v>
      </c>
      <c r="C5" s="5">
        <v>44.1</v>
      </c>
      <c r="D5" s="5">
        <v>41.2</v>
      </c>
      <c r="E5" s="3">
        <f t="shared" si="0"/>
        <v>58.8</v>
      </c>
      <c r="F5" s="5">
        <v>19</v>
      </c>
      <c r="G5" s="5">
        <v>25.1</v>
      </c>
    </row>
    <row r="6" spans="1:7" x14ac:dyDescent="0.2">
      <c r="A6" s="4" t="s">
        <v>2</v>
      </c>
      <c r="B6" s="5">
        <v>62.4</v>
      </c>
      <c r="C6" s="5">
        <v>50.7</v>
      </c>
      <c r="D6" s="5">
        <v>35.200000000000003</v>
      </c>
      <c r="E6" s="3">
        <f t="shared" si="0"/>
        <v>64.8</v>
      </c>
      <c r="F6" s="5">
        <v>15.2</v>
      </c>
      <c r="G6" s="5">
        <v>35.5</v>
      </c>
    </row>
    <row r="7" spans="1:7" x14ac:dyDescent="0.2">
      <c r="A7" s="25" t="s">
        <v>88</v>
      </c>
      <c r="B7" s="5">
        <v>53.1</v>
      </c>
      <c r="C7" s="5">
        <v>42.6</v>
      </c>
      <c r="D7" s="5">
        <v>33.5</v>
      </c>
      <c r="E7" s="3">
        <f t="shared" si="0"/>
        <v>66.5</v>
      </c>
      <c r="F7" s="5">
        <v>14.3</v>
      </c>
      <c r="G7" s="5">
        <v>28.3</v>
      </c>
    </row>
    <row r="8" spans="1:7" x14ac:dyDescent="0.2">
      <c r="A8" s="6" t="s">
        <v>3</v>
      </c>
      <c r="B8" s="7">
        <v>49.4</v>
      </c>
      <c r="C8" s="7">
        <v>42.2</v>
      </c>
      <c r="D8" s="7">
        <v>39.700000000000003</v>
      </c>
      <c r="E8" s="3">
        <f t="shared" si="0"/>
        <v>60.3</v>
      </c>
      <c r="F8" s="7">
        <v>17.3</v>
      </c>
      <c r="G8" s="7">
        <v>24.9</v>
      </c>
    </row>
    <row r="9" spans="1:7" x14ac:dyDescent="0.2">
      <c r="A9" s="6" t="s">
        <v>5</v>
      </c>
      <c r="B9" s="5">
        <v>55</v>
      </c>
      <c r="C9" s="5">
        <v>42</v>
      </c>
      <c r="D9" s="5">
        <v>61.2</v>
      </c>
      <c r="E9" s="3">
        <f>100-D9</f>
        <v>38.799999999999997</v>
      </c>
      <c r="F9" s="5">
        <v>25.2</v>
      </c>
      <c r="G9" s="5">
        <v>16.8</v>
      </c>
    </row>
    <row r="10" spans="1:7" x14ac:dyDescent="0.2">
      <c r="A10" s="4" t="s">
        <v>4</v>
      </c>
      <c r="B10" s="5">
        <v>72.3</v>
      </c>
      <c r="C10" s="5">
        <v>31.7</v>
      </c>
      <c r="D10" s="5">
        <v>37.6</v>
      </c>
      <c r="E10" s="3">
        <f>100-D10</f>
        <v>62.4</v>
      </c>
      <c r="F10" s="5">
        <v>12.4</v>
      </c>
      <c r="G10" s="5">
        <v>19.3</v>
      </c>
    </row>
    <row r="11" spans="1:7" x14ac:dyDescent="0.2">
      <c r="A11" s="4" t="s">
        <v>6</v>
      </c>
      <c r="B11" s="5">
        <v>42.3</v>
      </c>
      <c r="C11" s="5">
        <v>55.8</v>
      </c>
      <c r="D11" s="5">
        <v>68.8</v>
      </c>
      <c r="E11" s="3">
        <f t="shared" si="0"/>
        <v>31.200000000000003</v>
      </c>
      <c r="F11" s="5">
        <v>42.1</v>
      </c>
      <c r="G11" s="5">
        <v>13.7</v>
      </c>
    </row>
    <row r="12" spans="1:7" x14ac:dyDescent="0.2">
      <c r="A12" s="6" t="s">
        <v>7</v>
      </c>
      <c r="B12" s="7">
        <v>59.9</v>
      </c>
      <c r="C12" s="7">
        <v>31.8</v>
      </c>
      <c r="D12" s="7">
        <v>49.4</v>
      </c>
      <c r="E12" s="3">
        <f t="shared" si="0"/>
        <v>50.6</v>
      </c>
      <c r="F12" s="7">
        <v>15.8</v>
      </c>
      <c r="G12" s="7">
        <v>16.100000000000001</v>
      </c>
    </row>
    <row r="13" spans="1:7" x14ac:dyDescent="0.2">
      <c r="A13" s="25" t="s">
        <v>89</v>
      </c>
      <c r="B13" s="5">
        <v>60</v>
      </c>
      <c r="C13" s="5">
        <v>38.799999999999997</v>
      </c>
      <c r="D13" s="5">
        <v>44.7</v>
      </c>
      <c r="E13" s="3">
        <f t="shared" si="0"/>
        <v>55.3</v>
      </c>
      <c r="F13" s="5">
        <v>17.899999999999999</v>
      </c>
      <c r="G13" s="5">
        <v>20.9</v>
      </c>
    </row>
    <row r="14" spans="1:7" x14ac:dyDescent="0.2">
      <c r="A14" s="25" t="s">
        <v>90</v>
      </c>
      <c r="B14" s="5">
        <v>57.9</v>
      </c>
      <c r="C14" s="5">
        <v>36.799999999999997</v>
      </c>
      <c r="D14" s="5">
        <v>44.3</v>
      </c>
      <c r="E14" s="3">
        <f t="shared" si="0"/>
        <v>55.7</v>
      </c>
      <c r="F14" s="5">
        <v>16.899999999999999</v>
      </c>
      <c r="G14" s="5">
        <v>19.899999999999999</v>
      </c>
    </row>
    <row r="15" spans="1:7" x14ac:dyDescent="0.2">
      <c r="A15" s="25" t="s">
        <v>91</v>
      </c>
      <c r="B15" s="5">
        <v>44</v>
      </c>
      <c r="C15" s="5">
        <v>39.6</v>
      </c>
      <c r="D15" s="5">
        <v>57.7</v>
      </c>
      <c r="E15" s="3">
        <f t="shared" si="0"/>
        <v>42.3</v>
      </c>
      <c r="F15" s="5">
        <v>23</v>
      </c>
      <c r="G15" s="5">
        <v>16.600000000000001</v>
      </c>
    </row>
    <row r="16" spans="1:7" x14ac:dyDescent="0.2">
      <c r="A16" s="4" t="s">
        <v>8</v>
      </c>
      <c r="B16" s="5">
        <v>60</v>
      </c>
      <c r="C16" s="5">
        <v>47.3</v>
      </c>
      <c r="D16" s="5">
        <v>45.6</v>
      </c>
      <c r="E16" s="3">
        <f t="shared" si="0"/>
        <v>54.4</v>
      </c>
      <c r="F16" s="5">
        <v>21.5</v>
      </c>
      <c r="G16" s="5">
        <v>25.8</v>
      </c>
    </row>
    <row r="17" spans="1:7" x14ac:dyDescent="0.2">
      <c r="A17" s="6" t="s">
        <v>9</v>
      </c>
      <c r="B17" s="5">
        <v>52.1</v>
      </c>
      <c r="C17" s="5">
        <v>40.299999999999997</v>
      </c>
      <c r="D17" s="5">
        <v>47.7</v>
      </c>
      <c r="E17" s="3">
        <f t="shared" si="0"/>
        <v>52.3</v>
      </c>
      <c r="F17" s="5">
        <v>18.7</v>
      </c>
      <c r="G17" s="5">
        <v>21.6</v>
      </c>
    </row>
    <row r="18" spans="1:7" x14ac:dyDescent="0.2">
      <c r="A18" s="25" t="s">
        <v>92</v>
      </c>
      <c r="B18" s="5">
        <v>55.5</v>
      </c>
      <c r="C18" s="5">
        <v>47.7</v>
      </c>
      <c r="D18" s="5">
        <v>51.3</v>
      </c>
      <c r="E18" s="3">
        <f t="shared" si="0"/>
        <v>48.7</v>
      </c>
      <c r="F18" s="5">
        <v>25.6</v>
      </c>
      <c r="G18" s="5">
        <v>22.1</v>
      </c>
    </row>
    <row r="19" spans="1:7" x14ac:dyDescent="0.2">
      <c r="A19" s="35" t="s">
        <v>93</v>
      </c>
      <c r="B19" s="5">
        <v>58.3</v>
      </c>
      <c r="C19" s="5">
        <v>41.8</v>
      </c>
      <c r="D19" s="5">
        <v>36.1</v>
      </c>
      <c r="E19" s="3">
        <f t="shared" si="0"/>
        <v>63.9</v>
      </c>
      <c r="F19" s="5">
        <v>14.8</v>
      </c>
      <c r="G19" s="5">
        <v>27</v>
      </c>
    </row>
    <row r="20" spans="1:7" x14ac:dyDescent="0.2">
      <c r="A20" s="4" t="s">
        <v>10</v>
      </c>
      <c r="B20" s="5">
        <v>44.9</v>
      </c>
      <c r="C20" s="5">
        <v>48.2</v>
      </c>
      <c r="D20" s="5">
        <v>54.7</v>
      </c>
      <c r="E20" s="3">
        <f t="shared" si="0"/>
        <v>45.3</v>
      </c>
      <c r="F20" s="5">
        <v>28.1</v>
      </c>
      <c r="G20" s="5">
        <v>20.100000000000001</v>
      </c>
    </row>
    <row r="21" spans="1:7" x14ac:dyDescent="0.2">
      <c r="A21" s="25" t="s">
        <v>94</v>
      </c>
      <c r="B21" s="5">
        <v>55.2</v>
      </c>
      <c r="C21" s="5">
        <v>39.299999999999997</v>
      </c>
      <c r="D21" s="5">
        <v>38.5</v>
      </c>
      <c r="E21" s="3">
        <f t="shared" si="0"/>
        <v>61.5</v>
      </c>
      <c r="F21" s="5">
        <v>15.4</v>
      </c>
      <c r="G21" s="5">
        <v>24</v>
      </c>
    </row>
    <row r="22" spans="1:7" x14ac:dyDescent="0.2">
      <c r="A22" s="6" t="s">
        <v>11</v>
      </c>
      <c r="B22" s="5">
        <v>50.9</v>
      </c>
      <c r="C22" s="5">
        <v>45.8</v>
      </c>
      <c r="D22" s="5">
        <v>44.4</v>
      </c>
      <c r="E22" s="3">
        <f t="shared" si="0"/>
        <v>55.6</v>
      </c>
      <c r="F22" s="5">
        <v>20.3</v>
      </c>
      <c r="G22" s="5">
        <v>25.4</v>
      </c>
    </row>
    <row r="23" spans="1:7" x14ac:dyDescent="0.2">
      <c r="A23" s="25" t="s">
        <v>96</v>
      </c>
      <c r="B23" s="5">
        <v>52.5</v>
      </c>
      <c r="C23" s="5">
        <v>44.1</v>
      </c>
      <c r="D23" s="5">
        <v>47.1</v>
      </c>
      <c r="E23" s="3">
        <f>100-D23</f>
        <v>52.9</v>
      </c>
      <c r="F23" s="5">
        <v>20.9</v>
      </c>
      <c r="G23" s="5">
        <v>23.2</v>
      </c>
    </row>
    <row r="24" spans="1:7" x14ac:dyDescent="0.2">
      <c r="A24" s="25" t="s">
        <v>95</v>
      </c>
      <c r="B24" s="5">
        <v>58.4</v>
      </c>
      <c r="C24" s="5">
        <v>44.4</v>
      </c>
      <c r="D24" s="5">
        <v>45.9</v>
      </c>
      <c r="E24" s="3">
        <f>100-D24</f>
        <v>54.1</v>
      </c>
      <c r="F24" s="5">
        <v>22.7</v>
      </c>
      <c r="G24" s="5">
        <v>21.7</v>
      </c>
    </row>
    <row r="25" spans="1:7" x14ac:dyDescent="0.2">
      <c r="A25" s="4" t="s">
        <v>12</v>
      </c>
      <c r="B25" s="5">
        <v>64.8</v>
      </c>
      <c r="C25" s="5">
        <v>34.200000000000003</v>
      </c>
      <c r="D25" s="5">
        <v>62.7</v>
      </c>
      <c r="E25" s="3">
        <f t="shared" si="0"/>
        <v>37.299999999999997</v>
      </c>
      <c r="F25" s="5">
        <v>22.1</v>
      </c>
      <c r="G25" s="5">
        <v>12.1</v>
      </c>
    </row>
    <row r="26" spans="1:7" x14ac:dyDescent="0.2">
      <c r="A26" s="25" t="s">
        <v>97</v>
      </c>
      <c r="B26" s="5">
        <v>56.2</v>
      </c>
      <c r="C26" s="5">
        <v>37.299999999999997</v>
      </c>
      <c r="D26" s="5">
        <v>59.3</v>
      </c>
      <c r="E26" s="3">
        <f t="shared" si="0"/>
        <v>40.700000000000003</v>
      </c>
      <c r="F26" s="5">
        <v>21.9</v>
      </c>
      <c r="G26" s="5">
        <v>15.3</v>
      </c>
    </row>
    <row r="27" spans="1:7" x14ac:dyDescent="0.2">
      <c r="A27" s="4" t="s">
        <v>13</v>
      </c>
      <c r="B27" s="5">
        <v>60.4</v>
      </c>
      <c r="C27" s="5">
        <v>45.3</v>
      </c>
      <c r="D27" s="5">
        <v>57.6</v>
      </c>
      <c r="E27" s="3">
        <f t="shared" si="0"/>
        <v>42.4</v>
      </c>
      <c r="F27" s="5">
        <v>25.8</v>
      </c>
      <c r="G27" s="5">
        <v>19.399999999999999</v>
      </c>
    </row>
    <row r="28" spans="1:7" x14ac:dyDescent="0.2">
      <c r="A28" s="25" t="s">
        <v>98</v>
      </c>
      <c r="B28" s="5">
        <v>49.9</v>
      </c>
      <c r="C28" s="5">
        <v>36.799999999999997</v>
      </c>
      <c r="D28" s="5">
        <v>50</v>
      </c>
      <c r="E28" s="3">
        <f t="shared" si="0"/>
        <v>50</v>
      </c>
      <c r="F28" s="5">
        <v>18.600000000000001</v>
      </c>
      <c r="G28" s="5">
        <v>18.100000000000001</v>
      </c>
    </row>
    <row r="29" spans="1:7" x14ac:dyDescent="0.2">
      <c r="A29" s="25" t="s">
        <v>99</v>
      </c>
      <c r="B29" s="5">
        <v>50.9</v>
      </c>
      <c r="C29" s="5">
        <v>44.9</v>
      </c>
      <c r="D29" s="5">
        <v>63.1</v>
      </c>
      <c r="E29" s="3">
        <f t="shared" si="0"/>
        <v>36.9</v>
      </c>
      <c r="F29" s="5">
        <v>29.2</v>
      </c>
      <c r="G29" s="5">
        <v>15.7</v>
      </c>
    </row>
    <row r="30" spans="1:7" x14ac:dyDescent="0.2">
      <c r="A30" s="25" t="s">
        <v>100</v>
      </c>
      <c r="B30" s="5">
        <v>52.8</v>
      </c>
      <c r="C30" s="5">
        <v>42.4</v>
      </c>
      <c r="D30" s="5">
        <v>57.5</v>
      </c>
      <c r="E30" s="3">
        <f t="shared" si="0"/>
        <v>42.5</v>
      </c>
      <c r="F30" s="5">
        <v>25.1</v>
      </c>
      <c r="G30" s="5">
        <v>17.3</v>
      </c>
    </row>
    <row r="31" spans="1:7" x14ac:dyDescent="0.2">
      <c r="A31" s="25" t="s">
        <v>101</v>
      </c>
      <c r="B31" s="5">
        <v>65.099999999999994</v>
      </c>
      <c r="C31" s="5">
        <v>37.6</v>
      </c>
      <c r="D31" s="5">
        <v>47.5</v>
      </c>
      <c r="E31" s="3">
        <f t="shared" si="0"/>
        <v>52.5</v>
      </c>
      <c r="F31" s="5">
        <v>17.7</v>
      </c>
      <c r="G31" s="5">
        <v>19.899999999999999</v>
      </c>
    </row>
    <row r="32" spans="1:7" x14ac:dyDescent="0.2">
      <c r="A32" s="35" t="s">
        <v>102</v>
      </c>
      <c r="B32" s="5">
        <v>49.9</v>
      </c>
      <c r="C32" s="5">
        <v>55.9</v>
      </c>
      <c r="D32" s="5">
        <v>53.9</v>
      </c>
      <c r="E32" s="3">
        <f t="shared" si="0"/>
        <v>46.1</v>
      </c>
      <c r="F32" s="5">
        <v>30.4</v>
      </c>
      <c r="G32" s="5">
        <v>25.5</v>
      </c>
    </row>
    <row r="33" spans="1:7" x14ac:dyDescent="0.2">
      <c r="A33" s="35" t="s">
        <v>103</v>
      </c>
      <c r="B33" s="5">
        <v>59.3</v>
      </c>
      <c r="C33" s="5">
        <v>45.7</v>
      </c>
      <c r="D33" s="5">
        <v>40.200000000000003</v>
      </c>
      <c r="E33" s="3">
        <f t="shared" si="0"/>
        <v>59.8</v>
      </c>
      <c r="F33" s="5">
        <v>18.5</v>
      </c>
      <c r="G33" s="5">
        <v>27.2</v>
      </c>
    </row>
    <row r="34" spans="1:7" x14ac:dyDescent="0.2">
      <c r="A34" s="35" t="s">
        <v>104</v>
      </c>
      <c r="B34" s="5">
        <v>58.9</v>
      </c>
      <c r="C34" s="5">
        <v>44.6</v>
      </c>
      <c r="D34" s="5">
        <v>40</v>
      </c>
      <c r="E34" s="3">
        <f t="shared" si="0"/>
        <v>60</v>
      </c>
      <c r="F34" s="5">
        <v>17</v>
      </c>
      <c r="G34" s="5">
        <v>27.6</v>
      </c>
    </row>
    <row r="35" spans="1:7" x14ac:dyDescent="0.2">
      <c r="A35" s="35" t="s">
        <v>105</v>
      </c>
      <c r="B35" s="5">
        <v>62.8</v>
      </c>
      <c r="C35" s="5">
        <v>41</v>
      </c>
      <c r="D35" s="5">
        <v>37.700000000000003</v>
      </c>
      <c r="E35" s="3">
        <f t="shared" si="0"/>
        <v>62.3</v>
      </c>
      <c r="F35" s="5">
        <v>15.4</v>
      </c>
      <c r="G35" s="5">
        <v>25.5</v>
      </c>
    </row>
    <row r="36" spans="1:7" x14ac:dyDescent="0.2">
      <c r="A36" s="35" t="s">
        <v>106</v>
      </c>
      <c r="B36" s="5">
        <v>61.9</v>
      </c>
      <c r="C36" s="5">
        <v>50.7</v>
      </c>
      <c r="D36" s="5">
        <v>36.9</v>
      </c>
      <c r="E36" s="3">
        <f t="shared" si="0"/>
        <v>63.1</v>
      </c>
      <c r="F36" s="5">
        <v>19.5</v>
      </c>
      <c r="G36" s="5">
        <v>31.2</v>
      </c>
    </row>
    <row r="37" spans="1:7" x14ac:dyDescent="0.2">
      <c r="A37" s="35" t="s">
        <v>107</v>
      </c>
      <c r="B37" s="5">
        <v>64.7</v>
      </c>
      <c r="C37" s="5">
        <v>46</v>
      </c>
      <c r="D37" s="5">
        <v>45.8</v>
      </c>
      <c r="E37" s="3">
        <f t="shared" si="0"/>
        <v>54.2</v>
      </c>
      <c r="F37" s="5">
        <v>22</v>
      </c>
      <c r="G37" s="5">
        <v>24.1</v>
      </c>
    </row>
    <row r="38" spans="1:7" x14ac:dyDescent="0.2">
      <c r="A38" s="4" t="s">
        <v>14</v>
      </c>
      <c r="B38" s="5">
        <v>50.6</v>
      </c>
      <c r="C38" s="5">
        <v>40.6</v>
      </c>
      <c r="D38" s="5">
        <v>37.200000000000003</v>
      </c>
      <c r="E38" s="3">
        <f t="shared" si="0"/>
        <v>62.8</v>
      </c>
      <c r="F38" s="5">
        <v>15.4</v>
      </c>
      <c r="G38" s="5">
        <v>25.3</v>
      </c>
    </row>
    <row r="39" spans="1:7" x14ac:dyDescent="0.2">
      <c r="A39" s="35" t="s">
        <v>108</v>
      </c>
      <c r="B39" s="5">
        <v>46.9</v>
      </c>
      <c r="C39" s="5">
        <v>39.6</v>
      </c>
      <c r="D39" s="5">
        <v>55.7</v>
      </c>
      <c r="E39" s="3">
        <f t="shared" si="0"/>
        <v>44.3</v>
      </c>
      <c r="F39" s="5">
        <v>23</v>
      </c>
      <c r="G39" s="5">
        <v>16.600000000000001</v>
      </c>
    </row>
    <row r="40" spans="1:7" x14ac:dyDescent="0.2">
      <c r="A40" s="35" t="s">
        <v>109</v>
      </c>
      <c r="B40" s="5">
        <v>56.1</v>
      </c>
      <c r="C40" s="5">
        <v>35.4</v>
      </c>
      <c r="D40" s="5">
        <v>47.1</v>
      </c>
      <c r="E40" s="3">
        <f t="shared" si="0"/>
        <v>52.9</v>
      </c>
      <c r="F40" s="5">
        <v>16.899999999999999</v>
      </c>
      <c r="G40" s="5">
        <v>18.5</v>
      </c>
    </row>
    <row r="41" spans="1:7" x14ac:dyDescent="0.2">
      <c r="A41" s="35" t="s">
        <v>110</v>
      </c>
      <c r="B41" s="5">
        <v>42.6</v>
      </c>
      <c r="C41" s="5">
        <v>56.4</v>
      </c>
      <c r="D41" s="5">
        <v>56.2</v>
      </c>
      <c r="E41" s="3">
        <f t="shared" si="0"/>
        <v>43.8</v>
      </c>
      <c r="F41" s="5">
        <v>31.9</v>
      </c>
      <c r="G41" s="5">
        <v>24.5</v>
      </c>
    </row>
    <row r="42" spans="1:7" x14ac:dyDescent="0.2">
      <c r="A42" s="35" t="s">
        <v>111</v>
      </c>
      <c r="B42" s="5">
        <v>54.5</v>
      </c>
      <c r="C42" s="5">
        <v>41.5</v>
      </c>
      <c r="D42" s="5">
        <v>39</v>
      </c>
      <c r="E42" s="3">
        <f t="shared" si="0"/>
        <v>61</v>
      </c>
      <c r="F42" s="5">
        <v>17.100000000000001</v>
      </c>
      <c r="G42" s="5">
        <v>24.4</v>
      </c>
    </row>
    <row r="43" spans="1:7" x14ac:dyDescent="0.2">
      <c r="A43" s="35" t="s">
        <v>113</v>
      </c>
      <c r="B43" s="5">
        <v>56.9</v>
      </c>
      <c r="C43" s="5">
        <v>33.5</v>
      </c>
      <c r="D43" s="5">
        <v>38.1</v>
      </c>
      <c r="E43" s="3">
        <f>100-D43</f>
        <v>61.9</v>
      </c>
      <c r="F43" s="5">
        <v>13.2</v>
      </c>
      <c r="G43" s="5">
        <v>20.3</v>
      </c>
    </row>
    <row r="44" spans="1:7" x14ac:dyDescent="0.2">
      <c r="A44" s="35" t="s">
        <v>112</v>
      </c>
      <c r="B44" s="5">
        <v>61.1</v>
      </c>
      <c r="C44" s="5">
        <v>41.5</v>
      </c>
      <c r="D44" s="5">
        <v>43.1</v>
      </c>
      <c r="E44" s="3">
        <f>100-D44</f>
        <v>56.9</v>
      </c>
      <c r="F44" s="5">
        <v>18.5</v>
      </c>
      <c r="G44" s="5">
        <v>23</v>
      </c>
    </row>
    <row r="45" spans="1:7" x14ac:dyDescent="0.2">
      <c r="A45" s="35" t="s">
        <v>114</v>
      </c>
      <c r="B45" s="5">
        <v>54.1</v>
      </c>
      <c r="C45" s="5">
        <v>37.1</v>
      </c>
      <c r="D45" s="5">
        <v>44.7</v>
      </c>
      <c r="E45" s="3">
        <f t="shared" si="0"/>
        <v>55.3</v>
      </c>
      <c r="F45" s="5">
        <v>18.5</v>
      </c>
      <c r="G45" s="5">
        <v>18.5</v>
      </c>
    </row>
    <row r="46" spans="1:7" x14ac:dyDescent="0.2">
      <c r="A46" s="35" t="s">
        <v>115</v>
      </c>
      <c r="B46" s="5">
        <v>54.5</v>
      </c>
      <c r="C46" s="5">
        <v>43.8</v>
      </c>
      <c r="D46" s="5">
        <v>49.6</v>
      </c>
      <c r="E46" s="3">
        <f t="shared" si="0"/>
        <v>50.4</v>
      </c>
      <c r="F46" s="5">
        <v>22.4</v>
      </c>
      <c r="G46" s="5">
        <v>21.5</v>
      </c>
    </row>
    <row r="47" spans="1:7" x14ac:dyDescent="0.2">
      <c r="A47" s="35" t="s">
        <v>116</v>
      </c>
      <c r="B47" s="5">
        <v>54.5</v>
      </c>
      <c r="C47" s="5">
        <v>51</v>
      </c>
      <c r="D47" s="5">
        <v>38.9</v>
      </c>
      <c r="E47" s="3">
        <f t="shared" si="0"/>
        <v>61.1</v>
      </c>
      <c r="F47" s="5">
        <v>20.100000000000001</v>
      </c>
      <c r="G47" s="5">
        <v>30.9</v>
      </c>
    </row>
    <row r="48" spans="1:7" x14ac:dyDescent="0.2">
      <c r="A48" s="35" t="s">
        <v>117</v>
      </c>
      <c r="B48" s="5">
        <v>58.7</v>
      </c>
      <c r="C48" s="5">
        <v>49.6</v>
      </c>
      <c r="D48" s="5">
        <v>55.4</v>
      </c>
      <c r="E48" s="3">
        <f t="shared" si="0"/>
        <v>44.6</v>
      </c>
      <c r="F48" s="5">
        <v>28.3</v>
      </c>
      <c r="G48" s="5">
        <v>21.3</v>
      </c>
    </row>
    <row r="49" spans="1:7" x14ac:dyDescent="0.2">
      <c r="A49" s="4" t="s">
        <v>15</v>
      </c>
      <c r="B49" s="5">
        <v>53.8</v>
      </c>
      <c r="C49" s="5">
        <v>36.5</v>
      </c>
      <c r="D49" s="5">
        <v>48.6</v>
      </c>
      <c r="E49" s="3">
        <f t="shared" si="0"/>
        <v>51.4</v>
      </c>
      <c r="F49" s="5">
        <v>18</v>
      </c>
      <c r="G49" s="5">
        <v>18.5</v>
      </c>
    </row>
    <row r="50" spans="1:7" x14ac:dyDescent="0.2">
      <c r="A50" s="35" t="s">
        <v>118</v>
      </c>
      <c r="B50" s="5">
        <v>38.299999999999997</v>
      </c>
      <c r="C50" s="5">
        <v>60.3</v>
      </c>
      <c r="D50" s="5">
        <v>72.7</v>
      </c>
      <c r="E50" s="3">
        <f t="shared" si="0"/>
        <v>27.299999999999997</v>
      </c>
      <c r="F50" s="5">
        <v>43.9</v>
      </c>
      <c r="G50" s="5">
        <v>16.399999999999999</v>
      </c>
    </row>
    <row r="51" spans="1:7" x14ac:dyDescent="0.2">
      <c r="A51" s="36" t="s">
        <v>120</v>
      </c>
      <c r="B51" s="5">
        <v>55.4</v>
      </c>
      <c r="C51" s="5">
        <v>38</v>
      </c>
      <c r="D51" s="5">
        <v>44.2</v>
      </c>
      <c r="E51" s="3">
        <f>100-D51</f>
        <v>55.8</v>
      </c>
      <c r="F51" s="5">
        <v>16.899999999999999</v>
      </c>
      <c r="G51" s="5">
        <v>21.1</v>
      </c>
    </row>
    <row r="52" spans="1:7" x14ac:dyDescent="0.2">
      <c r="A52" s="35" t="s">
        <v>119</v>
      </c>
      <c r="B52" s="5">
        <v>70.400000000000006</v>
      </c>
      <c r="C52" s="5">
        <v>36</v>
      </c>
      <c r="D52" s="5">
        <v>48.8</v>
      </c>
      <c r="E52" s="3">
        <f>100-D52</f>
        <v>51.2</v>
      </c>
      <c r="F52" s="5">
        <v>17.5</v>
      </c>
      <c r="G52" s="5">
        <v>18.399999999999999</v>
      </c>
    </row>
    <row r="53" spans="1:7" x14ac:dyDescent="0.2">
      <c r="A53" s="6" t="s">
        <v>16</v>
      </c>
      <c r="B53" s="5">
        <v>63.9</v>
      </c>
      <c r="C53" s="5">
        <v>42.8</v>
      </c>
      <c r="D53" s="5">
        <v>37</v>
      </c>
      <c r="E53" s="3">
        <f t="shared" si="0"/>
        <v>63</v>
      </c>
      <c r="F53" s="5">
        <v>15.6</v>
      </c>
      <c r="G53" s="5">
        <v>27.2</v>
      </c>
    </row>
    <row r="54" spans="1:7" x14ac:dyDescent="0.2">
      <c r="A54" s="35" t="s">
        <v>66</v>
      </c>
      <c r="B54" s="5">
        <v>53.9</v>
      </c>
      <c r="C54" s="5">
        <v>31.1</v>
      </c>
      <c r="D54" s="5">
        <v>39.9</v>
      </c>
      <c r="E54" s="3">
        <f t="shared" si="0"/>
        <v>60.1</v>
      </c>
      <c r="F54" s="5">
        <v>12.3</v>
      </c>
      <c r="G54" s="5">
        <v>18.7</v>
      </c>
    </row>
    <row r="55" spans="1:7" x14ac:dyDescent="0.2">
      <c r="A55" s="35" t="s">
        <v>121</v>
      </c>
      <c r="B55" s="5">
        <v>53.8</v>
      </c>
      <c r="C55" s="5">
        <v>44.8</v>
      </c>
      <c r="D55" s="5">
        <v>33.5</v>
      </c>
      <c r="E55" s="3">
        <f t="shared" si="0"/>
        <v>66.5</v>
      </c>
      <c r="F55" s="5">
        <v>15</v>
      </c>
      <c r="G55" s="5">
        <v>29.7</v>
      </c>
    </row>
    <row r="56" spans="1:7" x14ac:dyDescent="0.2">
      <c r="A56" s="35" t="s">
        <v>123</v>
      </c>
      <c r="B56" s="5">
        <v>50.2</v>
      </c>
      <c r="C56" s="5">
        <v>36.700000000000003</v>
      </c>
      <c r="D56" s="5">
        <v>44.6</v>
      </c>
      <c r="E56" s="3">
        <f t="shared" si="0"/>
        <v>55.4</v>
      </c>
      <c r="F56" s="5">
        <v>16.600000000000001</v>
      </c>
      <c r="G56" s="5">
        <v>20.100000000000001</v>
      </c>
    </row>
    <row r="57" spans="1:7" x14ac:dyDescent="0.2">
      <c r="A57" s="35" t="s">
        <v>124</v>
      </c>
      <c r="B57" s="5">
        <v>66.5</v>
      </c>
      <c r="C57" s="5">
        <v>29.6</v>
      </c>
      <c r="D57" s="5">
        <v>23.9</v>
      </c>
      <c r="E57" s="3">
        <f t="shared" si="0"/>
        <v>76.099999999999994</v>
      </c>
      <c r="F57" s="5">
        <v>7.4</v>
      </c>
      <c r="G57" s="5">
        <v>22.2</v>
      </c>
    </row>
    <row r="58" spans="1:7" x14ac:dyDescent="0.2">
      <c r="A58" s="35" t="s">
        <v>125</v>
      </c>
      <c r="B58" s="5">
        <v>57.1</v>
      </c>
      <c r="C58" s="5">
        <v>46</v>
      </c>
      <c r="D58" s="5">
        <v>42.2</v>
      </c>
      <c r="E58" s="3">
        <f>100-D58</f>
        <v>57.8</v>
      </c>
      <c r="F58" s="5">
        <v>19.2</v>
      </c>
      <c r="G58" s="5">
        <v>26.8</v>
      </c>
    </row>
    <row r="59" spans="1:7" x14ac:dyDescent="0.2">
      <c r="A59" s="36" t="s">
        <v>122</v>
      </c>
      <c r="B59" s="5">
        <v>50.8</v>
      </c>
      <c r="C59" s="5">
        <v>45.7</v>
      </c>
      <c r="D59" s="5">
        <v>51.6</v>
      </c>
      <c r="E59" s="3">
        <f>100-D59</f>
        <v>48.4</v>
      </c>
      <c r="F59" s="5">
        <v>24.8</v>
      </c>
      <c r="G59" s="5">
        <v>20.9</v>
      </c>
    </row>
    <row r="60" spans="1:7" x14ac:dyDescent="0.2">
      <c r="A60" s="35" t="s">
        <v>126</v>
      </c>
      <c r="B60" s="5">
        <v>54.4</v>
      </c>
      <c r="C60" s="5">
        <v>44.9</v>
      </c>
      <c r="D60" s="5">
        <v>29.9</v>
      </c>
      <c r="E60" s="3">
        <f t="shared" si="0"/>
        <v>70.099999999999994</v>
      </c>
      <c r="F60" s="5">
        <v>13.7</v>
      </c>
      <c r="G60" s="5">
        <v>31.2</v>
      </c>
    </row>
    <row r="61" spans="1:7" x14ac:dyDescent="0.2">
      <c r="A61" s="35" t="s">
        <v>127</v>
      </c>
      <c r="B61" s="5">
        <v>66.400000000000006</v>
      </c>
      <c r="C61" s="5">
        <v>32.700000000000003</v>
      </c>
      <c r="D61" s="5">
        <v>29.8</v>
      </c>
      <c r="E61" s="3">
        <f t="shared" si="0"/>
        <v>70.2</v>
      </c>
      <c r="F61" s="5">
        <v>9.6999999999999993</v>
      </c>
      <c r="G61" s="5">
        <v>23</v>
      </c>
    </row>
    <row r="62" spans="1:7" x14ac:dyDescent="0.2">
      <c r="A62" s="35" t="s">
        <v>128</v>
      </c>
      <c r="B62" s="5">
        <v>54.7</v>
      </c>
      <c r="C62" s="5">
        <v>37.6</v>
      </c>
      <c r="D62" s="5">
        <v>36.299999999999997</v>
      </c>
      <c r="E62" s="3">
        <f t="shared" si="0"/>
        <v>63.7</v>
      </c>
      <c r="F62" s="5">
        <v>13.9</v>
      </c>
      <c r="G62" s="5">
        <v>23.7</v>
      </c>
    </row>
    <row r="63" spans="1:7" x14ac:dyDescent="0.2">
      <c r="A63" s="35" t="s">
        <v>129</v>
      </c>
      <c r="B63" s="5">
        <v>62.1</v>
      </c>
      <c r="C63" s="5">
        <v>36.1</v>
      </c>
      <c r="D63" s="5">
        <v>53.2</v>
      </c>
      <c r="E63" s="3">
        <f t="shared" si="0"/>
        <v>46.8</v>
      </c>
      <c r="F63" s="5">
        <v>19.100000000000001</v>
      </c>
      <c r="G63" s="5">
        <v>17</v>
      </c>
    </row>
    <row r="64" spans="1:7" x14ac:dyDescent="0.2">
      <c r="A64" s="35" t="s">
        <v>131</v>
      </c>
      <c r="B64" s="5">
        <v>59</v>
      </c>
      <c r="C64" s="5">
        <v>35.700000000000003</v>
      </c>
      <c r="D64" s="5">
        <v>50.8</v>
      </c>
      <c r="E64" s="3">
        <f t="shared" si="0"/>
        <v>49.2</v>
      </c>
      <c r="F64" s="5">
        <v>18.3</v>
      </c>
      <c r="G64" s="5">
        <v>17.3</v>
      </c>
    </row>
    <row r="65" spans="1:8" x14ac:dyDescent="0.2">
      <c r="A65" s="36" t="s">
        <v>130</v>
      </c>
      <c r="B65" s="5">
        <v>55.6</v>
      </c>
      <c r="C65" s="5">
        <v>31.6</v>
      </c>
      <c r="D65" s="5">
        <v>47.7</v>
      </c>
      <c r="E65" s="3">
        <f t="shared" si="0"/>
        <v>52.3</v>
      </c>
      <c r="F65" s="5">
        <v>15.8</v>
      </c>
      <c r="G65" s="5">
        <v>15.9</v>
      </c>
    </row>
    <row r="66" spans="1:8" x14ac:dyDescent="0.2">
      <c r="A66" s="4" t="s">
        <v>17</v>
      </c>
      <c r="B66" s="5">
        <v>77.2</v>
      </c>
      <c r="C66" s="5">
        <v>25.8</v>
      </c>
      <c r="D66" s="5">
        <v>47.7</v>
      </c>
      <c r="E66" s="3">
        <f t="shared" si="0"/>
        <v>52.3</v>
      </c>
      <c r="F66" s="5">
        <v>13.1</v>
      </c>
      <c r="G66" s="5">
        <v>12.7</v>
      </c>
    </row>
    <row r="67" spans="1:8" x14ac:dyDescent="0.2">
      <c r="A67" s="35" t="s">
        <v>132</v>
      </c>
      <c r="B67" s="5">
        <v>50.9</v>
      </c>
      <c r="C67" s="5">
        <v>31.4</v>
      </c>
      <c r="D67" s="5">
        <v>35.700000000000003</v>
      </c>
      <c r="E67" s="3">
        <f t="shared" ref="E67:E78" si="1">100-D67</f>
        <v>64.3</v>
      </c>
      <c r="F67" s="5">
        <v>11.1</v>
      </c>
      <c r="G67" s="5">
        <v>20.2</v>
      </c>
    </row>
    <row r="68" spans="1:8" x14ac:dyDescent="0.2">
      <c r="A68" s="35" t="s">
        <v>133</v>
      </c>
      <c r="B68" s="5">
        <v>56.8</v>
      </c>
      <c r="C68" s="5">
        <v>44.9</v>
      </c>
      <c r="D68" s="5">
        <v>34.9</v>
      </c>
      <c r="E68" s="3">
        <f t="shared" si="1"/>
        <v>65.099999999999994</v>
      </c>
      <c r="F68" s="5">
        <v>15.9</v>
      </c>
      <c r="G68" s="5">
        <v>29</v>
      </c>
    </row>
    <row r="69" spans="1:8" x14ac:dyDescent="0.2">
      <c r="A69" s="35" t="s">
        <v>134</v>
      </c>
      <c r="B69" s="5">
        <v>56.9</v>
      </c>
      <c r="C69" s="5">
        <v>47.5</v>
      </c>
      <c r="D69" s="5">
        <v>35</v>
      </c>
      <c r="E69" s="3">
        <f t="shared" si="1"/>
        <v>65</v>
      </c>
      <c r="F69" s="5">
        <v>16.3</v>
      </c>
      <c r="G69" s="5">
        <v>31.2</v>
      </c>
    </row>
    <row r="70" spans="1:8" x14ac:dyDescent="0.2">
      <c r="A70" s="4" t="s">
        <v>18</v>
      </c>
      <c r="B70" s="5">
        <v>61.1</v>
      </c>
      <c r="C70" s="5">
        <v>28.9</v>
      </c>
      <c r="D70" s="5">
        <v>31</v>
      </c>
      <c r="E70" s="3">
        <f t="shared" si="1"/>
        <v>69</v>
      </c>
      <c r="F70" s="5">
        <v>8.8000000000000007</v>
      </c>
      <c r="G70" s="5">
        <v>20.100000000000001</v>
      </c>
    </row>
    <row r="71" spans="1:8" x14ac:dyDescent="0.2">
      <c r="A71" s="35" t="s">
        <v>135</v>
      </c>
      <c r="B71" s="5">
        <v>44.3</v>
      </c>
      <c r="C71" s="5">
        <v>55.5</v>
      </c>
      <c r="D71" s="5">
        <v>58.5</v>
      </c>
      <c r="E71" s="3">
        <f t="shared" si="1"/>
        <v>41.5</v>
      </c>
      <c r="F71" s="5">
        <v>32.9</v>
      </c>
      <c r="G71" s="5">
        <v>22.6</v>
      </c>
    </row>
    <row r="72" spans="1:8" x14ac:dyDescent="0.2">
      <c r="A72" s="6" t="s">
        <v>19</v>
      </c>
      <c r="B72" s="5">
        <v>54.4</v>
      </c>
      <c r="C72" s="5">
        <v>50.8</v>
      </c>
      <c r="D72" s="5">
        <v>39.5</v>
      </c>
      <c r="E72" s="3">
        <f t="shared" si="1"/>
        <v>60.5</v>
      </c>
      <c r="F72" s="5">
        <v>19.7</v>
      </c>
      <c r="G72" s="5">
        <v>31</v>
      </c>
    </row>
    <row r="73" spans="1:8" x14ac:dyDescent="0.2">
      <c r="A73" s="35" t="s">
        <v>136</v>
      </c>
      <c r="B73" s="5">
        <v>69.900000000000006</v>
      </c>
      <c r="C73" s="5">
        <v>40.799999999999997</v>
      </c>
      <c r="D73" s="5">
        <v>32.700000000000003</v>
      </c>
      <c r="E73" s="3">
        <f t="shared" si="1"/>
        <v>67.3</v>
      </c>
      <c r="F73" s="5">
        <v>14.1</v>
      </c>
      <c r="G73" s="5">
        <v>26.7</v>
      </c>
    </row>
    <row r="74" spans="1:8" x14ac:dyDescent="0.2">
      <c r="A74" s="35" t="s">
        <v>137</v>
      </c>
      <c r="B74" s="5">
        <v>39</v>
      </c>
      <c r="C74" s="5">
        <v>58.3</v>
      </c>
      <c r="D74" s="5">
        <v>67.599999999999994</v>
      </c>
      <c r="E74" s="3">
        <f t="shared" si="1"/>
        <v>32.400000000000006</v>
      </c>
      <c r="F74" s="5">
        <v>39.4</v>
      </c>
      <c r="G74" s="5">
        <v>18.899999999999999</v>
      </c>
    </row>
    <row r="75" spans="1:8" x14ac:dyDescent="0.2">
      <c r="A75" s="35" t="s">
        <v>85</v>
      </c>
      <c r="B75" s="5">
        <v>54.2</v>
      </c>
      <c r="C75" s="5">
        <v>35.299999999999997</v>
      </c>
      <c r="D75" s="5">
        <v>54</v>
      </c>
      <c r="E75" s="3">
        <f t="shared" si="1"/>
        <v>46</v>
      </c>
      <c r="F75" s="5">
        <v>18.8</v>
      </c>
      <c r="G75" s="5">
        <v>16.5</v>
      </c>
    </row>
    <row r="76" spans="1:8" x14ac:dyDescent="0.2">
      <c r="A76" s="35" t="s">
        <v>138</v>
      </c>
      <c r="B76" s="5">
        <v>53.4</v>
      </c>
      <c r="C76" s="5">
        <v>52.2</v>
      </c>
      <c r="D76" s="5">
        <v>42.1</v>
      </c>
      <c r="E76" s="3">
        <f t="shared" si="1"/>
        <v>57.9</v>
      </c>
      <c r="F76" s="5">
        <v>22</v>
      </c>
      <c r="G76" s="5">
        <v>30.2</v>
      </c>
    </row>
    <row r="77" spans="1:8" x14ac:dyDescent="0.2">
      <c r="A77" s="35" t="s">
        <v>139</v>
      </c>
      <c r="B77" s="5">
        <v>61.7</v>
      </c>
      <c r="C77" s="5">
        <v>53.8</v>
      </c>
      <c r="D77" s="5">
        <v>55.2</v>
      </c>
      <c r="E77" s="3">
        <f t="shared" si="1"/>
        <v>44.8</v>
      </c>
      <c r="F77" s="5">
        <v>32.700000000000003</v>
      </c>
      <c r="G77" s="5">
        <v>21.1</v>
      </c>
    </row>
    <row r="78" spans="1:8" ht="13.5" thickBot="1" x14ac:dyDescent="0.25">
      <c r="A78" s="37" t="s">
        <v>140</v>
      </c>
      <c r="B78" s="8">
        <v>39.5</v>
      </c>
      <c r="C78" s="8">
        <v>49</v>
      </c>
      <c r="D78" s="8">
        <v>56</v>
      </c>
      <c r="E78" s="8">
        <f t="shared" si="1"/>
        <v>44</v>
      </c>
      <c r="F78" s="8">
        <v>28.1</v>
      </c>
      <c r="G78" s="8">
        <v>20.9</v>
      </c>
    </row>
    <row r="80" spans="1:8" x14ac:dyDescent="0.2">
      <c r="B80" s="27">
        <f>AVERAGE(B2:B78)</f>
        <v>55.897402597402603</v>
      </c>
      <c r="C80" s="27">
        <f>AVERAGE(C2:C78)</f>
        <v>42.4012987012987</v>
      </c>
      <c r="D80" s="27">
        <f>AVERAGE(D2:D78)</f>
        <v>46.038961038961027</v>
      </c>
      <c r="E80" s="27">
        <f>AVERAGE(E2:E78)</f>
        <v>53.961038961038973</v>
      </c>
      <c r="F80" s="27">
        <f>AVERAGE(F2:F78)</f>
        <v>20.164935064935062</v>
      </c>
      <c r="G80" s="27">
        <f>AVERAGE(G2:G78)</f>
        <v>22.229870129870136</v>
      </c>
      <c r="H80" s="29" t="s">
        <v>143</v>
      </c>
    </row>
    <row r="81" spans="2:8" x14ac:dyDescent="0.2">
      <c r="B81" s="28">
        <f>STDEV(B2:B78)</f>
        <v>7.6605959302677302</v>
      </c>
      <c r="C81" s="28">
        <f>STDEV(C2:C78)</f>
        <v>7.6101299094398644</v>
      </c>
      <c r="D81" s="28">
        <f>STDEV(D2:D78)</f>
        <v>10.006907559598966</v>
      </c>
      <c r="E81" s="28">
        <f>STDEV(E2:E78)</f>
        <v>10.006907559598851</v>
      </c>
      <c r="F81" s="28">
        <f>STDEV(F2:F78)</f>
        <v>7.0950087391690984</v>
      </c>
      <c r="G81" s="28">
        <f>STDEV(G2:G78)</f>
        <v>4.9919953012973508</v>
      </c>
      <c r="H81" s="29" t="s">
        <v>144</v>
      </c>
    </row>
  </sheetData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workbookViewId="0"/>
  </sheetViews>
  <sheetFormatPr defaultRowHeight="12.75" x14ac:dyDescent="0.2"/>
  <cols>
    <col min="1" max="1" width="19" style="43" customWidth="1"/>
    <col min="2" max="2" width="24.5703125" customWidth="1"/>
    <col min="3" max="3" width="18.28515625" customWidth="1"/>
    <col min="4" max="4" width="9.140625" customWidth="1"/>
    <col min="9" max="10" width="8.140625" customWidth="1"/>
  </cols>
  <sheetData>
    <row r="1" spans="1:7" ht="26.25" thickBot="1" x14ac:dyDescent="0.25">
      <c r="A1" s="44" t="s">
        <v>146</v>
      </c>
      <c r="B1" s="1" t="s">
        <v>22</v>
      </c>
      <c r="C1" s="2" t="s">
        <v>21</v>
      </c>
      <c r="D1" s="2" t="s">
        <v>25</v>
      </c>
      <c r="E1" s="2" t="s">
        <v>26</v>
      </c>
      <c r="F1" s="2" t="s">
        <v>24</v>
      </c>
      <c r="G1" s="2" t="s">
        <v>23</v>
      </c>
    </row>
    <row r="2" spans="1:7" x14ac:dyDescent="0.2">
      <c r="A2" s="40" t="s">
        <v>35</v>
      </c>
      <c r="B2" s="38">
        <v>59.1</v>
      </c>
      <c r="C2" s="38">
        <v>42.1</v>
      </c>
      <c r="D2" s="38">
        <v>58.3</v>
      </c>
      <c r="E2" s="38">
        <f>100-D2</f>
        <v>41.7</v>
      </c>
      <c r="F2" s="38">
        <v>24.9</v>
      </c>
      <c r="G2" s="38">
        <v>17.3</v>
      </c>
    </row>
    <row r="3" spans="1:7" x14ac:dyDescent="0.2">
      <c r="A3" s="24" t="s">
        <v>86</v>
      </c>
      <c r="B3" s="26">
        <v>48.4</v>
      </c>
      <c r="C3" s="26">
        <v>51.6</v>
      </c>
      <c r="D3" s="26">
        <v>44.3</v>
      </c>
      <c r="E3" s="26">
        <f>100-D3</f>
        <v>55.7</v>
      </c>
      <c r="F3" s="26">
        <v>22.8</v>
      </c>
      <c r="G3" s="26">
        <v>28.8</v>
      </c>
    </row>
    <row r="4" spans="1:7" x14ac:dyDescent="0.2">
      <c r="A4" s="4" t="s">
        <v>0</v>
      </c>
      <c r="B4" s="26">
        <v>50.3</v>
      </c>
      <c r="C4" s="26">
        <v>38.799999999999997</v>
      </c>
      <c r="D4" s="26">
        <v>42.4</v>
      </c>
      <c r="E4" s="26">
        <f>100-D4</f>
        <v>57.6</v>
      </c>
      <c r="F4" s="26">
        <v>16.399999999999999</v>
      </c>
      <c r="G4" s="26">
        <v>22.4</v>
      </c>
    </row>
    <row r="5" spans="1:7" x14ac:dyDescent="0.2">
      <c r="A5" s="4" t="s">
        <v>1</v>
      </c>
      <c r="B5" s="26">
        <v>59.5</v>
      </c>
      <c r="C5" s="26">
        <v>37.5</v>
      </c>
      <c r="D5" s="26">
        <v>37.799999999999997</v>
      </c>
      <c r="E5" s="26">
        <f>100-D5</f>
        <v>62.2</v>
      </c>
      <c r="F5" s="26">
        <v>14.5</v>
      </c>
      <c r="G5" s="26">
        <v>23</v>
      </c>
    </row>
    <row r="6" spans="1:7" x14ac:dyDescent="0.2">
      <c r="A6" s="25" t="s">
        <v>87</v>
      </c>
      <c r="B6" s="26">
        <v>61.1</v>
      </c>
      <c r="C6" s="26">
        <v>43.4</v>
      </c>
      <c r="D6" s="26">
        <v>44.1</v>
      </c>
      <c r="E6" s="26">
        <f>100-D6</f>
        <v>55.9</v>
      </c>
      <c r="F6" s="26">
        <v>19.100000000000001</v>
      </c>
      <c r="G6" s="26">
        <v>24.3</v>
      </c>
    </row>
    <row r="7" spans="1:7" x14ac:dyDescent="0.2">
      <c r="A7" s="4" t="s">
        <v>2</v>
      </c>
      <c r="B7" s="26">
        <v>64.7</v>
      </c>
      <c r="C7" s="26">
        <v>35</v>
      </c>
      <c r="D7" s="26">
        <v>43.6</v>
      </c>
      <c r="E7" s="26">
        <f>100-D7</f>
        <v>56.4</v>
      </c>
      <c r="F7" s="26">
        <v>15.1</v>
      </c>
      <c r="G7" s="26">
        <v>19.899999999999999</v>
      </c>
    </row>
    <row r="8" spans="1:7" x14ac:dyDescent="0.2">
      <c r="A8" s="25" t="s">
        <v>88</v>
      </c>
      <c r="B8" s="26">
        <v>60.8</v>
      </c>
      <c r="C8" s="26">
        <v>42</v>
      </c>
      <c r="D8" s="26">
        <v>56.4</v>
      </c>
      <c r="E8" s="26">
        <f>100-D8</f>
        <v>43.6</v>
      </c>
      <c r="F8" s="26">
        <v>23.7</v>
      </c>
      <c r="G8" s="26">
        <v>18.3</v>
      </c>
    </row>
    <row r="9" spans="1:7" x14ac:dyDescent="0.2">
      <c r="A9" s="6" t="s">
        <v>3</v>
      </c>
      <c r="B9" s="26">
        <v>68.8</v>
      </c>
      <c r="C9" s="26">
        <v>43.9</v>
      </c>
      <c r="D9" s="26">
        <v>36.5</v>
      </c>
      <c r="E9" s="26">
        <f>100-D9</f>
        <v>63.5</v>
      </c>
      <c r="F9" s="26">
        <v>15.9</v>
      </c>
      <c r="G9" s="26">
        <v>28</v>
      </c>
    </row>
    <row r="10" spans="1:7" x14ac:dyDescent="0.2">
      <c r="A10" s="6" t="s">
        <v>5</v>
      </c>
      <c r="B10" s="26">
        <v>48.1</v>
      </c>
      <c r="C10" s="26">
        <v>42.5</v>
      </c>
      <c r="D10" s="26">
        <v>54.7</v>
      </c>
      <c r="E10" s="26">
        <f>100-D10</f>
        <v>45.3</v>
      </c>
      <c r="F10" s="26">
        <v>23</v>
      </c>
      <c r="G10" s="26">
        <v>19.5</v>
      </c>
    </row>
    <row r="11" spans="1:7" x14ac:dyDescent="0.2">
      <c r="A11" s="4" t="s">
        <v>4</v>
      </c>
      <c r="B11" s="26">
        <v>56.5</v>
      </c>
      <c r="C11" s="26">
        <v>36.5</v>
      </c>
      <c r="D11" s="26">
        <v>55.2</v>
      </c>
      <c r="E11" s="26">
        <f>100-D11</f>
        <v>44.8</v>
      </c>
      <c r="F11" s="26">
        <v>19.899999999999999</v>
      </c>
      <c r="G11" s="26">
        <v>16.600000000000001</v>
      </c>
    </row>
    <row r="12" spans="1:7" x14ac:dyDescent="0.2">
      <c r="A12" s="4" t="s">
        <v>6</v>
      </c>
      <c r="B12" s="26">
        <v>49.1</v>
      </c>
      <c r="C12" s="26">
        <v>44.5</v>
      </c>
      <c r="D12" s="26">
        <v>53.6</v>
      </c>
      <c r="E12" s="26">
        <f>100-D12</f>
        <v>46.4</v>
      </c>
      <c r="F12" s="26">
        <v>21.3</v>
      </c>
      <c r="G12" s="26">
        <v>23.2</v>
      </c>
    </row>
    <row r="13" spans="1:7" x14ac:dyDescent="0.2">
      <c r="A13" s="6" t="s">
        <v>7</v>
      </c>
      <c r="B13" s="26">
        <v>48.6</v>
      </c>
      <c r="C13" s="26">
        <v>53.1</v>
      </c>
      <c r="D13" s="26">
        <v>71.7</v>
      </c>
      <c r="E13" s="26">
        <f>100-D13</f>
        <v>28.299999999999997</v>
      </c>
      <c r="F13" s="26">
        <v>34.299999999999997</v>
      </c>
      <c r="G13" s="26">
        <v>18.8</v>
      </c>
    </row>
    <row r="14" spans="1:7" x14ac:dyDescent="0.2">
      <c r="A14" s="25" t="s">
        <v>89</v>
      </c>
      <c r="B14" s="26">
        <v>79</v>
      </c>
      <c r="C14" s="26">
        <v>36.4</v>
      </c>
      <c r="D14" s="26">
        <v>50.8</v>
      </c>
      <c r="E14" s="26">
        <f>100-D14</f>
        <v>49.2</v>
      </c>
      <c r="F14" s="26">
        <v>18.5</v>
      </c>
      <c r="G14" s="26">
        <v>17.899999999999999</v>
      </c>
    </row>
    <row r="15" spans="1:7" x14ac:dyDescent="0.2">
      <c r="A15" s="25" t="s">
        <v>90</v>
      </c>
      <c r="B15" s="26">
        <v>65.400000000000006</v>
      </c>
      <c r="C15" s="26">
        <v>27.3</v>
      </c>
      <c r="D15" s="26">
        <v>46.4</v>
      </c>
      <c r="E15" s="26">
        <f>100-D15</f>
        <v>53.6</v>
      </c>
      <c r="F15" s="26">
        <v>12.9</v>
      </c>
      <c r="G15" s="26">
        <v>14.4</v>
      </c>
    </row>
    <row r="16" spans="1:7" x14ac:dyDescent="0.2">
      <c r="A16" s="35" t="s">
        <v>145</v>
      </c>
      <c r="B16" s="26">
        <v>59.2</v>
      </c>
      <c r="C16" s="26">
        <v>31.8</v>
      </c>
      <c r="D16" s="26">
        <v>59.7</v>
      </c>
      <c r="E16" s="26">
        <f>100-D16</f>
        <v>40.299999999999997</v>
      </c>
      <c r="F16" s="26">
        <v>18.899999999999999</v>
      </c>
      <c r="G16" s="26">
        <v>12.9</v>
      </c>
    </row>
    <row r="17" spans="1:7" x14ac:dyDescent="0.2">
      <c r="A17" s="25" t="s">
        <v>91</v>
      </c>
      <c r="B17" s="26">
        <v>40.200000000000003</v>
      </c>
      <c r="C17" s="26">
        <v>54.5</v>
      </c>
      <c r="D17" s="26">
        <v>64.8</v>
      </c>
      <c r="E17" s="26">
        <f>100-D17</f>
        <v>35.200000000000003</v>
      </c>
      <c r="F17" s="26">
        <v>34.5</v>
      </c>
      <c r="G17" s="26">
        <v>20</v>
      </c>
    </row>
    <row r="18" spans="1:7" x14ac:dyDescent="0.2">
      <c r="A18" s="41" t="s">
        <v>36</v>
      </c>
      <c r="B18" s="26">
        <v>67.7</v>
      </c>
      <c r="C18" s="26">
        <v>37.5</v>
      </c>
      <c r="D18" s="26">
        <v>53.2</v>
      </c>
      <c r="E18" s="26">
        <f>100-D18</f>
        <v>46.8</v>
      </c>
      <c r="F18" s="26">
        <v>19.899999999999999</v>
      </c>
      <c r="G18" s="26">
        <v>17.600000000000001</v>
      </c>
    </row>
    <row r="19" spans="1:7" x14ac:dyDescent="0.2">
      <c r="A19" s="4" t="s">
        <v>8</v>
      </c>
      <c r="B19" s="26">
        <v>50.9</v>
      </c>
      <c r="C19" s="26">
        <v>40.1</v>
      </c>
      <c r="D19" s="26">
        <v>59.3</v>
      </c>
      <c r="E19" s="26">
        <f>100-D19</f>
        <v>40.700000000000003</v>
      </c>
      <c r="F19" s="26">
        <v>23.5</v>
      </c>
      <c r="G19" s="26">
        <v>16.7</v>
      </c>
    </row>
    <row r="20" spans="1:7" x14ac:dyDescent="0.2">
      <c r="A20" s="6" t="s">
        <v>9</v>
      </c>
      <c r="B20" s="26">
        <v>61</v>
      </c>
      <c r="C20" s="26">
        <v>46.2</v>
      </c>
      <c r="D20" s="26">
        <v>47.4</v>
      </c>
      <c r="E20" s="26">
        <f>100-D20</f>
        <v>52.6</v>
      </c>
      <c r="F20" s="26">
        <v>22.4</v>
      </c>
      <c r="G20" s="26">
        <v>23.8</v>
      </c>
    </row>
    <row r="21" spans="1:7" x14ac:dyDescent="0.2">
      <c r="A21" s="25" t="s">
        <v>92</v>
      </c>
      <c r="B21" s="26">
        <v>73.5</v>
      </c>
      <c r="C21" s="26">
        <v>28.3</v>
      </c>
      <c r="D21" s="26">
        <v>43.4</v>
      </c>
      <c r="E21" s="26">
        <f>100-D21</f>
        <v>56.6</v>
      </c>
      <c r="F21" s="26">
        <v>12.3</v>
      </c>
      <c r="G21" s="26">
        <v>16</v>
      </c>
    </row>
    <row r="22" spans="1:7" x14ac:dyDescent="0.2">
      <c r="A22" s="35" t="s">
        <v>93</v>
      </c>
      <c r="B22" s="26">
        <v>51.7</v>
      </c>
      <c r="C22" s="26">
        <v>25.5</v>
      </c>
      <c r="D22" s="26">
        <v>47.1</v>
      </c>
      <c r="E22" s="26">
        <f>100-D22</f>
        <v>52.9</v>
      </c>
      <c r="F22" s="26">
        <v>11.7</v>
      </c>
      <c r="G22" s="26">
        <v>13.8</v>
      </c>
    </row>
    <row r="23" spans="1:7" x14ac:dyDescent="0.2">
      <c r="A23" s="41" t="s">
        <v>32</v>
      </c>
      <c r="B23" s="26">
        <v>44.4</v>
      </c>
      <c r="C23" s="26">
        <v>47.1</v>
      </c>
      <c r="D23" s="26">
        <v>51.6</v>
      </c>
      <c r="E23" s="26">
        <f>100-D23</f>
        <v>48.4</v>
      </c>
      <c r="F23" s="26">
        <v>25.8</v>
      </c>
      <c r="G23" s="26">
        <v>21.3</v>
      </c>
    </row>
    <row r="24" spans="1:7" x14ac:dyDescent="0.2">
      <c r="A24" s="42" t="s">
        <v>10</v>
      </c>
      <c r="B24" s="26">
        <v>54.1</v>
      </c>
      <c r="C24" s="26">
        <v>49.2</v>
      </c>
      <c r="D24" s="26">
        <v>51.1</v>
      </c>
      <c r="E24" s="26">
        <f>100-D24</f>
        <v>48.9</v>
      </c>
      <c r="F24" s="26">
        <v>25.2</v>
      </c>
      <c r="G24" s="26">
        <v>24.1</v>
      </c>
    </row>
    <row r="25" spans="1:7" x14ac:dyDescent="0.2">
      <c r="A25" s="25" t="s">
        <v>94</v>
      </c>
      <c r="B25" s="26">
        <v>54.9</v>
      </c>
      <c r="C25" s="26">
        <v>43.5</v>
      </c>
      <c r="D25" s="26">
        <v>55.6</v>
      </c>
      <c r="E25" s="26">
        <f>100-D25</f>
        <v>44.4</v>
      </c>
      <c r="F25" s="26">
        <v>25.2</v>
      </c>
      <c r="G25" s="26">
        <v>18.3</v>
      </c>
    </row>
    <row r="26" spans="1:7" x14ac:dyDescent="0.2">
      <c r="A26" s="6" t="s">
        <v>11</v>
      </c>
      <c r="B26" s="26">
        <v>39.5</v>
      </c>
      <c r="C26" s="26">
        <v>46.3</v>
      </c>
      <c r="D26" s="26">
        <v>45.6</v>
      </c>
      <c r="E26" s="26">
        <f>100-D26</f>
        <v>54.4</v>
      </c>
      <c r="F26" s="26">
        <v>21.7</v>
      </c>
      <c r="G26" s="26">
        <v>24.6</v>
      </c>
    </row>
    <row r="27" spans="1:7" x14ac:dyDescent="0.2">
      <c r="A27" s="25" t="s">
        <v>96</v>
      </c>
      <c r="B27" s="26">
        <v>56.7</v>
      </c>
      <c r="C27" s="26">
        <v>40.299999999999997</v>
      </c>
      <c r="D27" s="26">
        <v>40.200000000000003</v>
      </c>
      <c r="E27" s="26">
        <f>100-D27</f>
        <v>59.8</v>
      </c>
      <c r="F27" s="26">
        <v>16.899999999999999</v>
      </c>
      <c r="G27" s="26">
        <v>23.4</v>
      </c>
    </row>
    <row r="28" spans="1:7" x14ac:dyDescent="0.2">
      <c r="A28" s="25" t="s">
        <v>95</v>
      </c>
      <c r="B28" s="26">
        <v>73.5</v>
      </c>
      <c r="C28" s="26">
        <v>37.1</v>
      </c>
      <c r="D28" s="26">
        <v>31.9</v>
      </c>
      <c r="E28" s="26">
        <f>100-D28</f>
        <v>68.099999999999994</v>
      </c>
      <c r="F28" s="26">
        <v>11.6</v>
      </c>
      <c r="G28" s="26">
        <v>25.5</v>
      </c>
    </row>
    <row r="29" spans="1:7" x14ac:dyDescent="0.2">
      <c r="A29" s="4" t="s">
        <v>12</v>
      </c>
      <c r="B29" s="26">
        <v>58.5</v>
      </c>
      <c r="C29" s="26">
        <v>44.1</v>
      </c>
      <c r="D29" s="26">
        <v>47.9</v>
      </c>
      <c r="E29" s="26">
        <f>100-D29</f>
        <v>52.1</v>
      </c>
      <c r="F29" s="26">
        <v>21.1</v>
      </c>
      <c r="G29" s="26">
        <v>23</v>
      </c>
    </row>
    <row r="30" spans="1:7" x14ac:dyDescent="0.2">
      <c r="A30" s="25" t="s">
        <v>97</v>
      </c>
      <c r="B30" s="26">
        <v>68.900000000000006</v>
      </c>
      <c r="C30" s="26">
        <v>38.299999999999997</v>
      </c>
      <c r="D30" s="26">
        <v>35.299999999999997</v>
      </c>
      <c r="E30" s="26">
        <f>100-D30</f>
        <v>64.7</v>
      </c>
      <c r="F30" s="26">
        <v>13.7</v>
      </c>
      <c r="G30" s="26">
        <v>24.7</v>
      </c>
    </row>
    <row r="31" spans="1:7" x14ac:dyDescent="0.2">
      <c r="A31" s="4" t="s">
        <v>13</v>
      </c>
      <c r="B31" s="26">
        <v>58.1</v>
      </c>
      <c r="C31" s="26">
        <v>44.8</v>
      </c>
      <c r="D31" s="26">
        <v>56.1</v>
      </c>
      <c r="E31" s="26">
        <f>100-D31</f>
        <v>43.9</v>
      </c>
      <c r="F31" s="26">
        <v>25.2</v>
      </c>
      <c r="G31" s="26">
        <v>19.600000000000001</v>
      </c>
    </row>
    <row r="32" spans="1:7" x14ac:dyDescent="0.2">
      <c r="A32" s="25" t="s">
        <v>98</v>
      </c>
      <c r="B32" s="26">
        <v>47.3</v>
      </c>
      <c r="C32" s="26">
        <v>48</v>
      </c>
      <c r="D32" s="26">
        <v>53.7</v>
      </c>
      <c r="E32" s="26">
        <f>100-D32</f>
        <v>46.3</v>
      </c>
      <c r="F32" s="26">
        <v>27.4</v>
      </c>
      <c r="G32" s="26">
        <v>20.7</v>
      </c>
    </row>
    <row r="33" spans="1:7" x14ac:dyDescent="0.2">
      <c r="A33" s="25" t="s">
        <v>99</v>
      </c>
      <c r="B33" s="26">
        <v>61.5</v>
      </c>
      <c r="C33" s="26">
        <v>37</v>
      </c>
      <c r="D33" s="26">
        <v>41.5</v>
      </c>
      <c r="E33" s="26">
        <f>100-D33</f>
        <v>58.5</v>
      </c>
      <c r="F33" s="26">
        <v>16</v>
      </c>
      <c r="G33" s="26">
        <v>20.9</v>
      </c>
    </row>
    <row r="34" spans="1:7" x14ac:dyDescent="0.2">
      <c r="A34" s="25" t="s">
        <v>100</v>
      </c>
      <c r="B34" s="26">
        <v>54.2</v>
      </c>
      <c r="C34" s="26">
        <v>33.6</v>
      </c>
      <c r="D34" s="26">
        <v>48.7</v>
      </c>
      <c r="E34" s="26">
        <f>100-D34</f>
        <v>51.3</v>
      </c>
      <c r="F34" s="26">
        <v>16.600000000000001</v>
      </c>
      <c r="G34" s="26">
        <v>17</v>
      </c>
    </row>
    <row r="35" spans="1:7" x14ac:dyDescent="0.2">
      <c r="A35" s="25" t="s">
        <v>101</v>
      </c>
      <c r="B35" s="26">
        <v>47.2</v>
      </c>
      <c r="C35" s="26">
        <v>47.4</v>
      </c>
      <c r="D35" s="26">
        <v>65</v>
      </c>
      <c r="E35" s="26">
        <f>100-D35</f>
        <v>35</v>
      </c>
      <c r="F35" s="26">
        <v>30.2</v>
      </c>
      <c r="G35" s="26">
        <v>17.2</v>
      </c>
    </row>
    <row r="36" spans="1:7" x14ac:dyDescent="0.2">
      <c r="A36" s="35" t="s">
        <v>102</v>
      </c>
      <c r="B36" s="26">
        <v>46.1</v>
      </c>
      <c r="C36" s="26">
        <v>49.5</v>
      </c>
      <c r="D36" s="26">
        <v>57.6</v>
      </c>
      <c r="E36" s="26">
        <f>100-D36</f>
        <v>42.4</v>
      </c>
      <c r="F36" s="26">
        <v>28.6</v>
      </c>
      <c r="G36" s="26">
        <v>20.9</v>
      </c>
    </row>
    <row r="37" spans="1:7" x14ac:dyDescent="0.2">
      <c r="A37" s="35" t="s">
        <v>103</v>
      </c>
      <c r="B37" s="26">
        <v>70</v>
      </c>
      <c r="C37" s="26">
        <v>36</v>
      </c>
      <c r="D37" s="26">
        <v>41.6</v>
      </c>
      <c r="E37" s="26">
        <f>100-D37</f>
        <v>58.4</v>
      </c>
      <c r="F37" s="26">
        <v>15.1</v>
      </c>
      <c r="G37" s="26">
        <v>20.9</v>
      </c>
    </row>
    <row r="38" spans="1:7" x14ac:dyDescent="0.2">
      <c r="A38" s="41" t="s">
        <v>27</v>
      </c>
      <c r="B38" s="26">
        <v>45.4</v>
      </c>
      <c r="C38" s="26">
        <v>25.6</v>
      </c>
      <c r="D38" s="26">
        <v>45.8</v>
      </c>
      <c r="E38" s="26">
        <f>100-D38</f>
        <v>54.2</v>
      </c>
      <c r="F38" s="26">
        <v>11.7</v>
      </c>
      <c r="G38" s="26">
        <v>14</v>
      </c>
    </row>
    <row r="39" spans="1:7" x14ac:dyDescent="0.2">
      <c r="A39" s="35" t="s">
        <v>104</v>
      </c>
      <c r="B39" s="26">
        <v>72.400000000000006</v>
      </c>
      <c r="C39" s="26">
        <v>40.299999999999997</v>
      </c>
      <c r="D39" s="26">
        <v>47.2</v>
      </c>
      <c r="E39" s="26">
        <f>100-D39</f>
        <v>52.8</v>
      </c>
      <c r="F39" s="26">
        <v>19.7</v>
      </c>
      <c r="G39" s="26">
        <v>20.6</v>
      </c>
    </row>
    <row r="40" spans="1:7" x14ac:dyDescent="0.2">
      <c r="A40" s="35" t="s">
        <v>105</v>
      </c>
      <c r="B40" s="26">
        <v>55.1</v>
      </c>
      <c r="C40" s="26">
        <v>41.5</v>
      </c>
      <c r="D40" s="26">
        <v>50.6</v>
      </c>
      <c r="E40" s="26">
        <f>100-D40</f>
        <v>49.4</v>
      </c>
      <c r="F40" s="26">
        <v>21.6</v>
      </c>
      <c r="G40" s="26">
        <v>19.899999999999999</v>
      </c>
    </row>
    <row r="41" spans="1:7" x14ac:dyDescent="0.2">
      <c r="A41" s="35" t="s">
        <v>106</v>
      </c>
      <c r="B41" s="26">
        <v>53.8</v>
      </c>
      <c r="C41" s="26">
        <v>37.200000000000003</v>
      </c>
      <c r="D41" s="26">
        <v>43.8</v>
      </c>
      <c r="E41" s="26">
        <f>100-D41</f>
        <v>56.2</v>
      </c>
      <c r="F41" s="26">
        <v>16.899999999999999</v>
      </c>
      <c r="G41" s="26">
        <v>20.2</v>
      </c>
    </row>
    <row r="42" spans="1:7" x14ac:dyDescent="0.2">
      <c r="A42" s="35" t="s">
        <v>107</v>
      </c>
      <c r="B42" s="26">
        <v>62.1</v>
      </c>
      <c r="C42" s="26">
        <v>31.2</v>
      </c>
      <c r="D42" s="26">
        <v>46.2</v>
      </c>
      <c r="E42" s="26">
        <f>100-D42</f>
        <v>53.8</v>
      </c>
      <c r="F42" s="26">
        <v>15.6</v>
      </c>
      <c r="G42" s="26">
        <v>15.6</v>
      </c>
    </row>
    <row r="43" spans="1:7" x14ac:dyDescent="0.2">
      <c r="A43" s="4" t="s">
        <v>14</v>
      </c>
      <c r="B43" s="26">
        <v>52.8</v>
      </c>
      <c r="C43" s="26">
        <v>37.5</v>
      </c>
      <c r="D43" s="26">
        <v>54.5</v>
      </c>
      <c r="E43" s="26">
        <f>100-D43</f>
        <v>45.5</v>
      </c>
      <c r="F43" s="26">
        <v>20.399999999999999</v>
      </c>
      <c r="G43" s="26">
        <v>17.100000000000001</v>
      </c>
    </row>
    <row r="44" spans="1:7" x14ac:dyDescent="0.2">
      <c r="A44" s="35" t="s">
        <v>108</v>
      </c>
      <c r="B44" s="26">
        <v>61.2</v>
      </c>
      <c r="C44" s="26">
        <v>43.4</v>
      </c>
      <c r="D44" s="26">
        <v>38.5</v>
      </c>
      <c r="E44" s="26">
        <f>100-D44</f>
        <v>61.5</v>
      </c>
      <c r="F44" s="26">
        <v>16.8</v>
      </c>
      <c r="G44" s="26">
        <v>26.6</v>
      </c>
    </row>
    <row r="45" spans="1:7" x14ac:dyDescent="0.2">
      <c r="A45" s="35" t="s">
        <v>109</v>
      </c>
      <c r="B45" s="26">
        <v>64</v>
      </c>
      <c r="C45" s="26">
        <v>39</v>
      </c>
      <c r="D45" s="26">
        <v>53.2</v>
      </c>
      <c r="E45" s="26">
        <f>100-D45</f>
        <v>46.8</v>
      </c>
      <c r="F45" s="26">
        <v>20.100000000000001</v>
      </c>
      <c r="G45" s="26">
        <v>18.899999999999999</v>
      </c>
    </row>
    <row r="46" spans="1:7" x14ac:dyDescent="0.2">
      <c r="A46" s="35" t="s">
        <v>110</v>
      </c>
      <c r="B46" s="26">
        <v>44.8</v>
      </c>
      <c r="C46" s="26">
        <v>50.8</v>
      </c>
      <c r="D46" s="26">
        <v>73.599999999999994</v>
      </c>
      <c r="E46" s="26">
        <f>100-D46</f>
        <v>26.400000000000006</v>
      </c>
      <c r="F46" s="26">
        <v>34.5</v>
      </c>
      <c r="G46" s="26">
        <v>16.3</v>
      </c>
    </row>
    <row r="47" spans="1:7" x14ac:dyDescent="0.2">
      <c r="A47" s="35" t="s">
        <v>111</v>
      </c>
      <c r="B47" s="26">
        <v>45.6</v>
      </c>
      <c r="C47" s="26">
        <v>36.9</v>
      </c>
      <c r="D47" s="26">
        <v>58.2</v>
      </c>
      <c r="E47" s="26">
        <f>100-D47</f>
        <v>41.8</v>
      </c>
      <c r="F47" s="26">
        <v>21.2</v>
      </c>
      <c r="G47" s="26">
        <v>15.7</v>
      </c>
    </row>
    <row r="48" spans="1:7" x14ac:dyDescent="0.2">
      <c r="A48" s="35" t="s">
        <v>113</v>
      </c>
      <c r="B48" s="26">
        <v>43.3</v>
      </c>
      <c r="C48" s="26">
        <v>46.7</v>
      </c>
      <c r="D48" s="26">
        <v>63.9</v>
      </c>
      <c r="E48" s="26">
        <f>100-D48</f>
        <v>36.1</v>
      </c>
      <c r="F48" s="26">
        <v>30.1</v>
      </c>
      <c r="G48" s="26">
        <v>16.600000000000001</v>
      </c>
    </row>
    <row r="49" spans="1:7" x14ac:dyDescent="0.2">
      <c r="A49" s="35" t="s">
        <v>112</v>
      </c>
      <c r="B49" s="26">
        <v>48.9</v>
      </c>
      <c r="C49" s="26">
        <v>45.4</v>
      </c>
      <c r="D49" s="26">
        <v>51.2</v>
      </c>
      <c r="E49" s="26">
        <f>100-D49</f>
        <v>48.8</v>
      </c>
      <c r="F49" s="26">
        <v>23.4</v>
      </c>
      <c r="G49" s="26">
        <v>22</v>
      </c>
    </row>
    <row r="50" spans="1:7" x14ac:dyDescent="0.2">
      <c r="A50" s="35" t="s">
        <v>114</v>
      </c>
      <c r="B50" s="26">
        <v>60.5</v>
      </c>
      <c r="C50" s="26">
        <v>50.2</v>
      </c>
      <c r="D50" s="26">
        <v>50.8</v>
      </c>
      <c r="E50" s="26">
        <f>100-D50</f>
        <v>49.2</v>
      </c>
      <c r="F50" s="26">
        <v>25.8</v>
      </c>
      <c r="G50" s="26">
        <v>24.4</v>
      </c>
    </row>
    <row r="51" spans="1:7" x14ac:dyDescent="0.2">
      <c r="A51" s="41" t="s">
        <v>29</v>
      </c>
      <c r="B51" s="26">
        <v>64.5</v>
      </c>
      <c r="C51" s="26">
        <v>32.1</v>
      </c>
      <c r="D51" s="26">
        <v>56.8</v>
      </c>
      <c r="E51" s="26">
        <f>100-D51</f>
        <v>43.2</v>
      </c>
      <c r="F51" s="26">
        <v>18.600000000000001</v>
      </c>
      <c r="G51" s="26">
        <v>13.5</v>
      </c>
    </row>
    <row r="52" spans="1:7" x14ac:dyDescent="0.2">
      <c r="A52" s="42" t="s">
        <v>115</v>
      </c>
      <c r="B52" s="26">
        <v>62.3</v>
      </c>
      <c r="C52" s="26">
        <v>47.4</v>
      </c>
      <c r="D52" s="26">
        <v>46</v>
      </c>
      <c r="E52" s="26">
        <f>100-D52</f>
        <v>54</v>
      </c>
      <c r="F52" s="26">
        <v>21.9</v>
      </c>
      <c r="G52" s="26">
        <v>25.6</v>
      </c>
    </row>
    <row r="53" spans="1:7" x14ac:dyDescent="0.2">
      <c r="A53" s="35" t="s">
        <v>116</v>
      </c>
      <c r="B53" s="26">
        <v>67.900000000000006</v>
      </c>
      <c r="C53" s="26">
        <v>39.200000000000003</v>
      </c>
      <c r="D53" s="26">
        <v>46.5</v>
      </c>
      <c r="E53" s="26">
        <f>100-D53</f>
        <v>53.5</v>
      </c>
      <c r="F53" s="26">
        <v>19.600000000000001</v>
      </c>
      <c r="G53" s="26">
        <v>19.600000000000001</v>
      </c>
    </row>
    <row r="54" spans="1:7" x14ac:dyDescent="0.2">
      <c r="A54" s="35" t="s">
        <v>117</v>
      </c>
      <c r="B54" s="26">
        <v>57.2</v>
      </c>
      <c r="C54" s="26">
        <v>41.6</v>
      </c>
      <c r="D54" s="26">
        <v>57.7</v>
      </c>
      <c r="E54" s="26">
        <f>100-D54</f>
        <v>42.3</v>
      </c>
      <c r="F54" s="26">
        <v>24.1</v>
      </c>
      <c r="G54" s="26">
        <v>17.5</v>
      </c>
    </row>
    <row r="55" spans="1:7" x14ac:dyDescent="0.2">
      <c r="A55" s="4" t="s">
        <v>15</v>
      </c>
      <c r="B55" s="26">
        <v>61.7</v>
      </c>
      <c r="C55" s="26">
        <v>49.8</v>
      </c>
      <c r="D55" s="26">
        <v>51.5</v>
      </c>
      <c r="E55" s="26">
        <f>100-D55</f>
        <v>48.5</v>
      </c>
      <c r="F55" s="26">
        <v>25.5</v>
      </c>
      <c r="G55" s="26">
        <v>24.3</v>
      </c>
    </row>
    <row r="56" spans="1:7" x14ac:dyDescent="0.2">
      <c r="A56" s="35" t="s">
        <v>118</v>
      </c>
      <c r="B56" s="26">
        <v>63.3</v>
      </c>
      <c r="C56" s="26">
        <v>46.1</v>
      </c>
      <c r="D56" s="26">
        <v>53.7</v>
      </c>
      <c r="E56" s="26">
        <f>100-D56</f>
        <v>46.3</v>
      </c>
      <c r="F56" s="26">
        <v>24.4</v>
      </c>
      <c r="G56" s="26">
        <v>21.7</v>
      </c>
    </row>
    <row r="57" spans="1:7" x14ac:dyDescent="0.2">
      <c r="A57" s="36" t="s">
        <v>120</v>
      </c>
      <c r="B57" s="26">
        <v>61.2</v>
      </c>
      <c r="C57" s="26">
        <v>34.700000000000003</v>
      </c>
      <c r="D57" s="26">
        <v>51.1</v>
      </c>
      <c r="E57" s="26">
        <f>100-D57</f>
        <v>48.9</v>
      </c>
      <c r="F57" s="26">
        <v>18</v>
      </c>
      <c r="G57" s="26">
        <v>16.8</v>
      </c>
    </row>
    <row r="58" spans="1:7" x14ac:dyDescent="0.2">
      <c r="A58" s="35" t="s">
        <v>119</v>
      </c>
      <c r="B58" s="26">
        <v>49.7</v>
      </c>
      <c r="C58" s="26">
        <v>43.7</v>
      </c>
      <c r="D58" s="26">
        <v>47.8</v>
      </c>
      <c r="E58" s="26">
        <f>100-D58</f>
        <v>52.2</v>
      </c>
      <c r="F58" s="26">
        <v>21.1</v>
      </c>
      <c r="G58" s="26">
        <v>22.6</v>
      </c>
    </row>
    <row r="59" spans="1:7" x14ac:dyDescent="0.2">
      <c r="A59" s="6" t="s">
        <v>16</v>
      </c>
      <c r="B59" s="26">
        <v>43.7</v>
      </c>
      <c r="C59" s="26">
        <v>48.6</v>
      </c>
      <c r="D59" s="26">
        <v>56.1</v>
      </c>
      <c r="E59" s="26">
        <f>100-D59</f>
        <v>43.9</v>
      </c>
      <c r="F59" s="26">
        <v>27.1</v>
      </c>
      <c r="G59" s="26">
        <v>21.4</v>
      </c>
    </row>
    <row r="60" spans="1:7" x14ac:dyDescent="0.2">
      <c r="A60" s="35" t="s">
        <v>66</v>
      </c>
      <c r="B60" s="26">
        <v>58.1</v>
      </c>
      <c r="C60" s="26">
        <v>49</v>
      </c>
      <c r="D60" s="26">
        <v>41.7</v>
      </c>
      <c r="E60" s="26">
        <f>100-D60</f>
        <v>58.3</v>
      </c>
      <c r="F60" s="26">
        <v>20.7</v>
      </c>
      <c r="G60" s="26">
        <v>28.3</v>
      </c>
    </row>
    <row r="61" spans="1:7" x14ac:dyDescent="0.2">
      <c r="A61" s="35" t="s">
        <v>121</v>
      </c>
      <c r="B61" s="26">
        <v>35.799999999999997</v>
      </c>
      <c r="C61" s="26">
        <v>43</v>
      </c>
      <c r="D61" s="26">
        <v>56.1</v>
      </c>
      <c r="E61" s="26">
        <f>100-D61</f>
        <v>43.9</v>
      </c>
      <c r="F61" s="26">
        <v>24.7</v>
      </c>
      <c r="G61" s="26">
        <v>18.3</v>
      </c>
    </row>
    <row r="62" spans="1:7" x14ac:dyDescent="0.2">
      <c r="A62" s="35" t="s">
        <v>123</v>
      </c>
      <c r="B62" s="26">
        <v>52.7</v>
      </c>
      <c r="C62" s="26">
        <v>55.6</v>
      </c>
      <c r="D62" s="26">
        <v>58.7</v>
      </c>
      <c r="E62" s="26">
        <f>100-D62</f>
        <v>41.3</v>
      </c>
      <c r="F62" s="26">
        <v>32.6</v>
      </c>
      <c r="G62" s="26">
        <v>23</v>
      </c>
    </row>
    <row r="63" spans="1:7" x14ac:dyDescent="0.2">
      <c r="A63" s="35" t="s">
        <v>124</v>
      </c>
      <c r="B63" s="26">
        <v>57.9</v>
      </c>
      <c r="C63" s="26">
        <v>45.6</v>
      </c>
      <c r="D63" s="26">
        <v>45.4</v>
      </c>
      <c r="E63" s="26">
        <f>100-D63</f>
        <v>54.6</v>
      </c>
      <c r="F63" s="26">
        <v>21.4</v>
      </c>
      <c r="G63" s="26">
        <v>24.3</v>
      </c>
    </row>
    <row r="64" spans="1:7" x14ac:dyDescent="0.2">
      <c r="A64" s="35" t="s">
        <v>125</v>
      </c>
      <c r="B64" s="26">
        <v>56.4</v>
      </c>
      <c r="C64" s="26">
        <v>40</v>
      </c>
      <c r="D64" s="26">
        <v>38.4</v>
      </c>
      <c r="E64" s="26">
        <f>100-D64</f>
        <v>61.6</v>
      </c>
      <c r="F64" s="26">
        <v>15.4</v>
      </c>
      <c r="G64" s="26">
        <v>24.6</v>
      </c>
    </row>
    <row r="65" spans="1:7" x14ac:dyDescent="0.2">
      <c r="A65" s="36" t="s">
        <v>122</v>
      </c>
      <c r="B65" s="26">
        <v>53.1</v>
      </c>
      <c r="C65" s="26">
        <v>48.4</v>
      </c>
      <c r="D65" s="26">
        <v>57.4</v>
      </c>
      <c r="E65" s="26">
        <f>100-D65</f>
        <v>42.6</v>
      </c>
      <c r="F65" s="26">
        <v>28</v>
      </c>
      <c r="G65" s="26">
        <v>20.399999999999999</v>
      </c>
    </row>
    <row r="66" spans="1:7" x14ac:dyDescent="0.2">
      <c r="A66" s="35" t="s">
        <v>126</v>
      </c>
      <c r="B66" s="26">
        <v>65.599999999999994</v>
      </c>
      <c r="C66" s="26">
        <v>40.1</v>
      </c>
      <c r="D66" s="26">
        <v>42.8</v>
      </c>
      <c r="E66" s="26">
        <f>100-D66</f>
        <v>57.2</v>
      </c>
      <c r="F66" s="26">
        <v>17.100000000000001</v>
      </c>
      <c r="G66" s="26">
        <v>23</v>
      </c>
    </row>
    <row r="67" spans="1:7" x14ac:dyDescent="0.2">
      <c r="A67" s="35" t="s">
        <v>127</v>
      </c>
      <c r="B67" s="26">
        <v>71.5</v>
      </c>
      <c r="C67" s="26">
        <v>30.3</v>
      </c>
      <c r="D67" s="26">
        <v>52.3</v>
      </c>
      <c r="E67" s="26">
        <f>100-D67</f>
        <v>47.7</v>
      </c>
      <c r="F67" s="26">
        <v>15.2</v>
      </c>
      <c r="G67" s="26">
        <v>15.1</v>
      </c>
    </row>
    <row r="68" spans="1:7" x14ac:dyDescent="0.2">
      <c r="A68" s="35" t="s">
        <v>128</v>
      </c>
      <c r="B68" s="26">
        <v>74.2</v>
      </c>
      <c r="C68" s="26">
        <v>32.1</v>
      </c>
      <c r="D68" s="26">
        <v>41.7</v>
      </c>
      <c r="E68" s="26">
        <f>100-D68</f>
        <v>58.3</v>
      </c>
      <c r="F68" s="26">
        <v>13.4</v>
      </c>
      <c r="G68" s="26">
        <v>18.7</v>
      </c>
    </row>
    <row r="69" spans="1:7" x14ac:dyDescent="0.2">
      <c r="A69" s="41" t="s">
        <v>28</v>
      </c>
      <c r="B69" s="26">
        <v>59.7</v>
      </c>
      <c r="C69" s="26">
        <v>47.4</v>
      </c>
      <c r="D69" s="26">
        <v>57.2</v>
      </c>
      <c r="E69" s="26">
        <f>100-D69</f>
        <v>42.8</v>
      </c>
      <c r="F69" s="26">
        <v>27</v>
      </c>
      <c r="G69" s="26">
        <v>20.399999999999999</v>
      </c>
    </row>
    <row r="70" spans="1:7" x14ac:dyDescent="0.2">
      <c r="A70" s="35" t="s">
        <v>129</v>
      </c>
      <c r="B70" s="26">
        <v>33.299999999999997</v>
      </c>
      <c r="C70" s="26">
        <v>41.1</v>
      </c>
      <c r="D70" s="26">
        <v>48</v>
      </c>
      <c r="E70" s="26">
        <f>100-D70</f>
        <v>52</v>
      </c>
      <c r="F70" s="26">
        <v>20.6</v>
      </c>
      <c r="G70" s="26">
        <v>20.6</v>
      </c>
    </row>
    <row r="71" spans="1:7" x14ac:dyDescent="0.2">
      <c r="A71" s="35" t="s">
        <v>131</v>
      </c>
      <c r="B71" s="26">
        <v>42.3</v>
      </c>
      <c r="C71" s="26">
        <v>50.8</v>
      </c>
      <c r="D71" s="26">
        <v>44.5</v>
      </c>
      <c r="E71" s="26">
        <f>100-D71</f>
        <v>55.5</v>
      </c>
      <c r="F71" s="26">
        <v>23.8</v>
      </c>
      <c r="G71" s="26">
        <v>27.1</v>
      </c>
    </row>
    <row r="72" spans="1:7" x14ac:dyDescent="0.2">
      <c r="A72" s="36" t="s">
        <v>130</v>
      </c>
      <c r="B72" s="26">
        <v>56.1</v>
      </c>
      <c r="C72" s="26">
        <v>37.799999999999997</v>
      </c>
      <c r="D72" s="26">
        <v>54.9</v>
      </c>
      <c r="E72" s="26">
        <f>100-D72</f>
        <v>45.1</v>
      </c>
      <c r="F72" s="26">
        <v>20.399999999999999</v>
      </c>
      <c r="G72" s="26">
        <v>17.5</v>
      </c>
    </row>
    <row r="73" spans="1:7" x14ac:dyDescent="0.2">
      <c r="A73" s="4" t="s">
        <v>17</v>
      </c>
      <c r="B73" s="26">
        <v>65.099999999999994</v>
      </c>
      <c r="C73" s="26">
        <v>23.6</v>
      </c>
      <c r="D73" s="26">
        <v>40.200000000000003</v>
      </c>
      <c r="E73" s="26">
        <f>100-D73</f>
        <v>59.8</v>
      </c>
      <c r="F73" s="26">
        <v>9.5</v>
      </c>
      <c r="G73" s="26">
        <v>14.2</v>
      </c>
    </row>
    <row r="74" spans="1:7" x14ac:dyDescent="0.2">
      <c r="A74" s="35" t="s">
        <v>132</v>
      </c>
      <c r="B74" s="26">
        <v>54.9</v>
      </c>
      <c r="C74" s="26">
        <v>41.4</v>
      </c>
      <c r="D74" s="26">
        <v>48.4</v>
      </c>
      <c r="E74" s="26">
        <f>100-D74</f>
        <v>51.6</v>
      </c>
      <c r="F74" s="26">
        <v>20</v>
      </c>
      <c r="G74" s="26">
        <v>21.4</v>
      </c>
    </row>
    <row r="75" spans="1:7" x14ac:dyDescent="0.2">
      <c r="A75" s="35" t="s">
        <v>133</v>
      </c>
      <c r="B75" s="26">
        <v>53.9</v>
      </c>
      <c r="C75" s="26">
        <v>43.5</v>
      </c>
      <c r="D75" s="26">
        <v>54.5</v>
      </c>
      <c r="E75" s="26">
        <f>100-D75</f>
        <v>45.5</v>
      </c>
      <c r="F75" s="26">
        <v>23.4</v>
      </c>
      <c r="G75" s="26">
        <v>20.100000000000001</v>
      </c>
    </row>
    <row r="76" spans="1:7" x14ac:dyDescent="0.2">
      <c r="A76" s="35" t="s">
        <v>134</v>
      </c>
      <c r="B76" s="26">
        <v>65.7</v>
      </c>
      <c r="C76" s="26">
        <v>36.4</v>
      </c>
      <c r="D76" s="26">
        <v>32.299999999999997</v>
      </c>
      <c r="E76" s="26">
        <f>100-D76</f>
        <v>67.7</v>
      </c>
      <c r="F76" s="26">
        <v>11.6</v>
      </c>
      <c r="G76" s="26">
        <v>24.7</v>
      </c>
    </row>
    <row r="77" spans="1:7" x14ac:dyDescent="0.2">
      <c r="A77" s="41" t="s">
        <v>31</v>
      </c>
      <c r="B77" s="26">
        <v>58.6</v>
      </c>
      <c r="C77" s="26">
        <v>43.3</v>
      </c>
      <c r="D77" s="26">
        <v>51.9</v>
      </c>
      <c r="E77" s="26">
        <f>100-D77</f>
        <v>48.1</v>
      </c>
      <c r="F77" s="26">
        <v>23.2</v>
      </c>
      <c r="G77" s="26">
        <v>20.100000000000001</v>
      </c>
    </row>
    <row r="78" spans="1:7" x14ac:dyDescent="0.2">
      <c r="A78" s="41" t="s">
        <v>30</v>
      </c>
      <c r="B78" s="26">
        <v>69.5</v>
      </c>
      <c r="C78" s="26">
        <v>30.1</v>
      </c>
      <c r="D78" s="26">
        <v>54.2</v>
      </c>
      <c r="E78" s="26">
        <f>100-D78</f>
        <v>45.8</v>
      </c>
      <c r="F78" s="26">
        <v>16.2</v>
      </c>
      <c r="G78" s="26">
        <v>13.9</v>
      </c>
    </row>
    <row r="79" spans="1:7" x14ac:dyDescent="0.2">
      <c r="A79" s="4" t="s">
        <v>18</v>
      </c>
      <c r="B79" s="26">
        <v>69.5</v>
      </c>
      <c r="C79" s="26">
        <v>33.4</v>
      </c>
      <c r="D79" s="26">
        <v>30.5</v>
      </c>
      <c r="E79" s="26">
        <f>100-D79</f>
        <v>69.5</v>
      </c>
      <c r="F79" s="26">
        <v>10.199999999999999</v>
      </c>
      <c r="G79" s="26">
        <v>23.2</v>
      </c>
    </row>
    <row r="80" spans="1:7" x14ac:dyDescent="0.2">
      <c r="A80" s="35" t="s">
        <v>135</v>
      </c>
      <c r="B80" s="26">
        <v>56.5</v>
      </c>
      <c r="C80" s="26">
        <v>39.6</v>
      </c>
      <c r="D80" s="26">
        <v>42.3</v>
      </c>
      <c r="E80" s="26">
        <f>100-D80</f>
        <v>57.7</v>
      </c>
      <c r="F80" s="26">
        <v>17.8</v>
      </c>
      <c r="G80" s="26">
        <v>21.8</v>
      </c>
    </row>
    <row r="81" spans="1:8" x14ac:dyDescent="0.2">
      <c r="A81" s="6" t="s">
        <v>19</v>
      </c>
      <c r="B81" s="26">
        <v>48.1</v>
      </c>
      <c r="C81" s="26">
        <v>46.5</v>
      </c>
      <c r="D81" s="26">
        <v>41.7</v>
      </c>
      <c r="E81" s="26">
        <f>100-D81</f>
        <v>58.3</v>
      </c>
      <c r="F81" s="26">
        <v>19.899999999999999</v>
      </c>
      <c r="G81" s="26">
        <v>26.6</v>
      </c>
    </row>
    <row r="82" spans="1:8" x14ac:dyDescent="0.2">
      <c r="A82" s="35" t="s">
        <v>136</v>
      </c>
      <c r="B82" s="26">
        <v>68.599999999999994</v>
      </c>
      <c r="C82" s="26">
        <v>41.5</v>
      </c>
      <c r="D82" s="26">
        <v>34.5</v>
      </c>
      <c r="E82" s="26">
        <f>100-D82</f>
        <v>65.5</v>
      </c>
      <c r="F82" s="26">
        <v>14.5</v>
      </c>
      <c r="G82" s="26">
        <v>27.1</v>
      </c>
    </row>
    <row r="83" spans="1:8" x14ac:dyDescent="0.2">
      <c r="A83" s="35" t="s">
        <v>137</v>
      </c>
      <c r="B83" s="26">
        <v>56</v>
      </c>
      <c r="C83" s="26">
        <v>44.5</v>
      </c>
      <c r="D83" s="26">
        <v>48.7</v>
      </c>
      <c r="E83" s="26">
        <f>100-D83</f>
        <v>51.3</v>
      </c>
      <c r="F83" s="26">
        <v>21.6</v>
      </c>
      <c r="G83" s="26">
        <v>22.9</v>
      </c>
    </row>
    <row r="84" spans="1:8" x14ac:dyDescent="0.2">
      <c r="A84" s="35" t="s">
        <v>33</v>
      </c>
      <c r="B84" s="26">
        <v>56.1</v>
      </c>
      <c r="C84" s="26">
        <v>24.5</v>
      </c>
      <c r="D84" s="26">
        <v>59.9</v>
      </c>
      <c r="E84" s="26">
        <f>100-D84</f>
        <v>40.1</v>
      </c>
      <c r="F84" s="26">
        <v>14.8</v>
      </c>
      <c r="G84" s="26">
        <v>9.6999999999999993</v>
      </c>
    </row>
    <row r="85" spans="1:8" x14ac:dyDescent="0.2">
      <c r="A85" s="35" t="s">
        <v>85</v>
      </c>
      <c r="B85" s="26">
        <v>66.5</v>
      </c>
      <c r="C85" s="26">
        <v>38.5</v>
      </c>
      <c r="D85" s="26">
        <v>48.3</v>
      </c>
      <c r="E85" s="26">
        <f>100-D85</f>
        <v>51.7</v>
      </c>
      <c r="F85" s="26">
        <v>18.899999999999999</v>
      </c>
      <c r="G85" s="26">
        <v>19.600000000000001</v>
      </c>
    </row>
    <row r="86" spans="1:8" x14ac:dyDescent="0.2">
      <c r="A86" s="42" t="s">
        <v>138</v>
      </c>
      <c r="B86" s="26">
        <v>40</v>
      </c>
      <c r="C86" s="26">
        <v>46.5</v>
      </c>
      <c r="D86" s="26">
        <v>50.2</v>
      </c>
      <c r="E86" s="26">
        <f>100-D86</f>
        <v>49.8</v>
      </c>
      <c r="F86" s="26">
        <v>22.8</v>
      </c>
      <c r="G86" s="26">
        <v>23.7</v>
      </c>
    </row>
    <row r="87" spans="1:8" x14ac:dyDescent="0.2">
      <c r="A87" s="41" t="s">
        <v>34</v>
      </c>
      <c r="B87" s="26">
        <v>56.5</v>
      </c>
      <c r="C87" s="26">
        <v>44.7</v>
      </c>
      <c r="D87" s="26">
        <v>56.3</v>
      </c>
      <c r="E87" s="26">
        <f>100-D87</f>
        <v>43.7</v>
      </c>
      <c r="F87" s="26">
        <v>25.2</v>
      </c>
      <c r="G87" s="26">
        <v>19.600000000000001</v>
      </c>
    </row>
    <row r="88" spans="1:8" x14ac:dyDescent="0.2">
      <c r="A88" s="35" t="s">
        <v>139</v>
      </c>
      <c r="B88" s="26">
        <v>52.1</v>
      </c>
      <c r="C88" s="26">
        <v>35.1</v>
      </c>
      <c r="D88" s="26">
        <v>44.8</v>
      </c>
      <c r="E88" s="26">
        <f>100-D88</f>
        <v>55.2</v>
      </c>
      <c r="F88" s="26">
        <v>15.4</v>
      </c>
      <c r="G88" s="26">
        <v>19.7</v>
      </c>
    </row>
    <row r="89" spans="1:8" ht="13.5" thickBot="1" x14ac:dyDescent="0.25">
      <c r="A89" s="37" t="s">
        <v>140</v>
      </c>
      <c r="B89" s="39">
        <v>50.9</v>
      </c>
      <c r="C89" s="39">
        <v>44.5</v>
      </c>
      <c r="D89" s="39">
        <v>58.5</v>
      </c>
      <c r="E89" s="39">
        <f>100-D89</f>
        <v>41.5</v>
      </c>
      <c r="F89" s="39">
        <v>27.6</v>
      </c>
      <c r="G89" s="39">
        <v>16.899999999999999</v>
      </c>
    </row>
    <row r="91" spans="1:8" x14ac:dyDescent="0.2">
      <c r="B91" s="27">
        <f>AVERAGE(B2:B89)</f>
        <v>56.876136363636377</v>
      </c>
      <c r="C91" s="27">
        <f>AVERAGE(C2:C89)</f>
        <v>41.004545454545443</v>
      </c>
      <c r="D91" s="27">
        <f>AVERAGE(D2:D89)</f>
        <v>49.717045454545435</v>
      </c>
      <c r="E91" s="27">
        <f>AVERAGE(E2:E89)</f>
        <v>50.282954545454565</v>
      </c>
      <c r="F91" s="27">
        <f>AVERAGE(F2:F89)</f>
        <v>20.645454545454548</v>
      </c>
      <c r="G91" s="27">
        <f>AVERAGE(G2:G89)</f>
        <v>20.371590909090909</v>
      </c>
      <c r="H91" s="29" t="s">
        <v>143</v>
      </c>
    </row>
    <row r="92" spans="1:8" x14ac:dyDescent="0.2">
      <c r="B92" s="28">
        <f>STDEV(B2:B89)</f>
        <v>9.4763467707298279</v>
      </c>
      <c r="C92" s="28">
        <f>STDEV(C2:C89)</f>
        <v>7.0320270469271993</v>
      </c>
      <c r="D92" s="28">
        <f>STDEV(D2:D89)</f>
        <v>8.3857325685092743</v>
      </c>
      <c r="E92" s="28">
        <f>STDEV(E2:E89)</f>
        <v>8.3857325685090736</v>
      </c>
      <c r="F92" s="28">
        <f>STDEV(F2:F89)</f>
        <v>5.6120746075055807</v>
      </c>
      <c r="G92" s="28">
        <f>STDEV(G2:G89)</f>
        <v>3.9432161697978865</v>
      </c>
      <c r="H92" s="29" t="s">
        <v>144</v>
      </c>
    </row>
  </sheetData>
  <sortState ref="A2:G89">
    <sortCondition ref="A1"/>
  </sortState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Q81"/>
  <sheetViews>
    <sheetView tabSelected="1" topLeftCell="A58" zoomScale="85" zoomScaleNormal="85" workbookViewId="0">
      <selection activeCell="J102" sqref="J102"/>
    </sheetView>
  </sheetViews>
  <sheetFormatPr defaultRowHeight="12.75" x14ac:dyDescent="0.2"/>
  <cols>
    <col min="3" max="3" width="16.7109375" style="43" customWidth="1"/>
    <col min="4" max="4" width="17.7109375" customWidth="1"/>
    <col min="5" max="5" width="20.7109375" customWidth="1"/>
    <col min="7" max="7" width="18.7109375" style="43" customWidth="1"/>
    <col min="8" max="8" width="16" customWidth="1"/>
    <col min="9" max="9" width="19.42578125" customWidth="1"/>
    <col min="11" max="11" width="16.7109375" customWidth="1"/>
    <col min="12" max="12" width="21.28515625" customWidth="1"/>
  </cols>
  <sheetData>
    <row r="1" spans="3:17" ht="27" customHeight="1" thickBot="1" x14ac:dyDescent="0.3">
      <c r="C1" s="56" t="s">
        <v>150</v>
      </c>
      <c r="D1" s="54"/>
      <c r="E1" s="53"/>
      <c r="G1" s="56" t="s">
        <v>151</v>
      </c>
      <c r="H1" s="54"/>
      <c r="I1" s="53"/>
      <c r="K1" s="56" t="s">
        <v>152</v>
      </c>
      <c r="L1" s="61"/>
    </row>
    <row r="2" spans="3:17" ht="26.25" thickBot="1" x14ac:dyDescent="0.25">
      <c r="C2" s="44" t="s">
        <v>146</v>
      </c>
      <c r="D2" s="2" t="s">
        <v>141</v>
      </c>
      <c r="E2" s="47" t="s">
        <v>142</v>
      </c>
      <c r="F2" s="55"/>
      <c r="G2" s="44" t="s">
        <v>146</v>
      </c>
      <c r="H2" s="46" t="s">
        <v>141</v>
      </c>
      <c r="I2" s="58" t="s">
        <v>142</v>
      </c>
      <c r="J2" s="59"/>
      <c r="K2" s="60" t="s">
        <v>147</v>
      </c>
      <c r="L2" s="57" t="s">
        <v>148</v>
      </c>
    </row>
    <row r="3" spans="3:17" x14ac:dyDescent="0.2">
      <c r="C3" s="24" t="s">
        <v>86</v>
      </c>
      <c r="D3" s="3">
        <v>52.6</v>
      </c>
      <c r="E3" s="3">
        <v>47.4</v>
      </c>
      <c r="F3" s="3"/>
      <c r="G3" s="24" t="s">
        <v>86</v>
      </c>
      <c r="H3" s="51">
        <v>44.3</v>
      </c>
      <c r="I3" s="51">
        <v>55.7</v>
      </c>
      <c r="K3" s="31">
        <f>E3-I3</f>
        <v>-8.3000000000000043</v>
      </c>
      <c r="L3" s="48">
        <f>ABS(K3)</f>
        <v>8.3000000000000043</v>
      </c>
    </row>
    <row r="4" spans="3:17" x14ac:dyDescent="0.2">
      <c r="C4" s="4" t="s">
        <v>0</v>
      </c>
      <c r="D4" s="5">
        <v>52.7</v>
      </c>
      <c r="E4" s="3">
        <v>47.3</v>
      </c>
      <c r="F4" s="3"/>
      <c r="G4" s="4" t="s">
        <v>0</v>
      </c>
      <c r="H4" s="51">
        <v>42.4</v>
      </c>
      <c r="I4" s="51">
        <v>57.6</v>
      </c>
      <c r="K4" s="26">
        <f t="shared" ref="K4:K67" si="0">E4-I4</f>
        <v>-10.300000000000004</v>
      </c>
      <c r="L4" s="49">
        <f t="shared" ref="L4:L67" si="1">ABS(K4)</f>
        <v>10.300000000000004</v>
      </c>
    </row>
    <row r="5" spans="3:17" x14ac:dyDescent="0.2">
      <c r="C5" s="4" t="s">
        <v>1</v>
      </c>
      <c r="D5" s="5">
        <v>33.299999999999997</v>
      </c>
      <c r="E5" s="3">
        <v>66.7</v>
      </c>
      <c r="F5" s="3"/>
      <c r="G5" s="4" t="s">
        <v>1</v>
      </c>
      <c r="H5" s="51">
        <v>37.799999999999997</v>
      </c>
      <c r="I5" s="51">
        <v>62.2</v>
      </c>
      <c r="K5" s="26">
        <f t="shared" si="0"/>
        <v>4.5</v>
      </c>
      <c r="L5" s="49">
        <f t="shared" si="1"/>
        <v>4.5</v>
      </c>
    </row>
    <row r="6" spans="3:17" x14ac:dyDescent="0.2">
      <c r="C6" s="25" t="s">
        <v>87</v>
      </c>
      <c r="D6" s="5">
        <v>41.2</v>
      </c>
      <c r="E6" s="3">
        <v>58.8</v>
      </c>
      <c r="F6" s="3"/>
      <c r="G6" s="25" t="s">
        <v>87</v>
      </c>
      <c r="H6" s="51">
        <v>44.1</v>
      </c>
      <c r="I6" s="51">
        <v>55.9</v>
      </c>
      <c r="K6" s="26">
        <f t="shared" si="0"/>
        <v>2.8999999999999986</v>
      </c>
      <c r="L6" s="49">
        <f t="shared" si="1"/>
        <v>2.8999999999999986</v>
      </c>
    </row>
    <row r="7" spans="3:17" x14ac:dyDescent="0.2">
      <c r="C7" s="4" t="s">
        <v>2</v>
      </c>
      <c r="D7" s="5">
        <v>35.200000000000003</v>
      </c>
      <c r="E7" s="3">
        <v>64.8</v>
      </c>
      <c r="F7" s="3"/>
      <c r="G7" s="4" t="s">
        <v>2</v>
      </c>
      <c r="H7" s="51">
        <v>43.6</v>
      </c>
      <c r="I7" s="51">
        <v>56.4</v>
      </c>
      <c r="K7" s="26">
        <f t="shared" si="0"/>
        <v>8.3999999999999986</v>
      </c>
      <c r="L7" s="49">
        <f t="shared" si="1"/>
        <v>8.3999999999999986</v>
      </c>
    </row>
    <row r="8" spans="3:17" x14ac:dyDescent="0.2">
      <c r="C8" s="25" t="s">
        <v>88</v>
      </c>
      <c r="D8" s="5">
        <v>33.5</v>
      </c>
      <c r="E8" s="3">
        <v>66.5</v>
      </c>
      <c r="F8" s="3"/>
      <c r="G8" s="25" t="s">
        <v>88</v>
      </c>
      <c r="H8" s="51">
        <v>56.4</v>
      </c>
      <c r="I8" s="51">
        <v>43.6</v>
      </c>
      <c r="K8" s="26">
        <f t="shared" si="0"/>
        <v>22.9</v>
      </c>
      <c r="L8" s="49">
        <f t="shared" si="1"/>
        <v>22.9</v>
      </c>
    </row>
    <row r="9" spans="3:17" x14ac:dyDescent="0.2">
      <c r="C9" s="6" t="s">
        <v>3</v>
      </c>
      <c r="D9" s="7">
        <v>39.700000000000003</v>
      </c>
      <c r="E9" s="3">
        <v>60.3</v>
      </c>
      <c r="F9" s="3"/>
      <c r="G9" s="6" t="s">
        <v>3</v>
      </c>
      <c r="H9" s="51">
        <v>36.5</v>
      </c>
      <c r="I9" s="51">
        <v>63.5</v>
      </c>
      <c r="K9" s="26">
        <f t="shared" si="0"/>
        <v>-3.2000000000000028</v>
      </c>
      <c r="L9" s="49">
        <f t="shared" si="1"/>
        <v>3.2000000000000028</v>
      </c>
    </row>
    <row r="10" spans="3:17" x14ac:dyDescent="0.2">
      <c r="C10" s="6" t="s">
        <v>5</v>
      </c>
      <c r="D10" s="5">
        <v>61.2</v>
      </c>
      <c r="E10" s="3">
        <v>38.799999999999997</v>
      </c>
      <c r="F10" s="3"/>
      <c r="G10" s="6" t="s">
        <v>5</v>
      </c>
      <c r="H10" s="51">
        <v>55.2</v>
      </c>
      <c r="I10" s="51">
        <v>44.8</v>
      </c>
      <c r="K10" s="26">
        <f t="shared" si="0"/>
        <v>-6</v>
      </c>
      <c r="L10" s="49">
        <f t="shared" si="1"/>
        <v>6</v>
      </c>
    </row>
    <row r="11" spans="3:17" x14ac:dyDescent="0.2">
      <c r="C11" s="4" t="s">
        <v>4</v>
      </c>
      <c r="D11" s="5">
        <v>37.6</v>
      </c>
      <c r="E11" s="3">
        <v>62.4</v>
      </c>
      <c r="F11" s="3"/>
      <c r="G11" s="4" t="s">
        <v>4</v>
      </c>
      <c r="H11" s="51">
        <v>54.7</v>
      </c>
      <c r="I11" s="51">
        <v>45.3</v>
      </c>
      <c r="K11" s="26">
        <f t="shared" si="0"/>
        <v>17.100000000000001</v>
      </c>
      <c r="L11" s="49">
        <f t="shared" si="1"/>
        <v>17.100000000000001</v>
      </c>
    </row>
    <row r="12" spans="3:17" x14ac:dyDescent="0.2">
      <c r="C12" s="4" t="s">
        <v>6</v>
      </c>
      <c r="D12" s="5">
        <v>68.8</v>
      </c>
      <c r="E12" s="3">
        <v>31.200000000000003</v>
      </c>
      <c r="F12" s="3"/>
      <c r="G12" s="4" t="s">
        <v>6</v>
      </c>
      <c r="H12" s="51">
        <v>53.6</v>
      </c>
      <c r="I12" s="51">
        <v>46.4</v>
      </c>
      <c r="K12" s="26">
        <f t="shared" si="0"/>
        <v>-15.199999999999996</v>
      </c>
      <c r="L12" s="49">
        <f t="shared" si="1"/>
        <v>15.199999999999996</v>
      </c>
    </row>
    <row r="13" spans="3:17" x14ac:dyDescent="0.2">
      <c r="C13" s="6" t="s">
        <v>7</v>
      </c>
      <c r="D13" s="7">
        <v>49.4</v>
      </c>
      <c r="E13" s="3">
        <v>50.6</v>
      </c>
      <c r="F13" s="3"/>
      <c r="G13" s="6" t="s">
        <v>7</v>
      </c>
      <c r="H13" s="51">
        <v>71.7</v>
      </c>
      <c r="I13" s="51">
        <v>28.299999999999997</v>
      </c>
      <c r="K13" s="26">
        <f t="shared" si="0"/>
        <v>22.300000000000004</v>
      </c>
      <c r="L13" s="49">
        <f t="shared" si="1"/>
        <v>22.300000000000004</v>
      </c>
    </row>
    <row r="14" spans="3:17" x14ac:dyDescent="0.2">
      <c r="C14" s="25" t="s">
        <v>89</v>
      </c>
      <c r="D14" s="5">
        <v>44.7</v>
      </c>
      <c r="E14" s="3">
        <v>55.3</v>
      </c>
      <c r="F14" s="3"/>
      <c r="G14" s="25" t="s">
        <v>89</v>
      </c>
      <c r="H14" s="51">
        <v>50.8</v>
      </c>
      <c r="I14" s="51">
        <v>49.2</v>
      </c>
      <c r="K14" s="26">
        <f t="shared" si="0"/>
        <v>6.0999999999999943</v>
      </c>
      <c r="L14" s="49">
        <f t="shared" si="1"/>
        <v>6.0999999999999943</v>
      </c>
    </row>
    <row r="15" spans="3:17" x14ac:dyDescent="0.2">
      <c r="C15" s="25" t="s">
        <v>90</v>
      </c>
      <c r="D15" s="5">
        <v>44.3</v>
      </c>
      <c r="E15" s="3">
        <v>55.7</v>
      </c>
      <c r="F15" s="3"/>
      <c r="G15" s="25" t="s">
        <v>90</v>
      </c>
      <c r="H15" s="51">
        <v>46.4</v>
      </c>
      <c r="I15" s="51">
        <v>53.6</v>
      </c>
      <c r="K15" s="26">
        <f t="shared" si="0"/>
        <v>2.1000000000000014</v>
      </c>
      <c r="L15" s="49">
        <f t="shared" si="1"/>
        <v>2.1000000000000014</v>
      </c>
    </row>
    <row r="16" spans="3:17" x14ac:dyDescent="0.2">
      <c r="C16" s="25" t="s">
        <v>91</v>
      </c>
      <c r="D16" s="5">
        <v>57.7</v>
      </c>
      <c r="E16" s="3">
        <v>42.3</v>
      </c>
      <c r="F16" s="3"/>
      <c r="G16" s="25" t="s">
        <v>91</v>
      </c>
      <c r="H16" s="51">
        <v>64.8</v>
      </c>
      <c r="I16" s="51">
        <v>35.200000000000003</v>
      </c>
      <c r="K16" s="26">
        <f t="shared" si="0"/>
        <v>7.0999999999999943</v>
      </c>
      <c r="L16" s="49">
        <f t="shared" si="1"/>
        <v>7.0999999999999943</v>
      </c>
      <c r="Q16" s="29" t="s">
        <v>149</v>
      </c>
    </row>
    <row r="17" spans="3:12" x14ac:dyDescent="0.2">
      <c r="C17" s="4" t="s">
        <v>8</v>
      </c>
      <c r="D17" s="5">
        <v>45.6</v>
      </c>
      <c r="E17" s="3">
        <v>54.4</v>
      </c>
      <c r="F17" s="3"/>
      <c r="G17" s="4" t="s">
        <v>8</v>
      </c>
      <c r="H17" s="51">
        <v>59.3</v>
      </c>
      <c r="I17" s="51">
        <v>40.700000000000003</v>
      </c>
      <c r="K17" s="26">
        <f t="shared" si="0"/>
        <v>13.699999999999996</v>
      </c>
      <c r="L17" s="49">
        <f t="shared" si="1"/>
        <v>13.699999999999996</v>
      </c>
    </row>
    <row r="18" spans="3:12" x14ac:dyDescent="0.2">
      <c r="C18" s="6" t="s">
        <v>9</v>
      </c>
      <c r="D18" s="5">
        <v>47.7</v>
      </c>
      <c r="E18" s="3">
        <v>52.3</v>
      </c>
      <c r="F18" s="3"/>
      <c r="G18" s="6" t="s">
        <v>9</v>
      </c>
      <c r="H18" s="51">
        <v>47.4</v>
      </c>
      <c r="I18" s="51">
        <v>52.6</v>
      </c>
      <c r="K18" s="26">
        <f t="shared" si="0"/>
        <v>-0.30000000000000426</v>
      </c>
      <c r="L18" s="49">
        <f t="shared" si="1"/>
        <v>0.30000000000000426</v>
      </c>
    </row>
    <row r="19" spans="3:12" x14ac:dyDescent="0.2">
      <c r="C19" s="25" t="s">
        <v>92</v>
      </c>
      <c r="D19" s="5">
        <v>51.3</v>
      </c>
      <c r="E19" s="3">
        <v>48.7</v>
      </c>
      <c r="F19" s="3"/>
      <c r="G19" s="25" t="s">
        <v>92</v>
      </c>
      <c r="H19" s="51">
        <v>43.4</v>
      </c>
      <c r="I19" s="51">
        <v>56.6</v>
      </c>
      <c r="K19" s="26">
        <f t="shared" si="0"/>
        <v>-7.8999999999999986</v>
      </c>
      <c r="L19" s="49">
        <f t="shared" si="1"/>
        <v>7.8999999999999986</v>
      </c>
    </row>
    <row r="20" spans="3:12" x14ac:dyDescent="0.2">
      <c r="C20" s="35" t="s">
        <v>93</v>
      </c>
      <c r="D20" s="5">
        <v>36.1</v>
      </c>
      <c r="E20" s="3">
        <v>63.9</v>
      </c>
      <c r="F20" s="3"/>
      <c r="G20" s="35" t="s">
        <v>93</v>
      </c>
      <c r="H20" s="51">
        <v>47.1</v>
      </c>
      <c r="I20" s="51">
        <v>52.9</v>
      </c>
      <c r="K20" s="26">
        <f t="shared" si="0"/>
        <v>11</v>
      </c>
      <c r="L20" s="49">
        <f t="shared" si="1"/>
        <v>11</v>
      </c>
    </row>
    <row r="21" spans="3:12" x14ac:dyDescent="0.2">
      <c r="C21" s="4" t="s">
        <v>10</v>
      </c>
      <c r="D21" s="5">
        <v>54.7</v>
      </c>
      <c r="E21" s="3">
        <v>45.3</v>
      </c>
      <c r="F21" s="3"/>
      <c r="G21" s="4" t="s">
        <v>10</v>
      </c>
      <c r="H21" s="51">
        <v>51.1</v>
      </c>
      <c r="I21" s="51">
        <v>48.9</v>
      </c>
      <c r="K21" s="26">
        <f t="shared" si="0"/>
        <v>-3.6000000000000014</v>
      </c>
      <c r="L21" s="49">
        <f t="shared" si="1"/>
        <v>3.6000000000000014</v>
      </c>
    </row>
    <row r="22" spans="3:12" x14ac:dyDescent="0.2">
      <c r="C22" s="25" t="s">
        <v>94</v>
      </c>
      <c r="D22" s="5">
        <v>38.5</v>
      </c>
      <c r="E22" s="3">
        <v>61.5</v>
      </c>
      <c r="F22" s="3"/>
      <c r="G22" s="25" t="s">
        <v>94</v>
      </c>
      <c r="H22" s="51">
        <v>55.6</v>
      </c>
      <c r="I22" s="51">
        <v>44.4</v>
      </c>
      <c r="K22" s="26">
        <f t="shared" si="0"/>
        <v>17.100000000000001</v>
      </c>
      <c r="L22" s="49">
        <f t="shared" si="1"/>
        <v>17.100000000000001</v>
      </c>
    </row>
    <row r="23" spans="3:12" x14ac:dyDescent="0.2">
      <c r="C23" s="6" t="s">
        <v>11</v>
      </c>
      <c r="D23" s="5">
        <v>44.4</v>
      </c>
      <c r="E23" s="3">
        <v>55.6</v>
      </c>
      <c r="F23" s="3"/>
      <c r="G23" s="6" t="s">
        <v>11</v>
      </c>
      <c r="H23" s="51">
        <v>45.6</v>
      </c>
      <c r="I23" s="51">
        <v>54.4</v>
      </c>
      <c r="K23" s="26">
        <f t="shared" si="0"/>
        <v>1.2000000000000028</v>
      </c>
      <c r="L23" s="49">
        <f t="shared" si="1"/>
        <v>1.2000000000000028</v>
      </c>
    </row>
    <row r="24" spans="3:12" x14ac:dyDescent="0.2">
      <c r="C24" s="25" t="s">
        <v>96</v>
      </c>
      <c r="D24" s="5">
        <v>47.1</v>
      </c>
      <c r="E24" s="3">
        <v>52.9</v>
      </c>
      <c r="F24" s="3"/>
      <c r="G24" s="25" t="s">
        <v>96</v>
      </c>
      <c r="H24" s="51">
        <v>40.200000000000003</v>
      </c>
      <c r="I24" s="51">
        <v>59.8</v>
      </c>
      <c r="K24" s="26">
        <f t="shared" si="0"/>
        <v>-6.8999999999999986</v>
      </c>
      <c r="L24" s="49">
        <f t="shared" si="1"/>
        <v>6.8999999999999986</v>
      </c>
    </row>
    <row r="25" spans="3:12" x14ac:dyDescent="0.2">
      <c r="C25" s="25" t="s">
        <v>95</v>
      </c>
      <c r="D25" s="5">
        <v>45.9</v>
      </c>
      <c r="E25" s="3">
        <v>54.1</v>
      </c>
      <c r="F25" s="3"/>
      <c r="G25" s="25" t="s">
        <v>95</v>
      </c>
      <c r="H25" s="51">
        <v>31.9</v>
      </c>
      <c r="I25" s="51">
        <v>68.099999999999994</v>
      </c>
      <c r="K25" s="26">
        <f t="shared" si="0"/>
        <v>-13.999999999999993</v>
      </c>
      <c r="L25" s="49">
        <f t="shared" si="1"/>
        <v>13.999999999999993</v>
      </c>
    </row>
    <row r="26" spans="3:12" x14ac:dyDescent="0.2">
      <c r="C26" s="4" t="s">
        <v>12</v>
      </c>
      <c r="D26" s="5">
        <v>62.7</v>
      </c>
      <c r="E26" s="3">
        <v>37.299999999999997</v>
      </c>
      <c r="F26" s="3"/>
      <c r="G26" s="4" t="s">
        <v>12</v>
      </c>
      <c r="H26" s="51">
        <v>47.9</v>
      </c>
      <c r="I26" s="51">
        <v>52.1</v>
      </c>
      <c r="K26" s="26">
        <f t="shared" si="0"/>
        <v>-14.800000000000004</v>
      </c>
      <c r="L26" s="49">
        <f t="shared" si="1"/>
        <v>14.800000000000004</v>
      </c>
    </row>
    <row r="27" spans="3:12" x14ac:dyDescent="0.2">
      <c r="C27" s="25" t="s">
        <v>97</v>
      </c>
      <c r="D27" s="5">
        <v>59.3</v>
      </c>
      <c r="E27" s="3">
        <v>40.700000000000003</v>
      </c>
      <c r="F27" s="3"/>
      <c r="G27" s="25" t="s">
        <v>97</v>
      </c>
      <c r="H27" s="51">
        <v>35.299999999999997</v>
      </c>
      <c r="I27" s="51">
        <v>64.7</v>
      </c>
      <c r="K27" s="26">
        <f t="shared" si="0"/>
        <v>-24</v>
      </c>
      <c r="L27" s="49">
        <f t="shared" si="1"/>
        <v>24</v>
      </c>
    </row>
    <row r="28" spans="3:12" x14ac:dyDescent="0.2">
      <c r="C28" s="4" t="s">
        <v>13</v>
      </c>
      <c r="D28" s="5">
        <v>57.6</v>
      </c>
      <c r="E28" s="3">
        <v>42.4</v>
      </c>
      <c r="F28" s="3"/>
      <c r="G28" s="4" t="s">
        <v>13</v>
      </c>
      <c r="H28" s="51">
        <v>56.1</v>
      </c>
      <c r="I28" s="51">
        <v>43.9</v>
      </c>
      <c r="K28" s="26">
        <f t="shared" si="0"/>
        <v>-1.5</v>
      </c>
      <c r="L28" s="49">
        <f t="shared" si="1"/>
        <v>1.5</v>
      </c>
    </row>
    <row r="29" spans="3:12" x14ac:dyDescent="0.2">
      <c r="C29" s="25" t="s">
        <v>98</v>
      </c>
      <c r="D29" s="5">
        <v>50</v>
      </c>
      <c r="E29" s="3">
        <v>50</v>
      </c>
      <c r="F29" s="3"/>
      <c r="G29" s="25" t="s">
        <v>98</v>
      </c>
      <c r="H29" s="51">
        <v>53.7</v>
      </c>
      <c r="I29" s="51">
        <v>46.3</v>
      </c>
      <c r="K29" s="26">
        <f t="shared" si="0"/>
        <v>3.7000000000000028</v>
      </c>
      <c r="L29" s="49">
        <f t="shared" si="1"/>
        <v>3.7000000000000028</v>
      </c>
    </row>
    <row r="30" spans="3:12" x14ac:dyDescent="0.2">
      <c r="C30" s="25" t="s">
        <v>99</v>
      </c>
      <c r="D30" s="5">
        <v>63.1</v>
      </c>
      <c r="E30" s="3">
        <v>36.9</v>
      </c>
      <c r="F30" s="3"/>
      <c r="G30" s="25" t="s">
        <v>99</v>
      </c>
      <c r="H30" s="51">
        <v>41.5</v>
      </c>
      <c r="I30" s="51">
        <v>58.5</v>
      </c>
      <c r="K30" s="26">
        <f t="shared" si="0"/>
        <v>-21.6</v>
      </c>
      <c r="L30" s="49">
        <f t="shared" si="1"/>
        <v>21.6</v>
      </c>
    </row>
    <row r="31" spans="3:12" x14ac:dyDescent="0.2">
      <c r="C31" s="25" t="s">
        <v>100</v>
      </c>
      <c r="D31" s="5">
        <v>57.5</v>
      </c>
      <c r="E31" s="3">
        <v>42.5</v>
      </c>
      <c r="F31" s="3"/>
      <c r="G31" s="25" t="s">
        <v>100</v>
      </c>
      <c r="H31" s="51">
        <v>48.7</v>
      </c>
      <c r="I31" s="51">
        <v>51.3</v>
      </c>
      <c r="K31" s="26">
        <f t="shared" si="0"/>
        <v>-8.7999999999999972</v>
      </c>
      <c r="L31" s="49">
        <f t="shared" si="1"/>
        <v>8.7999999999999972</v>
      </c>
    </row>
    <row r="32" spans="3:12" x14ac:dyDescent="0.2">
      <c r="C32" s="25" t="s">
        <v>101</v>
      </c>
      <c r="D32" s="5">
        <v>47.5</v>
      </c>
      <c r="E32" s="3">
        <v>52.5</v>
      </c>
      <c r="F32" s="3"/>
      <c r="G32" s="25" t="s">
        <v>101</v>
      </c>
      <c r="H32" s="51">
        <v>65</v>
      </c>
      <c r="I32" s="51">
        <v>35</v>
      </c>
      <c r="K32" s="26">
        <f t="shared" si="0"/>
        <v>17.5</v>
      </c>
      <c r="L32" s="49">
        <f t="shared" si="1"/>
        <v>17.5</v>
      </c>
    </row>
    <row r="33" spans="3:12" x14ac:dyDescent="0.2">
      <c r="C33" s="35" t="s">
        <v>102</v>
      </c>
      <c r="D33" s="5">
        <v>53.9</v>
      </c>
      <c r="E33" s="3">
        <v>46.1</v>
      </c>
      <c r="F33" s="3"/>
      <c r="G33" s="35" t="s">
        <v>102</v>
      </c>
      <c r="H33" s="51">
        <v>57.6</v>
      </c>
      <c r="I33" s="51">
        <v>42.4</v>
      </c>
      <c r="K33" s="26">
        <f t="shared" si="0"/>
        <v>3.7000000000000028</v>
      </c>
      <c r="L33" s="49">
        <f t="shared" si="1"/>
        <v>3.7000000000000028</v>
      </c>
    </row>
    <row r="34" spans="3:12" x14ac:dyDescent="0.2">
      <c r="C34" s="35" t="s">
        <v>103</v>
      </c>
      <c r="D34" s="5">
        <v>40.200000000000003</v>
      </c>
      <c r="E34" s="3">
        <v>59.8</v>
      </c>
      <c r="F34" s="3"/>
      <c r="G34" s="35" t="s">
        <v>103</v>
      </c>
      <c r="H34" s="51">
        <v>41.6</v>
      </c>
      <c r="I34" s="51">
        <v>58.4</v>
      </c>
      <c r="K34" s="26">
        <f t="shared" si="0"/>
        <v>1.3999999999999986</v>
      </c>
      <c r="L34" s="49">
        <f t="shared" si="1"/>
        <v>1.3999999999999986</v>
      </c>
    </row>
    <row r="35" spans="3:12" x14ac:dyDescent="0.2">
      <c r="C35" s="35" t="s">
        <v>104</v>
      </c>
      <c r="D35" s="5">
        <v>40</v>
      </c>
      <c r="E35" s="3">
        <v>60</v>
      </c>
      <c r="F35" s="3"/>
      <c r="G35" s="35" t="s">
        <v>104</v>
      </c>
      <c r="H35" s="51">
        <v>47.2</v>
      </c>
      <c r="I35" s="51">
        <v>52.8</v>
      </c>
      <c r="K35" s="26">
        <f t="shared" si="0"/>
        <v>7.2000000000000028</v>
      </c>
      <c r="L35" s="49">
        <f t="shared" si="1"/>
        <v>7.2000000000000028</v>
      </c>
    </row>
    <row r="36" spans="3:12" x14ac:dyDescent="0.2">
      <c r="C36" s="35" t="s">
        <v>105</v>
      </c>
      <c r="D36" s="5">
        <v>37.700000000000003</v>
      </c>
      <c r="E36" s="3">
        <v>62.3</v>
      </c>
      <c r="F36" s="3"/>
      <c r="G36" s="35" t="s">
        <v>105</v>
      </c>
      <c r="H36" s="51">
        <v>50.6</v>
      </c>
      <c r="I36" s="51">
        <v>49.4</v>
      </c>
      <c r="K36" s="26">
        <f t="shared" si="0"/>
        <v>12.899999999999999</v>
      </c>
      <c r="L36" s="49">
        <f t="shared" si="1"/>
        <v>12.899999999999999</v>
      </c>
    </row>
    <row r="37" spans="3:12" x14ac:dyDescent="0.2">
      <c r="C37" s="35" t="s">
        <v>106</v>
      </c>
      <c r="D37" s="5">
        <v>36.9</v>
      </c>
      <c r="E37" s="3">
        <v>63.1</v>
      </c>
      <c r="F37" s="3"/>
      <c r="G37" s="35" t="s">
        <v>106</v>
      </c>
      <c r="H37" s="51">
        <v>43.8</v>
      </c>
      <c r="I37" s="51">
        <v>56.2</v>
      </c>
      <c r="K37" s="26">
        <f t="shared" si="0"/>
        <v>6.8999999999999986</v>
      </c>
      <c r="L37" s="49">
        <f t="shared" si="1"/>
        <v>6.8999999999999986</v>
      </c>
    </row>
    <row r="38" spans="3:12" x14ac:dyDescent="0.2">
      <c r="C38" s="35" t="s">
        <v>107</v>
      </c>
      <c r="D38" s="5">
        <v>45.8</v>
      </c>
      <c r="E38" s="3">
        <v>54.2</v>
      </c>
      <c r="F38" s="3"/>
      <c r="G38" s="35" t="s">
        <v>107</v>
      </c>
      <c r="H38" s="51">
        <v>46.2</v>
      </c>
      <c r="I38" s="51">
        <v>53.8</v>
      </c>
      <c r="K38" s="26">
        <f t="shared" si="0"/>
        <v>0.40000000000000568</v>
      </c>
      <c r="L38" s="49">
        <f t="shared" si="1"/>
        <v>0.40000000000000568</v>
      </c>
    </row>
    <row r="39" spans="3:12" x14ac:dyDescent="0.2">
      <c r="C39" s="4" t="s">
        <v>14</v>
      </c>
      <c r="D39" s="5">
        <v>37.200000000000003</v>
      </c>
      <c r="E39" s="3">
        <v>62.8</v>
      </c>
      <c r="F39" s="3"/>
      <c r="G39" s="4" t="s">
        <v>14</v>
      </c>
      <c r="H39" s="51">
        <v>54.5</v>
      </c>
      <c r="I39" s="51">
        <v>45.5</v>
      </c>
      <c r="K39" s="26">
        <f t="shared" si="0"/>
        <v>17.299999999999997</v>
      </c>
      <c r="L39" s="49">
        <f t="shared" si="1"/>
        <v>17.299999999999997</v>
      </c>
    </row>
    <row r="40" spans="3:12" x14ac:dyDescent="0.2">
      <c r="C40" s="35" t="s">
        <v>108</v>
      </c>
      <c r="D40" s="5">
        <v>55.7</v>
      </c>
      <c r="E40" s="3">
        <v>44.3</v>
      </c>
      <c r="F40" s="3"/>
      <c r="G40" s="35" t="s">
        <v>108</v>
      </c>
      <c r="H40" s="51">
        <v>38.5</v>
      </c>
      <c r="I40" s="51">
        <v>61.5</v>
      </c>
      <c r="K40" s="26">
        <f t="shared" si="0"/>
        <v>-17.200000000000003</v>
      </c>
      <c r="L40" s="49">
        <f t="shared" si="1"/>
        <v>17.200000000000003</v>
      </c>
    </row>
    <row r="41" spans="3:12" x14ac:dyDescent="0.2">
      <c r="C41" s="35" t="s">
        <v>109</v>
      </c>
      <c r="D41" s="5">
        <v>47.1</v>
      </c>
      <c r="E41" s="3">
        <v>52.9</v>
      </c>
      <c r="F41" s="3"/>
      <c r="G41" s="35" t="s">
        <v>109</v>
      </c>
      <c r="H41" s="51">
        <v>53.2</v>
      </c>
      <c r="I41" s="51">
        <v>46.8</v>
      </c>
      <c r="K41" s="26">
        <f t="shared" si="0"/>
        <v>6.1000000000000014</v>
      </c>
      <c r="L41" s="49">
        <f t="shared" si="1"/>
        <v>6.1000000000000014</v>
      </c>
    </row>
    <row r="42" spans="3:12" x14ac:dyDescent="0.2">
      <c r="C42" s="35" t="s">
        <v>110</v>
      </c>
      <c r="D42" s="5">
        <v>56.2</v>
      </c>
      <c r="E42" s="3">
        <v>43.8</v>
      </c>
      <c r="F42" s="3"/>
      <c r="G42" s="35" t="s">
        <v>110</v>
      </c>
      <c r="H42" s="51">
        <v>73.599999999999994</v>
      </c>
      <c r="I42" s="51">
        <v>26.400000000000006</v>
      </c>
      <c r="K42" s="26">
        <f t="shared" si="0"/>
        <v>17.399999999999991</v>
      </c>
      <c r="L42" s="49">
        <f t="shared" si="1"/>
        <v>17.399999999999991</v>
      </c>
    </row>
    <row r="43" spans="3:12" x14ac:dyDescent="0.2">
      <c r="C43" s="35" t="s">
        <v>111</v>
      </c>
      <c r="D43" s="5">
        <v>39</v>
      </c>
      <c r="E43" s="3">
        <v>61</v>
      </c>
      <c r="F43" s="3"/>
      <c r="G43" s="35" t="s">
        <v>111</v>
      </c>
      <c r="H43" s="51">
        <v>58.2</v>
      </c>
      <c r="I43" s="51">
        <v>41.8</v>
      </c>
      <c r="K43" s="26">
        <f t="shared" si="0"/>
        <v>19.200000000000003</v>
      </c>
      <c r="L43" s="49">
        <f t="shared" si="1"/>
        <v>19.200000000000003</v>
      </c>
    </row>
    <row r="44" spans="3:12" x14ac:dyDescent="0.2">
      <c r="C44" s="35" t="s">
        <v>113</v>
      </c>
      <c r="D44" s="5">
        <v>38.1</v>
      </c>
      <c r="E44" s="3">
        <v>61.9</v>
      </c>
      <c r="F44" s="3"/>
      <c r="G44" s="35" t="s">
        <v>113</v>
      </c>
      <c r="H44" s="51">
        <v>63.9</v>
      </c>
      <c r="I44" s="51">
        <v>36.1</v>
      </c>
      <c r="K44" s="26">
        <f t="shared" si="0"/>
        <v>25.799999999999997</v>
      </c>
      <c r="L44" s="49">
        <f t="shared" si="1"/>
        <v>25.799999999999997</v>
      </c>
    </row>
    <row r="45" spans="3:12" x14ac:dyDescent="0.2">
      <c r="C45" s="35" t="s">
        <v>112</v>
      </c>
      <c r="D45" s="5">
        <v>43.1</v>
      </c>
      <c r="E45" s="3">
        <v>56.9</v>
      </c>
      <c r="F45" s="3"/>
      <c r="G45" s="35" t="s">
        <v>112</v>
      </c>
      <c r="H45" s="51">
        <v>51.2</v>
      </c>
      <c r="I45" s="51">
        <v>48.8</v>
      </c>
      <c r="K45" s="26">
        <f t="shared" si="0"/>
        <v>8.1000000000000014</v>
      </c>
      <c r="L45" s="49">
        <f t="shared" si="1"/>
        <v>8.1000000000000014</v>
      </c>
    </row>
    <row r="46" spans="3:12" x14ac:dyDescent="0.2">
      <c r="C46" s="35" t="s">
        <v>114</v>
      </c>
      <c r="D46" s="5">
        <v>44.7</v>
      </c>
      <c r="E46" s="3">
        <v>55.3</v>
      </c>
      <c r="F46" s="3"/>
      <c r="G46" s="35" t="s">
        <v>114</v>
      </c>
      <c r="H46" s="51">
        <v>50.8</v>
      </c>
      <c r="I46" s="51">
        <v>49.2</v>
      </c>
      <c r="K46" s="26">
        <f t="shared" si="0"/>
        <v>6.0999999999999943</v>
      </c>
      <c r="L46" s="49">
        <f t="shared" si="1"/>
        <v>6.0999999999999943</v>
      </c>
    </row>
    <row r="47" spans="3:12" x14ac:dyDescent="0.2">
      <c r="C47" s="35" t="s">
        <v>115</v>
      </c>
      <c r="D47" s="5">
        <v>49.6</v>
      </c>
      <c r="E47" s="3">
        <v>50.4</v>
      </c>
      <c r="F47" s="3"/>
      <c r="G47" s="35" t="s">
        <v>115</v>
      </c>
      <c r="H47" s="51">
        <v>46</v>
      </c>
      <c r="I47" s="51">
        <v>54</v>
      </c>
      <c r="K47" s="26">
        <f t="shared" si="0"/>
        <v>-3.6000000000000014</v>
      </c>
      <c r="L47" s="49">
        <f t="shared" si="1"/>
        <v>3.6000000000000014</v>
      </c>
    </row>
    <row r="48" spans="3:12" x14ac:dyDescent="0.2">
      <c r="C48" s="35" t="s">
        <v>116</v>
      </c>
      <c r="D48" s="5">
        <v>38.9</v>
      </c>
      <c r="E48" s="3">
        <v>61.1</v>
      </c>
      <c r="F48" s="3"/>
      <c r="G48" s="35" t="s">
        <v>116</v>
      </c>
      <c r="H48" s="51">
        <v>46.5</v>
      </c>
      <c r="I48" s="51">
        <v>53.5</v>
      </c>
      <c r="K48" s="26">
        <f t="shared" si="0"/>
        <v>7.6000000000000014</v>
      </c>
      <c r="L48" s="49">
        <f t="shared" si="1"/>
        <v>7.6000000000000014</v>
      </c>
    </row>
    <row r="49" spans="3:12" x14ac:dyDescent="0.2">
      <c r="C49" s="35" t="s">
        <v>117</v>
      </c>
      <c r="D49" s="5">
        <v>55.4</v>
      </c>
      <c r="E49" s="3">
        <v>44.6</v>
      </c>
      <c r="F49" s="3"/>
      <c r="G49" s="35" t="s">
        <v>117</v>
      </c>
      <c r="H49" s="51">
        <v>57.7</v>
      </c>
      <c r="I49" s="51">
        <v>42.3</v>
      </c>
      <c r="K49" s="26">
        <f t="shared" si="0"/>
        <v>2.3000000000000043</v>
      </c>
      <c r="L49" s="49">
        <f t="shared" si="1"/>
        <v>2.3000000000000043</v>
      </c>
    </row>
    <row r="50" spans="3:12" x14ac:dyDescent="0.2">
      <c r="C50" s="4" t="s">
        <v>15</v>
      </c>
      <c r="D50" s="5">
        <v>48.6</v>
      </c>
      <c r="E50" s="3">
        <v>51.4</v>
      </c>
      <c r="F50" s="3"/>
      <c r="G50" s="4" t="s">
        <v>15</v>
      </c>
      <c r="H50" s="51">
        <v>51.5</v>
      </c>
      <c r="I50" s="51">
        <v>48.5</v>
      </c>
      <c r="K50" s="26">
        <f t="shared" si="0"/>
        <v>2.8999999999999986</v>
      </c>
      <c r="L50" s="49">
        <f t="shared" si="1"/>
        <v>2.8999999999999986</v>
      </c>
    </row>
    <row r="51" spans="3:12" x14ac:dyDescent="0.2">
      <c r="C51" s="35" t="s">
        <v>118</v>
      </c>
      <c r="D51" s="5">
        <v>72.7</v>
      </c>
      <c r="E51" s="3">
        <v>27.299999999999997</v>
      </c>
      <c r="F51" s="3"/>
      <c r="G51" s="35" t="s">
        <v>118</v>
      </c>
      <c r="H51" s="51">
        <v>53.7</v>
      </c>
      <c r="I51" s="51">
        <v>46.3</v>
      </c>
      <c r="K51" s="26">
        <f t="shared" si="0"/>
        <v>-19</v>
      </c>
      <c r="L51" s="49">
        <f t="shared" si="1"/>
        <v>19</v>
      </c>
    </row>
    <row r="52" spans="3:12" x14ac:dyDescent="0.2">
      <c r="C52" s="36" t="s">
        <v>120</v>
      </c>
      <c r="D52" s="5">
        <v>44.2</v>
      </c>
      <c r="E52" s="3">
        <v>55.8</v>
      </c>
      <c r="F52" s="3"/>
      <c r="G52" s="36" t="s">
        <v>120</v>
      </c>
      <c r="H52" s="51">
        <v>51.1</v>
      </c>
      <c r="I52" s="51">
        <v>48.9</v>
      </c>
      <c r="K52" s="26">
        <f t="shared" si="0"/>
        <v>6.8999999999999986</v>
      </c>
      <c r="L52" s="49">
        <f t="shared" si="1"/>
        <v>6.8999999999999986</v>
      </c>
    </row>
    <row r="53" spans="3:12" x14ac:dyDescent="0.2">
      <c r="C53" s="35" t="s">
        <v>119</v>
      </c>
      <c r="D53" s="5">
        <v>48.8</v>
      </c>
      <c r="E53" s="3">
        <v>51.2</v>
      </c>
      <c r="F53" s="3"/>
      <c r="G53" s="35" t="s">
        <v>119</v>
      </c>
      <c r="H53" s="51">
        <v>47.8</v>
      </c>
      <c r="I53" s="51">
        <v>52.2</v>
      </c>
      <c r="K53" s="26">
        <f t="shared" si="0"/>
        <v>-1</v>
      </c>
      <c r="L53" s="49">
        <f t="shared" si="1"/>
        <v>1</v>
      </c>
    </row>
    <row r="54" spans="3:12" x14ac:dyDescent="0.2">
      <c r="C54" s="6" t="s">
        <v>16</v>
      </c>
      <c r="D54" s="5">
        <v>37</v>
      </c>
      <c r="E54" s="3">
        <v>63</v>
      </c>
      <c r="F54" s="3"/>
      <c r="G54" s="6" t="s">
        <v>16</v>
      </c>
      <c r="H54" s="51">
        <v>56.1</v>
      </c>
      <c r="I54" s="51">
        <v>43.9</v>
      </c>
      <c r="K54" s="26">
        <f t="shared" si="0"/>
        <v>19.100000000000001</v>
      </c>
      <c r="L54" s="49">
        <f t="shared" si="1"/>
        <v>19.100000000000001</v>
      </c>
    </row>
    <row r="55" spans="3:12" x14ac:dyDescent="0.2">
      <c r="C55" s="35" t="s">
        <v>66</v>
      </c>
      <c r="D55" s="5">
        <v>39.9</v>
      </c>
      <c r="E55" s="3">
        <v>60.1</v>
      </c>
      <c r="F55" s="3"/>
      <c r="G55" s="35" t="s">
        <v>66</v>
      </c>
      <c r="H55" s="51">
        <v>41.7</v>
      </c>
      <c r="I55" s="51">
        <v>58.3</v>
      </c>
      <c r="K55" s="26">
        <f t="shared" si="0"/>
        <v>1.8000000000000043</v>
      </c>
      <c r="L55" s="49">
        <f t="shared" si="1"/>
        <v>1.8000000000000043</v>
      </c>
    </row>
    <row r="56" spans="3:12" x14ac:dyDescent="0.2">
      <c r="C56" s="35" t="s">
        <v>121</v>
      </c>
      <c r="D56" s="5">
        <v>33.5</v>
      </c>
      <c r="E56" s="3">
        <v>66.5</v>
      </c>
      <c r="F56" s="3"/>
      <c r="G56" s="35" t="s">
        <v>121</v>
      </c>
      <c r="H56" s="51">
        <v>56.1</v>
      </c>
      <c r="I56" s="51">
        <v>43.9</v>
      </c>
      <c r="K56" s="26">
        <f t="shared" si="0"/>
        <v>22.6</v>
      </c>
      <c r="L56" s="49">
        <f t="shared" si="1"/>
        <v>22.6</v>
      </c>
    </row>
    <row r="57" spans="3:12" x14ac:dyDescent="0.2">
      <c r="C57" s="35" t="s">
        <v>123</v>
      </c>
      <c r="D57" s="5">
        <v>44.6</v>
      </c>
      <c r="E57" s="3">
        <v>55.4</v>
      </c>
      <c r="F57" s="3"/>
      <c r="G57" s="35" t="s">
        <v>123</v>
      </c>
      <c r="H57" s="51">
        <v>58.7</v>
      </c>
      <c r="I57" s="51">
        <v>41.3</v>
      </c>
      <c r="K57" s="26">
        <f t="shared" si="0"/>
        <v>14.100000000000001</v>
      </c>
      <c r="L57" s="49">
        <f t="shared" si="1"/>
        <v>14.100000000000001</v>
      </c>
    </row>
    <row r="58" spans="3:12" x14ac:dyDescent="0.2">
      <c r="C58" s="35" t="s">
        <v>124</v>
      </c>
      <c r="D58" s="5">
        <v>23.9</v>
      </c>
      <c r="E58" s="3">
        <v>76.099999999999994</v>
      </c>
      <c r="F58" s="3"/>
      <c r="G58" s="35" t="s">
        <v>124</v>
      </c>
      <c r="H58" s="51">
        <v>45.4</v>
      </c>
      <c r="I58" s="51">
        <v>54.6</v>
      </c>
      <c r="K58" s="26">
        <f t="shared" si="0"/>
        <v>21.499999999999993</v>
      </c>
      <c r="L58" s="49">
        <f t="shared" si="1"/>
        <v>21.499999999999993</v>
      </c>
    </row>
    <row r="59" spans="3:12" x14ac:dyDescent="0.2">
      <c r="C59" s="35" t="s">
        <v>125</v>
      </c>
      <c r="D59" s="5">
        <v>42.2</v>
      </c>
      <c r="E59" s="3">
        <v>57.8</v>
      </c>
      <c r="F59" s="3"/>
      <c r="G59" s="35" t="s">
        <v>125</v>
      </c>
      <c r="H59" s="51">
        <v>38.4</v>
      </c>
      <c r="I59" s="51">
        <v>61.6</v>
      </c>
      <c r="K59" s="26">
        <f t="shared" si="0"/>
        <v>-3.8000000000000043</v>
      </c>
      <c r="L59" s="49">
        <f t="shared" si="1"/>
        <v>3.8000000000000043</v>
      </c>
    </row>
    <row r="60" spans="3:12" x14ac:dyDescent="0.2">
      <c r="C60" s="36" t="s">
        <v>122</v>
      </c>
      <c r="D60" s="5">
        <v>51.6</v>
      </c>
      <c r="E60" s="3">
        <v>48.4</v>
      </c>
      <c r="F60" s="3"/>
      <c r="G60" s="36" t="s">
        <v>122</v>
      </c>
      <c r="H60" s="51">
        <v>57.4</v>
      </c>
      <c r="I60" s="51">
        <v>42.6</v>
      </c>
      <c r="K60" s="26">
        <f t="shared" si="0"/>
        <v>5.7999999999999972</v>
      </c>
      <c r="L60" s="49">
        <f t="shared" si="1"/>
        <v>5.7999999999999972</v>
      </c>
    </row>
    <row r="61" spans="3:12" x14ac:dyDescent="0.2">
      <c r="C61" s="35" t="s">
        <v>126</v>
      </c>
      <c r="D61" s="5">
        <v>29.9</v>
      </c>
      <c r="E61" s="3">
        <v>70.099999999999994</v>
      </c>
      <c r="F61" s="3"/>
      <c r="G61" s="35" t="s">
        <v>126</v>
      </c>
      <c r="H61" s="51">
        <v>42.8</v>
      </c>
      <c r="I61" s="51">
        <v>57.2</v>
      </c>
      <c r="K61" s="26">
        <f t="shared" si="0"/>
        <v>12.899999999999991</v>
      </c>
      <c r="L61" s="49">
        <f t="shared" si="1"/>
        <v>12.899999999999991</v>
      </c>
    </row>
    <row r="62" spans="3:12" x14ac:dyDescent="0.2">
      <c r="C62" s="35" t="s">
        <v>127</v>
      </c>
      <c r="D62" s="5">
        <v>29.8</v>
      </c>
      <c r="E62" s="3">
        <v>70.2</v>
      </c>
      <c r="F62" s="3"/>
      <c r="G62" s="35" t="s">
        <v>127</v>
      </c>
      <c r="H62" s="51">
        <v>52.3</v>
      </c>
      <c r="I62" s="51">
        <v>47.7</v>
      </c>
      <c r="K62" s="26">
        <f t="shared" si="0"/>
        <v>22.5</v>
      </c>
      <c r="L62" s="49">
        <f t="shared" si="1"/>
        <v>22.5</v>
      </c>
    </row>
    <row r="63" spans="3:12" x14ac:dyDescent="0.2">
      <c r="C63" s="35" t="s">
        <v>128</v>
      </c>
      <c r="D63" s="5">
        <v>36.299999999999997</v>
      </c>
      <c r="E63" s="3">
        <v>63.7</v>
      </c>
      <c r="F63" s="3"/>
      <c r="G63" s="35" t="s">
        <v>128</v>
      </c>
      <c r="H63" s="51">
        <v>41.7</v>
      </c>
      <c r="I63" s="51">
        <v>58.3</v>
      </c>
      <c r="K63" s="26">
        <f t="shared" si="0"/>
        <v>5.4000000000000057</v>
      </c>
      <c r="L63" s="49">
        <f t="shared" si="1"/>
        <v>5.4000000000000057</v>
      </c>
    </row>
    <row r="64" spans="3:12" x14ac:dyDescent="0.2">
      <c r="C64" s="35" t="s">
        <v>129</v>
      </c>
      <c r="D64" s="5">
        <v>53.2</v>
      </c>
      <c r="E64" s="3">
        <v>46.8</v>
      </c>
      <c r="F64" s="3"/>
      <c r="G64" s="35" t="s">
        <v>129</v>
      </c>
      <c r="H64" s="51">
        <v>48</v>
      </c>
      <c r="I64" s="51">
        <v>52</v>
      </c>
      <c r="K64" s="26">
        <f t="shared" si="0"/>
        <v>-5.2000000000000028</v>
      </c>
      <c r="L64" s="49">
        <f t="shared" si="1"/>
        <v>5.2000000000000028</v>
      </c>
    </row>
    <row r="65" spans="3:16" x14ac:dyDescent="0.2">
      <c r="C65" s="35" t="s">
        <v>131</v>
      </c>
      <c r="D65" s="5">
        <v>50.8</v>
      </c>
      <c r="E65" s="3">
        <v>49.2</v>
      </c>
      <c r="F65" s="3"/>
      <c r="G65" s="35" t="s">
        <v>131</v>
      </c>
      <c r="H65" s="51">
        <v>44.5</v>
      </c>
      <c r="I65" s="51">
        <v>55.5</v>
      </c>
      <c r="K65" s="26">
        <f t="shared" si="0"/>
        <v>-6.2999999999999972</v>
      </c>
      <c r="L65" s="49">
        <f t="shared" si="1"/>
        <v>6.2999999999999972</v>
      </c>
    </row>
    <row r="66" spans="3:16" x14ac:dyDescent="0.2">
      <c r="C66" s="36" t="s">
        <v>130</v>
      </c>
      <c r="D66" s="5">
        <v>47.7</v>
      </c>
      <c r="E66" s="3">
        <v>52.3</v>
      </c>
      <c r="F66" s="3"/>
      <c r="G66" s="36" t="s">
        <v>130</v>
      </c>
      <c r="H66" s="51">
        <v>54.9</v>
      </c>
      <c r="I66" s="51">
        <v>45.1</v>
      </c>
      <c r="K66" s="26">
        <f t="shared" si="0"/>
        <v>7.1999999999999957</v>
      </c>
      <c r="L66" s="49">
        <f t="shared" si="1"/>
        <v>7.1999999999999957</v>
      </c>
    </row>
    <row r="67" spans="3:16" x14ac:dyDescent="0.2">
      <c r="C67" s="4" t="s">
        <v>17</v>
      </c>
      <c r="D67" s="5">
        <v>47.7</v>
      </c>
      <c r="E67" s="3">
        <v>52.3</v>
      </c>
      <c r="F67" s="3"/>
      <c r="G67" s="4" t="s">
        <v>17</v>
      </c>
      <c r="H67" s="51">
        <v>40.200000000000003</v>
      </c>
      <c r="I67" s="51">
        <v>59.8</v>
      </c>
      <c r="K67" s="26">
        <f t="shared" si="0"/>
        <v>-7.5</v>
      </c>
      <c r="L67" s="49">
        <f t="shared" si="1"/>
        <v>7.5</v>
      </c>
    </row>
    <row r="68" spans="3:16" x14ac:dyDescent="0.2">
      <c r="C68" s="35" t="s">
        <v>132</v>
      </c>
      <c r="D68" s="5">
        <v>35.700000000000003</v>
      </c>
      <c r="E68" s="3">
        <v>64.3</v>
      </c>
      <c r="F68" s="3"/>
      <c r="G68" s="35" t="s">
        <v>132</v>
      </c>
      <c r="H68" s="51">
        <v>48.4</v>
      </c>
      <c r="I68" s="51">
        <v>51.6</v>
      </c>
      <c r="K68" s="26">
        <f t="shared" ref="K68:K79" si="2">E68-I68</f>
        <v>12.699999999999996</v>
      </c>
      <c r="L68" s="49">
        <f t="shared" ref="L68:L79" si="3">ABS(K68)</f>
        <v>12.699999999999996</v>
      </c>
    </row>
    <row r="69" spans="3:16" x14ac:dyDescent="0.2">
      <c r="C69" s="35" t="s">
        <v>133</v>
      </c>
      <c r="D69" s="5">
        <v>34.9</v>
      </c>
      <c r="E69" s="3">
        <v>65.099999999999994</v>
      </c>
      <c r="F69" s="3"/>
      <c r="G69" s="35" t="s">
        <v>133</v>
      </c>
      <c r="H69" s="51">
        <v>54.5</v>
      </c>
      <c r="I69" s="51">
        <v>45.5</v>
      </c>
      <c r="K69" s="26">
        <f t="shared" si="2"/>
        <v>19.599999999999994</v>
      </c>
      <c r="L69" s="49">
        <f t="shared" si="3"/>
        <v>19.599999999999994</v>
      </c>
    </row>
    <row r="70" spans="3:16" x14ac:dyDescent="0.2">
      <c r="C70" s="35" t="s">
        <v>134</v>
      </c>
      <c r="D70" s="5">
        <v>35</v>
      </c>
      <c r="E70" s="3">
        <v>65</v>
      </c>
      <c r="F70" s="3"/>
      <c r="G70" s="35" t="s">
        <v>134</v>
      </c>
      <c r="H70" s="51">
        <v>32.299999999999997</v>
      </c>
      <c r="I70" s="51">
        <v>67.7</v>
      </c>
      <c r="K70" s="26">
        <f t="shared" si="2"/>
        <v>-2.7000000000000028</v>
      </c>
      <c r="L70" s="49">
        <f t="shared" si="3"/>
        <v>2.7000000000000028</v>
      </c>
    </row>
    <row r="71" spans="3:16" x14ac:dyDescent="0.2">
      <c r="C71" s="4" t="s">
        <v>18</v>
      </c>
      <c r="D71" s="5">
        <v>31</v>
      </c>
      <c r="E71" s="3">
        <v>69</v>
      </c>
      <c r="F71" s="3"/>
      <c r="G71" s="4" t="s">
        <v>18</v>
      </c>
      <c r="H71" s="51">
        <v>30.5</v>
      </c>
      <c r="I71" s="51">
        <v>69.5</v>
      </c>
      <c r="K71" s="26">
        <f t="shared" si="2"/>
        <v>-0.5</v>
      </c>
      <c r="L71" s="49">
        <f t="shared" si="3"/>
        <v>0.5</v>
      </c>
    </row>
    <row r="72" spans="3:16" x14ac:dyDescent="0.2">
      <c r="C72" s="35" t="s">
        <v>135</v>
      </c>
      <c r="D72" s="5">
        <v>58.5</v>
      </c>
      <c r="E72" s="3">
        <v>41.5</v>
      </c>
      <c r="F72" s="3"/>
      <c r="G72" s="35" t="s">
        <v>135</v>
      </c>
      <c r="H72" s="51">
        <v>42.3</v>
      </c>
      <c r="I72" s="51">
        <v>57.7</v>
      </c>
      <c r="K72" s="26">
        <f t="shared" si="2"/>
        <v>-16.200000000000003</v>
      </c>
      <c r="L72" s="49">
        <f t="shared" si="3"/>
        <v>16.200000000000003</v>
      </c>
    </row>
    <row r="73" spans="3:16" x14ac:dyDescent="0.2">
      <c r="C73" s="6" t="s">
        <v>19</v>
      </c>
      <c r="D73" s="5">
        <v>39.5</v>
      </c>
      <c r="E73" s="3">
        <v>60.5</v>
      </c>
      <c r="F73" s="3"/>
      <c r="G73" s="6" t="s">
        <v>19</v>
      </c>
      <c r="H73" s="51">
        <v>41.7</v>
      </c>
      <c r="I73" s="51">
        <v>58.3</v>
      </c>
      <c r="K73" s="26">
        <f t="shared" si="2"/>
        <v>2.2000000000000028</v>
      </c>
      <c r="L73" s="49">
        <f t="shared" si="3"/>
        <v>2.2000000000000028</v>
      </c>
    </row>
    <row r="74" spans="3:16" x14ac:dyDescent="0.2">
      <c r="C74" s="35" t="s">
        <v>136</v>
      </c>
      <c r="D74" s="5">
        <v>32.700000000000003</v>
      </c>
      <c r="E74" s="3">
        <v>67.3</v>
      </c>
      <c r="F74" s="3"/>
      <c r="G74" s="35" t="s">
        <v>136</v>
      </c>
      <c r="H74" s="51">
        <v>34.5</v>
      </c>
      <c r="I74" s="51">
        <v>65.5</v>
      </c>
      <c r="K74" s="26">
        <f t="shared" si="2"/>
        <v>1.7999999999999972</v>
      </c>
      <c r="L74" s="49">
        <f t="shared" si="3"/>
        <v>1.7999999999999972</v>
      </c>
    </row>
    <row r="75" spans="3:16" x14ac:dyDescent="0.2">
      <c r="C75" s="35" t="s">
        <v>137</v>
      </c>
      <c r="D75" s="5">
        <v>67.599999999999994</v>
      </c>
      <c r="E75" s="3">
        <v>32.400000000000006</v>
      </c>
      <c r="F75" s="3"/>
      <c r="G75" s="35" t="s">
        <v>137</v>
      </c>
      <c r="H75" s="51">
        <v>48.7</v>
      </c>
      <c r="I75" s="51">
        <v>51.3</v>
      </c>
      <c r="K75" s="26">
        <f t="shared" si="2"/>
        <v>-18.899999999999991</v>
      </c>
      <c r="L75" s="49">
        <f t="shared" si="3"/>
        <v>18.899999999999991</v>
      </c>
    </row>
    <row r="76" spans="3:16" x14ac:dyDescent="0.2">
      <c r="C76" s="35" t="s">
        <v>85</v>
      </c>
      <c r="D76" s="5">
        <v>54</v>
      </c>
      <c r="E76" s="3">
        <v>46</v>
      </c>
      <c r="F76" s="3"/>
      <c r="G76" s="35" t="s">
        <v>85</v>
      </c>
      <c r="H76" s="51">
        <v>48.3</v>
      </c>
      <c r="I76" s="51">
        <v>51.7</v>
      </c>
      <c r="K76" s="26">
        <f t="shared" si="2"/>
        <v>-5.7000000000000028</v>
      </c>
      <c r="L76" s="49">
        <f t="shared" si="3"/>
        <v>5.7000000000000028</v>
      </c>
    </row>
    <row r="77" spans="3:16" x14ac:dyDescent="0.2">
      <c r="C77" s="35" t="s">
        <v>138</v>
      </c>
      <c r="D77" s="5">
        <v>42.1</v>
      </c>
      <c r="E77" s="3">
        <v>57.9</v>
      </c>
      <c r="F77" s="3"/>
      <c r="G77" s="35" t="s">
        <v>138</v>
      </c>
      <c r="H77" s="51">
        <v>50.2</v>
      </c>
      <c r="I77" s="51">
        <v>49.8</v>
      </c>
      <c r="K77" s="26">
        <f t="shared" si="2"/>
        <v>8.1000000000000014</v>
      </c>
      <c r="L77" s="49">
        <f t="shared" si="3"/>
        <v>8.1000000000000014</v>
      </c>
    </row>
    <row r="78" spans="3:16" x14ac:dyDescent="0.2">
      <c r="C78" s="35" t="s">
        <v>139</v>
      </c>
      <c r="D78" s="5">
        <v>55.2</v>
      </c>
      <c r="E78" s="3">
        <v>44.8</v>
      </c>
      <c r="F78" s="3"/>
      <c r="G78" s="35" t="s">
        <v>139</v>
      </c>
      <c r="H78" s="51">
        <v>44.8</v>
      </c>
      <c r="I78" s="51">
        <v>55.2</v>
      </c>
      <c r="K78" s="26">
        <f t="shared" si="2"/>
        <v>-10.400000000000006</v>
      </c>
      <c r="L78" s="49">
        <f t="shared" si="3"/>
        <v>10.400000000000006</v>
      </c>
    </row>
    <row r="79" spans="3:16" ht="13.5" thickBot="1" x14ac:dyDescent="0.25">
      <c r="C79" s="37" t="s">
        <v>140</v>
      </c>
      <c r="D79" s="8">
        <v>56</v>
      </c>
      <c r="E79" s="8">
        <v>44</v>
      </c>
      <c r="F79" s="8"/>
      <c r="G79" s="37" t="s">
        <v>140</v>
      </c>
      <c r="H79" s="52">
        <v>58.5</v>
      </c>
      <c r="I79" s="52">
        <v>41.5</v>
      </c>
      <c r="K79" s="39">
        <f t="shared" si="2"/>
        <v>2.5</v>
      </c>
      <c r="L79" s="50">
        <f t="shared" si="3"/>
        <v>2.5</v>
      </c>
    </row>
    <row r="80" spans="3:16" x14ac:dyDescent="0.2">
      <c r="C80" s="45"/>
      <c r="D80" s="32"/>
      <c r="E80" s="33">
        <f>AVERAGE(E3:E79)</f>
        <v>53.961038961038973</v>
      </c>
      <c r="G80" s="45"/>
      <c r="H80" s="32"/>
      <c r="I80" s="33">
        <f>AVERAGE(I3:I79)</f>
        <v>51.036363636363646</v>
      </c>
      <c r="L80" s="27">
        <f>AVERAGE(L3:L79)</f>
        <v>9.7922077922077939</v>
      </c>
      <c r="M80" s="29" t="s">
        <v>143</v>
      </c>
      <c r="O80" s="30"/>
      <c r="P80" s="30"/>
    </row>
    <row r="81" spans="3:13" x14ac:dyDescent="0.2">
      <c r="C81" s="45"/>
      <c r="D81" s="32"/>
      <c r="E81" s="34">
        <f>STDEV(E3:E79)</f>
        <v>10.006907559598851</v>
      </c>
      <c r="G81" s="45"/>
      <c r="H81" s="32"/>
      <c r="I81" s="34">
        <f>STDEV(I3:I79)</f>
        <v>8.5776470379781493</v>
      </c>
      <c r="L81" s="28">
        <f>STDEV(L3:L79)</f>
        <v>7.1293087845686642</v>
      </c>
      <c r="M81" s="29" t="s">
        <v>144</v>
      </c>
    </row>
  </sheetData>
  <mergeCells count="3">
    <mergeCell ref="C1:E1"/>
    <mergeCell ref="G1:I1"/>
    <mergeCell ref="K1:L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B44" sqref="B44"/>
    </sheetView>
  </sheetViews>
  <sheetFormatPr defaultRowHeight="12.75" x14ac:dyDescent="0.2"/>
  <cols>
    <col min="1" max="1" width="25.5703125" customWidth="1"/>
    <col min="2" max="3" width="22.28515625" customWidth="1"/>
    <col min="4" max="4" width="20.5703125" customWidth="1"/>
    <col min="5" max="5" width="21.28515625" customWidth="1"/>
    <col min="6" max="6" width="18.140625" customWidth="1"/>
    <col min="7" max="7" width="18.5703125" customWidth="1"/>
    <col min="8" max="8" width="16.7109375" customWidth="1"/>
    <col min="9" max="9" width="19.5703125" customWidth="1"/>
  </cols>
  <sheetData>
    <row r="1" spans="1:9" ht="16.5" thickBot="1" x14ac:dyDescent="0.3">
      <c r="A1" s="9" t="s">
        <v>20</v>
      </c>
      <c r="B1" s="10" t="s">
        <v>50</v>
      </c>
      <c r="C1" s="10" t="s">
        <v>51</v>
      </c>
      <c r="D1" s="10" t="s">
        <v>37</v>
      </c>
      <c r="E1" s="11" t="s">
        <v>62</v>
      </c>
      <c r="F1" s="10" t="s">
        <v>63</v>
      </c>
      <c r="G1" s="10" t="s">
        <v>64</v>
      </c>
      <c r="H1" s="10" t="s">
        <v>52</v>
      </c>
      <c r="I1" s="11" t="s">
        <v>65</v>
      </c>
    </row>
    <row r="2" spans="1:9" ht="16.5" thickBot="1" x14ac:dyDescent="0.3">
      <c r="A2" s="12" t="s">
        <v>6</v>
      </c>
      <c r="B2" s="13" t="s">
        <v>39</v>
      </c>
      <c r="C2" s="13" t="s">
        <v>40</v>
      </c>
      <c r="D2" s="13">
        <v>13.4</v>
      </c>
      <c r="E2" s="14" t="s">
        <v>41</v>
      </c>
      <c r="F2" s="13" t="s">
        <v>53</v>
      </c>
      <c r="G2" s="13" t="s">
        <v>54</v>
      </c>
      <c r="H2" s="13">
        <v>-14</v>
      </c>
      <c r="I2" s="14" t="s">
        <v>55</v>
      </c>
    </row>
    <row r="3" spans="1:9" ht="16.5" thickBot="1" x14ac:dyDescent="0.3">
      <c r="A3" s="12" t="s">
        <v>3</v>
      </c>
      <c r="B3" s="13" t="s">
        <v>42</v>
      </c>
      <c r="C3" s="13" t="s">
        <v>43</v>
      </c>
      <c r="D3" s="13">
        <v>-2.4</v>
      </c>
      <c r="E3" s="15">
        <v>0.41899999999999998</v>
      </c>
      <c r="F3" s="13" t="s">
        <v>56</v>
      </c>
      <c r="G3" s="13" t="s">
        <v>57</v>
      </c>
      <c r="H3" s="13">
        <v>0.15</v>
      </c>
      <c r="I3" s="15">
        <v>0.98299999999999998</v>
      </c>
    </row>
    <row r="4" spans="1:9" ht="16.5" thickBot="1" x14ac:dyDescent="0.3">
      <c r="A4" s="12" t="s">
        <v>44</v>
      </c>
      <c r="B4" s="13" t="s">
        <v>45</v>
      </c>
      <c r="C4" s="13" t="s">
        <v>46</v>
      </c>
      <c r="D4" s="13">
        <v>2.0499999999999998</v>
      </c>
      <c r="E4" s="15">
        <v>0.73899999999999999</v>
      </c>
      <c r="F4" s="13" t="s">
        <v>58</v>
      </c>
      <c r="G4" s="13" t="s">
        <v>59</v>
      </c>
      <c r="H4" s="13">
        <v>-0.1</v>
      </c>
      <c r="I4" s="15">
        <v>0.91200000000000003</v>
      </c>
    </row>
    <row r="5" spans="1:9" ht="16.5" thickBot="1" x14ac:dyDescent="0.3">
      <c r="A5" s="12" t="s">
        <v>47</v>
      </c>
      <c r="B5" s="13" t="s">
        <v>48</v>
      </c>
      <c r="C5" s="13" t="s">
        <v>49</v>
      </c>
      <c r="D5" s="13">
        <v>1.5</v>
      </c>
      <c r="E5" s="15">
        <v>0.53400000000000003</v>
      </c>
      <c r="F5" s="13" t="s">
        <v>60</v>
      </c>
      <c r="G5" s="13" t="s">
        <v>61</v>
      </c>
      <c r="H5" s="13">
        <v>2.5099999999999998</v>
      </c>
      <c r="I5" s="15">
        <v>0.23699999999999999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K32" sqref="K32"/>
    </sheetView>
  </sheetViews>
  <sheetFormatPr defaultRowHeight="12.75" x14ac:dyDescent="0.2"/>
  <cols>
    <col min="1" max="1" width="20.28515625" customWidth="1"/>
    <col min="2" max="2" width="24" customWidth="1"/>
    <col min="3" max="3" width="18.85546875" customWidth="1"/>
    <col min="4" max="4" width="13.85546875" customWidth="1"/>
    <col min="5" max="5" width="8.7109375" customWidth="1"/>
  </cols>
  <sheetData>
    <row r="1" spans="1:5" ht="32.25" customHeight="1" thickBot="1" x14ac:dyDescent="0.25">
      <c r="A1" t="s">
        <v>20</v>
      </c>
      <c r="B1" t="s">
        <v>73</v>
      </c>
      <c r="C1" t="s">
        <v>74</v>
      </c>
      <c r="D1" t="s">
        <v>67</v>
      </c>
      <c r="E1" t="s">
        <v>38</v>
      </c>
    </row>
    <row r="2" spans="1:5" ht="13.5" thickBot="1" x14ac:dyDescent="0.25">
      <c r="A2" s="16" t="s">
        <v>68</v>
      </c>
      <c r="B2" s="17" t="s">
        <v>75</v>
      </c>
      <c r="C2" s="17" t="s">
        <v>80</v>
      </c>
      <c r="D2" s="18">
        <v>0.2</v>
      </c>
      <c r="E2" s="19">
        <v>0.77600000000000002</v>
      </c>
    </row>
    <row r="3" spans="1:5" ht="13.5" thickBot="1" x14ac:dyDescent="0.25">
      <c r="A3" s="20" t="s">
        <v>69</v>
      </c>
      <c r="B3" s="21" t="s">
        <v>76</v>
      </c>
      <c r="C3" s="21" t="s">
        <v>81</v>
      </c>
      <c r="D3" s="22">
        <v>0</v>
      </c>
      <c r="E3" s="23">
        <v>0.89400000000000002</v>
      </c>
    </row>
    <row r="4" spans="1:5" ht="13.5" thickBot="1" x14ac:dyDescent="0.25">
      <c r="A4" s="20" t="s">
        <v>70</v>
      </c>
      <c r="B4" s="21" t="s">
        <v>77</v>
      </c>
      <c r="C4" s="21" t="s">
        <v>82</v>
      </c>
      <c r="D4" s="22">
        <v>1.4</v>
      </c>
      <c r="E4" s="23" t="s">
        <v>71</v>
      </c>
    </row>
    <row r="5" spans="1:5" ht="13.5" thickBot="1" x14ac:dyDescent="0.25">
      <c r="A5" s="20" t="s">
        <v>72</v>
      </c>
      <c r="B5" s="21" t="s">
        <v>78</v>
      </c>
      <c r="C5" s="21" t="s">
        <v>83</v>
      </c>
      <c r="D5" s="22">
        <v>1.4</v>
      </c>
      <c r="E5" s="23">
        <v>0.17799999999999999</v>
      </c>
    </row>
    <row r="6" spans="1:5" ht="13.5" thickBot="1" x14ac:dyDescent="0.25">
      <c r="A6" s="20" t="s">
        <v>66</v>
      </c>
      <c r="B6" s="21" t="s">
        <v>79</v>
      </c>
      <c r="C6" s="21" t="s">
        <v>84</v>
      </c>
      <c r="D6" s="22">
        <v>0.1</v>
      </c>
      <c r="E6" s="23">
        <v>0.499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 1m2p paternal excess</vt:lpstr>
      <vt:lpstr>B 2m1p maternal excess</vt:lpstr>
      <vt:lpstr>C %N(N+A) and %N(N+A)</vt:lpstr>
      <vt:lpstr>D Isogenic triploids</vt:lpstr>
      <vt:lpstr>E Diploid hybrid</vt:lpstr>
    </vt:vector>
  </TitlesOfParts>
  <Company>University College Cork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Centre</dc:creator>
  <cp:lastModifiedBy>McKeown, Peter</cp:lastModifiedBy>
  <dcterms:created xsi:type="dcterms:W3CDTF">2012-11-28T16:18:59Z</dcterms:created>
  <dcterms:modified xsi:type="dcterms:W3CDTF">2019-02-23T15:41:11Z</dcterms:modified>
</cp:coreProperties>
</file>