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3.171.176.218\Groupdata\LABOR KIRSCHNER ZP1\07_eigene Publikationen\PUBLIKATIONEN_RIVAR_RIBUST\RIVAR_ÖWAW\"/>
    </mc:Choice>
  </mc:AlternateContent>
  <xr:revisionPtr revIDLastSave="0" documentId="8_{7151EB0D-E41A-45C2-A534-2200C2CE394A}" xr6:coauthVersionLast="47" xr6:coauthVersionMax="47" xr10:uidLastSave="{00000000-0000-0000-0000-000000000000}"/>
  <bookViews>
    <workbookView xWindow="-120" yWindow="-120" windowWidth="29040" windowHeight="15720" tabRatio="866" xr2:uid="{00000000-000D-0000-FFFF-FFFF00000000}"/>
  </bookViews>
  <sheets>
    <sheet name="Suppl.Material_Beschreibung" sheetId="20" r:id="rId1"/>
    <sheet name="S1_Danube_TSS-levels" sheetId="2" r:id="rId2"/>
    <sheet name="S2_qPCRs" sheetId="1" r:id="rId3"/>
    <sheet name="S3_ARG_tests" sheetId="5" r:id="rId4"/>
    <sheet name="S4_AST_USvsDS" sheetId="18" r:id="rId5"/>
    <sheet name="S5_ARGs_per_cell" sheetId="19" r:id="rId6"/>
  </sheets>
  <definedNames>
    <definedName name="_xlnm.Print_Area" localSheetId="2">S2_qPCRs!$A$1:$L$48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5" l="1"/>
  <c r="N31" i="5"/>
  <c r="W31" i="5"/>
  <c r="V31" i="5"/>
  <c r="G36" i="5"/>
  <c r="F36" i="5"/>
  <c r="G35" i="5"/>
  <c r="F35" i="5"/>
  <c r="G32" i="5"/>
  <c r="F32" i="5"/>
  <c r="G31" i="5"/>
  <c r="F31" i="5"/>
  <c r="W18" i="5"/>
  <c r="V18" i="5"/>
  <c r="O18" i="5"/>
  <c r="N18" i="5"/>
  <c r="G6" i="5"/>
  <c r="F6" i="5"/>
  <c r="G19" i="5"/>
  <c r="F19" i="5"/>
  <c r="G18" i="5"/>
  <c r="F18" i="5"/>
  <c r="W6" i="5"/>
  <c r="V6" i="5"/>
  <c r="O6" i="5"/>
  <c r="N6" i="5"/>
</calcChain>
</file>

<file path=xl/sharedStrings.xml><?xml version="1.0" encoding="utf-8"?>
<sst xmlns="http://schemas.openxmlformats.org/spreadsheetml/2006/main" count="825" uniqueCount="248">
  <si>
    <t>KSU</t>
  </si>
  <si>
    <t>April 2021</t>
  </si>
  <si>
    <t>KSD</t>
  </si>
  <si>
    <t>TMU</t>
  </si>
  <si>
    <t>TMD</t>
  </si>
  <si>
    <t>Target</t>
  </si>
  <si>
    <t>Primer/Probe</t>
  </si>
  <si>
    <t>AllBac</t>
  </si>
  <si>
    <t>AllBac296f</t>
  </si>
  <si>
    <t>GAGAGGAAGGTCCCCCAC</t>
  </si>
  <si>
    <t>600 nM</t>
  </si>
  <si>
    <t>Layton et al (2006)</t>
  </si>
  <si>
    <t>AllBac412r</t>
  </si>
  <si>
    <t>CGCTACTTGGCTGGTTCAG</t>
  </si>
  <si>
    <t>1x</t>
  </si>
  <si>
    <t>5min; 95°C</t>
  </si>
  <si>
    <t>Luna Universal Probe qPCR Master Mix (New England BioLabs GmbH, Germany)</t>
  </si>
  <si>
    <t xml:space="preserve">AllBac 375Bhgr </t>
  </si>
  <si>
    <t>*FAM-CCATTGACCAATATTCCTCACTGCTGCCT-BHQ1</t>
  </si>
  <si>
    <t>25 nM</t>
  </si>
  <si>
    <t>400 ng/µl bovine serum albumin (BSA; ThermoFisher Scientific, Austria)</t>
  </si>
  <si>
    <t>IAC</t>
  </si>
  <si>
    <t>ntb2-f</t>
  </si>
  <si>
    <t>ACCACAATGCCAGAGTGACAAC</t>
  </si>
  <si>
    <t>500 nM</t>
  </si>
  <si>
    <t>45x</t>
  </si>
  <si>
    <t>30s; 95°C</t>
  </si>
  <si>
    <t>Anderson (2011)</t>
  </si>
  <si>
    <t>ntb2-r</t>
  </si>
  <si>
    <t>TACCTGGTCTCCAGCTTTCAGTT</t>
  </si>
  <si>
    <t>45s; 60°C</t>
  </si>
  <si>
    <t>ntb2-p</t>
  </si>
  <si>
    <t>ROX-CACGCGCATGAAGTTAGGGGACCA-BHQ1*</t>
  </si>
  <si>
    <t>200 nM</t>
  </si>
  <si>
    <t>HF183 / BacR287</t>
  </si>
  <si>
    <t>HF183</t>
  </si>
  <si>
    <t>ATCATGAGTTCACATGTCCG</t>
  </si>
  <si>
    <t>1000 nM</t>
  </si>
  <si>
    <t>Green et al (2014)</t>
  </si>
  <si>
    <t>BacR287</t>
  </si>
  <si>
    <t>CTTCCTCTCAGAACCCCTATCC</t>
  </si>
  <si>
    <t>15s; 95°C</t>
  </si>
  <si>
    <t>BacP234MGB</t>
  </si>
  <si>
    <t>6-FAM- CTAATGGAACGCATCCC -MGB</t>
  </si>
  <si>
    <t>80 nM</t>
  </si>
  <si>
    <t>60s; 60°C</t>
  </si>
  <si>
    <t>BacHum</t>
  </si>
  <si>
    <t>BacHum-160f</t>
  </si>
  <si>
    <t>TGAGTTCACATGTCCGCATGA</t>
  </si>
  <si>
    <t>400 nM</t>
  </si>
  <si>
    <t>Kildare et al (2007)</t>
  </si>
  <si>
    <t>BacHum-241r</t>
  </si>
  <si>
    <t>CGTTACCCCGCCTACTATCTAATG</t>
  </si>
  <si>
    <t>BacHum-193p</t>
  </si>
  <si>
    <t>6-FAM-TCCGGTAGACGATGGGGATGCGTT-TAMRA</t>
  </si>
  <si>
    <t>BacR</t>
  </si>
  <si>
    <t>BacR-f</t>
  </si>
  <si>
    <t>GCGTATCCAACCTTCCCG</t>
  </si>
  <si>
    <t>100 nM</t>
  </si>
  <si>
    <t>Reischer et al (2006)</t>
  </si>
  <si>
    <t>BacR-r</t>
  </si>
  <si>
    <t>CATCCCCATCCGTTACCG</t>
  </si>
  <si>
    <t>BacR-p</t>
  </si>
  <si>
    <t>FAM-CTTCCGAAAGGGAGATT-NFQ-MGB*</t>
  </si>
  <si>
    <t>Pig-2-Bac</t>
  </si>
  <si>
    <t>Pig-2-Bac41F</t>
  </si>
  <si>
    <t>GCATGAATTTAGCTTGCTAAATTTGAT</t>
  </si>
  <si>
    <t>300 nM</t>
  </si>
  <si>
    <t>Mieszkin et al (2009)</t>
  </si>
  <si>
    <t>Pig-2-Bac163R</t>
  </si>
  <si>
    <t>ACCTCATACGGTATTAATCCGC</t>
  </si>
  <si>
    <t>Pig-2-Bac113MGB</t>
  </si>
  <si>
    <t>*FAM-TCCACGGGATAGCC-NFQ-MGB</t>
  </si>
  <si>
    <t>intI1</t>
  </si>
  <si>
    <t>intI1_Forw</t>
  </si>
  <si>
    <t>GCCTTGATGTTACCCGAGAG</t>
  </si>
  <si>
    <t xml:space="preserve">1 min; 95°C </t>
  </si>
  <si>
    <r>
      <t>Barraud</t>
    </r>
    <r>
      <rPr>
        <i/>
        <sz val="11"/>
        <color rgb="FF000000"/>
        <rFont val="Calibri Light"/>
        <family val="2"/>
      </rPr>
      <t xml:space="preserve"> et al.</t>
    </r>
    <r>
      <rPr>
        <sz val="11"/>
        <color rgb="FF000000"/>
        <rFont val="Calibri Light"/>
        <family val="2"/>
      </rPr>
      <t xml:space="preserve"> (2010)</t>
    </r>
  </si>
  <si>
    <t>intI1_Rev</t>
  </si>
  <si>
    <t>GATCGGTCGAATGCGTGT</t>
  </si>
  <si>
    <t xml:space="preserve">30 s; 95°C </t>
  </si>
  <si>
    <t>intI1_Probe</t>
  </si>
  <si>
    <t>6FAM-ATTCCTGGCCGTGGTTCTGGGTTTT-BQH2</t>
  </si>
  <si>
    <t>60 s; 60°C</t>
  </si>
  <si>
    <t>sul1</t>
  </si>
  <si>
    <t>sul1_Forw</t>
  </si>
  <si>
    <t>CCGTTGGCCTTCCTGTAAAG</t>
  </si>
  <si>
    <t>250 nM</t>
  </si>
  <si>
    <t>Heuer &amp;  Smalla (2007)</t>
  </si>
  <si>
    <t>sul1_Rev</t>
  </si>
  <si>
    <t>TTGCCGATCGCGTGAAGT</t>
  </si>
  <si>
    <t>40x</t>
  </si>
  <si>
    <t xml:space="preserve">15 s; 95°C </t>
  </si>
  <si>
    <t>sul1_Probe</t>
  </si>
  <si>
    <t>FAM‐CAGCGAGCCTTGCGGCGG‐TAMRA</t>
  </si>
  <si>
    <t>tetM</t>
  </si>
  <si>
    <t>tetM_Forw</t>
  </si>
  <si>
    <t>GGTTTCTCTTGGATACTTAAATCAATCR</t>
  </si>
  <si>
    <r>
      <t>Peak</t>
    </r>
    <r>
      <rPr>
        <i/>
        <sz val="11"/>
        <color rgb="FF000000"/>
        <rFont val="Calibri Light"/>
        <family val="2"/>
      </rPr>
      <t xml:space="preserve"> et al.</t>
    </r>
    <r>
      <rPr>
        <sz val="11"/>
        <color rgb="FF000000"/>
        <rFont val="Calibri Light"/>
        <family val="2"/>
      </rPr>
      <t xml:space="preserve"> (2007)</t>
    </r>
  </si>
  <si>
    <t>tetM_Rev</t>
  </si>
  <si>
    <t>CCAACCATYAATCCTTGTTCRC</t>
  </si>
  <si>
    <t>tetM_Probe</t>
  </si>
  <si>
    <t>FAM-ATGCAGTTATGGARGGGATACGCTATGGY-TAMRA</t>
  </si>
  <si>
    <t>60 s; 58°C</t>
  </si>
  <si>
    <t>qnrS</t>
  </si>
  <si>
    <t>qnrS_Forw</t>
  </si>
  <si>
    <t>CGACGTGCTAACTTGCGTGA</t>
  </si>
  <si>
    <r>
      <t>Colomer-Lluch</t>
    </r>
    <r>
      <rPr>
        <i/>
        <sz val="11"/>
        <color rgb="FF000000"/>
        <rFont val="Calibri Light"/>
        <family val="2"/>
      </rPr>
      <t xml:space="preserve"> et al.</t>
    </r>
    <r>
      <rPr>
        <sz val="11"/>
        <color rgb="FF000000"/>
        <rFont val="Calibri Light"/>
        <family val="2"/>
      </rPr>
      <t xml:space="preserve"> (2014)</t>
    </r>
  </si>
  <si>
    <t>qnrS_Rev</t>
  </si>
  <si>
    <t>GGCATTGTTGGAAACTTGCA</t>
  </si>
  <si>
    <t>qnrS_Probe</t>
  </si>
  <si>
    <t>FAM-AGTTCATTGAACAGGGTGA-MGBNFQ</t>
  </si>
  <si>
    <r>
      <t>bla</t>
    </r>
    <r>
      <rPr>
        <vertAlign val="subscript"/>
        <sz val="11"/>
        <color rgb="FF000000"/>
        <rFont val="Calibri Light"/>
        <family val="2"/>
      </rPr>
      <t>CTX-M-1</t>
    </r>
  </si>
  <si>
    <t>CTX-M1_Forw</t>
  </si>
  <si>
    <t>ACCAACGATATCGCGGTGAT</t>
  </si>
  <si>
    <r>
      <t>Colomer-Lluch</t>
    </r>
    <r>
      <rPr>
        <i/>
        <sz val="11"/>
        <color rgb="FF000000"/>
        <rFont val="Calibri Light"/>
        <family val="2"/>
      </rPr>
      <t xml:space="preserve"> et al.</t>
    </r>
    <r>
      <rPr>
        <sz val="11"/>
        <color rgb="FF000000"/>
        <rFont val="Calibri Light"/>
        <family val="2"/>
      </rPr>
      <t xml:space="preserve"> (2011a)</t>
    </r>
  </si>
  <si>
    <t>CTX-M1_Rev</t>
  </si>
  <si>
    <t>ACATCGCGACGGCTTTCT</t>
  </si>
  <si>
    <t>CTX-M_Probe</t>
  </si>
  <si>
    <t>6FAM-TCGTGCGCCGCTG-MGBNFQ</t>
  </si>
  <si>
    <t>30 s; 60°C</t>
  </si>
  <si>
    <r>
      <t>bla</t>
    </r>
    <r>
      <rPr>
        <vertAlign val="subscript"/>
        <sz val="11"/>
        <color rgb="FF000000"/>
        <rFont val="Calibri Light"/>
        <family val="2"/>
      </rPr>
      <t>CTX-M-9</t>
    </r>
  </si>
  <si>
    <t>CTX-M9_Forw</t>
  </si>
  <si>
    <t>ACCAATGATATTGCGGTGAT</t>
  </si>
  <si>
    <r>
      <t>Colomer-Lluch</t>
    </r>
    <r>
      <rPr>
        <i/>
        <sz val="11"/>
        <color rgb="FF000000"/>
        <rFont val="Calibri Light"/>
        <family val="2"/>
      </rPr>
      <t xml:space="preserve"> et al.</t>
    </r>
    <r>
      <rPr>
        <sz val="11"/>
        <color rgb="FF000000"/>
        <rFont val="Calibri Light"/>
        <family val="2"/>
      </rPr>
      <t xml:space="preserve"> (2011b)</t>
    </r>
  </si>
  <si>
    <t>CTX-M9_Rev</t>
  </si>
  <si>
    <t>CTGCGTTCTGTTGCGGCT</t>
  </si>
  <si>
    <r>
      <t>bla</t>
    </r>
    <r>
      <rPr>
        <vertAlign val="subscript"/>
        <sz val="11"/>
        <color rgb="FF000000"/>
        <rFont val="Calibri Light"/>
        <family val="2"/>
      </rPr>
      <t>TEM</t>
    </r>
  </si>
  <si>
    <t>TEM_Forw</t>
  </si>
  <si>
    <t>CACTATTCTCAGAATGACTTGGT</t>
  </si>
  <si>
    <t xml:space="preserve">3 min; 95°C </t>
  </si>
  <si>
    <r>
      <t>Lachmayr</t>
    </r>
    <r>
      <rPr>
        <i/>
        <sz val="11"/>
        <color rgb="FF000000"/>
        <rFont val="Calibri Light"/>
        <family val="2"/>
      </rPr>
      <t xml:space="preserve"> et al.</t>
    </r>
    <r>
      <rPr>
        <sz val="11"/>
        <color rgb="FF000000"/>
        <rFont val="Calibri Light"/>
        <family val="2"/>
      </rPr>
      <t xml:space="preserve"> (2009)</t>
    </r>
  </si>
  <si>
    <t>TEM_Rev</t>
  </si>
  <si>
    <t>TGCATAATTCTCTTACTGTCATG</t>
  </si>
  <si>
    <t>TEM_Probe</t>
  </si>
  <si>
    <t>6FAM-CCAGTCACAGAAAAGCATCTTACGG-MGBNFQ</t>
  </si>
  <si>
    <r>
      <t>bla</t>
    </r>
    <r>
      <rPr>
        <vertAlign val="subscript"/>
        <sz val="11"/>
        <color rgb="FF000000"/>
        <rFont val="Calibri Light"/>
        <family val="2"/>
      </rPr>
      <t>OXA-48</t>
    </r>
  </si>
  <si>
    <t>OXA-48_Forw</t>
  </si>
  <si>
    <t>CGGTAGCAAAGGAATGGCAA</t>
  </si>
  <si>
    <r>
      <t>Brown-Jaque</t>
    </r>
    <r>
      <rPr>
        <i/>
        <sz val="11"/>
        <color rgb="FF000000"/>
        <rFont val="Calibri Light"/>
        <family val="2"/>
      </rPr>
      <t xml:space="preserve"> et al.</t>
    </r>
    <r>
      <rPr>
        <sz val="11"/>
        <color rgb="FF000000"/>
        <rFont val="Calibri Light"/>
        <family val="2"/>
      </rPr>
      <t xml:space="preserve"> (2018)</t>
    </r>
  </si>
  <si>
    <t>OXA-48_Rev</t>
  </si>
  <si>
    <t>TGGTTCGCCCGTTTAAGATT</t>
  </si>
  <si>
    <t>OXA-48_Probe</t>
  </si>
  <si>
    <t>6FAM-CGTAGTTGTGCTCTGGA-MGBNFQ</t>
  </si>
  <si>
    <r>
      <t>bla</t>
    </r>
    <r>
      <rPr>
        <vertAlign val="subscript"/>
        <sz val="11"/>
        <color rgb="FF000000"/>
        <rFont val="Calibri Light"/>
        <family val="2"/>
      </rPr>
      <t>KPC</t>
    </r>
  </si>
  <si>
    <t>KPC_Forw</t>
  </si>
  <si>
    <t>GCAGCGGCAGCAGTTTGTTGATT</t>
  </si>
  <si>
    <r>
      <t>Ellington</t>
    </r>
    <r>
      <rPr>
        <i/>
        <sz val="11"/>
        <color rgb="FF000000"/>
        <rFont val="Calibri Light"/>
        <family val="2"/>
      </rPr>
      <t xml:space="preserve"> et al.</t>
    </r>
    <r>
      <rPr>
        <sz val="11"/>
        <color rgb="FF000000"/>
        <rFont val="Calibri Light"/>
        <family val="2"/>
      </rPr>
      <t xml:space="preserve"> (2016)</t>
    </r>
  </si>
  <si>
    <t>KPC_Rev</t>
  </si>
  <si>
    <t>GTAGACGGCCAACACAATAGGTGC</t>
  </si>
  <si>
    <t>KPC_Probe</t>
  </si>
  <si>
    <t>FAM-CAGTCGGAGACAAAACCGGAACCTGC-BHQ1</t>
  </si>
  <si>
    <r>
      <t>c</t>
    </r>
    <r>
      <rPr>
        <vertAlign val="subscript"/>
        <sz val="8"/>
        <color theme="1"/>
        <rFont val="Calibri Light"/>
        <family val="2"/>
        <scheme val="major"/>
      </rPr>
      <t>q</t>
    </r>
  </si>
  <si>
    <t>0.1ng/2,5µl</t>
  </si>
  <si>
    <t>C1</t>
  </si>
  <si>
    <t>1ng/2,5µl</t>
  </si>
  <si>
    <t>n.d.</t>
  </si>
  <si>
    <t>C2</t>
  </si>
  <si>
    <t>C3</t>
  </si>
  <si>
    <t>C4</t>
  </si>
  <si>
    <t>C5</t>
  </si>
  <si>
    <t>C6</t>
  </si>
  <si>
    <t>C7</t>
  </si>
  <si>
    <t>C8</t>
  </si>
  <si>
    <r>
      <t>bla</t>
    </r>
    <r>
      <rPr>
        <vertAlign val="subscript"/>
        <sz val="11"/>
        <color theme="1"/>
        <rFont val="Calibri Light"/>
        <family val="2"/>
        <scheme val="major"/>
      </rPr>
      <t>ctx-M-1</t>
    </r>
  </si>
  <si>
    <r>
      <t>bla</t>
    </r>
    <r>
      <rPr>
        <vertAlign val="subscript"/>
        <sz val="11"/>
        <color theme="1"/>
        <rFont val="Calibri Light"/>
        <family val="2"/>
        <scheme val="major"/>
      </rPr>
      <t>ctx-M-9</t>
    </r>
  </si>
  <si>
    <t>tetM BqAHG</t>
  </si>
  <si>
    <t>ctx-M1</t>
  </si>
  <si>
    <t>ctx-M9</t>
  </si>
  <si>
    <t>tetM BqODES</t>
  </si>
  <si>
    <r>
      <t>bla</t>
    </r>
    <r>
      <rPr>
        <vertAlign val="subscript"/>
        <sz val="11"/>
        <color theme="1"/>
        <rFont val="Calibri Light"/>
        <family val="2"/>
        <scheme val="major"/>
      </rPr>
      <t>TEM</t>
    </r>
  </si>
  <si>
    <r>
      <t>bla</t>
    </r>
    <r>
      <rPr>
        <vertAlign val="subscript"/>
        <sz val="11"/>
        <color theme="1"/>
        <rFont val="Calibri Light"/>
        <family val="2"/>
        <scheme val="major"/>
      </rPr>
      <t>oxa-48</t>
    </r>
  </si>
  <si>
    <r>
      <t>bla</t>
    </r>
    <r>
      <rPr>
        <vertAlign val="subscript"/>
        <sz val="11"/>
        <color theme="1"/>
        <rFont val="Calibri Light"/>
        <family val="2"/>
        <scheme val="major"/>
      </rPr>
      <t>KPC</t>
    </r>
  </si>
  <si>
    <t>TEM</t>
  </si>
  <si>
    <t>oxa48</t>
  </si>
  <si>
    <t>KPC</t>
  </si>
  <si>
    <t>n</t>
  </si>
  <si>
    <t>AMP</t>
  </si>
  <si>
    <t>&lt; 0.01</t>
  </si>
  <si>
    <t>AMC</t>
  </si>
  <si>
    <t>&lt; 0.001</t>
  </si>
  <si>
    <t>PIT</t>
  </si>
  <si>
    <t>ns</t>
  </si>
  <si>
    <t>CLE</t>
  </si>
  <si>
    <t>&lt; 0.05</t>
  </si>
  <si>
    <t>CXM</t>
  </si>
  <si>
    <t>CXI</t>
  </si>
  <si>
    <t>CTA</t>
  </si>
  <si>
    <t>CTZ</t>
  </si>
  <si>
    <t>CEP</t>
  </si>
  <si>
    <t>IPM</t>
  </si>
  <si>
    <t>MER</t>
  </si>
  <si>
    <t>GEN</t>
  </si>
  <si>
    <t>AMI</t>
  </si>
  <si>
    <t>MOX</t>
  </si>
  <si>
    <t>CIP</t>
  </si>
  <si>
    <t>TET</t>
  </si>
  <si>
    <t>TIG</t>
  </si>
  <si>
    <t>CHL</t>
  </si>
  <si>
    <t>TRS</t>
  </si>
  <si>
    <t>COL</t>
  </si>
  <si>
    <t>ctxM1</t>
  </si>
  <si>
    <t>ctxM9</t>
  </si>
  <si>
    <t xml:space="preserve">Traisen </t>
  </si>
  <si>
    <t>Min</t>
  </si>
  <si>
    <t>Max</t>
  </si>
  <si>
    <t>Median</t>
  </si>
  <si>
    <t>Ybbs</t>
  </si>
  <si>
    <t>Kamp</t>
  </si>
  <si>
    <r>
      <rPr>
        <b/>
        <i/>
        <sz val="10"/>
        <color theme="1"/>
        <rFont val="Calibri Light"/>
        <family val="2"/>
        <scheme val="major"/>
      </rPr>
      <t>Supplementary Material Tabelle S1</t>
    </r>
    <r>
      <rPr>
        <sz val="10"/>
        <color theme="1"/>
        <rFont val="Calibri Light"/>
        <family val="2"/>
        <scheme val="major"/>
      </rPr>
      <t>: Schwebstoffkonzentrationen (total suspended solids, TSS) inn den Donau Wasserproben. Die Proben vom Juli 2021 (Hochwasser) zeigten deutlich höhere TSS Werte als in den anderen Monaten.</t>
    </r>
  </si>
  <si>
    <t>Fluss</t>
  </si>
  <si>
    <t>Donau</t>
  </si>
  <si>
    <t>Oktober 2020</t>
  </si>
  <si>
    <t>Jänner 2021</t>
  </si>
  <si>
    <t>Juli 2021</t>
  </si>
  <si>
    <t>Oktober 2021</t>
  </si>
  <si>
    <t>Monat</t>
  </si>
  <si>
    <t>TSS organische Fraktion [mg/L]</t>
  </si>
  <si>
    <t>Probenstelle</t>
  </si>
  <si>
    <t>TSS anorganische Fraktion [mg/L]</t>
  </si>
  <si>
    <t>TSS gesamt [mg/L]</t>
  </si>
  <si>
    <r>
      <t xml:space="preserve">Supplementary Material Tabelle S2: </t>
    </r>
    <r>
      <rPr>
        <sz val="11"/>
        <color theme="1"/>
        <rFont val="Calibri Light"/>
        <family val="2"/>
      </rPr>
      <t>Zyklusbedingungen und Primerkonzentrationen der MST-qPCR (einschließlich BSA) und ARG-qPCR sowie LODs der spezifischen Marker</t>
    </r>
  </si>
  <si>
    <t>Zusätzliche Verbindungen des Mastermixes für alle Marker:</t>
  </si>
  <si>
    <t>Hochreines Wasser für die Molekularanalyse (Carl Roth, Austria)</t>
  </si>
  <si>
    <t>Internes Amplifikations Template: 1000 Kopien / Reaktion</t>
  </si>
  <si>
    <t>Primer Sequenz (5'-3')</t>
  </si>
  <si>
    <t>Konzentration</t>
  </si>
  <si>
    <t xml:space="preserve">Zyklusbedingungen </t>
  </si>
  <si>
    <r>
      <t>LOD</t>
    </r>
    <r>
      <rPr>
        <b/>
        <vertAlign val="subscript"/>
        <sz val="11"/>
        <color theme="1"/>
        <rFont val="Calibri Light"/>
        <family val="2"/>
        <scheme val="major"/>
      </rPr>
      <t>95%</t>
    </r>
    <r>
      <rPr>
        <b/>
        <sz val="11"/>
        <color theme="1"/>
        <rFont val="Calibri Light"/>
        <family val="2"/>
        <scheme val="major"/>
      </rPr>
      <t xml:space="preserve"> (Kopien/Reaktion)</t>
    </r>
  </si>
  <si>
    <t>Referenz</t>
  </si>
  <si>
    <r>
      <rPr>
        <b/>
        <i/>
        <sz val="11"/>
        <color theme="1"/>
        <rFont val="Calibri Light"/>
        <family val="2"/>
        <scheme val="major"/>
      </rPr>
      <t>Supplementary Table S3</t>
    </r>
    <r>
      <rPr>
        <sz val="11"/>
        <color theme="1"/>
        <rFont val="Calibri Light"/>
        <family val="2"/>
        <scheme val="major"/>
      </rPr>
      <t xml:space="preserve">: Spezifizitäts- und Empfindlichkeitstests von </t>
    </r>
    <r>
      <rPr>
        <i/>
        <sz val="11"/>
        <color theme="1"/>
        <rFont val="Calibri Light"/>
        <family val="2"/>
        <scheme val="major"/>
      </rPr>
      <t>intI1</t>
    </r>
    <r>
      <rPr>
        <sz val="11"/>
        <color theme="1"/>
        <rFont val="Calibri Light"/>
        <family val="2"/>
        <scheme val="major"/>
      </rPr>
      <t xml:space="preserve"> und den 8 ARGs. Vom Template wurden 0,1 ng/Reaktion verwendet, während für die Kontrollstämme (Bakterienstämme, die kein ARG tragen; C1 - C8) 1 ng/Reaktion verwendet wurde.</t>
    </r>
  </si>
  <si>
    <t>Probe</t>
  </si>
  <si>
    <r>
      <t>c</t>
    </r>
    <r>
      <rPr>
        <b/>
        <vertAlign val="subscript"/>
        <sz val="8"/>
        <color theme="1"/>
        <rFont val="Calibri Light"/>
        <family val="2"/>
        <scheme val="major"/>
      </rPr>
      <t>q</t>
    </r>
    <r>
      <rPr>
        <b/>
        <sz val="8"/>
        <color theme="1"/>
        <rFont val="Calibri Light"/>
        <family val="2"/>
        <scheme val="major"/>
      </rPr>
      <t xml:space="preserve"> Mittel</t>
    </r>
  </si>
  <si>
    <r>
      <t>c</t>
    </r>
    <r>
      <rPr>
        <b/>
        <vertAlign val="subscript"/>
        <sz val="8"/>
        <color theme="1"/>
        <rFont val="Calibri Light"/>
        <family val="2"/>
        <scheme val="major"/>
      </rPr>
      <t>q</t>
    </r>
    <r>
      <rPr>
        <b/>
        <sz val="8"/>
        <color theme="1"/>
        <rFont val="Calibri Light"/>
        <family val="2"/>
        <scheme val="major"/>
      </rPr>
      <t xml:space="preserve"> SD</t>
    </r>
  </si>
  <si>
    <t>flussaufwärts</t>
  </si>
  <si>
    <t>flussabwärts</t>
  </si>
  <si>
    <t>p-Wert</t>
  </si>
  <si>
    <t>resistent</t>
  </si>
  <si>
    <t>multiresistent</t>
  </si>
  <si>
    <t>Wildtyp</t>
  </si>
  <si>
    <r>
      <rPr>
        <b/>
        <i/>
        <sz val="10"/>
        <color theme="1"/>
        <rFont val="Calibri Light"/>
        <family val="2"/>
        <scheme val="major"/>
      </rPr>
      <t>Supplementary Material Tabelle S4:</t>
    </r>
    <r>
      <rPr>
        <i/>
        <sz val="10"/>
        <color theme="1"/>
        <rFont val="Calibri Light"/>
        <family val="2"/>
        <scheme val="major"/>
      </rPr>
      <t xml:space="preserve"> Fisher´s Exakt-Test Vergleich der Resistenzanteile von E. coli Isolaten die flussaufwärts bzw flussabwärts von Kläranlagen isoliert wurden. Signifikanzniveau p&lt; 0.05, signifikante Unterschiede sind fett markiert, ns: nicht signifikant. </t>
    </r>
    <r>
      <rPr>
        <b/>
        <i/>
        <sz val="10"/>
        <color theme="1"/>
        <rFont val="Calibri Light"/>
        <family val="2"/>
        <scheme val="major"/>
      </rPr>
      <t>Beta-Lactame:</t>
    </r>
    <r>
      <rPr>
        <i/>
        <sz val="10"/>
        <color theme="1"/>
        <rFont val="Calibri Light"/>
        <family val="2"/>
        <scheme val="major"/>
      </rPr>
      <t xml:space="preserve"> AMP - Ampicillin, AMC - Amoxicillin/Clavulanat, PIT - Piperacillin/Tazobactam, CLE - Cefalexin, CUR - Cefuroxim, CXI - Cefoxitin, CTA - Cefotaxim, CTZ - Ceftazidim, CEP - Cefepim , IPM - Imipenem, MER - Meropenem; </t>
    </r>
    <r>
      <rPr>
        <b/>
        <i/>
        <sz val="10"/>
        <color theme="1"/>
        <rFont val="Calibri Light"/>
        <family val="2"/>
        <scheme val="major"/>
      </rPr>
      <t>Aminoglycoside:</t>
    </r>
    <r>
      <rPr>
        <i/>
        <sz val="10"/>
        <color theme="1"/>
        <rFont val="Calibri Light"/>
        <family val="2"/>
        <scheme val="major"/>
      </rPr>
      <t xml:space="preserve"> GEN - Gentamicin, AMI - Amikacin; </t>
    </r>
    <r>
      <rPr>
        <b/>
        <i/>
        <sz val="10"/>
        <color theme="1"/>
        <rFont val="Calibri Light"/>
        <family val="2"/>
        <scheme val="major"/>
      </rPr>
      <t>Quinolone:</t>
    </r>
    <r>
      <rPr>
        <i/>
        <sz val="10"/>
        <color theme="1"/>
        <rFont val="Calibri Light"/>
        <family val="2"/>
        <scheme val="major"/>
      </rPr>
      <t xml:space="preserve"> MOX - Moxifloxacin, CIP - Ciprofloxacin; </t>
    </r>
    <r>
      <rPr>
        <b/>
        <i/>
        <sz val="10"/>
        <color theme="1"/>
        <rFont val="Calibri Light"/>
        <family val="2"/>
        <scheme val="major"/>
      </rPr>
      <t>Tetracycline:</t>
    </r>
    <r>
      <rPr>
        <i/>
        <sz val="10"/>
        <color theme="1"/>
        <rFont val="Calibri Light"/>
        <family val="2"/>
        <scheme val="major"/>
      </rPr>
      <t xml:space="preserve"> TET - Tetracyclin, TIG - Tigecyclin; </t>
    </r>
    <r>
      <rPr>
        <b/>
        <i/>
        <sz val="10"/>
        <color theme="1"/>
        <rFont val="Calibri Light"/>
        <family val="2"/>
        <scheme val="major"/>
      </rPr>
      <t>Chloramphenicole:</t>
    </r>
    <r>
      <rPr>
        <i/>
        <sz val="10"/>
        <color theme="1"/>
        <rFont val="Calibri Light"/>
        <family val="2"/>
        <scheme val="major"/>
      </rPr>
      <t xml:space="preserve"> CHL - Chloramphenicol;</t>
    </r>
    <r>
      <rPr>
        <b/>
        <i/>
        <sz val="10"/>
        <color theme="1"/>
        <rFont val="Calibri Light"/>
        <family val="2"/>
        <scheme val="major"/>
      </rPr>
      <t xml:space="preserve"> Folsäure-Antagonisten:</t>
    </r>
    <r>
      <rPr>
        <i/>
        <sz val="10"/>
        <color theme="1"/>
        <rFont val="Calibri Light"/>
        <family val="2"/>
        <scheme val="major"/>
      </rPr>
      <t xml:space="preserve"> TRS - Trimethoprim/Sulfamethoxazol; Polymyxine: COL - Colistin.</t>
    </r>
  </si>
  <si>
    <t>Mittel</t>
  </si>
  <si>
    <t>Gesamt</t>
  </si>
  <si>
    <r>
      <rPr>
        <b/>
        <sz val="11"/>
        <color theme="1"/>
        <rFont val="Calibri"/>
        <family val="2"/>
        <scheme val="minor"/>
      </rPr>
      <t>Supplementary Material Tabelle S5</t>
    </r>
    <r>
      <rPr>
        <sz val="11"/>
        <color theme="1"/>
        <rFont val="Calibri"/>
        <family val="2"/>
        <scheme val="minor"/>
      </rPr>
      <t>: Relative ARG Konzentrationen bezogen auf die bakterielle Gesamtzellzahl (TCC)</t>
    </r>
  </si>
  <si>
    <t>Erste umfassende quantitative Erhebung von Antibiotikaresistenzen in vier niederösterreichischen Flüssen</t>
  </si>
  <si>
    <t>First comprehensive quantitative survey of antibiotic resistance in four Lower Austrian rivers</t>
  </si>
  <si>
    <r>
      <t>Alexander K. T. Kirschner</t>
    </r>
    <r>
      <rPr>
        <vertAlign val="superscript"/>
        <sz val="10"/>
        <color theme="1"/>
        <rFont val="Calibri"/>
        <family val="2"/>
        <scheme val="minor"/>
      </rPr>
      <t>a,b,1,*,ỻ</t>
    </r>
    <r>
      <rPr>
        <sz val="10"/>
        <color theme="1"/>
        <rFont val="Calibri"/>
        <family val="2"/>
        <scheme val="minor"/>
      </rPr>
      <t>, Melanie Leopold</t>
    </r>
    <r>
      <rPr>
        <vertAlign val="superscript"/>
        <sz val="10"/>
        <color theme="1"/>
        <rFont val="Calibri"/>
        <family val="2"/>
        <scheme val="minor"/>
      </rPr>
      <t>a,d,1,ỻ</t>
    </r>
    <r>
      <rPr>
        <sz val="10"/>
        <color theme="1"/>
        <rFont val="Calibri"/>
        <family val="2"/>
        <scheme val="minor"/>
      </rPr>
      <t>, Claudia Kolm</t>
    </r>
    <r>
      <rPr>
        <vertAlign val="superscript"/>
        <sz val="10"/>
        <color theme="1"/>
        <rFont val="Calibri"/>
        <family val="2"/>
        <scheme val="minor"/>
      </rPr>
      <t>a,1</t>
    </r>
    <r>
      <rPr>
        <sz val="10"/>
        <color theme="1"/>
        <rFont val="Calibri"/>
        <family val="2"/>
        <scheme val="minor"/>
      </rPr>
      <t>, Julia Vierheilig</t>
    </r>
    <r>
      <rPr>
        <vertAlign val="superscript"/>
        <sz val="10"/>
        <color theme="1"/>
        <rFont val="Calibri"/>
        <family val="2"/>
        <scheme val="minor"/>
      </rPr>
      <t>c,1</t>
    </r>
    <r>
      <rPr>
        <sz val="10"/>
        <color theme="1"/>
        <rFont val="Calibri"/>
        <family val="2"/>
        <scheme val="minor"/>
      </rPr>
      <t>, Rita B. Linke</t>
    </r>
    <r>
      <rPr>
        <vertAlign val="superscript"/>
        <sz val="10"/>
        <color theme="1"/>
        <rFont val="Calibri"/>
        <family val="2"/>
        <scheme val="minor"/>
      </rPr>
      <t>d,1</t>
    </r>
    <r>
      <rPr>
        <sz val="10"/>
        <color theme="1"/>
        <rFont val="Calibri"/>
        <family val="2"/>
        <scheme val="minor"/>
      </rPr>
      <t>, Iris Schachner-Gröhs</t>
    </r>
    <r>
      <rPr>
        <vertAlign val="superscript"/>
        <sz val="10"/>
        <color theme="1"/>
        <rFont val="Calibri"/>
        <family val="2"/>
        <scheme val="minor"/>
      </rPr>
      <t>b,1</t>
    </r>
    <r>
      <rPr>
        <sz val="10"/>
        <color theme="1"/>
        <rFont val="Calibri"/>
        <family val="2"/>
        <scheme val="minor"/>
      </rPr>
      <t>, Michael Koller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>, Clemens Kittinger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>, Gernot Zarfel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>, Andreas H. Farnleitner</t>
    </r>
    <r>
      <rPr>
        <vertAlign val="superscript"/>
        <sz val="10"/>
        <color theme="1"/>
        <rFont val="Calibri"/>
        <family val="2"/>
        <scheme val="minor"/>
      </rPr>
      <t>a,d,1,*</t>
    </r>
  </si>
  <si>
    <t>Supplementary Material zur Publikation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</si>
</sst>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1"/>
      <color rgb="FFFF000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Tahoma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8"/>
      <name val="Tahoma"/>
      <family val="2"/>
    </font>
    <font>
      <b/>
      <vertAlign val="subscript"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8"/>
      <color rgb="FF000000"/>
      <name val="Calibri Light"/>
      <family val="2"/>
    </font>
    <font>
      <b/>
      <i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</font>
    <font>
      <i/>
      <sz val="11"/>
      <color rgb="FF000000"/>
      <name val="Calibri Light"/>
      <family val="2"/>
    </font>
    <font>
      <sz val="11"/>
      <color rgb="FF000000"/>
      <name val="Calibri Light"/>
      <family val="2"/>
    </font>
    <font>
      <vertAlign val="subscript"/>
      <sz val="11"/>
      <color rgb="FF000000"/>
      <name val="Calibri Light"/>
      <family val="2"/>
    </font>
    <font>
      <i/>
      <sz val="11"/>
      <color theme="1"/>
      <name val="Calibri Light"/>
      <family val="2"/>
      <scheme val="major"/>
    </font>
    <font>
      <vertAlign val="subscript"/>
      <sz val="11"/>
      <color theme="1"/>
      <name val="Calibri Light"/>
      <family val="2"/>
      <scheme val="major"/>
    </font>
    <font>
      <vertAlign val="subscript"/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vertAlign val="subscript"/>
      <sz val="8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11"/>
      <color theme="1"/>
      <name val="Calibri Light"/>
      <family val="2"/>
    </font>
    <font>
      <i/>
      <sz val="10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6">
    <xf numFmtId="0" fontId="0" fillId="0" borderId="0"/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2" fillId="0" borderId="0"/>
    <xf numFmtId="0" fontId="13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2" borderId="0" xfId="0" applyFont="1" applyFill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6" xfId="0" applyFont="1" applyBorder="1"/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17" fillId="0" borderId="2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9" fillId="0" borderId="0" xfId="0" applyFont="1"/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49" fontId="3" fillId="5" borderId="13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26" fillId="4" borderId="0" xfId="0" applyNumberFormat="1" applyFont="1" applyFill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" fontId="26" fillId="4" borderId="1" xfId="0" applyNumberFormat="1" applyFont="1" applyFill="1" applyBorder="1" applyAlignment="1">
      <alignment horizontal="center" vertical="center"/>
    </xf>
    <xf numFmtId="2" fontId="26" fillId="0" borderId="1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6" xfId="0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0" fontId="8" fillId="0" borderId="7" xfId="0" applyFont="1" applyBorder="1"/>
    <xf numFmtId="0" fontId="8" fillId="0" borderId="29" xfId="0" applyFont="1" applyBorder="1"/>
    <xf numFmtId="0" fontId="8" fillId="0" borderId="29" xfId="0" applyFont="1" applyBorder="1" applyAlignment="1">
      <alignment horizontal="left"/>
    </xf>
    <xf numFmtId="0" fontId="4" fillId="0" borderId="17" xfId="0" applyFont="1" applyBorder="1" applyAlignment="1">
      <alignment wrapText="1"/>
    </xf>
    <xf numFmtId="0" fontId="1" fillId="2" borderId="14" xfId="0" applyFont="1" applyFill="1" applyBorder="1"/>
    <xf numFmtId="0" fontId="1" fillId="2" borderId="30" xfId="0" applyFont="1" applyFill="1" applyBorder="1"/>
    <xf numFmtId="0" fontId="1" fillId="0" borderId="27" xfId="0" applyFont="1" applyBorder="1"/>
    <xf numFmtId="0" fontId="1" fillId="0" borderId="14" xfId="0" applyFont="1" applyBorder="1"/>
    <xf numFmtId="0" fontId="1" fillId="0" borderId="11" xfId="0" applyFont="1" applyBorder="1"/>
    <xf numFmtId="0" fontId="3" fillId="2" borderId="14" xfId="0" applyFont="1" applyFill="1" applyBorder="1"/>
    <xf numFmtId="0" fontId="3" fillId="2" borderId="30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0" borderId="27" xfId="0" applyFont="1" applyBorder="1"/>
    <xf numFmtId="0" fontId="3" fillId="0" borderId="14" xfId="0" applyFont="1" applyBorder="1"/>
    <xf numFmtId="0" fontId="3" fillId="0" borderId="11" xfId="0" applyFont="1" applyBorder="1"/>
    <xf numFmtId="0" fontId="3" fillId="0" borderId="14" xfId="0" applyFont="1" applyBorder="1" applyAlignment="1">
      <alignment wrapText="1"/>
    </xf>
    <xf numFmtId="0" fontId="1" fillId="2" borderId="1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0" borderId="2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2" fontId="4" fillId="0" borderId="17" xfId="0" applyNumberFormat="1" applyFont="1" applyBorder="1" applyAlignment="1">
      <alignment horizontal="left" wrapText="1"/>
    </xf>
    <xf numFmtId="0" fontId="21" fillId="0" borderId="32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26" fillId="4" borderId="2" xfId="0" applyNumberFormat="1" applyFont="1" applyFill="1" applyBorder="1" applyAlignment="1">
      <alignment horizontal="center" vertical="center"/>
    </xf>
    <xf numFmtId="2" fontId="26" fillId="0" borderId="35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left"/>
    </xf>
    <xf numFmtId="2" fontId="8" fillId="0" borderId="9" xfId="0" applyNumberFormat="1" applyFont="1" applyBorder="1" applyAlignment="1">
      <alignment horizontal="left"/>
    </xf>
    <xf numFmtId="2" fontId="8" fillId="0" borderId="23" xfId="0" applyNumberFormat="1" applyFont="1" applyBorder="1" applyAlignment="1">
      <alignment horizontal="left"/>
    </xf>
    <xf numFmtId="2" fontId="8" fillId="0" borderId="3" xfId="0" applyNumberFormat="1" applyFont="1" applyBorder="1" applyAlignment="1">
      <alignment horizontal="left"/>
    </xf>
    <xf numFmtId="2" fontId="8" fillId="0" borderId="8" xfId="0" applyNumberFormat="1" applyFont="1" applyBorder="1" applyAlignment="1">
      <alignment horizontal="left"/>
    </xf>
    <xf numFmtId="2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2" fontId="7" fillId="0" borderId="27" xfId="0" applyNumberFormat="1" applyFont="1" applyBorder="1" applyAlignment="1">
      <alignment horizontal="center"/>
    </xf>
    <xf numFmtId="2" fontId="7" fillId="0" borderId="14" xfId="0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4" fontId="8" fillId="0" borderId="0" xfId="0" applyNumberFormat="1" applyFont="1" applyAlignment="1">
      <alignment horizontal="left"/>
    </xf>
    <xf numFmtId="0" fontId="8" fillId="5" borderId="5" xfId="0" applyFont="1" applyFill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left"/>
    </xf>
    <xf numFmtId="2" fontId="8" fillId="0" borderId="6" xfId="0" applyNumberFormat="1" applyFont="1" applyBorder="1" applyAlignment="1">
      <alignment horizontal="left"/>
    </xf>
    <xf numFmtId="2" fontId="8" fillId="0" borderId="29" xfId="0" applyNumberFormat="1" applyFont="1" applyBorder="1" applyAlignment="1">
      <alignment horizontal="left"/>
    </xf>
    <xf numFmtId="2" fontId="31" fillId="5" borderId="17" xfId="0" applyNumberFormat="1" applyFont="1" applyFill="1" applyBorder="1" applyAlignment="1">
      <alignment horizontal="left" wrapText="1"/>
    </xf>
    <xf numFmtId="2" fontId="31" fillId="5" borderId="5" xfId="0" applyNumberFormat="1" applyFont="1" applyFill="1" applyBorder="1" applyAlignment="1">
      <alignment horizontal="left" wrapText="1"/>
    </xf>
    <xf numFmtId="2" fontId="31" fillId="5" borderId="1" xfId="0" applyNumberFormat="1" applyFont="1" applyFill="1" applyBorder="1" applyAlignment="1">
      <alignment horizontal="left" wrapText="1"/>
    </xf>
    <xf numFmtId="0" fontId="8" fillId="5" borderId="18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wrapText="1"/>
    </xf>
    <xf numFmtId="2" fontId="6" fillId="7" borderId="0" xfId="0" applyNumberFormat="1" applyFont="1" applyFill="1" applyAlignment="1">
      <alignment horizontal="left"/>
    </xf>
    <xf numFmtId="2" fontId="6" fillId="7" borderId="6" xfId="0" applyNumberFormat="1" applyFont="1" applyFill="1" applyBorder="1" applyAlignment="1">
      <alignment horizontal="left"/>
    </xf>
    <xf numFmtId="0" fontId="1" fillId="3" borderId="0" xfId="0" applyFont="1" applyFill="1"/>
    <xf numFmtId="0" fontId="21" fillId="0" borderId="2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2" borderId="14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1" fontId="4" fillId="6" borderId="0" xfId="0" applyNumberFormat="1" applyFont="1" applyFill="1" applyAlignment="1">
      <alignment horizontal="center"/>
    </xf>
    <xf numFmtId="11" fontId="4" fillId="6" borderId="3" xfId="0" applyNumberFormat="1" applyFont="1" applyFill="1" applyBorder="1" applyAlignment="1">
      <alignment horizontal="center"/>
    </xf>
    <xf numFmtId="11" fontId="4" fillId="6" borderId="8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9" fontId="6" fillId="7" borderId="6" xfId="0" applyNumberFormat="1" applyFont="1" applyFill="1" applyBorder="1" applyAlignment="1">
      <alignment horizontal="left"/>
    </xf>
    <xf numFmtId="49" fontId="8" fillId="0" borderId="29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11" fontId="4" fillId="0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0" fillId="0" borderId="0" xfId="0" applyAlignment="1">
      <alignment horizontal="justify" vertical="center"/>
    </xf>
    <xf numFmtId="0" fontId="33" fillId="0" borderId="0" xfId="0" applyFont="1" applyAlignment="1">
      <alignment horizontal="justify" vertical="center"/>
    </xf>
    <xf numFmtId="0" fontId="34" fillId="0" borderId="0" xfId="0" applyFont="1" applyAlignment="1">
      <alignment horizontal="justify" vertical="center"/>
    </xf>
    <xf numFmtId="0" fontId="32" fillId="0" borderId="0" xfId="0" applyFont="1"/>
    <xf numFmtId="0" fontId="7" fillId="0" borderId="0" xfId="0" applyFont="1" applyAlignment="1">
      <alignment horizontal="left" wrapText="1"/>
    </xf>
    <xf numFmtId="0" fontId="21" fillId="0" borderId="36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1" fillId="0" borderId="3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1" fillId="0" borderId="3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2" borderId="30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0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2" fontId="6" fillId="0" borderId="2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</cellXfs>
  <cellStyles count="16">
    <cellStyle name="Normal 2" xfId="9" xr:uid="{00000000-0005-0000-0000-000000000000}"/>
    <cellStyle name="Standard" xfId="0" builtinId="0"/>
    <cellStyle name="Standard 13" xfId="12" xr:uid="{00000000-0005-0000-0000-000002000000}"/>
    <cellStyle name="Standard 2" xfId="1" xr:uid="{00000000-0005-0000-0000-000003000000}"/>
    <cellStyle name="Standard 2 2" xfId="10" xr:uid="{00000000-0005-0000-0000-000004000000}"/>
    <cellStyle name="Standard 2 3" xfId="8" xr:uid="{00000000-0005-0000-0000-000005000000}"/>
    <cellStyle name="Standard 3" xfId="2" xr:uid="{00000000-0005-0000-0000-000006000000}"/>
    <cellStyle name="Standard 3 2" xfId="7" xr:uid="{00000000-0005-0000-0000-000007000000}"/>
    <cellStyle name="Standard 4" xfId="3" xr:uid="{00000000-0005-0000-0000-000008000000}"/>
    <cellStyle name="Standard 5" xfId="4" xr:uid="{00000000-0005-0000-0000-000009000000}"/>
    <cellStyle name="Standard 6" xfId="5" xr:uid="{00000000-0005-0000-0000-00000A000000}"/>
    <cellStyle name="Standard 6 2" xfId="6" xr:uid="{00000000-0005-0000-0000-00000B000000}"/>
    <cellStyle name="Standard 7" xfId="11" xr:uid="{00000000-0005-0000-0000-00000C000000}"/>
    <cellStyle name="Standard 8" xfId="13" xr:uid="{00000000-0005-0000-0000-00000D000000}"/>
    <cellStyle name="Standard 9" xfId="14" xr:uid="{00000000-0005-0000-0000-00000E000000}"/>
    <cellStyle name="Standard 9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71CD-EE85-4649-88DA-017C1B369BE5}">
  <dimension ref="A2:A8"/>
  <sheetViews>
    <sheetView tabSelected="1" workbookViewId="0">
      <selection activeCell="A10" sqref="A10"/>
    </sheetView>
  </sheetViews>
  <sheetFormatPr baseColWidth="10" defaultRowHeight="15" x14ac:dyDescent="0.25"/>
  <cols>
    <col min="1" max="1" width="109.7109375" customWidth="1"/>
  </cols>
  <sheetData>
    <row r="2" spans="1:1" ht="37.5" x14ac:dyDescent="0.25">
      <c r="A2" s="136" t="s">
        <v>244</v>
      </c>
    </row>
    <row r="3" spans="1:1" ht="18.75" x14ac:dyDescent="0.25">
      <c r="A3" s="136"/>
    </row>
    <row r="4" spans="1:1" ht="18.75" x14ac:dyDescent="0.25">
      <c r="A4" s="136" t="s">
        <v>245</v>
      </c>
    </row>
    <row r="5" spans="1:1" x14ac:dyDescent="0.25">
      <c r="A5" s="135"/>
    </row>
    <row r="6" spans="1:1" ht="30" x14ac:dyDescent="0.25">
      <c r="A6" s="137" t="s">
        <v>246</v>
      </c>
    </row>
    <row r="8" spans="1:1" x14ac:dyDescent="0.25">
      <c r="A8" s="138" t="s">
        <v>247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view="pageBreakPreview" zoomScale="175" zoomScaleNormal="160" zoomScaleSheetLayoutView="175" workbookViewId="0">
      <selection activeCell="I20" sqref="I20"/>
    </sheetView>
  </sheetViews>
  <sheetFormatPr baseColWidth="10" defaultColWidth="11.42578125" defaultRowHeight="12.75" x14ac:dyDescent="0.2"/>
  <cols>
    <col min="1" max="1" width="9.7109375" style="10" customWidth="1"/>
    <col min="2" max="2" width="6.5703125" style="11" customWidth="1"/>
    <col min="3" max="3" width="12.42578125" style="10" customWidth="1"/>
    <col min="4" max="4" width="11.42578125" style="9"/>
    <col min="5" max="5" width="12.7109375" style="9" customWidth="1"/>
    <col min="6" max="7" width="11.42578125" style="9"/>
    <col min="8" max="8" width="12.140625" style="82" customWidth="1"/>
    <col min="9" max="10" width="11.42578125" style="82"/>
    <col min="11" max="16384" width="11.42578125" style="8"/>
  </cols>
  <sheetData>
    <row r="1" spans="1:6" x14ac:dyDescent="0.2">
      <c r="A1" s="139" t="s">
        <v>209</v>
      </c>
      <c r="B1" s="139"/>
      <c r="C1" s="139"/>
      <c r="D1" s="139"/>
      <c r="E1" s="139"/>
      <c r="F1" s="139"/>
    </row>
    <row r="2" spans="1:6" ht="12.95" customHeight="1" x14ac:dyDescent="0.2">
      <c r="A2" s="139"/>
      <c r="B2" s="139"/>
      <c r="C2" s="139"/>
      <c r="D2" s="139"/>
      <c r="E2" s="139"/>
      <c r="F2" s="139"/>
    </row>
    <row r="4" spans="1:6" ht="36.75" thickBot="1" x14ac:dyDescent="0.25">
      <c r="A4" s="104" t="s">
        <v>210</v>
      </c>
      <c r="B4" s="97" t="s">
        <v>218</v>
      </c>
      <c r="C4" s="97" t="s">
        <v>216</v>
      </c>
      <c r="D4" s="101" t="s">
        <v>217</v>
      </c>
      <c r="E4" s="102" t="s">
        <v>219</v>
      </c>
      <c r="F4" s="103" t="s">
        <v>220</v>
      </c>
    </row>
    <row r="5" spans="1:6" x14ac:dyDescent="0.2">
      <c r="A5" s="83" t="s">
        <v>211</v>
      </c>
      <c r="B5" s="12" t="s">
        <v>0</v>
      </c>
      <c r="C5" s="49" t="s">
        <v>212</v>
      </c>
      <c r="D5" s="82">
        <v>7.6666666666665622</v>
      </c>
      <c r="E5" s="99">
        <v>19.333333333333425</v>
      </c>
      <c r="F5" s="82">
        <v>26.999999999999986</v>
      </c>
    </row>
    <row r="6" spans="1:6" x14ac:dyDescent="0.2">
      <c r="A6" s="83" t="s">
        <v>211</v>
      </c>
      <c r="B6" s="12" t="s">
        <v>0</v>
      </c>
      <c r="C6" s="49" t="s">
        <v>213</v>
      </c>
      <c r="D6" s="82">
        <v>3.4999999999999845</v>
      </c>
      <c r="E6" s="99">
        <v>16.999999999999979</v>
      </c>
      <c r="F6" s="82">
        <v>20.499999999999964</v>
      </c>
    </row>
    <row r="7" spans="1:6" x14ac:dyDescent="0.2">
      <c r="A7" s="83" t="s">
        <v>211</v>
      </c>
      <c r="B7" s="12" t="s">
        <v>0</v>
      </c>
      <c r="C7" s="49" t="s">
        <v>1</v>
      </c>
      <c r="D7" s="82">
        <v>3.4999999999999845</v>
      </c>
      <c r="E7" s="99">
        <v>6.8333333333333206</v>
      </c>
      <c r="F7" s="82">
        <v>10.333333333333306</v>
      </c>
    </row>
    <row r="8" spans="1:6" x14ac:dyDescent="0.2">
      <c r="A8" s="83" t="s">
        <v>211</v>
      </c>
      <c r="B8" s="12" t="s">
        <v>0</v>
      </c>
      <c r="C8" s="129" t="s">
        <v>214</v>
      </c>
      <c r="D8" s="106">
        <v>57.333333333333677</v>
      </c>
      <c r="E8" s="107">
        <v>1352.9999999999998</v>
      </c>
      <c r="F8" s="106">
        <v>1410.3333333333335</v>
      </c>
    </row>
    <row r="9" spans="1:6" x14ac:dyDescent="0.2">
      <c r="A9" s="86" t="s">
        <v>211</v>
      </c>
      <c r="B9" s="51" t="s">
        <v>0</v>
      </c>
      <c r="C9" s="130" t="s">
        <v>215</v>
      </c>
      <c r="D9" s="85">
        <v>5.5000000000001341</v>
      </c>
      <c r="E9" s="100">
        <v>13.166666666666512</v>
      </c>
      <c r="F9" s="85">
        <v>18.666666666666647</v>
      </c>
    </row>
    <row r="10" spans="1:6" x14ac:dyDescent="0.2">
      <c r="A10" s="83" t="s">
        <v>211</v>
      </c>
      <c r="B10" s="12" t="s">
        <v>2</v>
      </c>
      <c r="C10" s="49" t="s">
        <v>212</v>
      </c>
      <c r="D10" s="82">
        <v>3.3333333333329662</v>
      </c>
      <c r="E10" s="99">
        <v>6.6666666666666723</v>
      </c>
      <c r="F10" s="82">
        <v>9.9999999999996376</v>
      </c>
    </row>
    <row r="11" spans="1:6" x14ac:dyDescent="0.2">
      <c r="A11" s="83" t="s">
        <v>211</v>
      </c>
      <c r="B11" s="12" t="s">
        <v>2</v>
      </c>
      <c r="C11" s="49" t="s">
        <v>213</v>
      </c>
      <c r="D11" s="82">
        <v>1.3333333333331865</v>
      </c>
      <c r="E11" s="99">
        <v>5.6666666666667824</v>
      </c>
      <c r="F11" s="82">
        <v>6.9999999999999689</v>
      </c>
    </row>
    <row r="12" spans="1:6" x14ac:dyDescent="0.2">
      <c r="A12" s="83" t="s">
        <v>211</v>
      </c>
      <c r="B12" s="12" t="s">
        <v>2</v>
      </c>
      <c r="C12" s="49" t="s">
        <v>1</v>
      </c>
      <c r="D12" s="82">
        <v>3.3333333333333361</v>
      </c>
      <c r="E12" s="99">
        <v>6.6666666666666723</v>
      </c>
      <c r="F12" s="82">
        <v>10.000000000000009</v>
      </c>
    </row>
    <row r="13" spans="1:6" x14ac:dyDescent="0.2">
      <c r="A13" s="86" t="s">
        <v>211</v>
      </c>
      <c r="B13" s="51" t="s">
        <v>2</v>
      </c>
      <c r="C13" s="130" t="s">
        <v>215</v>
      </c>
      <c r="D13" s="98">
        <v>3.4999999999999845</v>
      </c>
      <c r="E13" s="100">
        <v>7.8333333333332114</v>
      </c>
      <c r="F13" s="85">
        <v>11.333333333333195</v>
      </c>
    </row>
    <row r="14" spans="1:6" x14ac:dyDescent="0.2">
      <c r="A14" s="83" t="s">
        <v>211</v>
      </c>
      <c r="B14" s="12" t="s">
        <v>3</v>
      </c>
      <c r="C14" s="49" t="s">
        <v>212</v>
      </c>
      <c r="D14" s="82">
        <v>7.9999999999998597</v>
      </c>
      <c r="E14" s="99">
        <v>12.000000000000158</v>
      </c>
      <c r="F14" s="82">
        <v>20.000000000000018</v>
      </c>
    </row>
    <row r="15" spans="1:6" x14ac:dyDescent="0.2">
      <c r="A15" s="83" t="s">
        <v>211</v>
      </c>
      <c r="B15" s="12" t="s">
        <v>3</v>
      </c>
      <c r="C15" s="49" t="s">
        <v>213</v>
      </c>
      <c r="D15" s="82">
        <v>3.4999999999999845</v>
      </c>
      <c r="E15" s="99">
        <v>9.3333333333334156</v>
      </c>
      <c r="F15" s="82">
        <v>12.8333333333334</v>
      </c>
    </row>
    <row r="16" spans="1:6" x14ac:dyDescent="0.2">
      <c r="A16" s="83" t="s">
        <v>211</v>
      </c>
      <c r="B16" s="12" t="s">
        <v>3</v>
      </c>
      <c r="C16" s="49" t="s">
        <v>1</v>
      </c>
      <c r="D16" s="82">
        <v>2.5000000000000946</v>
      </c>
      <c r="E16" s="99">
        <v>0</v>
      </c>
      <c r="F16" s="82">
        <v>2.5</v>
      </c>
    </row>
    <row r="17" spans="1:10" x14ac:dyDescent="0.2">
      <c r="A17" s="83" t="s">
        <v>211</v>
      </c>
      <c r="B17" s="12" t="s">
        <v>3</v>
      </c>
      <c r="C17" s="129" t="s">
        <v>214</v>
      </c>
      <c r="D17" s="106">
        <v>35.666666666666437</v>
      </c>
      <c r="E17" s="107">
        <v>887.66666666666652</v>
      </c>
      <c r="F17" s="106">
        <v>923.33333333333292</v>
      </c>
    </row>
    <row r="18" spans="1:10" x14ac:dyDescent="0.2">
      <c r="A18" s="83" t="s">
        <v>211</v>
      </c>
      <c r="B18" s="12" t="s">
        <v>3</v>
      </c>
      <c r="C18" s="49" t="s">
        <v>215</v>
      </c>
      <c r="D18" s="98">
        <v>1.5000000000002049</v>
      </c>
      <c r="E18" s="100">
        <v>4.4999999999998748</v>
      </c>
      <c r="F18" s="85">
        <v>6.0000000000000799</v>
      </c>
    </row>
    <row r="19" spans="1:10" x14ac:dyDescent="0.2">
      <c r="A19" s="84" t="s">
        <v>211</v>
      </c>
      <c r="B19" s="50" t="s">
        <v>4</v>
      </c>
      <c r="C19" s="131" t="s">
        <v>212</v>
      </c>
      <c r="D19" s="82">
        <v>7.3333333333332655</v>
      </c>
      <c r="E19" s="99">
        <v>16.333333333333016</v>
      </c>
      <c r="F19" s="82">
        <v>23.666666666666281</v>
      </c>
    </row>
    <row r="20" spans="1:10" x14ac:dyDescent="0.2">
      <c r="A20" s="83" t="s">
        <v>211</v>
      </c>
      <c r="B20" s="12" t="s">
        <v>4</v>
      </c>
      <c r="C20" s="49" t="s">
        <v>213</v>
      </c>
      <c r="D20" s="82">
        <v>6.1666666666663579</v>
      </c>
      <c r="E20" s="99">
        <v>19.333333333333425</v>
      </c>
      <c r="F20" s="82">
        <v>25.499999999999783</v>
      </c>
    </row>
    <row r="21" spans="1:10" x14ac:dyDescent="0.2">
      <c r="A21" s="83" t="s">
        <v>211</v>
      </c>
      <c r="B21" s="12" t="s">
        <v>4</v>
      </c>
      <c r="C21" s="49" t="s">
        <v>1</v>
      </c>
      <c r="D21" s="82">
        <v>3.3333333333333361</v>
      </c>
      <c r="E21" s="99">
        <v>4.0000000000002993</v>
      </c>
      <c r="F21" s="82">
        <v>7.3333333333336359</v>
      </c>
    </row>
    <row r="22" spans="1:10" x14ac:dyDescent="0.2">
      <c r="A22" s="83" t="s">
        <v>211</v>
      </c>
      <c r="B22" s="48" t="s">
        <v>4</v>
      </c>
      <c r="C22" s="129" t="s">
        <v>214</v>
      </c>
      <c r="D22" s="106">
        <v>30.666666666666991</v>
      </c>
      <c r="E22" s="107">
        <v>797.66666666666617</v>
      </c>
      <c r="F22" s="106">
        <v>828.33333333333314</v>
      </c>
      <c r="G22" s="96"/>
    </row>
    <row r="23" spans="1:10" x14ac:dyDescent="0.2">
      <c r="A23" s="86" t="s">
        <v>211</v>
      </c>
      <c r="B23" s="52" t="s">
        <v>4</v>
      </c>
      <c r="C23" s="130" t="s">
        <v>215</v>
      </c>
      <c r="D23" s="98">
        <v>4.3333333333335959</v>
      </c>
      <c r="E23" s="100">
        <v>7.8333333333332114</v>
      </c>
      <c r="F23" s="85">
        <v>12.166666666666806</v>
      </c>
      <c r="G23" s="8"/>
      <c r="H23" s="8"/>
      <c r="I23" s="8"/>
      <c r="J23" s="8"/>
    </row>
    <row r="25" spans="1:10" x14ac:dyDescent="0.2">
      <c r="B25" s="9"/>
      <c r="C25" s="9"/>
      <c r="D25" s="82"/>
      <c r="E25" s="82"/>
      <c r="F25" s="8"/>
      <c r="G25" s="8"/>
      <c r="H25" s="8"/>
      <c r="I25" s="8"/>
      <c r="J25" s="8"/>
    </row>
    <row r="26" spans="1:10" x14ac:dyDescent="0.2">
      <c r="B26" s="9"/>
      <c r="C26" s="9"/>
      <c r="D26" s="82"/>
      <c r="E26" s="82"/>
      <c r="F26" s="8"/>
      <c r="G26" s="8"/>
      <c r="H26" s="8"/>
      <c r="I26" s="8"/>
      <c r="J26" s="8"/>
    </row>
    <row r="27" spans="1:10" x14ac:dyDescent="0.2">
      <c r="B27" s="9"/>
      <c r="C27" s="9"/>
      <c r="D27" s="82"/>
      <c r="E27" s="82"/>
      <c r="F27" s="8"/>
      <c r="G27" s="8"/>
      <c r="H27" s="8"/>
      <c r="I27" s="8"/>
      <c r="J27" s="8"/>
    </row>
    <row r="28" spans="1:10" x14ac:dyDescent="0.2">
      <c r="B28" s="9"/>
      <c r="C28" s="9"/>
      <c r="D28" s="82"/>
      <c r="E28" s="82"/>
      <c r="F28" s="8"/>
      <c r="G28" s="8"/>
      <c r="H28" s="8"/>
      <c r="I28" s="8"/>
      <c r="J28" s="8"/>
    </row>
    <row r="29" spans="1:10" x14ac:dyDescent="0.2">
      <c r="B29" s="9"/>
      <c r="C29" s="9"/>
      <c r="D29" s="82"/>
      <c r="E29" s="82"/>
      <c r="F29" s="8"/>
      <c r="G29" s="8"/>
      <c r="H29" s="8"/>
      <c r="I29" s="8"/>
      <c r="J29" s="8"/>
    </row>
    <row r="30" spans="1:10" x14ac:dyDescent="0.2">
      <c r="B30" s="9"/>
      <c r="C30" s="9"/>
      <c r="D30" s="82"/>
      <c r="E30" s="82"/>
      <c r="F30" s="8"/>
      <c r="G30" s="8"/>
      <c r="H30" s="8"/>
      <c r="I30" s="8"/>
      <c r="J30" s="8"/>
    </row>
    <row r="31" spans="1:10" x14ac:dyDescent="0.2">
      <c r="B31" s="9"/>
      <c r="C31" s="9"/>
      <c r="D31" s="82"/>
      <c r="E31" s="82"/>
      <c r="F31" s="8"/>
      <c r="G31" s="8"/>
      <c r="H31" s="8"/>
      <c r="I31" s="8"/>
      <c r="J31" s="8"/>
    </row>
    <row r="32" spans="1:10" x14ac:dyDescent="0.2">
      <c r="B32" s="9"/>
      <c r="C32" s="9"/>
      <c r="D32" s="82"/>
      <c r="E32" s="82"/>
      <c r="F32" s="8"/>
      <c r="G32" s="8"/>
      <c r="H32" s="8"/>
      <c r="I32" s="8"/>
      <c r="J32" s="8"/>
    </row>
    <row r="33" spans="2:10" x14ac:dyDescent="0.2">
      <c r="B33" s="9"/>
      <c r="C33" s="9"/>
      <c r="D33" s="82"/>
      <c r="E33" s="82"/>
      <c r="F33" s="8"/>
      <c r="G33" s="8"/>
      <c r="H33" s="8"/>
      <c r="I33" s="8"/>
      <c r="J33" s="8"/>
    </row>
    <row r="34" spans="2:10" x14ac:dyDescent="0.2">
      <c r="B34" s="9"/>
      <c r="C34" s="9"/>
      <c r="D34" s="82"/>
      <c r="E34" s="82"/>
      <c r="F34" s="8"/>
      <c r="G34" s="8"/>
      <c r="H34" s="8"/>
      <c r="I34" s="8"/>
      <c r="J34" s="8"/>
    </row>
    <row r="35" spans="2:10" x14ac:dyDescent="0.2">
      <c r="B35" s="9"/>
      <c r="C35" s="9"/>
      <c r="D35" s="82"/>
      <c r="E35" s="82"/>
      <c r="F35" s="8"/>
      <c r="G35" s="8"/>
      <c r="H35" s="8"/>
      <c r="I35" s="8"/>
      <c r="J35" s="8"/>
    </row>
    <row r="36" spans="2:10" x14ac:dyDescent="0.2">
      <c r="B36" s="9"/>
      <c r="C36" s="9"/>
      <c r="D36" s="82"/>
      <c r="E36" s="82"/>
      <c r="F36" s="8"/>
      <c r="G36" s="8"/>
      <c r="H36" s="8"/>
      <c r="I36" s="8"/>
      <c r="J36" s="8"/>
    </row>
    <row r="37" spans="2:10" x14ac:dyDescent="0.2">
      <c r="B37" s="9"/>
      <c r="C37" s="9"/>
      <c r="D37" s="82"/>
      <c r="E37" s="82"/>
      <c r="F37" s="8"/>
      <c r="G37" s="8"/>
      <c r="H37" s="8"/>
      <c r="I37" s="8"/>
      <c r="J37" s="8"/>
    </row>
    <row r="38" spans="2:10" x14ac:dyDescent="0.2">
      <c r="B38" s="9"/>
      <c r="C38" s="9"/>
      <c r="D38" s="82"/>
      <c r="E38" s="82"/>
      <c r="F38" s="8"/>
      <c r="G38" s="8"/>
      <c r="H38" s="8"/>
      <c r="I38" s="8"/>
      <c r="J38" s="8"/>
    </row>
    <row r="39" spans="2:10" x14ac:dyDescent="0.2">
      <c r="B39" s="9"/>
      <c r="C39" s="9"/>
      <c r="D39" s="82"/>
      <c r="E39" s="82"/>
      <c r="F39" s="8"/>
      <c r="G39" s="8"/>
      <c r="H39" s="8"/>
      <c r="I39" s="8"/>
      <c r="J39" s="8"/>
    </row>
    <row r="40" spans="2:10" x14ac:dyDescent="0.2">
      <c r="B40" s="9"/>
      <c r="C40" s="9"/>
      <c r="D40" s="82"/>
      <c r="E40" s="82"/>
      <c r="F40" s="8"/>
      <c r="G40" s="8"/>
      <c r="H40" s="8"/>
      <c r="I40" s="8"/>
      <c r="J40" s="8"/>
    </row>
    <row r="41" spans="2:10" x14ac:dyDescent="0.2">
      <c r="B41" s="9"/>
      <c r="C41" s="9"/>
      <c r="D41" s="82"/>
      <c r="E41" s="82"/>
      <c r="F41" s="8"/>
      <c r="G41" s="8"/>
      <c r="H41" s="8"/>
      <c r="I41" s="8"/>
      <c r="J41" s="8"/>
    </row>
    <row r="42" spans="2:10" x14ac:dyDescent="0.2">
      <c r="B42" s="9"/>
      <c r="C42" s="9"/>
      <c r="D42" s="82"/>
      <c r="E42" s="82"/>
      <c r="F42" s="8"/>
      <c r="G42" s="8"/>
      <c r="H42" s="8"/>
      <c r="I42" s="8"/>
      <c r="J42" s="8"/>
    </row>
    <row r="43" spans="2:10" x14ac:dyDescent="0.2">
      <c r="B43" s="9"/>
      <c r="C43" s="9"/>
      <c r="D43" s="82"/>
      <c r="E43" s="82"/>
      <c r="F43" s="8"/>
      <c r="G43" s="8"/>
      <c r="H43" s="8"/>
      <c r="I43" s="8"/>
      <c r="J43" s="8"/>
    </row>
    <row r="44" spans="2:10" x14ac:dyDescent="0.2">
      <c r="B44" s="9"/>
      <c r="C44" s="9"/>
      <c r="D44" s="82"/>
      <c r="E44" s="82"/>
      <c r="F44" s="8"/>
      <c r="G44" s="8"/>
      <c r="H44" s="8"/>
      <c r="I44" s="8"/>
      <c r="J44" s="8"/>
    </row>
    <row r="45" spans="2:10" x14ac:dyDescent="0.2">
      <c r="B45" s="9"/>
      <c r="C45" s="9"/>
      <c r="D45" s="82"/>
      <c r="E45" s="82"/>
      <c r="F45" s="8"/>
      <c r="G45" s="8"/>
      <c r="H45" s="8"/>
      <c r="I45" s="8"/>
      <c r="J45" s="8"/>
    </row>
    <row r="46" spans="2:10" x14ac:dyDescent="0.2">
      <c r="B46" s="9"/>
      <c r="C46" s="9"/>
      <c r="D46" s="82"/>
      <c r="E46" s="82"/>
      <c r="F46" s="8"/>
      <c r="G46" s="8"/>
      <c r="H46" s="8"/>
      <c r="I46" s="8"/>
      <c r="J46" s="8"/>
    </row>
    <row r="47" spans="2:10" x14ac:dyDescent="0.2">
      <c r="B47" s="9"/>
      <c r="C47" s="9"/>
      <c r="D47" s="82"/>
      <c r="E47" s="82"/>
      <c r="F47" s="8"/>
      <c r="G47" s="8"/>
      <c r="H47" s="8"/>
      <c r="I47" s="8"/>
      <c r="J47" s="8"/>
    </row>
    <row r="48" spans="2:10" x14ac:dyDescent="0.2">
      <c r="B48" s="9"/>
      <c r="C48" s="9"/>
      <c r="D48" s="82"/>
      <c r="E48" s="82"/>
      <c r="F48" s="8"/>
      <c r="G48" s="8"/>
      <c r="H48" s="8"/>
      <c r="I48" s="8"/>
      <c r="J48" s="8"/>
    </row>
  </sheetData>
  <mergeCells count="1">
    <mergeCell ref="A1:F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8"/>
  <sheetViews>
    <sheetView view="pageBreakPreview" zoomScale="60" zoomScaleNormal="100" workbookViewId="0">
      <selection activeCell="J12" sqref="J12"/>
    </sheetView>
  </sheetViews>
  <sheetFormatPr baseColWidth="10" defaultColWidth="11.42578125" defaultRowHeight="15" x14ac:dyDescent="0.25"/>
  <cols>
    <col min="1" max="1" width="11.42578125" style="1"/>
    <col min="2" max="2" width="17.42578125" style="1" customWidth="1"/>
    <col min="3" max="3" width="35.85546875" style="1" customWidth="1"/>
    <col min="4" max="4" width="16" style="25" customWidth="1"/>
    <col min="5" max="5" width="5.42578125" style="112" customWidth="1"/>
    <col min="6" max="6" width="15.140625" style="1" customWidth="1"/>
    <col min="7" max="7" width="11.140625" style="1" customWidth="1"/>
    <col min="8" max="8" width="26" style="25" bestFit="1" customWidth="1"/>
    <col min="9" max="11" width="11.42578125" style="1"/>
    <col min="12" max="12" width="83.5703125" style="1" customWidth="1"/>
    <col min="13" max="16384" width="11.42578125" style="1"/>
  </cols>
  <sheetData>
    <row r="1" spans="1:12" x14ac:dyDescent="0.25">
      <c r="A1" s="22" t="s">
        <v>221</v>
      </c>
    </row>
    <row r="3" spans="1:12" s="24" customFormat="1" ht="48.75" thickBot="1" x14ac:dyDescent="0.3">
      <c r="A3" s="23" t="s">
        <v>5</v>
      </c>
      <c r="B3" s="53" t="s">
        <v>6</v>
      </c>
      <c r="C3" s="53" t="s">
        <v>225</v>
      </c>
      <c r="D3" s="105" t="s">
        <v>226</v>
      </c>
      <c r="E3" s="163" t="s">
        <v>227</v>
      </c>
      <c r="F3" s="164"/>
      <c r="G3" s="70" t="s">
        <v>228</v>
      </c>
      <c r="H3" s="105" t="s">
        <v>229</v>
      </c>
      <c r="L3" s="2"/>
    </row>
    <row r="4" spans="1:12" ht="15.75" thickBot="1" x14ac:dyDescent="0.3">
      <c r="A4" s="154" t="s">
        <v>7</v>
      </c>
      <c r="B4" s="54" t="s">
        <v>8</v>
      </c>
      <c r="C4" s="59" t="s">
        <v>9</v>
      </c>
      <c r="D4" s="113" t="s">
        <v>10</v>
      </c>
      <c r="E4" s="66"/>
      <c r="F4" s="7"/>
      <c r="G4" s="54"/>
      <c r="H4" s="158" t="s">
        <v>11</v>
      </c>
      <c r="J4" s="3" t="s">
        <v>222</v>
      </c>
      <c r="K4" s="3"/>
      <c r="L4" s="3"/>
    </row>
    <row r="5" spans="1:12" x14ac:dyDescent="0.25">
      <c r="A5" s="154"/>
      <c r="B5" s="54" t="s">
        <v>12</v>
      </c>
      <c r="C5" s="59" t="s">
        <v>13</v>
      </c>
      <c r="D5" s="113" t="s">
        <v>10</v>
      </c>
      <c r="E5" s="66" t="s">
        <v>14</v>
      </c>
      <c r="F5" s="67" t="s">
        <v>15</v>
      </c>
      <c r="G5" s="54"/>
      <c r="H5" s="158"/>
      <c r="J5" s="1" t="s">
        <v>16</v>
      </c>
    </row>
    <row r="6" spans="1:12" x14ac:dyDescent="0.25">
      <c r="A6" s="162"/>
      <c r="B6" s="55" t="s">
        <v>17</v>
      </c>
      <c r="C6" s="60" t="s">
        <v>18</v>
      </c>
      <c r="D6" s="114" t="s">
        <v>19</v>
      </c>
      <c r="E6" s="66"/>
      <c r="F6" s="7"/>
      <c r="G6" s="55"/>
      <c r="H6" s="165"/>
      <c r="J6" s="108" t="s">
        <v>20</v>
      </c>
      <c r="K6" s="108"/>
      <c r="L6" s="108"/>
    </row>
    <row r="7" spans="1:12" x14ac:dyDescent="0.25">
      <c r="A7" s="154" t="s">
        <v>21</v>
      </c>
      <c r="B7" s="54" t="s">
        <v>22</v>
      </c>
      <c r="C7" s="59" t="s">
        <v>23</v>
      </c>
      <c r="D7" s="113" t="s">
        <v>24</v>
      </c>
      <c r="E7" s="158" t="s">
        <v>25</v>
      </c>
      <c r="F7" s="67" t="s">
        <v>26</v>
      </c>
      <c r="G7" s="54"/>
      <c r="H7" s="169" t="s">
        <v>27</v>
      </c>
      <c r="J7" s="1" t="s">
        <v>223</v>
      </c>
    </row>
    <row r="8" spans="1:12" x14ac:dyDescent="0.25">
      <c r="A8" s="154"/>
      <c r="B8" s="54" t="s">
        <v>28</v>
      </c>
      <c r="C8" s="59" t="s">
        <v>29</v>
      </c>
      <c r="D8" s="113" t="s">
        <v>24</v>
      </c>
      <c r="E8" s="158"/>
      <c r="F8" s="67" t="s">
        <v>30</v>
      </c>
      <c r="G8" s="54"/>
      <c r="H8" s="158"/>
      <c r="J8" s="7" t="s">
        <v>224</v>
      </c>
      <c r="K8" s="7"/>
      <c r="L8" s="7"/>
    </row>
    <row r="9" spans="1:12" x14ac:dyDescent="0.25">
      <c r="A9" s="154"/>
      <c r="B9" s="54" t="s">
        <v>31</v>
      </c>
      <c r="C9" s="61" t="s">
        <v>32</v>
      </c>
      <c r="D9" s="113" t="s">
        <v>33</v>
      </c>
      <c r="E9" s="66"/>
      <c r="F9" s="7"/>
      <c r="G9" s="54"/>
      <c r="H9" s="170"/>
    </row>
    <row r="10" spans="1:12" x14ac:dyDescent="0.25">
      <c r="A10" s="166" t="s">
        <v>34</v>
      </c>
      <c r="B10" s="56" t="s">
        <v>35</v>
      </c>
      <c r="C10" s="62" t="s">
        <v>36</v>
      </c>
      <c r="D10" s="115" t="s">
        <v>37</v>
      </c>
      <c r="E10" s="68" t="s">
        <v>14</v>
      </c>
      <c r="F10" s="5" t="s">
        <v>15</v>
      </c>
      <c r="G10" s="159">
        <v>10</v>
      </c>
      <c r="H10" s="156" t="s">
        <v>38</v>
      </c>
    </row>
    <row r="11" spans="1:12" x14ac:dyDescent="0.25">
      <c r="A11" s="167"/>
      <c r="B11" s="57" t="s">
        <v>39</v>
      </c>
      <c r="C11" s="63" t="s">
        <v>40</v>
      </c>
      <c r="D11" s="116" t="s">
        <v>37</v>
      </c>
      <c r="E11" s="149" t="s">
        <v>25</v>
      </c>
      <c r="F11" s="1" t="s">
        <v>41</v>
      </c>
      <c r="G11" s="160"/>
      <c r="H11" s="149"/>
    </row>
    <row r="12" spans="1:12" x14ac:dyDescent="0.25">
      <c r="A12" s="168"/>
      <c r="B12" s="58" t="s">
        <v>42</v>
      </c>
      <c r="C12" s="64" t="s">
        <v>43</v>
      </c>
      <c r="D12" s="117" t="s">
        <v>44</v>
      </c>
      <c r="E12" s="157"/>
      <c r="F12" s="6" t="s">
        <v>45</v>
      </c>
      <c r="G12" s="161"/>
      <c r="H12" s="157"/>
    </row>
    <row r="13" spans="1:12" x14ac:dyDescent="0.25">
      <c r="A13" s="154" t="s">
        <v>46</v>
      </c>
      <c r="B13" s="57" t="s">
        <v>47</v>
      </c>
      <c r="C13" s="63" t="s">
        <v>48</v>
      </c>
      <c r="D13" s="116" t="s">
        <v>49</v>
      </c>
      <c r="E13" s="69" t="s">
        <v>14</v>
      </c>
      <c r="F13" s="1" t="s">
        <v>15</v>
      </c>
      <c r="G13" s="159">
        <v>7</v>
      </c>
      <c r="H13" s="149" t="s">
        <v>50</v>
      </c>
    </row>
    <row r="14" spans="1:12" ht="15.75" customHeight="1" x14ac:dyDescent="0.25">
      <c r="A14" s="154"/>
      <c r="B14" s="57" t="s">
        <v>51</v>
      </c>
      <c r="C14" s="63" t="s">
        <v>52</v>
      </c>
      <c r="D14" s="116" t="s">
        <v>49</v>
      </c>
      <c r="E14" s="149" t="s">
        <v>25</v>
      </c>
      <c r="F14" s="1" t="s">
        <v>41</v>
      </c>
      <c r="G14" s="160"/>
      <c r="H14" s="149"/>
    </row>
    <row r="15" spans="1:12" x14ac:dyDescent="0.25">
      <c r="A15" s="154"/>
      <c r="B15" s="57" t="s">
        <v>53</v>
      </c>
      <c r="C15" s="65" t="s">
        <v>54</v>
      </c>
      <c r="D15" s="116" t="s">
        <v>44</v>
      </c>
      <c r="E15" s="149"/>
      <c r="F15" s="1" t="s">
        <v>45</v>
      </c>
      <c r="G15" s="161"/>
      <c r="H15" s="149"/>
      <c r="I15" s="4"/>
    </row>
    <row r="16" spans="1:12" x14ac:dyDescent="0.25">
      <c r="A16" s="153" t="s">
        <v>55</v>
      </c>
      <c r="B16" s="56" t="s">
        <v>56</v>
      </c>
      <c r="C16" s="62" t="s">
        <v>57</v>
      </c>
      <c r="D16" s="115" t="s">
        <v>58</v>
      </c>
      <c r="E16" s="68" t="s">
        <v>14</v>
      </c>
      <c r="F16" s="5" t="s">
        <v>15</v>
      </c>
      <c r="G16" s="159">
        <v>25</v>
      </c>
      <c r="H16" s="156" t="s">
        <v>59</v>
      </c>
    </row>
    <row r="17" spans="1:8" x14ac:dyDescent="0.25">
      <c r="A17" s="154"/>
      <c r="B17" s="57" t="s">
        <v>60</v>
      </c>
      <c r="C17" s="63" t="s">
        <v>61</v>
      </c>
      <c r="D17" s="116" t="s">
        <v>24</v>
      </c>
      <c r="E17" s="149" t="s">
        <v>25</v>
      </c>
      <c r="F17" s="1" t="s">
        <v>41</v>
      </c>
      <c r="G17" s="160"/>
      <c r="H17" s="149"/>
    </row>
    <row r="18" spans="1:8" x14ac:dyDescent="0.25">
      <c r="A18" s="155"/>
      <c r="B18" s="58" t="s">
        <v>62</v>
      </c>
      <c r="C18" s="64" t="s">
        <v>63</v>
      </c>
      <c r="D18" s="117" t="s">
        <v>58</v>
      </c>
      <c r="E18" s="157"/>
      <c r="F18" s="6" t="s">
        <v>45</v>
      </c>
      <c r="G18" s="161"/>
      <c r="H18" s="157"/>
    </row>
    <row r="19" spans="1:8" x14ac:dyDescent="0.25">
      <c r="A19" s="153" t="s">
        <v>64</v>
      </c>
      <c r="B19" s="56" t="s">
        <v>65</v>
      </c>
      <c r="C19" s="62" t="s">
        <v>66</v>
      </c>
      <c r="D19" s="115" t="s">
        <v>67</v>
      </c>
      <c r="E19" s="68" t="s">
        <v>14</v>
      </c>
      <c r="F19" s="5" t="s">
        <v>15</v>
      </c>
      <c r="G19" s="159">
        <v>33</v>
      </c>
      <c r="H19" s="156" t="s">
        <v>68</v>
      </c>
    </row>
    <row r="20" spans="1:8" x14ac:dyDescent="0.25">
      <c r="A20" s="154"/>
      <c r="B20" s="57" t="s">
        <v>69</v>
      </c>
      <c r="C20" s="63" t="s">
        <v>70</v>
      </c>
      <c r="D20" s="116" t="s">
        <v>67</v>
      </c>
      <c r="E20" s="149" t="s">
        <v>25</v>
      </c>
      <c r="F20" s="1" t="s">
        <v>41</v>
      </c>
      <c r="G20" s="160"/>
      <c r="H20" s="149"/>
    </row>
    <row r="21" spans="1:8" ht="15.75" thickBot="1" x14ac:dyDescent="0.3">
      <c r="A21" s="155"/>
      <c r="B21" s="58" t="s">
        <v>71</v>
      </c>
      <c r="C21" s="64" t="s">
        <v>72</v>
      </c>
      <c r="D21" s="117" t="s">
        <v>33</v>
      </c>
      <c r="E21" s="150"/>
      <c r="F21" s="6" t="s">
        <v>45</v>
      </c>
      <c r="G21" s="161"/>
      <c r="H21" s="157"/>
    </row>
    <row r="22" spans="1:8" ht="15" customHeight="1" x14ac:dyDescent="0.25">
      <c r="A22" s="151" t="s">
        <v>73</v>
      </c>
      <c r="B22" s="71" t="s">
        <v>74</v>
      </c>
      <c r="C22" s="17" t="s">
        <v>75</v>
      </c>
      <c r="D22" s="71" t="s">
        <v>49</v>
      </c>
      <c r="E22" s="112" t="s">
        <v>14</v>
      </c>
      <c r="F22" s="109" t="s">
        <v>76</v>
      </c>
      <c r="G22" s="152">
        <v>7</v>
      </c>
      <c r="H22" s="140" t="s">
        <v>77</v>
      </c>
    </row>
    <row r="23" spans="1:8" x14ac:dyDescent="0.25">
      <c r="A23" s="144"/>
      <c r="B23" s="72" t="s">
        <v>78</v>
      </c>
      <c r="C23" s="18" t="s">
        <v>79</v>
      </c>
      <c r="D23" s="72" t="s">
        <v>49</v>
      </c>
      <c r="E23" s="149" t="s">
        <v>25</v>
      </c>
      <c r="F23" s="110" t="s">
        <v>80</v>
      </c>
      <c r="G23" s="147"/>
      <c r="H23" s="141"/>
    </row>
    <row r="24" spans="1:8" ht="15.75" thickBot="1" x14ac:dyDescent="0.3">
      <c r="A24" s="145"/>
      <c r="B24" s="73" t="s">
        <v>81</v>
      </c>
      <c r="C24" s="19" t="s">
        <v>82</v>
      </c>
      <c r="D24" s="73" t="s">
        <v>33</v>
      </c>
      <c r="E24" s="150"/>
      <c r="F24" s="111" t="s">
        <v>83</v>
      </c>
      <c r="G24" s="148"/>
      <c r="H24" s="142"/>
    </row>
    <row r="25" spans="1:8" ht="15" customHeight="1" x14ac:dyDescent="0.25">
      <c r="A25" s="143" t="s">
        <v>84</v>
      </c>
      <c r="B25" s="72" t="s">
        <v>85</v>
      </c>
      <c r="C25" s="18" t="s">
        <v>86</v>
      </c>
      <c r="D25" s="72" t="s">
        <v>87</v>
      </c>
      <c r="E25" s="112" t="s">
        <v>14</v>
      </c>
      <c r="F25" s="109" t="s">
        <v>76</v>
      </c>
      <c r="G25" s="146">
        <v>5</v>
      </c>
      <c r="H25" s="140" t="s">
        <v>88</v>
      </c>
    </row>
    <row r="26" spans="1:8" x14ac:dyDescent="0.25">
      <c r="A26" s="144"/>
      <c r="B26" s="72" t="s">
        <v>89</v>
      </c>
      <c r="C26" s="18" t="s">
        <v>90</v>
      </c>
      <c r="D26" s="72" t="s">
        <v>87</v>
      </c>
      <c r="E26" s="149" t="s">
        <v>91</v>
      </c>
      <c r="F26" s="110" t="s">
        <v>92</v>
      </c>
      <c r="G26" s="147"/>
      <c r="H26" s="141"/>
    </row>
    <row r="27" spans="1:8" ht="15.75" thickBot="1" x14ac:dyDescent="0.3">
      <c r="A27" s="145"/>
      <c r="B27" s="72" t="s">
        <v>93</v>
      </c>
      <c r="C27" s="18" t="s">
        <v>94</v>
      </c>
      <c r="D27" s="72" t="s">
        <v>87</v>
      </c>
      <c r="E27" s="150"/>
      <c r="F27" s="111" t="s">
        <v>83</v>
      </c>
      <c r="G27" s="148"/>
      <c r="H27" s="142"/>
    </row>
    <row r="28" spans="1:8" ht="15" customHeight="1" x14ac:dyDescent="0.25">
      <c r="A28" s="143" t="s">
        <v>95</v>
      </c>
      <c r="B28" s="71" t="s">
        <v>96</v>
      </c>
      <c r="C28" s="17" t="s">
        <v>97</v>
      </c>
      <c r="D28" s="71" t="s">
        <v>87</v>
      </c>
      <c r="E28" s="112" t="s">
        <v>14</v>
      </c>
      <c r="F28" s="109" t="s">
        <v>76</v>
      </c>
      <c r="G28" s="146">
        <v>10</v>
      </c>
      <c r="H28" s="140" t="s">
        <v>98</v>
      </c>
    </row>
    <row r="29" spans="1:8" x14ac:dyDescent="0.25">
      <c r="A29" s="144"/>
      <c r="B29" s="72" t="s">
        <v>99</v>
      </c>
      <c r="C29" s="18" t="s">
        <v>100</v>
      </c>
      <c r="D29" s="72" t="s">
        <v>87</v>
      </c>
      <c r="E29" s="149" t="s">
        <v>91</v>
      </c>
      <c r="F29" s="110" t="s">
        <v>92</v>
      </c>
      <c r="G29" s="147"/>
      <c r="H29" s="141"/>
    </row>
    <row r="30" spans="1:8" ht="15.75" thickBot="1" x14ac:dyDescent="0.3">
      <c r="A30" s="145"/>
      <c r="B30" s="73" t="s">
        <v>101</v>
      </c>
      <c r="C30" s="19" t="s">
        <v>102</v>
      </c>
      <c r="D30" s="73" t="s">
        <v>87</v>
      </c>
      <c r="E30" s="150"/>
      <c r="F30" s="111" t="s">
        <v>103</v>
      </c>
      <c r="G30" s="148"/>
      <c r="H30" s="142"/>
    </row>
    <row r="31" spans="1:8" ht="15" customHeight="1" x14ac:dyDescent="0.25">
      <c r="A31" s="143" t="s">
        <v>104</v>
      </c>
      <c r="B31" s="72" t="s">
        <v>105</v>
      </c>
      <c r="C31" s="18" t="s">
        <v>106</v>
      </c>
      <c r="D31" s="72" t="s">
        <v>24</v>
      </c>
      <c r="E31" s="112" t="s">
        <v>14</v>
      </c>
      <c r="F31" s="109" t="s">
        <v>76</v>
      </c>
      <c r="G31" s="146">
        <v>7</v>
      </c>
      <c r="H31" s="140" t="s">
        <v>107</v>
      </c>
    </row>
    <row r="32" spans="1:8" x14ac:dyDescent="0.25">
      <c r="A32" s="144"/>
      <c r="B32" s="72" t="s">
        <v>108</v>
      </c>
      <c r="C32" s="18" t="s">
        <v>109</v>
      </c>
      <c r="D32" s="72" t="s">
        <v>24</v>
      </c>
      <c r="E32" s="149" t="s">
        <v>91</v>
      </c>
      <c r="F32" s="110" t="s">
        <v>92</v>
      </c>
      <c r="G32" s="147"/>
      <c r="H32" s="141"/>
    </row>
    <row r="33" spans="1:8" ht="15.75" thickBot="1" x14ac:dyDescent="0.3">
      <c r="A33" s="145"/>
      <c r="B33" s="72" t="s">
        <v>110</v>
      </c>
      <c r="C33" s="18" t="s">
        <v>111</v>
      </c>
      <c r="D33" s="72" t="s">
        <v>87</v>
      </c>
      <c r="E33" s="150"/>
      <c r="F33" s="111" t="s">
        <v>83</v>
      </c>
      <c r="G33" s="148"/>
      <c r="H33" s="142"/>
    </row>
    <row r="34" spans="1:8" ht="15" customHeight="1" x14ac:dyDescent="0.25">
      <c r="A34" s="143" t="s">
        <v>112</v>
      </c>
      <c r="B34" s="71" t="s">
        <v>113</v>
      </c>
      <c r="C34" s="17" t="s">
        <v>114</v>
      </c>
      <c r="D34" s="71" t="s">
        <v>87</v>
      </c>
      <c r="E34" s="112" t="s">
        <v>14</v>
      </c>
      <c r="F34" s="109" t="s">
        <v>76</v>
      </c>
      <c r="G34" s="146">
        <v>3</v>
      </c>
      <c r="H34" s="140" t="s">
        <v>115</v>
      </c>
    </row>
    <row r="35" spans="1:8" x14ac:dyDescent="0.25">
      <c r="A35" s="144"/>
      <c r="B35" s="72" t="s">
        <v>116</v>
      </c>
      <c r="C35" s="18" t="s">
        <v>117</v>
      </c>
      <c r="D35" s="72" t="s">
        <v>87</v>
      </c>
      <c r="E35" s="149" t="s">
        <v>25</v>
      </c>
      <c r="F35" s="110" t="s">
        <v>92</v>
      </c>
      <c r="G35" s="147"/>
      <c r="H35" s="141"/>
    </row>
    <row r="36" spans="1:8" ht="15.75" thickBot="1" x14ac:dyDescent="0.3">
      <c r="A36" s="145"/>
      <c r="B36" s="73" t="s">
        <v>118</v>
      </c>
      <c r="C36" s="19" t="s">
        <v>119</v>
      </c>
      <c r="D36" s="73" t="s">
        <v>87</v>
      </c>
      <c r="E36" s="150"/>
      <c r="F36" s="111" t="s">
        <v>120</v>
      </c>
      <c r="G36" s="148"/>
      <c r="H36" s="142"/>
    </row>
    <row r="37" spans="1:8" ht="15" customHeight="1" x14ac:dyDescent="0.25">
      <c r="A37" s="143" t="s">
        <v>121</v>
      </c>
      <c r="B37" s="72" t="s">
        <v>122</v>
      </c>
      <c r="C37" s="18" t="s">
        <v>123</v>
      </c>
      <c r="D37" s="72" t="s">
        <v>87</v>
      </c>
      <c r="E37" s="112" t="s">
        <v>14</v>
      </c>
      <c r="F37" s="109" t="s">
        <v>76</v>
      </c>
      <c r="G37" s="146">
        <v>2</v>
      </c>
      <c r="H37" s="140" t="s">
        <v>124</v>
      </c>
    </row>
    <row r="38" spans="1:8" x14ac:dyDescent="0.25">
      <c r="A38" s="144"/>
      <c r="B38" s="72" t="s">
        <v>125</v>
      </c>
      <c r="C38" s="18" t="s">
        <v>126</v>
      </c>
      <c r="D38" s="72" t="s">
        <v>87</v>
      </c>
      <c r="E38" s="149" t="s">
        <v>25</v>
      </c>
      <c r="F38" s="110" t="s">
        <v>92</v>
      </c>
      <c r="G38" s="147"/>
      <c r="H38" s="141"/>
    </row>
    <row r="39" spans="1:8" ht="15.75" thickBot="1" x14ac:dyDescent="0.3">
      <c r="A39" s="145"/>
      <c r="B39" s="72" t="s">
        <v>118</v>
      </c>
      <c r="C39" s="18" t="s">
        <v>119</v>
      </c>
      <c r="D39" s="72" t="s">
        <v>87</v>
      </c>
      <c r="E39" s="150"/>
      <c r="F39" s="111" t="s">
        <v>120</v>
      </c>
      <c r="G39" s="148"/>
      <c r="H39" s="142"/>
    </row>
    <row r="40" spans="1:8" ht="15" customHeight="1" x14ac:dyDescent="0.25">
      <c r="A40" s="143" t="s">
        <v>127</v>
      </c>
      <c r="B40" s="71" t="s">
        <v>128</v>
      </c>
      <c r="C40" s="17" t="s">
        <v>129</v>
      </c>
      <c r="D40" s="71" t="s">
        <v>49</v>
      </c>
      <c r="E40" s="112" t="s">
        <v>14</v>
      </c>
      <c r="F40" s="109" t="s">
        <v>130</v>
      </c>
      <c r="G40" s="146">
        <v>7</v>
      </c>
      <c r="H40" s="140" t="s">
        <v>131</v>
      </c>
    </row>
    <row r="41" spans="1:8" x14ac:dyDescent="0.25">
      <c r="A41" s="144"/>
      <c r="B41" s="72" t="s">
        <v>132</v>
      </c>
      <c r="C41" s="18" t="s">
        <v>133</v>
      </c>
      <c r="D41" s="72" t="s">
        <v>49</v>
      </c>
      <c r="E41" s="149" t="s">
        <v>91</v>
      </c>
      <c r="F41" s="110" t="s">
        <v>92</v>
      </c>
      <c r="G41" s="147"/>
      <c r="H41" s="141"/>
    </row>
    <row r="42" spans="1:8" ht="15.75" thickBot="1" x14ac:dyDescent="0.3">
      <c r="A42" s="145"/>
      <c r="B42" s="73" t="s">
        <v>134</v>
      </c>
      <c r="C42" s="19" t="s">
        <v>135</v>
      </c>
      <c r="D42" s="73" t="s">
        <v>33</v>
      </c>
      <c r="E42" s="150"/>
      <c r="F42" s="111" t="s">
        <v>83</v>
      </c>
      <c r="G42" s="148"/>
      <c r="H42" s="142"/>
    </row>
    <row r="43" spans="1:8" ht="15" customHeight="1" x14ac:dyDescent="0.25">
      <c r="A43" s="143" t="s">
        <v>136</v>
      </c>
      <c r="B43" s="72" t="s">
        <v>137</v>
      </c>
      <c r="C43" s="18" t="s">
        <v>138</v>
      </c>
      <c r="D43" s="72" t="s">
        <v>87</v>
      </c>
      <c r="E43" s="112" t="s">
        <v>14</v>
      </c>
      <c r="F43" s="109" t="s">
        <v>130</v>
      </c>
      <c r="G43" s="146">
        <v>8</v>
      </c>
      <c r="H43" s="140" t="s">
        <v>139</v>
      </c>
    </row>
    <row r="44" spans="1:8" x14ac:dyDescent="0.25">
      <c r="A44" s="144"/>
      <c r="B44" s="72" t="s">
        <v>140</v>
      </c>
      <c r="C44" s="18" t="s">
        <v>141</v>
      </c>
      <c r="D44" s="72" t="s">
        <v>87</v>
      </c>
      <c r="E44" s="149" t="s">
        <v>91</v>
      </c>
      <c r="F44" s="110" t="s">
        <v>92</v>
      </c>
      <c r="G44" s="147"/>
      <c r="H44" s="141"/>
    </row>
    <row r="45" spans="1:8" ht="15.75" thickBot="1" x14ac:dyDescent="0.3">
      <c r="A45" s="145"/>
      <c r="B45" s="72" t="s">
        <v>142</v>
      </c>
      <c r="C45" s="18" t="s">
        <v>143</v>
      </c>
      <c r="D45" s="72" t="s">
        <v>87</v>
      </c>
      <c r="E45" s="150"/>
      <c r="F45" s="111" t="s">
        <v>83</v>
      </c>
      <c r="G45" s="148"/>
      <c r="H45" s="142"/>
    </row>
    <row r="46" spans="1:8" ht="15" customHeight="1" x14ac:dyDescent="0.25">
      <c r="A46" s="143" t="s">
        <v>144</v>
      </c>
      <c r="B46" s="71" t="s">
        <v>145</v>
      </c>
      <c r="C46" s="17" t="s">
        <v>146</v>
      </c>
      <c r="D46" s="71" t="s">
        <v>33</v>
      </c>
      <c r="E46" s="112" t="s">
        <v>14</v>
      </c>
      <c r="F46" s="109" t="s">
        <v>130</v>
      </c>
      <c r="G46" s="146">
        <v>4</v>
      </c>
      <c r="H46" s="140" t="s">
        <v>147</v>
      </c>
    </row>
    <row r="47" spans="1:8" x14ac:dyDescent="0.25">
      <c r="A47" s="144"/>
      <c r="B47" s="72" t="s">
        <v>148</v>
      </c>
      <c r="C47" s="18" t="s">
        <v>149</v>
      </c>
      <c r="D47" s="72" t="s">
        <v>33</v>
      </c>
      <c r="E47" s="149" t="s">
        <v>91</v>
      </c>
      <c r="F47" s="110" t="s">
        <v>92</v>
      </c>
      <c r="G47" s="147"/>
      <c r="H47" s="141"/>
    </row>
    <row r="48" spans="1:8" ht="15.75" thickBot="1" x14ac:dyDescent="0.3">
      <c r="A48" s="145"/>
      <c r="B48" s="73" t="s">
        <v>150</v>
      </c>
      <c r="C48" s="19" t="s">
        <v>151</v>
      </c>
      <c r="D48" s="73" t="s">
        <v>33</v>
      </c>
      <c r="E48" s="150"/>
      <c r="F48" s="111" t="s">
        <v>83</v>
      </c>
      <c r="G48" s="148"/>
      <c r="H48" s="142"/>
    </row>
  </sheetData>
  <mergeCells count="58">
    <mergeCell ref="E3:F3"/>
    <mergeCell ref="H4:H6"/>
    <mergeCell ref="A10:A12"/>
    <mergeCell ref="E11:E12"/>
    <mergeCell ref="H10:H12"/>
    <mergeCell ref="H7:H9"/>
    <mergeCell ref="A13:A15"/>
    <mergeCell ref="H16:H18"/>
    <mergeCell ref="A16:A18"/>
    <mergeCell ref="A4:A6"/>
    <mergeCell ref="A7:A9"/>
    <mergeCell ref="H19:H21"/>
    <mergeCell ref="E7:E8"/>
    <mergeCell ref="G10:G12"/>
    <mergeCell ref="G13:G15"/>
    <mergeCell ref="G16:G18"/>
    <mergeCell ref="G19:G21"/>
    <mergeCell ref="E17:E18"/>
    <mergeCell ref="E14:E15"/>
    <mergeCell ref="H13:H15"/>
    <mergeCell ref="A22:A24"/>
    <mergeCell ref="G22:G24"/>
    <mergeCell ref="A25:A27"/>
    <mergeCell ref="G25:G27"/>
    <mergeCell ref="A19:A21"/>
    <mergeCell ref="E20:E21"/>
    <mergeCell ref="G34:G36"/>
    <mergeCell ref="A37:A39"/>
    <mergeCell ref="G37:G39"/>
    <mergeCell ref="A28:A30"/>
    <mergeCell ref="G28:G30"/>
    <mergeCell ref="A31:A33"/>
    <mergeCell ref="G31:G33"/>
    <mergeCell ref="A46:A48"/>
    <mergeCell ref="G46:G48"/>
    <mergeCell ref="E23:E24"/>
    <mergeCell ref="E26:E27"/>
    <mergeCell ref="E29:E30"/>
    <mergeCell ref="E32:E33"/>
    <mergeCell ref="E35:E36"/>
    <mergeCell ref="E38:E39"/>
    <mergeCell ref="E41:E42"/>
    <mergeCell ref="E44:E45"/>
    <mergeCell ref="E47:E48"/>
    <mergeCell ref="A40:A42"/>
    <mergeCell ref="G40:G42"/>
    <mergeCell ref="A43:A45"/>
    <mergeCell ref="G43:G45"/>
    <mergeCell ref="A34:A36"/>
    <mergeCell ref="H37:H39"/>
    <mergeCell ref="H40:H42"/>
    <mergeCell ref="H43:H45"/>
    <mergeCell ref="H46:H48"/>
    <mergeCell ref="H22:H24"/>
    <mergeCell ref="H25:H27"/>
    <mergeCell ref="H28:H30"/>
    <mergeCell ref="H31:H33"/>
    <mergeCell ref="H34:H36"/>
  </mergeCells>
  <pageMargins left="0.7" right="0.7" top="0.78740157499999996" bottom="0.78740157499999996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9"/>
  <sheetViews>
    <sheetView view="pageBreakPreview" zoomScale="60" zoomScaleNormal="85" workbookViewId="0">
      <selection activeCell="J3" sqref="J3"/>
    </sheetView>
  </sheetViews>
  <sheetFormatPr baseColWidth="10" defaultColWidth="11.42578125" defaultRowHeight="15" x14ac:dyDescent="0.25"/>
  <cols>
    <col min="1" max="2" width="11.42578125" style="1"/>
    <col min="3" max="3" width="5.28515625" style="1" bestFit="1" customWidth="1"/>
    <col min="4" max="4" width="4.85546875" style="1" bestFit="1" customWidth="1"/>
    <col min="5" max="5" width="5.28515625" style="1" bestFit="1" customWidth="1"/>
    <col min="6" max="6" width="7.140625" style="1" bestFit="1" customWidth="1"/>
    <col min="7" max="7" width="5" style="1" bestFit="1" customWidth="1"/>
    <col min="8" max="8" width="3.28515625" style="1" customWidth="1"/>
    <col min="9" max="10" width="11.42578125" style="1"/>
    <col min="11" max="13" width="4.85546875" style="1" bestFit="1" customWidth="1"/>
    <col min="14" max="14" width="7.140625" style="1" bestFit="1" customWidth="1"/>
    <col min="15" max="15" width="5" style="1" bestFit="1" customWidth="1"/>
    <col min="16" max="16" width="3.28515625" style="1" customWidth="1"/>
    <col min="17" max="18" width="11.42578125" style="1"/>
    <col min="19" max="21" width="4.85546875" style="1" bestFit="1" customWidth="1"/>
    <col min="22" max="22" width="7.140625" style="1" bestFit="1" customWidth="1"/>
    <col min="23" max="23" width="5" style="1" bestFit="1" customWidth="1"/>
    <col min="24" max="16384" width="11.42578125" style="1"/>
  </cols>
  <sheetData>
    <row r="1" spans="1:23" ht="15" customHeight="1" x14ac:dyDescent="0.25">
      <c r="A1" s="177" t="s">
        <v>230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</row>
    <row r="3" spans="1:23" ht="15.75" thickBot="1" x14ac:dyDescent="0.3"/>
    <row r="4" spans="1:23" ht="15.75" thickBot="1" x14ac:dyDescent="0.3">
      <c r="A4" s="171" t="s">
        <v>73</v>
      </c>
      <c r="B4" s="172"/>
      <c r="C4" s="172"/>
      <c r="D4" s="172"/>
      <c r="E4" s="172"/>
      <c r="F4" s="172"/>
      <c r="G4" s="173"/>
      <c r="I4" s="171" t="s">
        <v>84</v>
      </c>
      <c r="J4" s="172"/>
      <c r="K4" s="172"/>
      <c r="L4" s="172"/>
      <c r="M4" s="172"/>
      <c r="N4" s="172"/>
      <c r="O4" s="173"/>
      <c r="Q4" s="171" t="s">
        <v>104</v>
      </c>
      <c r="R4" s="172"/>
      <c r="S4" s="172"/>
      <c r="T4" s="172"/>
      <c r="U4" s="172"/>
      <c r="V4" s="172"/>
      <c r="W4" s="173"/>
    </row>
    <row r="5" spans="1:23" x14ac:dyDescent="0.25">
      <c r="A5" s="26" t="s">
        <v>231</v>
      </c>
      <c r="B5" s="27" t="s">
        <v>226</v>
      </c>
      <c r="C5" s="174" t="s">
        <v>152</v>
      </c>
      <c r="D5" s="175"/>
      <c r="E5" s="176"/>
      <c r="F5" s="28" t="s">
        <v>232</v>
      </c>
      <c r="G5" s="29" t="s">
        <v>233</v>
      </c>
      <c r="I5" s="26" t="s">
        <v>231</v>
      </c>
      <c r="J5" s="128" t="s">
        <v>226</v>
      </c>
      <c r="K5" s="174" t="s">
        <v>152</v>
      </c>
      <c r="L5" s="175"/>
      <c r="M5" s="176"/>
      <c r="N5" s="28" t="s">
        <v>232</v>
      </c>
      <c r="O5" s="29" t="s">
        <v>233</v>
      </c>
      <c r="Q5" s="26" t="s">
        <v>231</v>
      </c>
      <c r="R5" s="128" t="s">
        <v>226</v>
      </c>
      <c r="S5" s="174" t="s">
        <v>152</v>
      </c>
      <c r="T5" s="175"/>
      <c r="U5" s="176"/>
      <c r="V5" s="28" t="s">
        <v>232</v>
      </c>
      <c r="W5" s="29" t="s">
        <v>233</v>
      </c>
    </row>
    <row r="6" spans="1:23" x14ac:dyDescent="0.25">
      <c r="A6" s="30" t="s">
        <v>73</v>
      </c>
      <c r="B6" s="31" t="s">
        <v>153</v>
      </c>
      <c r="C6" s="32">
        <v>24.37</v>
      </c>
      <c r="D6" s="33">
        <v>24.49</v>
      </c>
      <c r="E6" s="34">
        <v>24.31</v>
      </c>
      <c r="F6" s="35">
        <f t="shared" ref="F6" si="0">AVERAGE(C6:E6)</f>
        <v>24.39</v>
      </c>
      <c r="G6" s="36">
        <f t="shared" ref="G6" si="1">STDEV(C6:E6)</f>
        <v>9.1651513899116396E-2</v>
      </c>
      <c r="I6" s="30" t="s">
        <v>84</v>
      </c>
      <c r="J6" s="31" t="s">
        <v>153</v>
      </c>
      <c r="K6" s="32">
        <v>26.82</v>
      </c>
      <c r="L6" s="33">
        <v>26.56</v>
      </c>
      <c r="M6" s="34">
        <v>26.49</v>
      </c>
      <c r="N6" s="35">
        <f t="shared" ref="N6" si="2">AVERAGE(K6:M6)</f>
        <v>26.623333333333331</v>
      </c>
      <c r="O6" s="36">
        <f t="shared" ref="O6" si="3">STDEV(K6:M6)</f>
        <v>0.17387735140993402</v>
      </c>
      <c r="Q6" s="30" t="s">
        <v>104</v>
      </c>
      <c r="R6" s="31" t="s">
        <v>153</v>
      </c>
      <c r="S6" s="32">
        <v>29.63</v>
      </c>
      <c r="T6" s="33">
        <v>29.15</v>
      </c>
      <c r="U6" s="34">
        <v>29.8</v>
      </c>
      <c r="V6" s="35">
        <f t="shared" ref="V6" si="4">AVERAGE(S6:U6)</f>
        <v>29.526666666666667</v>
      </c>
      <c r="W6" s="36">
        <f t="shared" ref="W6" si="5">STDEV(S6:U6)</f>
        <v>0.3370954365359074</v>
      </c>
    </row>
    <row r="7" spans="1:23" x14ac:dyDescent="0.25">
      <c r="A7" s="75" t="s">
        <v>154</v>
      </c>
      <c r="B7" s="76" t="s">
        <v>155</v>
      </c>
      <c r="C7" s="77" t="s">
        <v>156</v>
      </c>
      <c r="D7" s="78" t="s">
        <v>156</v>
      </c>
      <c r="E7" s="79" t="s">
        <v>156</v>
      </c>
      <c r="F7" s="80"/>
      <c r="G7" s="81"/>
      <c r="I7" s="75" t="s">
        <v>154</v>
      </c>
      <c r="J7" s="76" t="s">
        <v>155</v>
      </c>
      <c r="K7" s="77" t="s">
        <v>156</v>
      </c>
      <c r="L7" s="78" t="s">
        <v>156</v>
      </c>
      <c r="M7" s="79" t="s">
        <v>156</v>
      </c>
      <c r="N7" s="80"/>
      <c r="O7" s="81"/>
      <c r="Q7" s="75" t="s">
        <v>154</v>
      </c>
      <c r="R7" s="76" t="s">
        <v>155</v>
      </c>
      <c r="S7" s="77" t="s">
        <v>156</v>
      </c>
      <c r="T7" s="78" t="s">
        <v>156</v>
      </c>
      <c r="U7" s="79" t="s">
        <v>156</v>
      </c>
      <c r="V7" s="80"/>
      <c r="W7" s="81"/>
    </row>
    <row r="8" spans="1:23" x14ac:dyDescent="0.25">
      <c r="A8" s="37" t="s">
        <v>157</v>
      </c>
      <c r="B8" s="31" t="s">
        <v>155</v>
      </c>
      <c r="C8" s="32" t="s">
        <v>156</v>
      </c>
      <c r="D8" s="33" t="s">
        <v>156</v>
      </c>
      <c r="E8" s="34" t="s">
        <v>156</v>
      </c>
      <c r="F8" s="35"/>
      <c r="G8" s="36"/>
      <c r="I8" s="37" t="s">
        <v>157</v>
      </c>
      <c r="J8" s="31" t="s">
        <v>155</v>
      </c>
      <c r="K8" s="32" t="s">
        <v>156</v>
      </c>
      <c r="L8" s="33" t="s">
        <v>156</v>
      </c>
      <c r="M8" s="34" t="s">
        <v>156</v>
      </c>
      <c r="N8" s="35"/>
      <c r="O8" s="36"/>
      <c r="Q8" s="37" t="s">
        <v>157</v>
      </c>
      <c r="R8" s="31" t="s">
        <v>155</v>
      </c>
      <c r="S8" s="32" t="s">
        <v>156</v>
      </c>
      <c r="T8" s="33" t="s">
        <v>156</v>
      </c>
      <c r="U8" s="34" t="s">
        <v>156</v>
      </c>
      <c r="V8" s="35"/>
      <c r="W8" s="36"/>
    </row>
    <row r="9" spans="1:23" x14ac:dyDescent="0.25">
      <c r="A9" s="37" t="s">
        <v>158</v>
      </c>
      <c r="B9" s="31" t="s">
        <v>155</v>
      </c>
      <c r="C9" s="32" t="s">
        <v>156</v>
      </c>
      <c r="D9" s="33" t="s">
        <v>156</v>
      </c>
      <c r="E9" s="34" t="s">
        <v>156</v>
      </c>
      <c r="F9" s="35"/>
      <c r="G9" s="36"/>
      <c r="I9" s="37" t="s">
        <v>158</v>
      </c>
      <c r="J9" s="31" t="s">
        <v>155</v>
      </c>
      <c r="K9" s="32" t="s">
        <v>156</v>
      </c>
      <c r="L9" s="33" t="s">
        <v>156</v>
      </c>
      <c r="M9" s="34" t="s">
        <v>156</v>
      </c>
      <c r="N9" s="35"/>
      <c r="O9" s="36"/>
      <c r="Q9" s="37" t="s">
        <v>158</v>
      </c>
      <c r="R9" s="31" t="s">
        <v>155</v>
      </c>
      <c r="S9" s="32" t="s">
        <v>156</v>
      </c>
      <c r="T9" s="33" t="s">
        <v>156</v>
      </c>
      <c r="U9" s="34" t="s">
        <v>156</v>
      </c>
      <c r="V9" s="35"/>
      <c r="W9" s="36"/>
    </row>
    <row r="10" spans="1:23" x14ac:dyDescent="0.25">
      <c r="A10" s="37" t="s">
        <v>159</v>
      </c>
      <c r="B10" s="31" t="s">
        <v>155</v>
      </c>
      <c r="C10" s="32" t="s">
        <v>156</v>
      </c>
      <c r="D10" s="33" t="s">
        <v>156</v>
      </c>
      <c r="E10" s="34" t="s">
        <v>156</v>
      </c>
      <c r="F10" s="35"/>
      <c r="G10" s="36"/>
      <c r="I10" s="37" t="s">
        <v>159</v>
      </c>
      <c r="J10" s="31" t="s">
        <v>155</v>
      </c>
      <c r="K10" s="32" t="s">
        <v>156</v>
      </c>
      <c r="L10" s="33" t="s">
        <v>156</v>
      </c>
      <c r="M10" s="34" t="s">
        <v>156</v>
      </c>
      <c r="N10" s="35"/>
      <c r="O10" s="36"/>
      <c r="Q10" s="37" t="s">
        <v>159</v>
      </c>
      <c r="R10" s="31" t="s">
        <v>155</v>
      </c>
      <c r="S10" s="32" t="s">
        <v>156</v>
      </c>
      <c r="T10" s="33" t="s">
        <v>156</v>
      </c>
      <c r="U10" s="34" t="s">
        <v>156</v>
      </c>
      <c r="V10" s="35"/>
      <c r="W10" s="36"/>
    </row>
    <row r="11" spans="1:23" x14ac:dyDescent="0.25">
      <c r="A11" s="37" t="s">
        <v>160</v>
      </c>
      <c r="B11" s="31" t="s">
        <v>155</v>
      </c>
      <c r="C11" s="32" t="s">
        <v>156</v>
      </c>
      <c r="D11" s="33" t="s">
        <v>156</v>
      </c>
      <c r="E11" s="34" t="s">
        <v>156</v>
      </c>
      <c r="F11" s="35"/>
      <c r="G11" s="36"/>
      <c r="I11" s="37" t="s">
        <v>160</v>
      </c>
      <c r="J11" s="31" t="s">
        <v>155</v>
      </c>
      <c r="K11" s="32" t="s">
        <v>156</v>
      </c>
      <c r="L11" s="33" t="s">
        <v>156</v>
      </c>
      <c r="M11" s="34" t="s">
        <v>156</v>
      </c>
      <c r="N11" s="35"/>
      <c r="O11" s="36"/>
      <c r="Q11" s="37" t="s">
        <v>160</v>
      </c>
      <c r="R11" s="31" t="s">
        <v>155</v>
      </c>
      <c r="S11" s="32" t="s">
        <v>156</v>
      </c>
      <c r="T11" s="33" t="s">
        <v>156</v>
      </c>
      <c r="U11" s="34" t="s">
        <v>156</v>
      </c>
      <c r="V11" s="35"/>
      <c r="W11" s="36"/>
    </row>
    <row r="12" spans="1:23" x14ac:dyDescent="0.25">
      <c r="A12" s="37" t="s">
        <v>161</v>
      </c>
      <c r="B12" s="31" t="s">
        <v>155</v>
      </c>
      <c r="C12" s="32" t="s">
        <v>156</v>
      </c>
      <c r="D12" s="33" t="s">
        <v>156</v>
      </c>
      <c r="E12" s="34" t="s">
        <v>156</v>
      </c>
      <c r="F12" s="35"/>
      <c r="G12" s="36"/>
      <c r="I12" s="37" t="s">
        <v>161</v>
      </c>
      <c r="J12" s="31" t="s">
        <v>155</v>
      </c>
      <c r="K12" s="32" t="s">
        <v>156</v>
      </c>
      <c r="L12" s="33" t="s">
        <v>156</v>
      </c>
      <c r="M12" s="34" t="s">
        <v>156</v>
      </c>
      <c r="N12" s="35"/>
      <c r="O12" s="36"/>
      <c r="Q12" s="37" t="s">
        <v>161</v>
      </c>
      <c r="R12" s="31" t="s">
        <v>155</v>
      </c>
      <c r="S12" s="32" t="s">
        <v>156</v>
      </c>
      <c r="T12" s="33" t="s">
        <v>156</v>
      </c>
      <c r="U12" s="34" t="s">
        <v>156</v>
      </c>
      <c r="V12" s="35"/>
      <c r="W12" s="36"/>
    </row>
    <row r="13" spans="1:23" x14ac:dyDescent="0.25">
      <c r="A13" s="37" t="s">
        <v>162</v>
      </c>
      <c r="B13" s="31" t="s">
        <v>155</v>
      </c>
      <c r="C13" s="38" t="s">
        <v>156</v>
      </c>
      <c r="D13" s="33" t="s">
        <v>156</v>
      </c>
      <c r="E13" s="39" t="s">
        <v>156</v>
      </c>
      <c r="F13" s="35"/>
      <c r="G13" s="36"/>
      <c r="I13" s="37" t="s">
        <v>162</v>
      </c>
      <c r="J13" s="31" t="s">
        <v>155</v>
      </c>
      <c r="K13" s="32" t="s">
        <v>156</v>
      </c>
      <c r="L13" s="33" t="s">
        <v>156</v>
      </c>
      <c r="M13" s="34" t="s">
        <v>156</v>
      </c>
      <c r="N13" s="35"/>
      <c r="O13" s="36"/>
      <c r="Q13" s="37" t="s">
        <v>162</v>
      </c>
      <c r="R13" s="31" t="s">
        <v>155</v>
      </c>
      <c r="S13" s="32" t="s">
        <v>156</v>
      </c>
      <c r="T13" s="33" t="s">
        <v>156</v>
      </c>
      <c r="U13" s="34" t="s">
        <v>156</v>
      </c>
      <c r="V13" s="35"/>
      <c r="W13" s="36"/>
    </row>
    <row r="14" spans="1:23" ht="15.75" thickBot="1" x14ac:dyDescent="0.3">
      <c r="A14" s="40" t="s">
        <v>163</v>
      </c>
      <c r="B14" s="41" t="s">
        <v>155</v>
      </c>
      <c r="C14" s="42" t="s">
        <v>156</v>
      </c>
      <c r="D14" s="43" t="s">
        <v>156</v>
      </c>
      <c r="E14" s="44" t="s">
        <v>156</v>
      </c>
      <c r="F14" s="45"/>
      <c r="G14" s="46"/>
      <c r="I14" s="40" t="s">
        <v>163</v>
      </c>
      <c r="J14" s="41" t="s">
        <v>155</v>
      </c>
      <c r="K14" s="42" t="s">
        <v>156</v>
      </c>
      <c r="L14" s="43" t="s">
        <v>156</v>
      </c>
      <c r="M14" s="44" t="s">
        <v>156</v>
      </c>
      <c r="N14" s="45"/>
      <c r="O14" s="46"/>
      <c r="Q14" s="40" t="s">
        <v>163</v>
      </c>
      <c r="R14" s="41" t="s">
        <v>155</v>
      </c>
      <c r="S14" s="42" t="s">
        <v>156</v>
      </c>
      <c r="T14" s="43" t="s">
        <v>156</v>
      </c>
      <c r="U14" s="44" t="s">
        <v>156</v>
      </c>
      <c r="V14" s="45"/>
      <c r="W14" s="46"/>
    </row>
    <row r="15" spans="1:23" ht="15.75" thickBot="1" x14ac:dyDescent="0.3"/>
    <row r="16" spans="1:23" ht="18.75" thickBot="1" x14ac:dyDescent="0.4">
      <c r="A16" s="171" t="s">
        <v>95</v>
      </c>
      <c r="B16" s="172"/>
      <c r="C16" s="172"/>
      <c r="D16" s="172"/>
      <c r="E16" s="172"/>
      <c r="F16" s="172"/>
      <c r="G16" s="173"/>
      <c r="I16" s="171" t="s">
        <v>164</v>
      </c>
      <c r="J16" s="172"/>
      <c r="K16" s="172"/>
      <c r="L16" s="172"/>
      <c r="M16" s="172"/>
      <c r="N16" s="172"/>
      <c r="O16" s="173"/>
      <c r="Q16" s="171" t="s">
        <v>165</v>
      </c>
      <c r="R16" s="172"/>
      <c r="S16" s="172"/>
      <c r="T16" s="172"/>
      <c r="U16" s="172"/>
      <c r="V16" s="172"/>
      <c r="W16" s="173"/>
    </row>
    <row r="17" spans="1:23" x14ac:dyDescent="0.25">
      <c r="A17" s="26" t="s">
        <v>231</v>
      </c>
      <c r="B17" s="128" t="s">
        <v>226</v>
      </c>
      <c r="C17" s="174" t="s">
        <v>152</v>
      </c>
      <c r="D17" s="175"/>
      <c r="E17" s="176"/>
      <c r="F17" s="28" t="s">
        <v>232</v>
      </c>
      <c r="G17" s="29" t="s">
        <v>233</v>
      </c>
      <c r="I17" s="26" t="s">
        <v>231</v>
      </c>
      <c r="J17" s="128" t="s">
        <v>226</v>
      </c>
      <c r="K17" s="174" t="s">
        <v>152</v>
      </c>
      <c r="L17" s="175"/>
      <c r="M17" s="176"/>
      <c r="N17" s="28" t="s">
        <v>232</v>
      </c>
      <c r="O17" s="29" t="s">
        <v>233</v>
      </c>
      <c r="Q17" s="26" t="s">
        <v>231</v>
      </c>
      <c r="R17" s="128" t="s">
        <v>226</v>
      </c>
      <c r="S17" s="174" t="s">
        <v>152</v>
      </c>
      <c r="T17" s="175"/>
      <c r="U17" s="176"/>
      <c r="V17" s="28" t="s">
        <v>232</v>
      </c>
      <c r="W17" s="29" t="s">
        <v>233</v>
      </c>
    </row>
    <row r="18" spans="1:23" x14ac:dyDescent="0.25">
      <c r="A18" s="30" t="s">
        <v>166</v>
      </c>
      <c r="B18" s="31" t="s">
        <v>153</v>
      </c>
      <c r="C18" s="32">
        <v>31.35</v>
      </c>
      <c r="D18" s="33">
        <v>31.24</v>
      </c>
      <c r="E18" s="34">
        <v>30.84</v>
      </c>
      <c r="F18" s="35">
        <f t="shared" ref="F18:F19" si="6">AVERAGE(C18:E18)</f>
        <v>31.143333333333334</v>
      </c>
      <c r="G18" s="36">
        <f t="shared" ref="G18:G19" si="7">STDEV(C18:E18)</f>
        <v>0.2683902631120092</v>
      </c>
      <c r="I18" s="30" t="s">
        <v>167</v>
      </c>
      <c r="J18" s="31" t="s">
        <v>153</v>
      </c>
      <c r="K18" s="32">
        <v>25.03</v>
      </c>
      <c r="L18" s="33">
        <v>25.22</v>
      </c>
      <c r="M18" s="34">
        <v>25.03</v>
      </c>
      <c r="N18" s="35">
        <f t="shared" ref="N18" si="8">AVERAGE(K18:M18)</f>
        <v>25.093333333333334</v>
      </c>
      <c r="O18" s="36">
        <f t="shared" ref="O18" si="9">STDEV(K18:M18)</f>
        <v>0.10969655114602757</v>
      </c>
      <c r="Q18" s="30" t="s">
        <v>168</v>
      </c>
      <c r="R18" s="31" t="s">
        <v>153</v>
      </c>
      <c r="S18" s="32">
        <v>28.3</v>
      </c>
      <c r="T18" s="33">
        <v>28.34</v>
      </c>
      <c r="U18" s="34">
        <v>28.36</v>
      </c>
      <c r="V18" s="35">
        <f t="shared" ref="V18" si="10">AVERAGE(S18:U18)</f>
        <v>28.333333333333332</v>
      </c>
      <c r="W18" s="36">
        <f t="shared" ref="W18" si="11">STDEV(S18:U18)</f>
        <v>3.0550504633038281E-2</v>
      </c>
    </row>
    <row r="19" spans="1:23" x14ac:dyDescent="0.25">
      <c r="A19" s="30" t="s">
        <v>169</v>
      </c>
      <c r="B19" s="31" t="s">
        <v>153</v>
      </c>
      <c r="C19" s="32">
        <v>30.76</v>
      </c>
      <c r="D19" s="33">
        <v>30.37</v>
      </c>
      <c r="E19" s="34">
        <v>30.63</v>
      </c>
      <c r="F19" s="35">
        <f t="shared" si="6"/>
        <v>30.58666666666667</v>
      </c>
      <c r="G19" s="36">
        <f t="shared" si="7"/>
        <v>0.19857828011475309</v>
      </c>
      <c r="I19" s="75" t="s">
        <v>154</v>
      </c>
      <c r="J19" s="76" t="s">
        <v>155</v>
      </c>
      <c r="K19" s="77" t="s">
        <v>156</v>
      </c>
      <c r="L19" s="78" t="s">
        <v>156</v>
      </c>
      <c r="M19" s="79" t="s">
        <v>156</v>
      </c>
      <c r="N19" s="80"/>
      <c r="O19" s="81"/>
      <c r="Q19" s="75" t="s">
        <v>154</v>
      </c>
      <c r="R19" s="76" t="s">
        <v>155</v>
      </c>
      <c r="S19" s="77" t="s">
        <v>156</v>
      </c>
      <c r="T19" s="78" t="s">
        <v>156</v>
      </c>
      <c r="U19" s="79" t="s">
        <v>156</v>
      </c>
      <c r="V19" s="80"/>
      <c r="W19" s="81"/>
    </row>
    <row r="20" spans="1:23" x14ac:dyDescent="0.25">
      <c r="A20" s="75" t="s">
        <v>154</v>
      </c>
      <c r="B20" s="76" t="s">
        <v>155</v>
      </c>
      <c r="C20" s="77" t="s">
        <v>156</v>
      </c>
      <c r="D20" s="78" t="s">
        <v>156</v>
      </c>
      <c r="E20" s="79" t="s">
        <v>156</v>
      </c>
      <c r="F20" s="80"/>
      <c r="G20" s="81"/>
      <c r="I20" s="37" t="s">
        <v>157</v>
      </c>
      <c r="J20" s="31" t="s">
        <v>155</v>
      </c>
      <c r="K20" s="32" t="s">
        <v>156</v>
      </c>
      <c r="L20" s="33" t="s">
        <v>156</v>
      </c>
      <c r="M20" s="34" t="s">
        <v>156</v>
      </c>
      <c r="N20" s="35"/>
      <c r="O20" s="36"/>
      <c r="Q20" s="37" t="s">
        <v>157</v>
      </c>
      <c r="R20" s="31" t="s">
        <v>155</v>
      </c>
      <c r="S20" s="32" t="s">
        <v>156</v>
      </c>
      <c r="T20" s="33" t="s">
        <v>156</v>
      </c>
      <c r="U20" s="34" t="s">
        <v>156</v>
      </c>
      <c r="V20" s="35"/>
      <c r="W20" s="36"/>
    </row>
    <row r="21" spans="1:23" x14ac:dyDescent="0.25">
      <c r="A21" s="37" t="s">
        <v>157</v>
      </c>
      <c r="B21" s="31" t="s">
        <v>155</v>
      </c>
      <c r="C21" s="32" t="s">
        <v>156</v>
      </c>
      <c r="D21" s="33" t="s">
        <v>156</v>
      </c>
      <c r="E21" s="34" t="s">
        <v>156</v>
      </c>
      <c r="F21" s="35"/>
      <c r="G21" s="36"/>
      <c r="I21" s="37" t="s">
        <v>158</v>
      </c>
      <c r="J21" s="31" t="s">
        <v>155</v>
      </c>
      <c r="K21" s="32" t="s">
        <v>156</v>
      </c>
      <c r="L21" s="33" t="s">
        <v>156</v>
      </c>
      <c r="M21" s="34" t="s">
        <v>156</v>
      </c>
      <c r="N21" s="35"/>
      <c r="O21" s="36"/>
      <c r="Q21" s="37" t="s">
        <v>158</v>
      </c>
      <c r="R21" s="31" t="s">
        <v>155</v>
      </c>
      <c r="S21" s="32" t="s">
        <v>156</v>
      </c>
      <c r="T21" s="33" t="s">
        <v>156</v>
      </c>
      <c r="U21" s="34" t="s">
        <v>156</v>
      </c>
      <c r="V21" s="35"/>
      <c r="W21" s="36"/>
    </row>
    <row r="22" spans="1:23" x14ac:dyDescent="0.25">
      <c r="A22" s="37" t="s">
        <v>158</v>
      </c>
      <c r="B22" s="31" t="s">
        <v>155</v>
      </c>
      <c r="C22" s="32" t="s">
        <v>156</v>
      </c>
      <c r="D22" s="33" t="s">
        <v>156</v>
      </c>
      <c r="E22" s="34" t="s">
        <v>156</v>
      </c>
      <c r="F22" s="35"/>
      <c r="G22" s="36"/>
      <c r="I22" s="37" t="s">
        <v>159</v>
      </c>
      <c r="J22" s="31" t="s">
        <v>155</v>
      </c>
      <c r="K22" s="32" t="s">
        <v>156</v>
      </c>
      <c r="L22" s="33" t="s">
        <v>156</v>
      </c>
      <c r="M22" s="34" t="s">
        <v>156</v>
      </c>
      <c r="N22" s="35"/>
      <c r="O22" s="36"/>
      <c r="Q22" s="37" t="s">
        <v>159</v>
      </c>
      <c r="R22" s="31" t="s">
        <v>155</v>
      </c>
      <c r="S22" s="32" t="s">
        <v>156</v>
      </c>
      <c r="T22" s="33" t="s">
        <v>156</v>
      </c>
      <c r="U22" s="34" t="s">
        <v>156</v>
      </c>
      <c r="V22" s="35"/>
      <c r="W22" s="36"/>
    </row>
    <row r="23" spans="1:23" x14ac:dyDescent="0.25">
      <c r="A23" s="37" t="s">
        <v>159</v>
      </c>
      <c r="B23" s="31" t="s">
        <v>155</v>
      </c>
      <c r="C23" s="32" t="s">
        <v>156</v>
      </c>
      <c r="D23" s="33" t="s">
        <v>156</v>
      </c>
      <c r="E23" s="34" t="s">
        <v>156</v>
      </c>
      <c r="F23" s="35"/>
      <c r="G23" s="36"/>
      <c r="I23" s="37" t="s">
        <v>160</v>
      </c>
      <c r="J23" s="31" t="s">
        <v>155</v>
      </c>
      <c r="K23" s="32" t="s">
        <v>156</v>
      </c>
      <c r="L23" s="33" t="s">
        <v>156</v>
      </c>
      <c r="M23" s="34" t="s">
        <v>156</v>
      </c>
      <c r="N23" s="35"/>
      <c r="O23" s="36"/>
      <c r="Q23" s="37" t="s">
        <v>160</v>
      </c>
      <c r="R23" s="31" t="s">
        <v>155</v>
      </c>
      <c r="S23" s="32" t="s">
        <v>156</v>
      </c>
      <c r="T23" s="33" t="s">
        <v>156</v>
      </c>
      <c r="U23" s="34" t="s">
        <v>156</v>
      </c>
      <c r="V23" s="35"/>
      <c r="W23" s="36"/>
    </row>
    <row r="24" spans="1:23" x14ac:dyDescent="0.25">
      <c r="A24" s="37" t="s">
        <v>160</v>
      </c>
      <c r="B24" s="31" t="s">
        <v>155</v>
      </c>
      <c r="C24" s="32" t="s">
        <v>156</v>
      </c>
      <c r="D24" s="33" t="s">
        <v>156</v>
      </c>
      <c r="E24" s="34" t="s">
        <v>156</v>
      </c>
      <c r="F24" s="35"/>
      <c r="G24" s="36"/>
      <c r="I24" s="37" t="s">
        <v>161</v>
      </c>
      <c r="J24" s="31" t="s">
        <v>155</v>
      </c>
      <c r="K24" s="32" t="s">
        <v>156</v>
      </c>
      <c r="L24" s="33" t="s">
        <v>156</v>
      </c>
      <c r="M24" s="34" t="s">
        <v>156</v>
      </c>
      <c r="N24" s="35"/>
      <c r="O24" s="36"/>
      <c r="Q24" s="37" t="s">
        <v>161</v>
      </c>
      <c r="R24" s="31" t="s">
        <v>155</v>
      </c>
      <c r="S24" s="32" t="s">
        <v>156</v>
      </c>
      <c r="T24" s="33" t="s">
        <v>156</v>
      </c>
      <c r="U24" s="34" t="s">
        <v>156</v>
      </c>
      <c r="V24" s="35"/>
      <c r="W24" s="36"/>
    </row>
    <row r="25" spans="1:23" x14ac:dyDescent="0.25">
      <c r="A25" s="37" t="s">
        <v>161</v>
      </c>
      <c r="B25" s="31" t="s">
        <v>155</v>
      </c>
      <c r="C25" s="32" t="s">
        <v>156</v>
      </c>
      <c r="D25" s="33" t="s">
        <v>156</v>
      </c>
      <c r="E25" s="34" t="s">
        <v>156</v>
      </c>
      <c r="F25" s="35"/>
      <c r="G25" s="36"/>
      <c r="I25" s="37" t="s">
        <v>162</v>
      </c>
      <c r="J25" s="31" t="s">
        <v>155</v>
      </c>
      <c r="K25" s="32" t="s">
        <v>156</v>
      </c>
      <c r="L25" s="33" t="s">
        <v>156</v>
      </c>
      <c r="M25" s="34" t="s">
        <v>156</v>
      </c>
      <c r="N25" s="35"/>
      <c r="O25" s="36"/>
      <c r="Q25" s="37" t="s">
        <v>162</v>
      </c>
      <c r="R25" s="31" t="s">
        <v>155</v>
      </c>
      <c r="S25" s="32" t="s">
        <v>156</v>
      </c>
      <c r="T25" s="33" t="s">
        <v>156</v>
      </c>
      <c r="U25" s="34" t="s">
        <v>156</v>
      </c>
      <c r="V25" s="35"/>
      <c r="W25" s="36"/>
    </row>
    <row r="26" spans="1:23" ht="15.75" thickBot="1" x14ac:dyDescent="0.3">
      <c r="A26" s="37" t="s">
        <v>162</v>
      </c>
      <c r="B26" s="31" t="s">
        <v>155</v>
      </c>
      <c r="C26" s="38" t="s">
        <v>156</v>
      </c>
      <c r="D26" s="33" t="s">
        <v>156</v>
      </c>
      <c r="E26" s="39" t="s">
        <v>156</v>
      </c>
      <c r="F26" s="35"/>
      <c r="G26" s="36"/>
      <c r="I26" s="40" t="s">
        <v>163</v>
      </c>
      <c r="J26" s="41" t="s">
        <v>155</v>
      </c>
      <c r="K26" s="42" t="s">
        <v>156</v>
      </c>
      <c r="L26" s="43" t="s">
        <v>156</v>
      </c>
      <c r="M26" s="44" t="s">
        <v>156</v>
      </c>
      <c r="N26" s="45"/>
      <c r="O26" s="46"/>
      <c r="Q26" s="40" t="s">
        <v>163</v>
      </c>
      <c r="R26" s="41" t="s">
        <v>155</v>
      </c>
      <c r="S26" s="42" t="s">
        <v>156</v>
      </c>
      <c r="T26" s="43" t="s">
        <v>156</v>
      </c>
      <c r="U26" s="44" t="s">
        <v>156</v>
      </c>
      <c r="V26" s="45"/>
      <c r="W26" s="46"/>
    </row>
    <row r="27" spans="1:23" ht="15.75" thickBot="1" x14ac:dyDescent="0.3">
      <c r="A27" s="40" t="s">
        <v>163</v>
      </c>
      <c r="B27" s="41" t="s">
        <v>155</v>
      </c>
      <c r="C27" s="42" t="s">
        <v>156</v>
      </c>
      <c r="D27" s="43" t="s">
        <v>156</v>
      </c>
      <c r="E27" s="44" t="s">
        <v>156</v>
      </c>
      <c r="F27" s="45"/>
      <c r="G27" s="46"/>
    </row>
    <row r="28" spans="1:23" ht="15.75" thickBot="1" x14ac:dyDescent="0.3"/>
    <row r="29" spans="1:23" ht="18.75" thickBot="1" x14ac:dyDescent="0.4">
      <c r="A29" s="171" t="s">
        <v>170</v>
      </c>
      <c r="B29" s="172"/>
      <c r="C29" s="172"/>
      <c r="D29" s="172"/>
      <c r="E29" s="172"/>
      <c r="F29" s="172"/>
      <c r="G29" s="173"/>
      <c r="I29" s="171" t="s">
        <v>171</v>
      </c>
      <c r="J29" s="172"/>
      <c r="K29" s="172"/>
      <c r="L29" s="172"/>
      <c r="M29" s="172"/>
      <c r="N29" s="172"/>
      <c r="O29" s="173"/>
      <c r="Q29" s="171" t="s">
        <v>172</v>
      </c>
      <c r="R29" s="172"/>
      <c r="S29" s="172"/>
      <c r="T29" s="172"/>
      <c r="U29" s="172"/>
      <c r="V29" s="172"/>
      <c r="W29" s="173"/>
    </row>
    <row r="30" spans="1:23" x14ac:dyDescent="0.25">
      <c r="A30" s="26" t="s">
        <v>231</v>
      </c>
      <c r="B30" s="128" t="s">
        <v>226</v>
      </c>
      <c r="C30" s="174" t="s">
        <v>152</v>
      </c>
      <c r="D30" s="175"/>
      <c r="E30" s="176"/>
      <c r="F30" s="28" t="s">
        <v>232</v>
      </c>
      <c r="G30" s="29" t="s">
        <v>233</v>
      </c>
      <c r="I30" s="26" t="s">
        <v>231</v>
      </c>
      <c r="J30" s="128" t="s">
        <v>226</v>
      </c>
      <c r="K30" s="174" t="s">
        <v>152</v>
      </c>
      <c r="L30" s="175"/>
      <c r="M30" s="176"/>
      <c r="N30" s="28" t="s">
        <v>232</v>
      </c>
      <c r="O30" s="29" t="s">
        <v>233</v>
      </c>
      <c r="Q30" s="26" t="s">
        <v>231</v>
      </c>
      <c r="R30" s="128" t="s">
        <v>226</v>
      </c>
      <c r="S30" s="174" t="s">
        <v>152</v>
      </c>
      <c r="T30" s="175"/>
      <c r="U30" s="176"/>
      <c r="V30" s="28" t="s">
        <v>232</v>
      </c>
      <c r="W30" s="29" t="s">
        <v>233</v>
      </c>
    </row>
    <row r="31" spans="1:23" x14ac:dyDescent="0.25">
      <c r="A31" s="30" t="s">
        <v>173</v>
      </c>
      <c r="B31" s="31" t="s">
        <v>153</v>
      </c>
      <c r="C31" s="32">
        <v>26.82</v>
      </c>
      <c r="D31" s="33">
        <v>27.22</v>
      </c>
      <c r="E31" s="34">
        <v>27.26</v>
      </c>
      <c r="F31" s="35">
        <f t="shared" ref="F31:F36" si="12">AVERAGE(C31:E31)</f>
        <v>27.099999999999998</v>
      </c>
      <c r="G31" s="36">
        <f t="shared" ref="G31:G36" si="13">STDEV(C31:E31)</f>
        <v>0.24331050121192885</v>
      </c>
      <c r="I31" s="30" t="s">
        <v>174</v>
      </c>
      <c r="J31" s="31" t="s">
        <v>153</v>
      </c>
      <c r="K31" s="32">
        <v>25.5</v>
      </c>
      <c r="L31" s="33">
        <v>25.09</v>
      </c>
      <c r="M31" s="34">
        <v>25.29</v>
      </c>
      <c r="N31" s="35">
        <f t="shared" ref="N31" si="14">AVERAGE(K31:M31)</f>
        <v>25.293333333333333</v>
      </c>
      <c r="O31" s="36">
        <f t="shared" ref="O31" si="15">STDEV(K31:M31)</f>
        <v>0.20502032419575714</v>
      </c>
      <c r="Q31" s="30" t="s">
        <v>175</v>
      </c>
      <c r="R31" s="31" t="s">
        <v>153</v>
      </c>
      <c r="S31" s="32">
        <v>28.02</v>
      </c>
      <c r="T31" s="33">
        <v>28.16</v>
      </c>
      <c r="U31" s="34">
        <v>27.55</v>
      </c>
      <c r="V31" s="35">
        <f t="shared" ref="V31" si="16">AVERAGE(S31:U31)</f>
        <v>27.91</v>
      </c>
      <c r="W31" s="36">
        <f t="shared" ref="W31" si="17">STDEV(S31:U31)</f>
        <v>0.31953090617340874</v>
      </c>
    </row>
    <row r="32" spans="1:23" x14ac:dyDescent="0.25">
      <c r="A32" s="75" t="s">
        <v>154</v>
      </c>
      <c r="B32" s="76" t="s">
        <v>155</v>
      </c>
      <c r="C32" s="77">
        <v>37</v>
      </c>
      <c r="D32" s="78">
        <v>36.5</v>
      </c>
      <c r="E32" s="79" t="s">
        <v>156</v>
      </c>
      <c r="F32" s="80">
        <f t="shared" si="12"/>
        <v>36.75</v>
      </c>
      <c r="G32" s="81">
        <f t="shared" si="13"/>
        <v>0.35355339059327379</v>
      </c>
      <c r="I32" s="75" t="s">
        <v>154</v>
      </c>
      <c r="J32" s="76" t="s">
        <v>155</v>
      </c>
      <c r="K32" s="77" t="s">
        <v>156</v>
      </c>
      <c r="L32" s="78" t="s">
        <v>156</v>
      </c>
      <c r="M32" s="79" t="s">
        <v>156</v>
      </c>
      <c r="N32" s="80"/>
      <c r="O32" s="81"/>
      <c r="Q32" s="75" t="s">
        <v>154</v>
      </c>
      <c r="R32" s="76" t="s">
        <v>155</v>
      </c>
      <c r="S32" s="77" t="s">
        <v>156</v>
      </c>
      <c r="T32" s="78" t="s">
        <v>156</v>
      </c>
      <c r="U32" s="79" t="s">
        <v>156</v>
      </c>
      <c r="V32" s="80"/>
      <c r="W32" s="81"/>
    </row>
    <row r="33" spans="1:23" x14ac:dyDescent="0.25">
      <c r="A33" s="37" t="s">
        <v>157</v>
      </c>
      <c r="B33" s="31" t="s">
        <v>155</v>
      </c>
      <c r="C33" s="32" t="s">
        <v>156</v>
      </c>
      <c r="D33" s="33">
        <v>36.22</v>
      </c>
      <c r="E33" s="34" t="s">
        <v>156</v>
      </c>
      <c r="F33" s="35"/>
      <c r="G33" s="36"/>
      <c r="I33" s="37" t="s">
        <v>157</v>
      </c>
      <c r="J33" s="31" t="s">
        <v>155</v>
      </c>
      <c r="K33" s="32" t="s">
        <v>156</v>
      </c>
      <c r="L33" s="33" t="s">
        <v>156</v>
      </c>
      <c r="M33" s="34" t="s">
        <v>156</v>
      </c>
      <c r="N33" s="35"/>
      <c r="O33" s="36"/>
      <c r="Q33" s="37" t="s">
        <v>157</v>
      </c>
      <c r="R33" s="31" t="s">
        <v>155</v>
      </c>
      <c r="S33" s="32" t="s">
        <v>156</v>
      </c>
      <c r="T33" s="33" t="s">
        <v>156</v>
      </c>
      <c r="U33" s="34" t="s">
        <v>156</v>
      </c>
      <c r="V33" s="35"/>
      <c r="W33" s="36"/>
    </row>
    <row r="34" spans="1:23" x14ac:dyDescent="0.25">
      <c r="A34" s="37" t="s">
        <v>158</v>
      </c>
      <c r="B34" s="31" t="s">
        <v>155</v>
      </c>
      <c r="C34" s="32" t="s">
        <v>156</v>
      </c>
      <c r="D34" s="33">
        <v>42.91</v>
      </c>
      <c r="E34" s="34" t="s">
        <v>156</v>
      </c>
      <c r="F34" s="35"/>
      <c r="G34" s="36"/>
      <c r="I34" s="37" t="s">
        <v>158</v>
      </c>
      <c r="J34" s="31" t="s">
        <v>155</v>
      </c>
      <c r="K34" s="32" t="s">
        <v>156</v>
      </c>
      <c r="L34" s="33" t="s">
        <v>156</v>
      </c>
      <c r="M34" s="34" t="s">
        <v>156</v>
      </c>
      <c r="N34" s="35"/>
      <c r="O34" s="36"/>
      <c r="Q34" s="37" t="s">
        <v>158</v>
      </c>
      <c r="R34" s="31" t="s">
        <v>155</v>
      </c>
      <c r="S34" s="32" t="s">
        <v>156</v>
      </c>
      <c r="T34" s="33" t="s">
        <v>156</v>
      </c>
      <c r="U34" s="34" t="s">
        <v>156</v>
      </c>
      <c r="V34" s="35"/>
      <c r="W34" s="36"/>
    </row>
    <row r="35" spans="1:23" x14ac:dyDescent="0.25">
      <c r="A35" s="37" t="s">
        <v>159</v>
      </c>
      <c r="B35" s="31" t="s">
        <v>155</v>
      </c>
      <c r="C35" s="32">
        <v>35.299999999999997</v>
      </c>
      <c r="D35" s="33" t="s">
        <v>156</v>
      </c>
      <c r="E35" s="34">
        <v>37.17</v>
      </c>
      <c r="F35" s="35">
        <f t="shared" si="12"/>
        <v>36.234999999999999</v>
      </c>
      <c r="G35" s="36">
        <f t="shared" si="13"/>
        <v>1.3222896808188471</v>
      </c>
      <c r="I35" s="37" t="s">
        <v>159</v>
      </c>
      <c r="J35" s="31" t="s">
        <v>155</v>
      </c>
      <c r="K35" s="32" t="s">
        <v>156</v>
      </c>
      <c r="L35" s="33" t="s">
        <v>156</v>
      </c>
      <c r="M35" s="34" t="s">
        <v>156</v>
      </c>
      <c r="N35" s="35"/>
      <c r="O35" s="36"/>
      <c r="Q35" s="37" t="s">
        <v>159</v>
      </c>
      <c r="R35" s="31" t="s">
        <v>155</v>
      </c>
      <c r="S35" s="32" t="s">
        <v>156</v>
      </c>
      <c r="T35" s="33" t="s">
        <v>156</v>
      </c>
      <c r="U35" s="34" t="s">
        <v>156</v>
      </c>
      <c r="V35" s="35"/>
      <c r="W35" s="36"/>
    </row>
    <row r="36" spans="1:23" x14ac:dyDescent="0.25">
      <c r="A36" s="37" t="s">
        <v>160</v>
      </c>
      <c r="B36" s="31" t="s">
        <v>155</v>
      </c>
      <c r="C36" s="32">
        <v>41.39</v>
      </c>
      <c r="D36" s="33">
        <v>41.6</v>
      </c>
      <c r="E36" s="34">
        <v>37.96</v>
      </c>
      <c r="F36" s="35">
        <f t="shared" si="12"/>
        <v>40.31666666666667</v>
      </c>
      <c r="G36" s="36">
        <f t="shared" si="13"/>
        <v>2.0436323870337674</v>
      </c>
      <c r="I36" s="37" t="s">
        <v>160</v>
      </c>
      <c r="J36" s="31" t="s">
        <v>155</v>
      </c>
      <c r="K36" s="32" t="s">
        <v>156</v>
      </c>
      <c r="L36" s="33" t="s">
        <v>156</v>
      </c>
      <c r="M36" s="34" t="s">
        <v>156</v>
      </c>
      <c r="N36" s="35"/>
      <c r="O36" s="36"/>
      <c r="Q36" s="37" t="s">
        <v>160</v>
      </c>
      <c r="R36" s="31" t="s">
        <v>155</v>
      </c>
      <c r="S36" s="32" t="s">
        <v>156</v>
      </c>
      <c r="T36" s="33" t="s">
        <v>156</v>
      </c>
      <c r="U36" s="34" t="s">
        <v>156</v>
      </c>
      <c r="V36" s="35"/>
      <c r="W36" s="36"/>
    </row>
    <row r="37" spans="1:23" x14ac:dyDescent="0.25">
      <c r="A37" s="37" t="s">
        <v>161</v>
      </c>
      <c r="B37" s="31" t="s">
        <v>155</v>
      </c>
      <c r="C37" s="32" t="s">
        <v>156</v>
      </c>
      <c r="D37" s="33">
        <v>36.119999999999997</v>
      </c>
      <c r="E37" s="34" t="s">
        <v>156</v>
      </c>
      <c r="F37" s="35"/>
      <c r="G37" s="36"/>
      <c r="I37" s="37" t="s">
        <v>161</v>
      </c>
      <c r="J37" s="31" t="s">
        <v>155</v>
      </c>
      <c r="K37" s="32" t="s">
        <v>156</v>
      </c>
      <c r="L37" s="33" t="s">
        <v>156</v>
      </c>
      <c r="M37" s="34" t="s">
        <v>156</v>
      </c>
      <c r="N37" s="35"/>
      <c r="O37" s="36"/>
      <c r="Q37" s="37" t="s">
        <v>161</v>
      </c>
      <c r="R37" s="31" t="s">
        <v>155</v>
      </c>
      <c r="S37" s="32" t="s">
        <v>156</v>
      </c>
      <c r="T37" s="33" t="s">
        <v>156</v>
      </c>
      <c r="U37" s="34" t="s">
        <v>156</v>
      </c>
      <c r="V37" s="35"/>
      <c r="W37" s="36"/>
    </row>
    <row r="38" spans="1:23" x14ac:dyDescent="0.25">
      <c r="A38" s="37" t="s">
        <v>162</v>
      </c>
      <c r="B38" s="31" t="s">
        <v>155</v>
      </c>
      <c r="C38" s="38">
        <v>36.54</v>
      </c>
      <c r="D38" s="47" t="s">
        <v>156</v>
      </c>
      <c r="E38" s="39" t="s">
        <v>156</v>
      </c>
      <c r="F38" s="35"/>
      <c r="G38" s="36"/>
      <c r="I38" s="37" t="s">
        <v>162</v>
      </c>
      <c r="J38" s="31" t="s">
        <v>155</v>
      </c>
      <c r="K38" s="32" t="s">
        <v>156</v>
      </c>
      <c r="L38" s="33" t="s">
        <v>156</v>
      </c>
      <c r="M38" s="34" t="s">
        <v>156</v>
      </c>
      <c r="N38" s="35"/>
      <c r="O38" s="36"/>
      <c r="Q38" s="37" t="s">
        <v>162</v>
      </c>
      <c r="R38" s="31" t="s">
        <v>155</v>
      </c>
      <c r="S38" s="32" t="s">
        <v>156</v>
      </c>
      <c r="T38" s="33" t="s">
        <v>156</v>
      </c>
      <c r="U38" s="34" t="s">
        <v>156</v>
      </c>
      <c r="V38" s="35"/>
      <c r="W38" s="36"/>
    </row>
    <row r="39" spans="1:23" ht="15.75" thickBot="1" x14ac:dyDescent="0.3">
      <c r="A39" s="40" t="s">
        <v>163</v>
      </c>
      <c r="B39" s="41" t="s">
        <v>155</v>
      </c>
      <c r="C39" s="42" t="s">
        <v>156</v>
      </c>
      <c r="D39" s="43" t="s">
        <v>156</v>
      </c>
      <c r="E39" s="44">
        <v>35.75</v>
      </c>
      <c r="F39" s="45"/>
      <c r="G39" s="46"/>
      <c r="I39" s="40" t="s">
        <v>163</v>
      </c>
      <c r="J39" s="41" t="s">
        <v>155</v>
      </c>
      <c r="K39" s="42" t="s">
        <v>156</v>
      </c>
      <c r="L39" s="43" t="s">
        <v>156</v>
      </c>
      <c r="M39" s="44" t="s">
        <v>156</v>
      </c>
      <c r="N39" s="45"/>
      <c r="O39" s="46"/>
      <c r="Q39" s="40" t="s">
        <v>163</v>
      </c>
      <c r="R39" s="41" t="s">
        <v>155</v>
      </c>
      <c r="S39" s="42" t="s">
        <v>156</v>
      </c>
      <c r="T39" s="43" t="s">
        <v>156</v>
      </c>
      <c r="U39" s="44" t="s">
        <v>156</v>
      </c>
      <c r="V39" s="45"/>
      <c r="W39" s="46"/>
    </row>
  </sheetData>
  <mergeCells count="19">
    <mergeCell ref="S17:U17"/>
    <mergeCell ref="C30:E30"/>
    <mergeCell ref="K5:M5"/>
    <mergeCell ref="I4:O4"/>
    <mergeCell ref="Q4:W4"/>
    <mergeCell ref="S5:U5"/>
    <mergeCell ref="A1:W2"/>
    <mergeCell ref="S30:U30"/>
    <mergeCell ref="K30:M30"/>
    <mergeCell ref="I16:O16"/>
    <mergeCell ref="Q16:W16"/>
    <mergeCell ref="A29:G29"/>
    <mergeCell ref="I29:O29"/>
    <mergeCell ref="Q29:W29"/>
    <mergeCell ref="C17:E17"/>
    <mergeCell ref="A16:G16"/>
    <mergeCell ref="C5:E5"/>
    <mergeCell ref="A4:G4"/>
    <mergeCell ref="K17:M17"/>
  </mergeCells>
  <pageMargins left="0.7" right="0.7" top="0.78740157499999996" bottom="0.78740157499999996" header="0.3" footer="0.3"/>
  <pageSetup paperSize="9" scale="83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G35"/>
  <sheetViews>
    <sheetView view="pageBreakPreview" zoomScale="60" zoomScaleNormal="145" workbookViewId="0">
      <selection activeCell="A3" sqref="A3:G9"/>
    </sheetView>
  </sheetViews>
  <sheetFormatPr baseColWidth="10" defaultColWidth="10.85546875" defaultRowHeight="12.75" x14ac:dyDescent="0.2"/>
  <cols>
    <col min="1" max="1" width="10.85546875" style="13"/>
    <col min="2" max="2" width="12.7109375" style="14" bestFit="1" customWidth="1"/>
    <col min="3" max="3" width="12" style="14" bestFit="1" customWidth="1"/>
    <col min="4" max="5" width="10.85546875" style="74"/>
    <col min="6" max="16384" width="10.85546875" style="13"/>
  </cols>
  <sheetData>
    <row r="3" spans="1:7" ht="15" customHeight="1" x14ac:dyDescent="0.2">
      <c r="A3" s="178" t="s">
        <v>240</v>
      </c>
      <c r="B3" s="178"/>
      <c r="C3" s="178"/>
      <c r="D3" s="178"/>
      <c r="E3" s="178"/>
      <c r="F3" s="178"/>
      <c r="G3" s="178"/>
    </row>
    <row r="4" spans="1:7" ht="12.95" customHeight="1" x14ac:dyDescent="0.2">
      <c r="A4" s="178"/>
      <c r="B4" s="178"/>
      <c r="C4" s="178"/>
      <c r="D4" s="178"/>
      <c r="E4" s="178"/>
      <c r="F4" s="178"/>
      <c r="G4" s="178"/>
    </row>
    <row r="5" spans="1:7" x14ac:dyDescent="0.2">
      <c r="A5" s="178"/>
      <c r="B5" s="178"/>
      <c r="C5" s="178"/>
      <c r="D5" s="178"/>
      <c r="E5" s="178"/>
      <c r="F5" s="178"/>
      <c r="G5" s="178"/>
    </row>
    <row r="6" spans="1:7" x14ac:dyDescent="0.2">
      <c r="A6" s="178"/>
      <c r="B6" s="178"/>
      <c r="C6" s="178"/>
      <c r="D6" s="178"/>
      <c r="E6" s="178"/>
      <c r="F6" s="178"/>
      <c r="G6" s="178"/>
    </row>
    <row r="7" spans="1:7" s="74" customFormat="1" x14ac:dyDescent="0.2">
      <c r="A7" s="178"/>
      <c r="B7" s="178"/>
      <c r="C7" s="178"/>
      <c r="D7" s="178"/>
      <c r="E7" s="178"/>
      <c r="F7" s="178"/>
      <c r="G7" s="178"/>
    </row>
    <row r="8" spans="1:7" x14ac:dyDescent="0.2">
      <c r="A8" s="178"/>
      <c r="B8" s="178"/>
      <c r="C8" s="178"/>
      <c r="D8" s="178"/>
      <c r="E8" s="178"/>
      <c r="F8" s="178"/>
      <c r="G8" s="178"/>
    </row>
    <row r="9" spans="1:7" x14ac:dyDescent="0.2">
      <c r="A9" s="178"/>
      <c r="B9" s="178"/>
      <c r="C9" s="178"/>
      <c r="D9" s="178"/>
      <c r="E9" s="178"/>
      <c r="F9" s="178"/>
      <c r="G9" s="178"/>
    </row>
    <row r="12" spans="1:7" x14ac:dyDescent="0.2">
      <c r="A12" s="74"/>
      <c r="B12" s="89" t="s">
        <v>234</v>
      </c>
      <c r="C12" s="89" t="s">
        <v>235</v>
      </c>
      <c r="D12" s="90" t="s">
        <v>176</v>
      </c>
      <c r="E12" s="90" t="s">
        <v>236</v>
      </c>
    </row>
    <row r="13" spans="1:7" x14ac:dyDescent="0.2">
      <c r="A13" s="20" t="s">
        <v>177</v>
      </c>
      <c r="B13" s="91">
        <v>15.5674846625767</v>
      </c>
      <c r="C13" s="87">
        <v>20.181564245810101</v>
      </c>
      <c r="D13" s="88">
        <v>2736</v>
      </c>
      <c r="E13" s="95" t="s">
        <v>178</v>
      </c>
    </row>
    <row r="14" spans="1:7" x14ac:dyDescent="0.2">
      <c r="A14" s="13" t="s">
        <v>179</v>
      </c>
      <c r="B14" s="92">
        <v>10.429447852760701</v>
      </c>
      <c r="C14" s="14">
        <v>15.8519553072626</v>
      </c>
      <c r="D14" s="74">
        <v>2736</v>
      </c>
      <c r="E14" s="90" t="s">
        <v>180</v>
      </c>
    </row>
    <row r="15" spans="1:7" x14ac:dyDescent="0.2">
      <c r="A15" s="13" t="s">
        <v>181</v>
      </c>
      <c r="B15" s="92">
        <v>7.6687116564417193E-2</v>
      </c>
      <c r="C15" s="14">
        <v>0.27932960893854702</v>
      </c>
      <c r="D15" s="74">
        <v>2736</v>
      </c>
      <c r="E15" s="74" t="s">
        <v>182</v>
      </c>
    </row>
    <row r="16" spans="1:7" x14ac:dyDescent="0.2">
      <c r="A16" s="13" t="s">
        <v>183</v>
      </c>
      <c r="B16" s="92">
        <v>2.3773006134969301</v>
      </c>
      <c r="C16" s="14">
        <v>4.2597765363128497</v>
      </c>
      <c r="D16" s="74">
        <v>2736</v>
      </c>
      <c r="E16" s="90" t="s">
        <v>184</v>
      </c>
    </row>
    <row r="17" spans="1:5" x14ac:dyDescent="0.2">
      <c r="A17" s="13" t="s">
        <v>185</v>
      </c>
      <c r="B17" s="92">
        <v>2.3006134969325198</v>
      </c>
      <c r="C17" s="14">
        <v>5.3770949720670398</v>
      </c>
      <c r="D17" s="74">
        <v>2736</v>
      </c>
      <c r="E17" s="90" t="s">
        <v>180</v>
      </c>
    </row>
    <row r="18" spans="1:5" x14ac:dyDescent="0.2">
      <c r="A18" s="13" t="s">
        <v>186</v>
      </c>
      <c r="B18" s="92">
        <v>1.53374233128834</v>
      </c>
      <c r="C18" s="14">
        <v>3.42178770949721</v>
      </c>
      <c r="D18" s="74">
        <v>2736</v>
      </c>
      <c r="E18" s="90" t="s">
        <v>178</v>
      </c>
    </row>
    <row r="19" spans="1:5" x14ac:dyDescent="0.2">
      <c r="A19" s="13" t="s">
        <v>187</v>
      </c>
      <c r="B19" s="92">
        <v>1.1503067484662599</v>
      </c>
      <c r="C19" s="14">
        <v>1.18715083798883</v>
      </c>
      <c r="D19" s="74">
        <v>2736</v>
      </c>
      <c r="E19" s="74" t="s">
        <v>182</v>
      </c>
    </row>
    <row r="20" spans="1:5" x14ac:dyDescent="0.2">
      <c r="A20" s="13" t="s">
        <v>188</v>
      </c>
      <c r="B20" s="92">
        <v>0.996932515337423</v>
      </c>
      <c r="C20" s="14">
        <v>1.1173184357541901</v>
      </c>
      <c r="D20" s="74">
        <v>2736</v>
      </c>
      <c r="E20" s="74" t="s">
        <v>182</v>
      </c>
    </row>
    <row r="21" spans="1:5" x14ac:dyDescent="0.2">
      <c r="A21" s="13" t="s">
        <v>189</v>
      </c>
      <c r="B21" s="92">
        <v>0.76687116564417201</v>
      </c>
      <c r="C21" s="14">
        <v>1.0474860335195499</v>
      </c>
      <c r="D21" s="74">
        <v>2736</v>
      </c>
      <c r="E21" s="74" t="s">
        <v>182</v>
      </c>
    </row>
    <row r="22" spans="1:5" x14ac:dyDescent="0.2">
      <c r="A22" s="13" t="s">
        <v>190</v>
      </c>
      <c r="B22" s="92">
        <v>4.4478527607362004</v>
      </c>
      <c r="C22" s="14">
        <v>5.7262569832402201</v>
      </c>
      <c r="D22" s="74">
        <v>2736</v>
      </c>
      <c r="E22" s="74" t="s">
        <v>182</v>
      </c>
    </row>
    <row r="23" spans="1:5" x14ac:dyDescent="0.2">
      <c r="A23" s="13" t="s">
        <v>191</v>
      </c>
      <c r="B23" s="92">
        <v>0</v>
      </c>
      <c r="C23" s="14">
        <v>0</v>
      </c>
      <c r="D23" s="74">
        <v>2736</v>
      </c>
      <c r="E23" s="74" t="s">
        <v>182</v>
      </c>
    </row>
    <row r="24" spans="1:5" x14ac:dyDescent="0.2">
      <c r="A24" s="20" t="s">
        <v>192</v>
      </c>
      <c r="B24" s="91">
        <v>1.30368098159509</v>
      </c>
      <c r="C24" s="87">
        <v>2.7932960893854699</v>
      </c>
      <c r="D24" s="88">
        <v>2736</v>
      </c>
      <c r="E24" s="95" t="s">
        <v>178</v>
      </c>
    </row>
    <row r="25" spans="1:5" x14ac:dyDescent="0.2">
      <c r="A25" s="16" t="s">
        <v>193</v>
      </c>
      <c r="B25" s="93">
        <v>0.46012269938650302</v>
      </c>
      <c r="C25" s="15">
        <v>0.41899441340782101</v>
      </c>
      <c r="D25" s="94">
        <v>2736</v>
      </c>
      <c r="E25" s="94" t="s">
        <v>182</v>
      </c>
    </row>
    <row r="26" spans="1:5" x14ac:dyDescent="0.2">
      <c r="A26" s="13" t="s">
        <v>194</v>
      </c>
      <c r="B26" s="92">
        <v>0</v>
      </c>
      <c r="C26" s="14">
        <v>6.9832402234636895E-2</v>
      </c>
      <c r="D26" s="74">
        <v>2736</v>
      </c>
      <c r="E26" s="74" t="s">
        <v>182</v>
      </c>
    </row>
    <row r="27" spans="1:5" x14ac:dyDescent="0.2">
      <c r="A27" s="13" t="s">
        <v>195</v>
      </c>
      <c r="B27" s="92">
        <v>1.76380368098159</v>
      </c>
      <c r="C27" s="14">
        <v>1.5363128491620099</v>
      </c>
      <c r="D27" s="74">
        <v>2736</v>
      </c>
      <c r="E27" s="74" t="s">
        <v>182</v>
      </c>
    </row>
    <row r="28" spans="1:5" x14ac:dyDescent="0.2">
      <c r="A28" s="20" t="s">
        <v>196</v>
      </c>
      <c r="B28" s="91">
        <v>8.6656441717791406</v>
      </c>
      <c r="C28" s="87">
        <v>9.4273743016759806</v>
      </c>
      <c r="D28" s="88">
        <v>2736</v>
      </c>
      <c r="E28" s="88" t="s">
        <v>182</v>
      </c>
    </row>
    <row r="29" spans="1:5" x14ac:dyDescent="0.2">
      <c r="A29" s="16" t="s">
        <v>197</v>
      </c>
      <c r="B29" s="93">
        <v>0</v>
      </c>
      <c r="C29" s="15">
        <v>0</v>
      </c>
      <c r="D29" s="94">
        <v>2736</v>
      </c>
      <c r="E29" s="94" t="s">
        <v>182</v>
      </c>
    </row>
    <row r="30" spans="1:5" x14ac:dyDescent="0.2">
      <c r="A30" s="13" t="s">
        <v>198</v>
      </c>
      <c r="B30" s="92">
        <v>2.5306748466257698</v>
      </c>
      <c r="C30" s="14">
        <v>2.16480446927374</v>
      </c>
      <c r="D30" s="74">
        <v>2736</v>
      </c>
      <c r="E30" s="74" t="s">
        <v>182</v>
      </c>
    </row>
    <row r="31" spans="1:5" x14ac:dyDescent="0.2">
      <c r="A31" s="13" t="s">
        <v>199</v>
      </c>
      <c r="B31" s="92">
        <v>4.0644171779141098</v>
      </c>
      <c r="C31" s="14">
        <v>4.4692737430167604</v>
      </c>
      <c r="D31" s="74">
        <v>2736</v>
      </c>
      <c r="E31" s="74" t="s">
        <v>182</v>
      </c>
    </row>
    <row r="32" spans="1:5" x14ac:dyDescent="0.2">
      <c r="A32" s="16" t="s">
        <v>200</v>
      </c>
      <c r="B32" s="93">
        <v>0.153374233128834</v>
      </c>
      <c r="C32" s="15">
        <v>6.9832402234636895E-2</v>
      </c>
      <c r="D32" s="94">
        <v>2736</v>
      </c>
      <c r="E32" s="94" t="s">
        <v>182</v>
      </c>
    </row>
    <row r="33" spans="1:5" x14ac:dyDescent="0.2">
      <c r="A33" s="13" t="s">
        <v>237</v>
      </c>
      <c r="B33" s="92">
        <v>18.7116564417178</v>
      </c>
      <c r="C33" s="14">
        <v>26.6759776536313</v>
      </c>
      <c r="D33" s="74">
        <v>2736</v>
      </c>
      <c r="E33" s="90" t="s">
        <v>180</v>
      </c>
    </row>
    <row r="34" spans="1:5" x14ac:dyDescent="0.2">
      <c r="A34" s="13" t="s">
        <v>238</v>
      </c>
      <c r="B34" s="92">
        <v>4.0644171779141098</v>
      </c>
      <c r="C34" s="14">
        <v>4.3296089385474898</v>
      </c>
      <c r="D34" s="74">
        <v>2736</v>
      </c>
      <c r="E34" s="74" t="s">
        <v>182</v>
      </c>
    </row>
    <row r="35" spans="1:5" x14ac:dyDescent="0.2">
      <c r="A35" s="13" t="s">
        <v>239</v>
      </c>
      <c r="B35" s="92">
        <v>77.223926380368098</v>
      </c>
      <c r="C35" s="14">
        <v>68.994413407821199</v>
      </c>
      <c r="D35" s="74">
        <v>2736</v>
      </c>
      <c r="E35" s="90" t="s">
        <v>180</v>
      </c>
    </row>
  </sheetData>
  <mergeCells count="1">
    <mergeCell ref="A3:G9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28"/>
  <sheetViews>
    <sheetView view="pageBreakPreview" zoomScaleNormal="100" zoomScaleSheetLayoutView="100" workbookViewId="0">
      <selection activeCell="O20" sqref="O20"/>
    </sheetView>
  </sheetViews>
  <sheetFormatPr baseColWidth="10" defaultColWidth="11.42578125" defaultRowHeight="15" x14ac:dyDescent="0.25"/>
  <sheetData>
    <row r="2" spans="1:11" x14ac:dyDescent="0.25">
      <c r="A2" s="181" t="s">
        <v>243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4" spans="1:11" x14ac:dyDescent="0.25">
      <c r="A4" s="119"/>
      <c r="B4" s="118"/>
      <c r="C4" s="120" t="s">
        <v>73</v>
      </c>
      <c r="D4" s="120" t="s">
        <v>84</v>
      </c>
      <c r="E4" s="120" t="s">
        <v>95</v>
      </c>
      <c r="F4" s="120" t="s">
        <v>104</v>
      </c>
      <c r="G4" s="120" t="s">
        <v>201</v>
      </c>
      <c r="H4" s="120" t="s">
        <v>202</v>
      </c>
      <c r="I4" s="120" t="s">
        <v>173</v>
      </c>
      <c r="J4" s="120" t="s">
        <v>174</v>
      </c>
      <c r="K4" s="120" t="s">
        <v>175</v>
      </c>
    </row>
    <row r="5" spans="1:11" x14ac:dyDescent="0.25">
      <c r="A5" s="182" t="s">
        <v>203</v>
      </c>
      <c r="B5" s="21" t="s">
        <v>204</v>
      </c>
      <c r="C5" s="122">
        <v>1.162322173873751E-3</v>
      </c>
      <c r="D5" s="122">
        <v>8.1325493894765684E-4</v>
      </c>
      <c r="E5" s="122">
        <v>9.9999999999999995E-8</v>
      </c>
      <c r="F5" s="122">
        <v>9.9999999999999995E-8</v>
      </c>
      <c r="G5" s="122">
        <v>9.9999999999999995E-8</v>
      </c>
      <c r="H5" s="122">
        <v>9.9999999999999995E-8</v>
      </c>
      <c r="I5" s="122">
        <v>9.9999999999999995E-8</v>
      </c>
      <c r="J5" s="122">
        <v>9.9999999999999995E-8</v>
      </c>
      <c r="K5" s="122">
        <v>9.9999999999999995E-8</v>
      </c>
    </row>
    <row r="6" spans="1:11" x14ac:dyDescent="0.25">
      <c r="A6" s="183"/>
      <c r="B6" s="21" t="s">
        <v>205</v>
      </c>
      <c r="C6" s="122">
        <v>0.59212935761345276</v>
      </c>
      <c r="D6" s="122">
        <v>0.37241229761255235</v>
      </c>
      <c r="E6" s="122">
        <v>6.1425237367737865E-3</v>
      </c>
      <c r="F6" s="122">
        <v>6.8474456416353054E-3</v>
      </c>
      <c r="G6" s="122">
        <v>1.0103349262745282E-4</v>
      </c>
      <c r="H6" s="122">
        <v>9.9184863410421885E-6</v>
      </c>
      <c r="I6" s="122">
        <v>2.4559176599346431E-3</v>
      </c>
      <c r="J6" s="122">
        <v>1.0994533223160658E-4</v>
      </c>
      <c r="K6" s="122">
        <v>9.9999999999999995E-8</v>
      </c>
    </row>
    <row r="7" spans="1:11" x14ac:dyDescent="0.25">
      <c r="A7" s="183"/>
      <c r="B7" s="21" t="s">
        <v>206</v>
      </c>
      <c r="C7" s="122">
        <v>3.0114117766820964E-2</v>
      </c>
      <c r="D7" s="122">
        <v>3.4718730722642782E-3</v>
      </c>
      <c r="E7" s="122">
        <v>9.6248660301060578E-5</v>
      </c>
      <c r="F7" s="122">
        <v>9.9999999999999995E-8</v>
      </c>
      <c r="G7" s="122">
        <v>9.9999999999999995E-8</v>
      </c>
      <c r="H7" s="122">
        <v>9.9999999999999995E-8</v>
      </c>
      <c r="I7" s="122">
        <v>2.8909604079349514E-5</v>
      </c>
      <c r="J7" s="122">
        <v>9.9999999999999995E-8</v>
      </c>
      <c r="K7" s="122">
        <v>9.9999999999999995E-8</v>
      </c>
    </row>
    <row r="8" spans="1:11" x14ac:dyDescent="0.25">
      <c r="A8" s="183"/>
      <c r="B8" s="133" t="s">
        <v>241</v>
      </c>
      <c r="C8" s="125">
        <v>9.7553433415226251E-2</v>
      </c>
      <c r="D8" s="125">
        <v>4.7172223835219088E-2</v>
      </c>
      <c r="E8" s="125">
        <v>1.0364018059474606E-3</v>
      </c>
      <c r="F8" s="125">
        <v>8.3044608276514173E-4</v>
      </c>
      <c r="G8" s="125">
        <v>1.8644266657411751E-5</v>
      </c>
      <c r="H8" s="125">
        <v>7.7932005444652676E-7</v>
      </c>
      <c r="I8" s="125">
        <v>3.3675527982770186E-4</v>
      </c>
      <c r="J8" s="125">
        <v>1.3417913289840791E-5</v>
      </c>
      <c r="K8" s="125">
        <v>9.9999999999999956E-8</v>
      </c>
    </row>
    <row r="9" spans="1:11" x14ac:dyDescent="0.25">
      <c r="A9" s="123"/>
      <c r="B9" s="21"/>
      <c r="C9" s="121"/>
      <c r="D9" s="121"/>
      <c r="E9" s="121"/>
      <c r="F9" s="121"/>
      <c r="G9" s="121"/>
      <c r="H9" s="121"/>
      <c r="I9" s="121"/>
      <c r="J9" s="121"/>
      <c r="K9" s="121"/>
    </row>
    <row r="10" spans="1:11" x14ac:dyDescent="0.25">
      <c r="A10" s="183" t="s">
        <v>207</v>
      </c>
      <c r="B10" s="21" t="s">
        <v>204</v>
      </c>
      <c r="C10" s="122">
        <v>2.7827154797639498E-3</v>
      </c>
      <c r="D10" s="122">
        <v>3.9218810702645131E-4</v>
      </c>
      <c r="E10" s="122">
        <v>9.9999999999999995E-8</v>
      </c>
      <c r="F10" s="122">
        <v>9.9999999999999995E-8</v>
      </c>
      <c r="G10" s="122">
        <v>9.9999999999999995E-8</v>
      </c>
      <c r="H10" s="122">
        <v>9.9999999999999995E-8</v>
      </c>
      <c r="I10" s="122">
        <v>9.9999999999999995E-8</v>
      </c>
      <c r="J10" s="122">
        <v>9.9999999999999995E-8</v>
      </c>
      <c r="K10" s="122">
        <v>9.9999999999999995E-8</v>
      </c>
    </row>
    <row r="11" spans="1:11" x14ac:dyDescent="0.25">
      <c r="A11" s="183"/>
      <c r="B11" s="21" t="s">
        <v>205</v>
      </c>
      <c r="C11" s="132">
        <v>1.7326609833368165</v>
      </c>
      <c r="D11" s="122">
        <v>0.62568519348171303</v>
      </c>
      <c r="E11" s="122">
        <v>1.3719501002899873E-2</v>
      </c>
      <c r="F11" s="122">
        <v>6.237723043808184E-2</v>
      </c>
      <c r="G11" s="122">
        <v>8.542126433774233E-4</v>
      </c>
      <c r="H11" s="122">
        <v>3.3024909089177784E-4</v>
      </c>
      <c r="I11" s="122">
        <v>1.9102437478243837E-2</v>
      </c>
      <c r="J11" s="122">
        <v>2.4234287663685945E-3</v>
      </c>
      <c r="K11" s="122">
        <v>9.9999999999999995E-8</v>
      </c>
    </row>
    <row r="12" spans="1:11" x14ac:dyDescent="0.25">
      <c r="A12" s="183"/>
      <c r="B12" s="21" t="s">
        <v>206</v>
      </c>
      <c r="C12" s="122">
        <v>5.444162583064327E-2</v>
      </c>
      <c r="D12" s="122">
        <v>5.484133067694478E-3</v>
      </c>
      <c r="E12" s="122">
        <v>3.3860200345597609E-4</v>
      </c>
      <c r="F12" s="122">
        <v>5.4204393607847377E-5</v>
      </c>
      <c r="G12" s="122">
        <v>9.9999999999999995E-8</v>
      </c>
      <c r="H12" s="122">
        <v>9.9999999999999995E-8</v>
      </c>
      <c r="I12" s="122">
        <v>1.0714470927274414E-4</v>
      </c>
      <c r="J12" s="122">
        <v>9.9999999999999995E-8</v>
      </c>
      <c r="K12" s="122">
        <v>9.9999999999999995E-8</v>
      </c>
    </row>
    <row r="13" spans="1:11" x14ac:dyDescent="0.25">
      <c r="A13" s="183"/>
      <c r="B13" s="133" t="s">
        <v>241</v>
      </c>
      <c r="C13" s="125">
        <v>0.25877324330734203</v>
      </c>
      <c r="D13" s="125">
        <v>8.7599546734377087E-2</v>
      </c>
      <c r="E13" s="125">
        <v>2.0498692661428393E-3</v>
      </c>
      <c r="F13" s="125">
        <v>6.775820827513772E-3</v>
      </c>
      <c r="G13" s="125">
        <v>9.7160375151061066E-5</v>
      </c>
      <c r="H13" s="125">
        <v>3.4222101334234358E-5</v>
      </c>
      <c r="I13" s="125">
        <v>1.5672724129479963E-3</v>
      </c>
      <c r="J13" s="125">
        <v>3.2825767824121865E-4</v>
      </c>
      <c r="K13" s="125">
        <v>9.9999999999999956E-8</v>
      </c>
    </row>
    <row r="14" spans="1:11" x14ac:dyDescent="0.25">
      <c r="A14" s="123"/>
      <c r="B14" s="21"/>
      <c r="C14" s="121"/>
      <c r="D14" s="121"/>
      <c r="E14" s="121"/>
      <c r="F14" s="121"/>
      <c r="G14" s="121"/>
      <c r="H14" s="121"/>
      <c r="I14" s="121"/>
      <c r="J14" s="121"/>
      <c r="K14" s="121"/>
    </row>
    <row r="15" spans="1:11" x14ac:dyDescent="0.25">
      <c r="A15" s="183" t="s">
        <v>208</v>
      </c>
      <c r="B15" s="21" t="s">
        <v>204</v>
      </c>
      <c r="C15" s="122">
        <v>1.9384040716721188E-2</v>
      </c>
      <c r="D15" s="122">
        <v>1.4703299560147897E-3</v>
      </c>
      <c r="E15" s="122">
        <v>9.9999999999999995E-8</v>
      </c>
      <c r="F15" s="122">
        <v>9.9999999999999995E-8</v>
      </c>
      <c r="G15" s="122">
        <v>9.9999999999999995E-8</v>
      </c>
      <c r="H15" s="122">
        <v>9.9999999999999995E-8</v>
      </c>
      <c r="I15" s="122">
        <v>1.6795469446343467E-5</v>
      </c>
      <c r="J15" s="122">
        <v>9.9999999999999995E-8</v>
      </c>
      <c r="K15" s="122">
        <v>9.9999999999999995E-8</v>
      </c>
    </row>
    <row r="16" spans="1:11" x14ac:dyDescent="0.25">
      <c r="A16" s="183"/>
      <c r="B16" s="21" t="s">
        <v>205</v>
      </c>
      <c r="C16" s="122">
        <v>0.59106005943235318</v>
      </c>
      <c r="D16" s="122">
        <v>0.16007064839433066</v>
      </c>
      <c r="E16" s="122">
        <v>4.7501265462612232E-3</v>
      </c>
      <c r="F16" s="122">
        <v>2.8297459835920521E-2</v>
      </c>
      <c r="G16" s="122">
        <v>7.5868549405276953E-3</v>
      </c>
      <c r="H16" s="122">
        <v>7.7392849495087264E-6</v>
      </c>
      <c r="I16" s="122">
        <v>6.81522527826533E-2</v>
      </c>
      <c r="J16" s="122">
        <v>3.17080604691026E-4</v>
      </c>
      <c r="K16" s="122">
        <v>2.3410630582023587E-5</v>
      </c>
    </row>
    <row r="17" spans="1:11" x14ac:dyDescent="0.25">
      <c r="A17" s="183"/>
      <c r="B17" s="21" t="s">
        <v>206</v>
      </c>
      <c r="C17" s="122">
        <v>7.1277722827563686E-2</v>
      </c>
      <c r="D17" s="122">
        <v>1.4267582082204654E-2</v>
      </c>
      <c r="E17" s="122">
        <v>2.2821812947094097E-4</v>
      </c>
      <c r="F17" s="122">
        <v>1.2510805198453497E-4</v>
      </c>
      <c r="G17" s="122">
        <v>9.9999999999999995E-8</v>
      </c>
      <c r="H17" s="122">
        <v>9.9999999999999995E-8</v>
      </c>
      <c r="I17" s="122">
        <v>5.2195524025137008E-5</v>
      </c>
      <c r="J17" s="122">
        <v>9.9999999999999995E-8</v>
      </c>
      <c r="K17" s="122">
        <v>9.9999999999999995E-8</v>
      </c>
    </row>
    <row r="18" spans="1:11" x14ac:dyDescent="0.25">
      <c r="A18" s="183"/>
      <c r="B18" s="133" t="s">
        <v>241</v>
      </c>
      <c r="C18" s="125">
        <v>0.12476672756681806</v>
      </c>
      <c r="D18" s="125">
        <v>2.9187827538578941E-2</v>
      </c>
      <c r="E18" s="125">
        <v>8.2796045017240194E-4</v>
      </c>
      <c r="F18" s="125">
        <v>1.9144781061562553E-3</v>
      </c>
      <c r="G18" s="125">
        <v>4.5779045479627819E-4</v>
      </c>
      <c r="H18" s="125">
        <v>4.8196424747543664E-7</v>
      </c>
      <c r="I18" s="125">
        <v>5.4507157054212319E-3</v>
      </c>
      <c r="J18" s="125">
        <v>2.106220273734946E-5</v>
      </c>
      <c r="K18" s="125">
        <v>2.3819448874142795E-6</v>
      </c>
    </row>
    <row r="19" spans="1:11" x14ac:dyDescent="0.25">
      <c r="A19" s="123"/>
      <c r="B19" s="21"/>
      <c r="C19" s="121"/>
      <c r="D19" s="121"/>
      <c r="E19" s="121"/>
      <c r="F19" s="121"/>
      <c r="G19" s="121"/>
      <c r="H19" s="121"/>
      <c r="I19" s="121"/>
      <c r="J19" s="121"/>
      <c r="K19" s="121"/>
    </row>
    <row r="20" spans="1:11" x14ac:dyDescent="0.25">
      <c r="A20" s="183" t="s">
        <v>211</v>
      </c>
      <c r="B20" s="21" t="s">
        <v>204</v>
      </c>
      <c r="C20" s="122">
        <v>5.0355261762308319E-2</v>
      </c>
      <c r="D20" s="122">
        <v>2.6006132641564605E-3</v>
      </c>
      <c r="E20" s="122">
        <v>9.9999999999999995E-8</v>
      </c>
      <c r="F20" s="122">
        <v>9.9999999999999995E-8</v>
      </c>
      <c r="G20" s="122">
        <v>9.9999999999999995E-8</v>
      </c>
      <c r="H20" s="122">
        <v>9.9999999999999995E-8</v>
      </c>
      <c r="I20" s="122">
        <v>9.9999999999999995E-8</v>
      </c>
      <c r="J20" s="122">
        <v>9.9999999999999995E-8</v>
      </c>
      <c r="K20" s="122">
        <v>9.9999999999999995E-8</v>
      </c>
    </row>
    <row r="21" spans="1:11" x14ac:dyDescent="0.25">
      <c r="A21" s="183"/>
      <c r="B21" s="21" t="s">
        <v>205</v>
      </c>
      <c r="C21" s="122">
        <v>0.2517668430235766</v>
      </c>
      <c r="D21" s="122">
        <v>4.5788657221509564E-2</v>
      </c>
      <c r="E21" s="122">
        <v>5.352731836519584E-4</v>
      </c>
      <c r="F21" s="122">
        <v>3.4214081724370394E-3</v>
      </c>
      <c r="G21" s="122">
        <v>6.2637244823524955E-5</v>
      </c>
      <c r="H21" s="122">
        <v>8.2154425585137193E-6</v>
      </c>
      <c r="I21" s="122">
        <v>7.8661688623330405E-4</v>
      </c>
      <c r="J21" s="122">
        <v>1.642457262923532E-4</v>
      </c>
      <c r="K21" s="122">
        <v>1.9459215406197966E-5</v>
      </c>
    </row>
    <row r="22" spans="1:11" x14ac:dyDescent="0.25">
      <c r="A22" s="183"/>
      <c r="B22" s="21" t="s">
        <v>206</v>
      </c>
      <c r="C22" s="122">
        <v>7.4296454467537618E-2</v>
      </c>
      <c r="D22" s="122">
        <v>1.2042575650712296E-2</v>
      </c>
      <c r="E22" s="122">
        <v>1.1710488597841309E-4</v>
      </c>
      <c r="F22" s="122">
        <v>1.4958399373018503E-4</v>
      </c>
      <c r="G22" s="122">
        <v>9.9999999999999995E-8</v>
      </c>
      <c r="H22" s="122">
        <v>9.9999999999999995E-8</v>
      </c>
      <c r="I22" s="122">
        <v>3.6830882252673016E-5</v>
      </c>
      <c r="J22" s="122">
        <v>9.9999999999999995E-8</v>
      </c>
      <c r="K22" s="122">
        <v>9.9999999999999995E-8</v>
      </c>
    </row>
    <row r="23" spans="1:11" x14ac:dyDescent="0.25">
      <c r="A23" s="184"/>
      <c r="B23" s="134" t="s">
        <v>241</v>
      </c>
      <c r="C23" s="126">
        <v>9.1372238742353368E-2</v>
      </c>
      <c r="D23" s="126">
        <v>1.396123494386734E-2</v>
      </c>
      <c r="E23" s="126">
        <v>1.6013365679012681E-4</v>
      </c>
      <c r="F23" s="126">
        <v>5.3218361237504508E-4</v>
      </c>
      <c r="G23" s="126">
        <v>1.0319621842634662E-5</v>
      </c>
      <c r="H23" s="126">
        <v>5.2712855571124884E-7</v>
      </c>
      <c r="I23" s="126">
        <v>8.5973137456463527E-5</v>
      </c>
      <c r="J23" s="126">
        <v>8.7392487522291156E-6</v>
      </c>
      <c r="K23" s="127">
        <v>1.1189060740104187E-6</v>
      </c>
    </row>
    <row r="24" spans="1:11" x14ac:dyDescent="0.25">
      <c r="A24" s="124"/>
      <c r="B24" s="11"/>
      <c r="C24" s="121"/>
      <c r="D24" s="121"/>
      <c r="E24" s="121"/>
      <c r="F24" s="121"/>
      <c r="G24" s="121"/>
      <c r="H24" s="121"/>
      <c r="I24" s="121"/>
      <c r="J24" s="121"/>
      <c r="K24" s="121"/>
    </row>
    <row r="25" spans="1:11" x14ac:dyDescent="0.25">
      <c r="A25" s="179" t="s">
        <v>242</v>
      </c>
      <c r="B25" s="21" t="s">
        <v>204</v>
      </c>
      <c r="C25" s="122">
        <v>1.162322173873751E-3</v>
      </c>
      <c r="D25" s="122">
        <v>3.9218810702645131E-4</v>
      </c>
      <c r="E25" s="122">
        <v>9.9999999999999995E-8</v>
      </c>
      <c r="F25" s="122">
        <v>9.9999999999999995E-8</v>
      </c>
      <c r="G25" s="122">
        <v>9.9999999999999995E-8</v>
      </c>
      <c r="H25" s="122">
        <v>9.9999999999999995E-8</v>
      </c>
      <c r="I25" s="122">
        <v>9.9999999999999995E-8</v>
      </c>
      <c r="J25" s="122">
        <v>9.9999999999999995E-8</v>
      </c>
      <c r="K25" s="122">
        <v>9.9999999999999995E-8</v>
      </c>
    </row>
    <row r="26" spans="1:11" x14ac:dyDescent="0.25">
      <c r="A26" s="179"/>
      <c r="B26" s="21" t="s">
        <v>205</v>
      </c>
      <c r="C26" s="132">
        <v>1.7326609833368165</v>
      </c>
      <c r="D26" s="122">
        <v>0.62568519348171303</v>
      </c>
      <c r="E26" s="122">
        <v>1.3719501002899873E-2</v>
      </c>
      <c r="F26" s="122">
        <v>6.237723043808184E-2</v>
      </c>
      <c r="G26" s="122">
        <v>7.5868549405276953E-3</v>
      </c>
      <c r="H26" s="122">
        <v>3.3024909089177784E-4</v>
      </c>
      <c r="I26" s="122">
        <v>6.81522527826533E-2</v>
      </c>
      <c r="J26" s="122">
        <v>2.4234287663685945E-3</v>
      </c>
      <c r="K26" s="122">
        <v>2.3410630582023587E-5</v>
      </c>
    </row>
    <row r="27" spans="1:11" x14ac:dyDescent="0.25">
      <c r="A27" s="179"/>
      <c r="B27" s="21" t="s">
        <v>206</v>
      </c>
      <c r="C27" s="122">
        <v>6.6952763949893399E-2</v>
      </c>
      <c r="D27" s="122">
        <v>8.7746248135728479E-3</v>
      </c>
      <c r="E27" s="122">
        <v>1.9471879487670596E-4</v>
      </c>
      <c r="F27" s="122">
        <v>9.0206861059858638E-5</v>
      </c>
      <c r="G27" s="122">
        <v>9.9999999999999995E-8</v>
      </c>
      <c r="H27" s="122">
        <v>9.9999999999999995E-8</v>
      </c>
      <c r="I27" s="122">
        <v>4.4175634904609562E-5</v>
      </c>
      <c r="J27" s="122">
        <v>9.9999999999999995E-8</v>
      </c>
      <c r="K27" s="122">
        <v>9.9999999999999995E-8</v>
      </c>
    </row>
    <row r="28" spans="1:11" x14ac:dyDescent="0.25">
      <c r="A28" s="180"/>
      <c r="B28" s="134" t="s">
        <v>241</v>
      </c>
      <c r="C28" s="126">
        <v>0.14377140027711949</v>
      </c>
      <c r="D28" s="126">
        <v>4.4866524380974444E-2</v>
      </c>
      <c r="E28" s="126">
        <v>1.0294578471426136E-3</v>
      </c>
      <c r="F28" s="126">
        <v>2.5383087210611305E-3</v>
      </c>
      <c r="G28" s="126">
        <v>1.4769588287474769E-4</v>
      </c>
      <c r="H28" s="126">
        <v>9.1099133579954203E-6</v>
      </c>
      <c r="I28" s="126">
        <v>1.882637437665967E-3</v>
      </c>
      <c r="J28" s="126">
        <v>9.3934197615956191E-5</v>
      </c>
      <c r="K28" s="126">
        <v>9.2276092600612162E-7</v>
      </c>
    </row>
  </sheetData>
  <mergeCells count="6">
    <mergeCell ref="A25:A28"/>
    <mergeCell ref="A2:K2"/>
    <mergeCell ref="A5:A8"/>
    <mergeCell ref="A10:A13"/>
    <mergeCell ref="A15:A18"/>
    <mergeCell ref="A20:A23"/>
  </mergeCells>
  <pageMargins left="0.7" right="0.7" top="0.78740157499999996" bottom="0.78740157499999996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Suppl.Material_Beschreibung</vt:lpstr>
      <vt:lpstr>S1_Danube_TSS-levels</vt:lpstr>
      <vt:lpstr>S2_qPCRs</vt:lpstr>
      <vt:lpstr>S3_ARG_tests</vt:lpstr>
      <vt:lpstr>S4_AST_USvsDS</vt:lpstr>
      <vt:lpstr>S5_ARGs_per_cell</vt:lpstr>
      <vt:lpstr>'S2_qPCRs'!Druckbereich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Leopold</dc:creator>
  <cp:lastModifiedBy>Alex</cp:lastModifiedBy>
  <cp:revision/>
  <dcterms:created xsi:type="dcterms:W3CDTF">2023-11-21T07:55:43Z</dcterms:created>
  <dcterms:modified xsi:type="dcterms:W3CDTF">2025-08-18T09:25:45Z</dcterms:modified>
</cp:coreProperties>
</file>