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Samu/GGGiovani/Paolo DG/Sivas Paper/Sivas Paper Revised Jan 2021/"/>
    </mc:Choice>
  </mc:AlternateContent>
  <bookViews>
    <workbookView xWindow="40040" yWindow="1620" windowWidth="38400" windowHeight="21140" tabRatio="500"/>
  </bookViews>
  <sheets>
    <sheet name="Ar-Ar data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0" i="2" l="1"/>
  <c r="R35" i="2"/>
  <c r="R17" i="2"/>
</calcChain>
</file>

<file path=xl/sharedStrings.xml><?xml version="1.0" encoding="utf-8"?>
<sst xmlns="http://schemas.openxmlformats.org/spreadsheetml/2006/main" count="142" uniqueCount="70">
  <si>
    <t>Age</t>
  </si>
  <si>
    <t>K/Ca</t>
  </si>
  <si>
    <t>(Ma)</t>
  </si>
  <si>
    <t>(%)</t>
  </si>
  <si>
    <t>[fA]</t>
  </si>
  <si>
    <t>%1σ</t>
  </si>
  <si>
    <t>±2σ</t>
  </si>
  <si>
    <t xml:space="preserve">  Atmospheric Ratio 40/36(a) = 298.56 ± 0.30</t>
  </si>
  <si>
    <t xml:space="preserve">  Production Ratio 39/37(ca) = 0.000718 ± 0.000034</t>
  </si>
  <si>
    <t xml:space="preserve">  Production Ratio 38/37(ca) = 0.000105 ± 0.000016</t>
  </si>
  <si>
    <t xml:space="preserve">  Production Ratio 36/37(ca) = 0.000255 ± 0.000024</t>
  </si>
  <si>
    <t xml:space="preserve">  Instrument = ARGUS VI</t>
  </si>
  <si>
    <t xml:space="preserve">  groundmass CA51 (J = 0.00019467±0.00000058)</t>
  </si>
  <si>
    <t>W</t>
  </si>
  <si>
    <t>laser power</t>
  </si>
  <si>
    <t>181B</t>
  </si>
  <si>
    <t>181C</t>
  </si>
  <si>
    <t>181H</t>
  </si>
  <si>
    <t>181I</t>
  </si>
  <si>
    <t>181J</t>
  </si>
  <si>
    <t>181O</t>
  </si>
  <si>
    <t>181P</t>
  </si>
  <si>
    <t>181Q</t>
  </si>
  <si>
    <t>181S</t>
  </si>
  <si>
    <t>181T</t>
  </si>
  <si>
    <t>181U</t>
  </si>
  <si>
    <r>
      <rPr>
        <vertAlign val="superscript"/>
        <sz val="9"/>
        <rFont val="Helvetica"/>
        <family val="2"/>
      </rPr>
      <t>36</t>
    </r>
    <r>
      <rPr>
        <sz val="9"/>
        <rFont val="Helvetica"/>
        <family val="2"/>
      </rPr>
      <t>Ar</t>
    </r>
  </si>
  <si>
    <r>
      <rPr>
        <vertAlign val="superscript"/>
        <sz val="9"/>
        <rFont val="Helvetica"/>
        <family val="2"/>
      </rPr>
      <t>40</t>
    </r>
    <r>
      <rPr>
        <sz val="9"/>
        <rFont val="Helvetica"/>
        <family val="2"/>
      </rPr>
      <t>Ar</t>
    </r>
  </si>
  <si>
    <r>
      <rPr>
        <vertAlign val="superscript"/>
        <sz val="9"/>
        <rFont val="Helvetica"/>
        <family val="2"/>
      </rPr>
      <t>39</t>
    </r>
    <r>
      <rPr>
        <sz val="9"/>
        <rFont val="Helvetica"/>
        <family val="2"/>
      </rPr>
      <t>Ar</t>
    </r>
  </si>
  <si>
    <r>
      <rPr>
        <vertAlign val="superscript"/>
        <sz val="9"/>
        <rFont val="Helvetica"/>
        <family val="2"/>
      </rPr>
      <t>38</t>
    </r>
    <r>
      <rPr>
        <sz val="9"/>
        <rFont val="Helvetica"/>
        <family val="2"/>
      </rPr>
      <t>Ar</t>
    </r>
  </si>
  <si>
    <r>
      <rPr>
        <vertAlign val="superscript"/>
        <sz val="9"/>
        <rFont val="Helvetica"/>
        <family val="2"/>
      </rPr>
      <t>37</t>
    </r>
    <r>
      <rPr>
        <sz val="9"/>
        <rFont val="Helvetica"/>
        <family val="2"/>
      </rPr>
      <t>Ar</t>
    </r>
  </si>
  <si>
    <r>
      <rPr>
        <vertAlign val="superscript"/>
        <sz val="9"/>
        <rFont val="Helvetica"/>
        <family val="2"/>
      </rPr>
      <t>40</t>
    </r>
    <r>
      <rPr>
        <sz val="9"/>
        <rFont val="Helvetica"/>
        <family val="2"/>
      </rPr>
      <t>Ar*/</t>
    </r>
    <r>
      <rPr>
        <vertAlign val="superscript"/>
        <sz val="9"/>
        <rFont val="Helvetica"/>
        <family val="2"/>
      </rPr>
      <t>39</t>
    </r>
    <r>
      <rPr>
        <sz val="9"/>
        <rFont val="Helvetica"/>
        <family val="2"/>
      </rPr>
      <t>Ar</t>
    </r>
    <r>
      <rPr>
        <vertAlign val="subscript"/>
        <sz val="9"/>
        <rFont val="Helvetica"/>
        <family val="2"/>
      </rPr>
      <t>(K)</t>
    </r>
  </si>
  <si>
    <r>
      <rPr>
        <vertAlign val="superscript"/>
        <sz val="9"/>
        <rFont val="Helvetica"/>
        <family val="2"/>
      </rPr>
      <t>39</t>
    </r>
    <r>
      <rPr>
        <sz val="9"/>
        <rFont val="Helvetica"/>
        <family val="2"/>
      </rPr>
      <t>Ar</t>
    </r>
    <r>
      <rPr>
        <vertAlign val="subscript"/>
        <sz val="9"/>
        <rFont val="Helvetica"/>
        <family val="2"/>
      </rPr>
      <t>(K)</t>
    </r>
  </si>
  <si>
    <r>
      <rPr>
        <vertAlign val="superscript"/>
        <sz val="9"/>
        <rFont val="Helvetica"/>
        <family val="2"/>
      </rPr>
      <t>40</t>
    </r>
    <r>
      <rPr>
        <sz val="9"/>
        <rFont val="Helvetica"/>
        <family val="2"/>
      </rPr>
      <t>Ar*</t>
    </r>
  </si>
  <si>
    <t>Total gas</t>
  </si>
  <si>
    <t>weighted mean</t>
  </si>
  <si>
    <t>182A</t>
  </si>
  <si>
    <t>182E</t>
  </si>
  <si>
    <t>182F</t>
  </si>
  <si>
    <t>182I</t>
  </si>
  <si>
    <t>182J</t>
  </si>
  <si>
    <t>182L</t>
  </si>
  <si>
    <t>182M</t>
  </si>
  <si>
    <t>182O</t>
  </si>
  <si>
    <t>182P</t>
  </si>
  <si>
    <t>182R</t>
  </si>
  <si>
    <t>182S</t>
  </si>
  <si>
    <t>182T</t>
  </si>
  <si>
    <t xml:space="preserve">  groundmass CA150 (J = 0.00019574±0.00000059)</t>
  </si>
  <si>
    <t xml:space="preserve">  Decay Constant 40K = 5.543 ± 0.010 E-10 1/a</t>
  </si>
  <si>
    <t xml:space="preserve">  Decay Constant 39Ar = 2.940 ± 0.029 E-07 1/h</t>
  </si>
  <si>
    <t xml:space="preserve">  Decay Constant 37Ar = 8.230 ± 0.082 E-04 1/h</t>
  </si>
  <si>
    <t xml:space="preserve">  Atmospheric Ratio 38/36(a) = 0.1885 ± 0.0003</t>
  </si>
  <si>
    <t xml:space="preserve">  Production Ratio 40/39(k) = 0.009690 ± 0.000766</t>
  </si>
  <si>
    <t xml:space="preserve">  Production Ratio 38/39(k) = 0.012830 ± 0.000117</t>
  </si>
  <si>
    <t xml:space="preserve">  Heating = 120 sec</t>
  </si>
  <si>
    <t xml:space="preserve">  Isolation = 5.00 min</t>
  </si>
  <si>
    <t xml:space="preserve">  </t>
  </si>
  <si>
    <t>183A</t>
  </si>
  <si>
    <t>183C</t>
  </si>
  <si>
    <t>183D</t>
  </si>
  <si>
    <t>183G</t>
  </si>
  <si>
    <t>183I</t>
  </si>
  <si>
    <t>183J</t>
  </si>
  <si>
    <t>183L</t>
  </si>
  <si>
    <t>183M</t>
  </si>
  <si>
    <t>183N</t>
  </si>
  <si>
    <t xml:space="preserve">  groundmass CA158 (J = 0.00019706 ± 0.00000059)</t>
  </si>
  <si>
    <t xml:space="preserve">  ACs monitor = 1.1848 ± 0.0006 Ma</t>
  </si>
  <si>
    <r>
      <t xml:space="preserve">Electronic Supplementary Material-Table 3. Full data of </t>
    </r>
    <r>
      <rPr>
        <vertAlign val="superscript"/>
        <sz val="9"/>
        <color theme="1"/>
        <rFont val="Helvetica"/>
        <family val="2"/>
      </rPr>
      <t>40</t>
    </r>
    <r>
      <rPr>
        <sz val="9"/>
        <color theme="1"/>
        <rFont val="Helvetica"/>
        <family val="2"/>
      </rPr>
      <t>Ar-</t>
    </r>
    <r>
      <rPr>
        <vertAlign val="superscript"/>
        <sz val="9"/>
        <color theme="1"/>
        <rFont val="Helvetica"/>
        <family val="2"/>
      </rPr>
      <t>39</t>
    </r>
    <r>
      <rPr>
        <sz val="9"/>
        <color theme="1"/>
        <rFont val="Helvetica"/>
        <family val="2"/>
      </rPr>
      <t>Ar laser step-heating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</si>
</sst>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 \ @"/>
    <numFmt numFmtId="165" formatCode="0.000"/>
    <numFmt numFmtId="166" formatCode="0.0"/>
    <numFmt numFmtId="167" formatCode="0.0000"/>
    <numFmt numFmtId="168" formatCode="0.00000"/>
  </numFmts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theme="0"/>
      <name val="Helvetica"/>
      <family val="2"/>
    </font>
    <font>
      <sz val="9"/>
      <color theme="1"/>
      <name val="Helvetica"/>
      <family val="2"/>
    </font>
    <font>
      <b/>
      <sz val="9"/>
      <color indexed="12"/>
      <name val="Helvetica"/>
      <family val="2"/>
    </font>
    <font>
      <b/>
      <sz val="9"/>
      <color theme="1"/>
      <name val="Helvetica"/>
      <family val="2"/>
    </font>
    <font>
      <sz val="9"/>
      <name val="Helvetica"/>
      <family val="2"/>
    </font>
    <font>
      <vertAlign val="superscript"/>
      <sz val="9"/>
      <color theme="1"/>
      <name val="Helvetica"/>
      <family val="2"/>
    </font>
    <font>
      <sz val="9"/>
      <color indexed="8"/>
      <name val="Helvetica"/>
      <family val="2"/>
    </font>
    <font>
      <b/>
      <sz val="9"/>
      <name val="Helvetica"/>
      <family val="2"/>
    </font>
    <font>
      <b/>
      <sz val="9"/>
      <color theme="0"/>
      <name val="Helvetica"/>
      <family val="2"/>
    </font>
    <font>
      <b/>
      <sz val="9"/>
      <color indexed="8"/>
      <name val="Helvetica"/>
      <family val="2"/>
    </font>
    <font>
      <i/>
      <sz val="9"/>
      <name val="Helvetica"/>
      <family val="2"/>
    </font>
    <font>
      <vertAlign val="superscript"/>
      <sz val="9"/>
      <name val="Helvetica"/>
      <family val="2"/>
    </font>
    <font>
      <vertAlign val="subscript"/>
      <sz val="9"/>
      <name val="Helvetica"/>
      <family val="2"/>
    </font>
    <font>
      <i/>
      <sz val="9"/>
      <color indexed="8"/>
      <name val="Helvetica"/>
      <family val="2"/>
    </font>
    <font>
      <i/>
      <sz val="9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horizontal="center"/>
    </xf>
    <xf numFmtId="167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 applyProtection="1">
      <alignment horizontal="left" vertical="center"/>
    </xf>
    <xf numFmtId="2" fontId="5" fillId="0" borderId="0" xfId="0" applyNumberFormat="1" applyFont="1" applyFill="1" applyAlignment="1">
      <alignment horizontal="center" vertical="center"/>
    </xf>
    <xf numFmtId="167" fontId="5" fillId="0" borderId="0" xfId="0" applyNumberFormat="1" applyFont="1" applyFill="1" applyAlignment="1" applyProtection="1">
      <alignment horizontal="center" vertical="center"/>
    </xf>
    <xf numFmtId="2" fontId="5" fillId="0" borderId="0" xfId="0" applyNumberFormat="1" applyFont="1" applyFill="1" applyAlignment="1" applyProtection="1">
      <alignment horizontal="center" vertical="center"/>
    </xf>
    <xf numFmtId="1" fontId="5" fillId="0" borderId="0" xfId="0" applyNumberFormat="1" applyFont="1" applyFill="1" applyAlignment="1" applyProtection="1">
      <alignment horizontal="center" vertical="center"/>
    </xf>
    <xf numFmtId="165" fontId="5" fillId="0" borderId="0" xfId="0" applyNumberFormat="1" applyFont="1" applyFill="1" applyAlignment="1" applyProtection="1">
      <alignment horizontal="center" vertical="center"/>
    </xf>
    <xf numFmtId="166" fontId="5" fillId="0" borderId="0" xfId="0" applyNumberFormat="1" applyFont="1" applyFill="1" applyAlignment="1" applyProtection="1">
      <alignment horizontal="center" vertical="center"/>
    </xf>
    <xf numFmtId="2" fontId="7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/>
    <xf numFmtId="164" fontId="10" fillId="2" borderId="0" xfId="0" applyNumberFormat="1" applyFont="1" applyFill="1" applyBorder="1" applyAlignment="1" applyProtection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 applyProtection="1">
      <alignment horizontal="center" vertical="center"/>
    </xf>
    <xf numFmtId="2" fontId="10" fillId="2" borderId="0" xfId="0" applyNumberFormat="1" applyFont="1" applyFill="1" applyBorder="1" applyAlignment="1" applyProtection="1">
      <alignment horizontal="center" vertical="center"/>
    </xf>
    <xf numFmtId="1" fontId="10" fillId="2" borderId="0" xfId="0" applyNumberFormat="1" applyFont="1" applyFill="1" applyBorder="1" applyAlignment="1" applyProtection="1">
      <alignment horizontal="center" vertical="center"/>
    </xf>
    <xf numFmtId="165" fontId="10" fillId="2" borderId="0" xfId="0" applyNumberFormat="1" applyFont="1" applyFill="1" applyBorder="1" applyAlignment="1" applyProtection="1">
      <alignment horizontal="center" vertical="center"/>
    </xf>
    <xf numFmtId="166" fontId="10" fillId="2" borderId="0" xfId="0" applyNumberFormat="1" applyFont="1" applyFill="1" applyBorder="1" applyAlignment="1" applyProtection="1">
      <alignment horizontal="center" vertical="center"/>
    </xf>
    <xf numFmtId="2" fontId="13" fillId="2" borderId="0" xfId="0" applyNumberFormat="1" applyFont="1" applyFill="1" applyBorder="1" applyAlignment="1" applyProtection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167" fontId="8" fillId="3" borderId="1" xfId="0" applyNumberFormat="1" applyFont="1" applyFill="1" applyBorder="1" applyAlignment="1" applyProtection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 vertical="center"/>
    </xf>
    <xf numFmtId="2" fontId="11" fillId="3" borderId="1" xfId="0" applyNumberFormat="1" applyFont="1" applyFill="1" applyBorder="1" applyAlignment="1" applyProtection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167" fontId="8" fillId="3" borderId="2" xfId="0" applyNumberFormat="1" applyFont="1" applyFill="1" applyBorder="1" applyAlignment="1" applyProtection="1">
      <alignment horizontal="center" vertical="center" wrapText="1"/>
    </xf>
    <xf numFmtId="2" fontId="8" fillId="3" borderId="2" xfId="0" applyNumberFormat="1" applyFont="1" applyFill="1" applyBorder="1" applyAlignment="1" applyProtection="1">
      <alignment horizontal="center" vertical="center"/>
    </xf>
    <xf numFmtId="1" fontId="8" fillId="3" borderId="2" xfId="0" applyNumberFormat="1" applyFont="1" applyFill="1" applyBorder="1" applyAlignment="1" applyProtection="1">
      <alignment horizontal="center" vertical="center"/>
    </xf>
    <xf numFmtId="165" fontId="8" fillId="3" borderId="2" xfId="0" applyNumberFormat="1" applyFont="1" applyFill="1" applyBorder="1" applyAlignment="1" applyProtection="1">
      <alignment horizontal="center" vertical="center" wrapText="1"/>
    </xf>
    <xf numFmtId="166" fontId="8" fillId="3" borderId="2" xfId="0" applyNumberFormat="1" applyFont="1" applyFill="1" applyBorder="1" applyAlignment="1" applyProtection="1">
      <alignment horizontal="center" vertical="center"/>
    </xf>
    <xf numFmtId="2" fontId="11" fillId="3" borderId="2" xfId="0" applyNumberFormat="1" applyFont="1" applyFill="1" applyBorder="1" applyAlignment="1" applyProtection="1">
      <alignment horizontal="center" vertical="center"/>
    </xf>
    <xf numFmtId="165" fontId="8" fillId="3" borderId="2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Alignment="1" applyProtection="1">
      <alignment horizontal="center" vertical="center"/>
    </xf>
    <xf numFmtId="167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" fontId="10" fillId="0" borderId="0" xfId="0" applyNumberFormat="1" applyFont="1" applyFill="1" applyBorder="1" applyAlignment="1" applyProtection="1">
      <alignment horizontal="center" vertical="center"/>
    </xf>
    <xf numFmtId="165" fontId="10" fillId="0" borderId="0" xfId="0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6" fontId="18" fillId="0" borderId="0" xfId="0" applyNumberFormat="1" applyFont="1" applyFill="1" applyAlignment="1">
      <alignment horizontal="center" vertical="center"/>
    </xf>
    <xf numFmtId="167" fontId="17" fillId="0" borderId="0" xfId="0" applyNumberFormat="1" applyFont="1" applyFill="1" applyBorder="1" applyAlignment="1" applyProtection="1">
      <alignment horizontal="center" vertical="center"/>
    </xf>
    <xf numFmtId="166" fontId="17" fillId="0" borderId="0" xfId="0" applyNumberFormat="1" applyFont="1" applyFill="1" applyBorder="1" applyAlignment="1" applyProtection="1">
      <alignment horizontal="center" vertical="center"/>
    </xf>
    <xf numFmtId="1" fontId="17" fillId="0" borderId="0" xfId="0" applyNumberFormat="1" applyFont="1" applyFill="1" applyBorder="1" applyAlignment="1" applyProtection="1">
      <alignment horizontal="center" vertical="center"/>
    </xf>
    <xf numFmtId="165" fontId="17" fillId="0" borderId="0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Fill="1" applyBorder="1" applyAlignment="1" applyProtection="1">
      <alignment horizontal="center" vertical="center"/>
    </xf>
    <xf numFmtId="0" fontId="18" fillId="0" borderId="0" xfId="0" applyFont="1"/>
    <xf numFmtId="164" fontId="13" fillId="0" borderId="0" xfId="0" applyNumberFormat="1" applyFont="1" applyFill="1" applyAlignment="1" applyProtection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167" fontId="13" fillId="0" borderId="0" xfId="0" applyNumberFormat="1" applyFont="1" applyFill="1" applyBorder="1" applyAlignment="1" applyProtection="1">
      <alignment horizontal="center" vertical="center"/>
    </xf>
    <xf numFmtId="166" fontId="13" fillId="0" borderId="0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165" fontId="13" fillId="0" borderId="0" xfId="0" applyNumberFormat="1" applyFont="1" applyFill="1" applyBorder="1" applyAlignment="1" applyProtection="1">
      <alignment horizontal="center" vertical="center"/>
    </xf>
    <xf numFmtId="168" fontId="10" fillId="0" borderId="0" xfId="0" applyNumberFormat="1" applyFont="1" applyFill="1" applyBorder="1" applyAlignment="1" applyProtection="1">
      <alignment horizontal="center" vertical="center"/>
    </xf>
    <xf numFmtId="168" fontId="13" fillId="0" borderId="0" xfId="0" applyNumberFormat="1" applyFont="1" applyFill="1" applyBorder="1" applyAlignment="1" applyProtection="1">
      <alignment horizontal="center" vertical="center"/>
    </xf>
    <xf numFmtId="164" fontId="17" fillId="0" borderId="0" xfId="0" applyNumberFormat="1" applyFont="1" applyFill="1" applyAlignment="1" applyProtection="1">
      <alignment horizontal="left" vertical="center"/>
    </xf>
    <xf numFmtId="0" fontId="12" fillId="4" borderId="0" xfId="0" applyFont="1" applyFill="1" applyAlignment="1" applyProtection="1">
      <alignment horizontal="left" vertical="center"/>
    </xf>
    <xf numFmtId="2" fontId="4" fillId="4" borderId="0" xfId="0" applyNumberFormat="1" applyFont="1" applyFill="1" applyAlignment="1">
      <alignment horizontal="center" vertical="center"/>
    </xf>
    <xf numFmtId="167" fontId="4" fillId="4" borderId="0" xfId="0" applyNumberFormat="1" applyFont="1" applyFill="1" applyAlignment="1" applyProtection="1">
      <alignment horizontal="center" vertical="center"/>
    </xf>
    <xf numFmtId="2" fontId="4" fillId="4" borderId="0" xfId="0" applyNumberFormat="1" applyFont="1" applyFill="1" applyAlignment="1" applyProtection="1">
      <alignment horizontal="center" vertical="center"/>
    </xf>
    <xf numFmtId="1" fontId="4" fillId="4" borderId="0" xfId="0" applyNumberFormat="1" applyFont="1" applyFill="1" applyAlignment="1" applyProtection="1">
      <alignment horizontal="center" vertical="center"/>
    </xf>
    <xf numFmtId="165" fontId="4" fillId="4" borderId="0" xfId="0" applyNumberFormat="1" applyFont="1" applyFill="1" applyAlignment="1" applyProtection="1">
      <alignment horizontal="center" vertical="center"/>
    </xf>
    <xf numFmtId="166" fontId="4" fillId="4" borderId="0" xfId="0" applyNumberFormat="1" applyFont="1" applyFill="1" applyAlignment="1" applyProtection="1">
      <alignment horizontal="center" vertical="center"/>
    </xf>
    <xf numFmtId="166" fontId="7" fillId="0" borderId="0" xfId="0" applyNumberFormat="1" applyFont="1" applyFill="1" applyAlignment="1">
      <alignment horizontal="center" vertical="center"/>
    </xf>
    <xf numFmtId="0" fontId="14" fillId="3" borderId="0" xfId="0" applyNumberFormat="1" applyFont="1" applyFill="1" applyAlignment="1" applyProtection="1">
      <alignment horizontal="left" vertical="center"/>
    </xf>
    <xf numFmtId="2" fontId="18" fillId="3" borderId="0" xfId="0" applyNumberFormat="1" applyFont="1" applyFill="1"/>
    <xf numFmtId="0" fontId="18" fillId="3" borderId="0" xfId="0" applyFont="1" applyFill="1"/>
    <xf numFmtId="167" fontId="18" fillId="3" borderId="0" xfId="0" applyNumberFormat="1" applyFont="1" applyFill="1"/>
    <xf numFmtId="1" fontId="18" fillId="3" borderId="0" xfId="0" applyNumberFormat="1" applyFont="1" applyFill="1"/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</cellXfs>
  <cellStyles count="9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Normale" xfId="0" builtinId="0"/>
  </cellStyles>
  <dxfs count="0"/>
  <tableStyles count="0" defaultTableStyle="TableStyleMedium9" defaultPivotStyle="PivotStyleMedium7"/>
  <colors>
    <mruColors>
      <color rgb="FF0432FF"/>
      <color rgb="FF0118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zoomScale="120" zoomScaleNormal="120" workbookViewId="0"/>
  </sheetViews>
  <sheetFormatPr baseColWidth="10" defaultRowHeight="12" x14ac:dyDescent="0.15"/>
  <cols>
    <col min="1" max="1" width="9" style="10" customWidth="1"/>
    <col min="2" max="2" width="12.1640625" style="2" customWidth="1"/>
    <col min="3" max="3" width="6.5" style="3" bestFit="1" customWidth="1"/>
    <col min="4" max="4" width="5.83203125" style="4" bestFit="1" customWidth="1"/>
    <col min="5" max="5" width="6.33203125" style="3" bestFit="1" customWidth="1"/>
    <col min="6" max="6" width="6.1640625" style="4" bestFit="1" customWidth="1"/>
    <col min="7" max="7" width="7.33203125" style="3" bestFit="1" customWidth="1"/>
    <col min="8" max="8" width="7.5" style="5" bestFit="1" customWidth="1"/>
    <col min="9" max="9" width="5.6640625" style="6" bestFit="1" customWidth="1"/>
    <col min="10" max="10" width="5.83203125" style="7" bestFit="1" customWidth="1"/>
    <col min="11" max="11" width="7.5" style="6" bestFit="1" customWidth="1"/>
    <col min="12" max="12" width="5.83203125" style="4" bestFit="1" customWidth="1"/>
    <col min="13" max="13" width="9.1640625" style="1" customWidth="1"/>
    <col min="14" max="14" width="7.1640625" style="1" bestFit="1" customWidth="1"/>
    <col min="15" max="15" width="6.6640625" style="9" bestFit="1" customWidth="1"/>
    <col min="16" max="16" width="5.83203125" style="9" bestFit="1" customWidth="1"/>
    <col min="17" max="17" width="6.5" style="7" bestFit="1" customWidth="1"/>
    <col min="18" max="18" width="5.1640625" style="7" bestFit="1" customWidth="1"/>
    <col min="19" max="19" width="5.6640625" style="8" customWidth="1"/>
    <col min="20" max="20" width="6" style="8" customWidth="1"/>
    <col min="21" max="16384" width="10.83203125" style="1"/>
  </cols>
  <sheetData>
    <row r="1" spans="1:20" s="19" customFormat="1" ht="23" customHeight="1" thickBot="1" x14ac:dyDescent="0.2">
      <c r="A1" s="11" t="s">
        <v>69</v>
      </c>
      <c r="B1" s="12"/>
      <c r="C1" s="13"/>
      <c r="D1" s="14"/>
      <c r="E1" s="13"/>
      <c r="F1" s="14"/>
      <c r="G1" s="13"/>
      <c r="H1" s="15"/>
      <c r="I1" s="16"/>
      <c r="J1" s="17"/>
      <c r="K1" s="16"/>
      <c r="L1" s="14"/>
      <c r="M1" s="14"/>
      <c r="N1" s="14"/>
      <c r="O1" s="18"/>
      <c r="P1" s="18"/>
      <c r="Q1" s="17"/>
      <c r="R1" s="17"/>
      <c r="S1" s="16"/>
      <c r="T1" s="16"/>
    </row>
    <row r="2" spans="1:20" ht="16" customHeight="1" x14ac:dyDescent="0.15">
      <c r="A2" s="78"/>
      <c r="B2" s="28" t="s">
        <v>14</v>
      </c>
      <c r="C2" s="29" t="s">
        <v>26</v>
      </c>
      <c r="D2" s="30" t="s">
        <v>5</v>
      </c>
      <c r="E2" s="29" t="s">
        <v>30</v>
      </c>
      <c r="F2" s="30" t="s">
        <v>5</v>
      </c>
      <c r="G2" s="29" t="s">
        <v>29</v>
      </c>
      <c r="H2" s="30" t="s">
        <v>5</v>
      </c>
      <c r="I2" s="29" t="s">
        <v>28</v>
      </c>
      <c r="J2" s="30" t="s">
        <v>5</v>
      </c>
      <c r="K2" s="29" t="s">
        <v>27</v>
      </c>
      <c r="L2" s="30" t="s">
        <v>5</v>
      </c>
      <c r="M2" s="30" t="s">
        <v>31</v>
      </c>
      <c r="N2" s="30" t="s">
        <v>6</v>
      </c>
      <c r="O2" s="30" t="s">
        <v>0</v>
      </c>
      <c r="P2" s="30" t="s">
        <v>6</v>
      </c>
      <c r="Q2" s="29" t="s">
        <v>33</v>
      </c>
      <c r="R2" s="30" t="s">
        <v>32</v>
      </c>
      <c r="S2" s="32" t="s">
        <v>1</v>
      </c>
      <c r="T2" s="32" t="s">
        <v>6</v>
      </c>
    </row>
    <row r="3" spans="1:20" ht="13" thickBot="1" x14ac:dyDescent="0.2">
      <c r="A3" s="79"/>
      <c r="B3" s="33" t="s">
        <v>13</v>
      </c>
      <c r="C3" s="34" t="s">
        <v>4</v>
      </c>
      <c r="D3" s="35"/>
      <c r="E3" s="34" t="s">
        <v>4</v>
      </c>
      <c r="F3" s="35"/>
      <c r="G3" s="34" t="s">
        <v>4</v>
      </c>
      <c r="H3" s="36"/>
      <c r="I3" s="37" t="s">
        <v>4</v>
      </c>
      <c r="J3" s="38"/>
      <c r="K3" s="37" t="s">
        <v>4</v>
      </c>
      <c r="L3" s="35"/>
      <c r="M3" s="35"/>
      <c r="N3" s="35"/>
      <c r="O3" s="35" t="s">
        <v>2</v>
      </c>
      <c r="P3" s="35"/>
      <c r="Q3" s="38" t="s">
        <v>3</v>
      </c>
      <c r="R3" s="38" t="s">
        <v>3</v>
      </c>
      <c r="S3" s="40"/>
      <c r="T3" s="40"/>
    </row>
    <row r="4" spans="1:20" x14ac:dyDescent="0.15">
      <c r="A4" s="65" t="s">
        <v>12</v>
      </c>
      <c r="B4" s="66"/>
      <c r="C4" s="67"/>
      <c r="D4" s="68"/>
      <c r="E4" s="67"/>
      <c r="F4" s="68"/>
      <c r="G4" s="67"/>
      <c r="H4" s="69"/>
      <c r="I4" s="70"/>
      <c r="J4" s="71"/>
      <c r="K4" s="70"/>
      <c r="L4" s="68"/>
      <c r="M4" s="68"/>
      <c r="N4" s="68"/>
      <c r="O4" s="68"/>
      <c r="P4" s="68"/>
      <c r="Q4" s="71"/>
      <c r="R4" s="71"/>
      <c r="S4" s="70"/>
      <c r="T4" s="70"/>
    </row>
    <row r="5" spans="1:20" x14ac:dyDescent="0.15">
      <c r="A5" s="41" t="s">
        <v>15</v>
      </c>
      <c r="B5" s="12">
        <v>0.32</v>
      </c>
      <c r="C5" s="42">
        <v>3.9746072340014149</v>
      </c>
      <c r="D5" s="46">
        <v>0.34557287289166594</v>
      </c>
      <c r="E5" s="45">
        <v>17.391860292552625</v>
      </c>
      <c r="F5" s="46">
        <v>1.5935536688758438</v>
      </c>
      <c r="G5" s="62">
        <v>0.9176257739450504</v>
      </c>
      <c r="H5" s="43">
        <v>2.5734043208687298</v>
      </c>
      <c r="I5" s="45">
        <v>6.9952084867254092</v>
      </c>
      <c r="J5" s="46">
        <v>0.42670575323979715</v>
      </c>
      <c r="K5" s="43">
        <v>1532.4744630672978</v>
      </c>
      <c r="L5" s="45">
        <v>4.7671514714862896E-2</v>
      </c>
      <c r="M5" s="45">
        <v>49.704830562600584</v>
      </c>
      <c r="N5" s="45">
        <v>1.3116983170323824</v>
      </c>
      <c r="O5" s="46">
        <v>17.372408979873196</v>
      </c>
      <c r="P5" s="46">
        <v>0.45625334499014414</v>
      </c>
      <c r="Q5" s="43">
        <v>22.648010067934262</v>
      </c>
      <c r="R5" s="43">
        <v>5.327148466480554</v>
      </c>
      <c r="S5" s="45">
        <v>0.2127916241963764</v>
      </c>
      <c r="T5" s="45">
        <v>2.240776622165272E-2</v>
      </c>
    </row>
    <row r="6" spans="1:20" x14ac:dyDescent="0.15">
      <c r="A6" s="56" t="s">
        <v>16</v>
      </c>
      <c r="B6" s="57">
        <v>0.5</v>
      </c>
      <c r="C6" s="63">
        <v>0.90048530365181023</v>
      </c>
      <c r="D6" s="47">
        <v>1.5849501256867766</v>
      </c>
      <c r="E6" s="61">
        <v>37.825902906678628</v>
      </c>
      <c r="F6" s="47">
        <v>1.477452525328993</v>
      </c>
      <c r="G6" s="63">
        <v>0.65590922976893185</v>
      </c>
      <c r="H6" s="59">
        <v>3.7776963994703721</v>
      </c>
      <c r="I6" s="61">
        <v>25.821515137799075</v>
      </c>
      <c r="J6" s="47">
        <v>0.11535930979528863</v>
      </c>
      <c r="K6" s="59">
        <v>1425.6488268441281</v>
      </c>
      <c r="L6" s="61">
        <v>4.0144620512359376E-2</v>
      </c>
      <c r="M6" s="61">
        <v>44.949186166659615</v>
      </c>
      <c r="N6" s="61">
        <v>0.35042520949882056</v>
      </c>
      <c r="O6" s="61">
        <v>15.717475075803376</v>
      </c>
      <c r="P6" s="61">
        <v>0.12200168618569428</v>
      </c>
      <c r="Q6" s="59">
        <v>81.326852330851992</v>
      </c>
      <c r="R6" s="59">
        <v>19.678627024316039</v>
      </c>
      <c r="S6" s="61">
        <v>0.36141923135766357</v>
      </c>
      <c r="T6" s="61">
        <v>3.7696029112564956E-2</v>
      </c>
    </row>
    <row r="7" spans="1:20" x14ac:dyDescent="0.15">
      <c r="A7" s="56" t="s">
        <v>17</v>
      </c>
      <c r="B7" s="57">
        <v>0.65</v>
      </c>
      <c r="C7" s="63">
        <v>0.42291887314514082</v>
      </c>
      <c r="D7" s="47">
        <v>0.59523696695884309</v>
      </c>
      <c r="E7" s="61">
        <v>31.888008005531741</v>
      </c>
      <c r="F7" s="47">
        <v>1.4630555394051368</v>
      </c>
      <c r="G7" s="63">
        <v>0.62390457275853783</v>
      </c>
      <c r="H7" s="59">
        <v>4.942201847099601</v>
      </c>
      <c r="I7" s="61">
        <v>26.813454850432315</v>
      </c>
      <c r="J7" s="47">
        <v>5.78506338318115E-2</v>
      </c>
      <c r="K7" s="59">
        <v>1329.0862633780359</v>
      </c>
      <c r="L7" s="61">
        <v>3.2585524653677068E-2</v>
      </c>
      <c r="M7" s="61">
        <v>44.978341452544676</v>
      </c>
      <c r="N7" s="61">
        <v>8.5440784512890805E-2</v>
      </c>
      <c r="O7" s="61">
        <v>15.727625555666853</v>
      </c>
      <c r="P7" s="61">
        <v>2.9746322033787694E-2</v>
      </c>
      <c r="Q7" s="59">
        <v>90.663409541909701</v>
      </c>
      <c r="R7" s="59">
        <v>20.438634739026124</v>
      </c>
      <c r="S7" s="61">
        <v>0.44527699584431696</v>
      </c>
      <c r="T7" s="61">
        <v>4.6397694018591798E-2</v>
      </c>
    </row>
    <row r="8" spans="1:20" x14ac:dyDescent="0.15">
      <c r="A8" s="56" t="s">
        <v>18</v>
      </c>
      <c r="B8" s="57">
        <v>0.8</v>
      </c>
      <c r="C8" s="63">
        <v>0.16921651482898223</v>
      </c>
      <c r="D8" s="47">
        <v>0.93598047002509588</v>
      </c>
      <c r="E8" s="61">
        <v>21.643430040839096</v>
      </c>
      <c r="F8" s="47">
        <v>1.4650548470842699</v>
      </c>
      <c r="G8" s="63">
        <v>0.44005988414059505</v>
      </c>
      <c r="H8" s="59">
        <v>6.8399419231965117</v>
      </c>
      <c r="I8" s="61">
        <v>20.395060273899571</v>
      </c>
      <c r="J8" s="47">
        <v>6.9072288113401922E-2</v>
      </c>
      <c r="K8" s="47">
        <v>965.68182139539044</v>
      </c>
      <c r="L8" s="61">
        <v>2.0556223794220001E-2</v>
      </c>
      <c r="M8" s="61">
        <v>44.977315090208435</v>
      </c>
      <c r="N8" s="61">
        <v>8.1661118376058495E-2</v>
      </c>
      <c r="O8" s="61">
        <v>15.727268226227647</v>
      </c>
      <c r="P8" s="61">
        <v>2.8430431904764061E-2</v>
      </c>
      <c r="Q8" s="59">
        <v>94.919059799320863</v>
      </c>
      <c r="R8" s="59">
        <v>15.547625091882555</v>
      </c>
      <c r="S8" s="61">
        <v>0.49904963002251934</v>
      </c>
      <c r="T8" s="61">
        <v>5.2007751385250836E-2</v>
      </c>
    </row>
    <row r="9" spans="1:20" x14ac:dyDescent="0.15">
      <c r="A9" s="56" t="s">
        <v>19</v>
      </c>
      <c r="B9" s="57">
        <v>0.95</v>
      </c>
      <c r="C9" s="63">
        <v>7.6219780507010435E-2</v>
      </c>
      <c r="D9" s="47">
        <v>2.276242910634807</v>
      </c>
      <c r="E9" s="61">
        <v>20.778662388166001</v>
      </c>
      <c r="F9" s="47">
        <v>1.4854122436698152</v>
      </c>
      <c r="G9" s="63">
        <v>0.35617372667324126</v>
      </c>
      <c r="H9" s="59">
        <v>5.793982787525886</v>
      </c>
      <c r="I9" s="61">
        <v>19.089259780869117</v>
      </c>
      <c r="J9" s="47">
        <v>6.1593658750723035E-2</v>
      </c>
      <c r="K9" s="47">
        <v>880.78248290958504</v>
      </c>
      <c r="L9" s="61">
        <v>4.9679167557826606E-3</v>
      </c>
      <c r="M9" s="61">
        <v>45.056704325512193</v>
      </c>
      <c r="N9" s="61">
        <v>7.9500071716904666E-2</v>
      </c>
      <c r="O9" s="61">
        <v>15.75490748715821</v>
      </c>
      <c r="P9" s="61">
        <v>2.7677636468764952E-2</v>
      </c>
      <c r="Q9" s="59">
        <v>97.575388459403186</v>
      </c>
      <c r="R9" s="59">
        <v>14.551897878936947</v>
      </c>
      <c r="S9" s="61">
        <v>0.48652797676875531</v>
      </c>
      <c r="T9" s="61">
        <v>5.075796447310827E-2</v>
      </c>
    </row>
    <row r="10" spans="1:20" x14ac:dyDescent="0.15">
      <c r="A10" s="41" t="s">
        <v>20</v>
      </c>
      <c r="B10" s="12">
        <v>0.8</v>
      </c>
      <c r="C10" s="62">
        <v>8.807895206517076E-2</v>
      </c>
      <c r="D10" s="46">
        <v>1.2481037194098448</v>
      </c>
      <c r="E10" s="45">
        <v>21.495432263840005</v>
      </c>
      <c r="F10" s="46">
        <v>1.4760692436490035</v>
      </c>
      <c r="G10" s="62">
        <v>0.22009600076397901</v>
      </c>
      <c r="H10" s="43">
        <v>12.787606184851654</v>
      </c>
      <c r="I10" s="45">
        <v>11.817270613972598</v>
      </c>
      <c r="J10" s="46">
        <v>0.10235005429898905</v>
      </c>
      <c r="K10" s="46">
        <v>553.83332647602754</v>
      </c>
      <c r="L10" s="45">
        <v>1.2459407876177752E-2</v>
      </c>
      <c r="M10" s="45">
        <v>44.828656226710628</v>
      </c>
      <c r="N10" s="45">
        <v>0.1113983446343903</v>
      </c>
      <c r="O10" s="45">
        <v>15.675511693799256</v>
      </c>
      <c r="P10" s="45">
        <v>3.8784601235162863E-2</v>
      </c>
      <c r="Q10" s="43">
        <v>95.527022960783498</v>
      </c>
      <c r="R10" s="43">
        <v>9.0036729420570474</v>
      </c>
      <c r="S10" s="45">
        <v>0.29099082432196643</v>
      </c>
      <c r="T10" s="45">
        <v>3.0346493446196783E-2</v>
      </c>
    </row>
    <row r="11" spans="1:20" x14ac:dyDescent="0.15">
      <c r="A11" s="41" t="s">
        <v>21</v>
      </c>
      <c r="B11" s="12">
        <v>1.42</v>
      </c>
      <c r="C11" s="62">
        <v>7.7719733338245819E-2</v>
      </c>
      <c r="D11" s="46">
        <v>1.1738874166100515</v>
      </c>
      <c r="E11" s="45">
        <v>28.819893057975492</v>
      </c>
      <c r="F11" s="46">
        <v>1.4773491682838098</v>
      </c>
      <c r="G11" s="62">
        <v>0.11455892607028009</v>
      </c>
      <c r="H11" s="43">
        <v>29.323490244915916</v>
      </c>
      <c r="I11" s="45">
        <v>6.3961128067766344</v>
      </c>
      <c r="J11" s="46">
        <v>0.17745777490415399</v>
      </c>
      <c r="K11" s="46">
        <v>304.10110067032844</v>
      </c>
      <c r="L11" s="45">
        <v>1.407034709352031E-2</v>
      </c>
      <c r="M11" s="45">
        <v>44.39394701898199</v>
      </c>
      <c r="N11" s="45">
        <v>0.19215926059429694</v>
      </c>
      <c r="O11" s="45">
        <v>15.52415638787827</v>
      </c>
      <c r="P11" s="45">
        <v>6.6908046166490348E-2</v>
      </c>
      <c r="Q11" s="43">
        <v>93.071042020314081</v>
      </c>
      <c r="R11" s="43">
        <v>4.8638358738753595</v>
      </c>
      <c r="S11" s="45">
        <v>0.11724445537289223</v>
      </c>
      <c r="T11" s="45">
        <v>1.223270962923894E-2</v>
      </c>
    </row>
    <row r="12" spans="1:20" x14ac:dyDescent="0.15">
      <c r="A12" s="41" t="s">
        <v>22</v>
      </c>
      <c r="B12" s="12">
        <v>1.81</v>
      </c>
      <c r="C12" s="62">
        <v>8.0561856565531789E-2</v>
      </c>
      <c r="D12" s="46">
        <v>1.1565711453898266</v>
      </c>
      <c r="E12" s="45">
        <v>51.625874683467174</v>
      </c>
      <c r="F12" s="46">
        <v>1.4702980868596105</v>
      </c>
      <c r="G12" s="62">
        <v>3.9808002257586302E-2</v>
      </c>
      <c r="H12" s="43">
        <v>74.471075843098745</v>
      </c>
      <c r="I12" s="45">
        <v>3.8417692397917942</v>
      </c>
      <c r="J12" s="46">
        <v>0.23543761520447598</v>
      </c>
      <c r="K12" s="46">
        <v>189.56166485725049</v>
      </c>
      <c r="L12" s="45">
        <v>2.0921984617230417E-2</v>
      </c>
      <c r="M12" s="45">
        <v>44.524558808226679</v>
      </c>
      <c r="N12" s="45">
        <v>0.32632557441896609</v>
      </c>
      <c r="O12" s="46">
        <v>15.569633610531554</v>
      </c>
      <c r="P12" s="46">
        <v>0.11362062984011945</v>
      </c>
      <c r="Q12" s="43">
        <v>89.365469500215141</v>
      </c>
      <c r="R12" s="43">
        <v>2.9026236775022878</v>
      </c>
      <c r="S12" s="42">
        <v>3.9059715677483169E-2</v>
      </c>
      <c r="T12" s="42">
        <v>4.0757599380044258E-3</v>
      </c>
    </row>
    <row r="13" spans="1:20" x14ac:dyDescent="0.15">
      <c r="A13" s="41" t="s">
        <v>23</v>
      </c>
      <c r="B13" s="12">
        <v>2.4700000000000002</v>
      </c>
      <c r="C13" s="62">
        <v>8.7072897518451736E-2</v>
      </c>
      <c r="D13" s="46">
        <v>1.3634760274105944</v>
      </c>
      <c r="E13" s="45">
        <v>90.664135612770991</v>
      </c>
      <c r="F13" s="46">
        <v>1.4706879169627458</v>
      </c>
      <c r="G13" s="62">
        <v>0.11534927797670826</v>
      </c>
      <c r="H13" s="43">
        <v>28.159181288359438</v>
      </c>
      <c r="I13" s="45">
        <v>3.2868223128564349</v>
      </c>
      <c r="J13" s="46">
        <v>0.42536098291074331</v>
      </c>
      <c r="K13" s="46">
        <v>162.81865349878632</v>
      </c>
      <c r="L13" s="45">
        <v>2.3398048672666819E-2</v>
      </c>
      <c r="M13" s="45">
        <v>44.601997651907247</v>
      </c>
      <c r="N13" s="45">
        <v>0.60822316420300926</v>
      </c>
      <c r="O13" s="46">
        <v>15.596596205968529</v>
      </c>
      <c r="P13" s="46">
        <v>0.21176907849133392</v>
      </c>
      <c r="Q13" s="43">
        <v>88.254870354018905</v>
      </c>
      <c r="R13" s="43">
        <v>2.4578684355519305</v>
      </c>
      <c r="S13" s="42">
        <v>1.8833406220742765E-2</v>
      </c>
      <c r="T13" s="42">
        <v>1.970285033388659E-3</v>
      </c>
    </row>
    <row r="14" spans="1:20" x14ac:dyDescent="0.15">
      <c r="A14" s="41" t="s">
        <v>24</v>
      </c>
      <c r="B14" s="12">
        <v>4.8099999999999996</v>
      </c>
      <c r="C14" s="62">
        <v>6.3144082416881214E-2</v>
      </c>
      <c r="D14" s="46">
        <v>2.5748468356733265</v>
      </c>
      <c r="E14" s="45">
        <v>84.013929972991619</v>
      </c>
      <c r="F14" s="46">
        <v>1.4703105806185857</v>
      </c>
      <c r="G14" s="62">
        <v>8.2644656725824051E-2</v>
      </c>
      <c r="H14" s="43">
        <v>42.81679846998361</v>
      </c>
      <c r="I14" s="45">
        <v>2.5062267509467628</v>
      </c>
      <c r="J14" s="46">
        <v>0.49259228702699825</v>
      </c>
      <c r="K14" s="46">
        <v>121.67711687895843</v>
      </c>
      <c r="L14" s="45">
        <v>3.4211499136102469E-2</v>
      </c>
      <c r="M14" s="45">
        <v>44.645485491283544</v>
      </c>
      <c r="N14" s="45">
        <v>0.7852746563117049</v>
      </c>
      <c r="O14" s="46">
        <v>15.611737590851135</v>
      </c>
      <c r="P14" s="46">
        <v>0.27341197181361931</v>
      </c>
      <c r="Q14" s="43">
        <v>89.744569723217609</v>
      </c>
      <c r="R14" s="43">
        <v>1.8659914221815199</v>
      </c>
      <c r="S14" s="42">
        <v>1.5429935458400764E-2</v>
      </c>
      <c r="T14" s="42">
        <v>1.6163004372886287E-3</v>
      </c>
    </row>
    <row r="15" spans="1:20" x14ac:dyDescent="0.15">
      <c r="A15" s="41" t="s">
        <v>25</v>
      </c>
      <c r="B15" s="48">
        <v>10</v>
      </c>
      <c r="C15" s="62">
        <v>7.5101644301288351E-2</v>
      </c>
      <c r="D15" s="46">
        <v>1.5466647369849744</v>
      </c>
      <c r="E15" s="46">
        <v>106.51531959099394</v>
      </c>
      <c r="F15" s="46">
        <v>1.4708491784859155</v>
      </c>
      <c r="G15" s="62">
        <v>0.11557951609481945</v>
      </c>
      <c r="H15" s="43">
        <v>33.871424714342055</v>
      </c>
      <c r="I15" s="45">
        <v>4.4834188687148693</v>
      </c>
      <c r="J15" s="46">
        <v>0.31730424589824263</v>
      </c>
      <c r="K15" s="46">
        <v>210.21187525779737</v>
      </c>
      <c r="L15" s="45">
        <v>1.8691256281067381E-2</v>
      </c>
      <c r="M15" s="45">
        <v>44.442975176499218</v>
      </c>
      <c r="N15" s="45">
        <v>0.48325487961611896</v>
      </c>
      <c r="O15" s="46">
        <v>15.541227450163897</v>
      </c>
      <c r="P15" s="46">
        <v>0.16826320907068801</v>
      </c>
      <c r="Q15" s="43">
        <v>93.171502997211221</v>
      </c>
      <c r="R15" s="43">
        <v>3.3620744481896376</v>
      </c>
      <c r="S15" s="42">
        <v>2.1928100762129338E-2</v>
      </c>
      <c r="T15" s="42">
        <v>2.2904190165107816E-3</v>
      </c>
    </row>
    <row r="16" spans="1:20" s="55" customFormat="1" x14ac:dyDescent="0.15">
      <c r="A16" s="64" t="s">
        <v>34</v>
      </c>
      <c r="B16" s="49"/>
      <c r="C16" s="50"/>
      <c r="D16" s="51"/>
      <c r="E16" s="50"/>
      <c r="F16" s="52"/>
      <c r="G16" s="50"/>
      <c r="H16" s="52"/>
      <c r="I16" s="53"/>
      <c r="J16" s="54"/>
      <c r="K16" s="53"/>
      <c r="L16" s="53"/>
      <c r="M16" s="50"/>
      <c r="N16" s="50"/>
      <c r="O16" s="53">
        <v>15.737</v>
      </c>
      <c r="P16" s="53">
        <v>9.5000000000000001E-2</v>
      </c>
      <c r="Q16" s="51"/>
      <c r="R16" s="51"/>
      <c r="S16" s="52"/>
      <c r="T16" s="52"/>
    </row>
    <row r="17" spans="1:20" s="55" customFormat="1" x14ac:dyDescent="0.15">
      <c r="A17" s="64" t="s">
        <v>35</v>
      </c>
      <c r="B17" s="49"/>
      <c r="C17" s="50"/>
      <c r="D17" s="51"/>
      <c r="E17" s="50"/>
      <c r="F17" s="52"/>
      <c r="G17" s="50"/>
      <c r="H17" s="52"/>
      <c r="I17" s="53"/>
      <c r="J17" s="54"/>
      <c r="K17" s="53"/>
      <c r="L17" s="53"/>
      <c r="M17" s="50"/>
      <c r="N17" s="50"/>
      <c r="O17" s="54">
        <v>15.79</v>
      </c>
      <c r="P17" s="54">
        <v>0.1</v>
      </c>
      <c r="Q17" s="51"/>
      <c r="R17" s="51">
        <f>R6+R7+R8+R9</f>
        <v>70.216784734161664</v>
      </c>
      <c r="S17" s="52"/>
      <c r="T17" s="52"/>
    </row>
    <row r="18" spans="1:20" ht="13" thickBot="1" x14ac:dyDescent="0.2">
      <c r="A18" s="20"/>
      <c r="B18" s="21"/>
      <c r="C18" s="22"/>
      <c r="D18" s="23"/>
      <c r="E18" s="22"/>
      <c r="F18" s="23"/>
      <c r="G18" s="22"/>
      <c r="H18" s="24"/>
      <c r="I18" s="25"/>
      <c r="J18" s="26"/>
      <c r="K18" s="25"/>
      <c r="L18" s="23"/>
      <c r="M18" s="23"/>
      <c r="N18" s="23"/>
      <c r="O18" s="27"/>
      <c r="P18" s="27"/>
      <c r="Q18" s="26"/>
      <c r="R18" s="26"/>
      <c r="S18" s="25"/>
      <c r="T18" s="25"/>
    </row>
    <row r="19" spans="1:20" ht="16" customHeight="1" x14ac:dyDescent="0.15">
      <c r="A19" s="78"/>
      <c r="B19" s="28" t="s">
        <v>14</v>
      </c>
      <c r="C19" s="29" t="s">
        <v>26</v>
      </c>
      <c r="D19" s="30" t="s">
        <v>5</v>
      </c>
      <c r="E19" s="29" t="s">
        <v>30</v>
      </c>
      <c r="F19" s="30" t="s">
        <v>5</v>
      </c>
      <c r="G19" s="29" t="s">
        <v>29</v>
      </c>
      <c r="H19" s="30" t="s">
        <v>5</v>
      </c>
      <c r="I19" s="29" t="s">
        <v>28</v>
      </c>
      <c r="J19" s="30" t="s">
        <v>5</v>
      </c>
      <c r="K19" s="29" t="s">
        <v>27</v>
      </c>
      <c r="L19" s="30" t="s">
        <v>5</v>
      </c>
      <c r="M19" s="30" t="s">
        <v>31</v>
      </c>
      <c r="N19" s="30" t="s">
        <v>6</v>
      </c>
      <c r="O19" s="31" t="s">
        <v>0</v>
      </c>
      <c r="P19" s="31" t="s">
        <v>6</v>
      </c>
      <c r="Q19" s="29" t="s">
        <v>33</v>
      </c>
      <c r="R19" s="30" t="s">
        <v>32</v>
      </c>
      <c r="S19" s="32" t="s">
        <v>1</v>
      </c>
      <c r="T19" s="32" t="s">
        <v>6</v>
      </c>
    </row>
    <row r="20" spans="1:20" ht="13" thickBot="1" x14ac:dyDescent="0.2">
      <c r="A20" s="79"/>
      <c r="B20" s="33" t="s">
        <v>13</v>
      </c>
      <c r="C20" s="34" t="s">
        <v>4</v>
      </c>
      <c r="D20" s="35"/>
      <c r="E20" s="34" t="s">
        <v>4</v>
      </c>
      <c r="F20" s="35"/>
      <c r="G20" s="34" t="s">
        <v>4</v>
      </c>
      <c r="H20" s="36"/>
      <c r="I20" s="37" t="s">
        <v>4</v>
      </c>
      <c r="J20" s="38"/>
      <c r="K20" s="37" t="s">
        <v>4</v>
      </c>
      <c r="L20" s="35"/>
      <c r="M20" s="35"/>
      <c r="N20" s="35"/>
      <c r="O20" s="39" t="s">
        <v>2</v>
      </c>
      <c r="P20" s="39"/>
      <c r="Q20" s="38" t="s">
        <v>3</v>
      </c>
      <c r="R20" s="38" t="s">
        <v>3</v>
      </c>
      <c r="S20" s="40"/>
      <c r="T20" s="40"/>
    </row>
    <row r="21" spans="1:20" x14ac:dyDescent="0.15">
      <c r="A21" s="65" t="s">
        <v>48</v>
      </c>
      <c r="B21" s="66"/>
      <c r="C21" s="67"/>
      <c r="D21" s="68"/>
      <c r="E21" s="67"/>
      <c r="F21" s="68"/>
      <c r="G21" s="67"/>
      <c r="H21" s="69"/>
      <c r="I21" s="70"/>
      <c r="J21" s="71"/>
      <c r="K21" s="70"/>
      <c r="L21" s="68"/>
      <c r="M21" s="68"/>
      <c r="N21" s="68"/>
      <c r="O21" s="68"/>
      <c r="P21" s="68"/>
      <c r="Q21" s="71"/>
      <c r="R21" s="71"/>
      <c r="S21" s="70"/>
      <c r="T21" s="70"/>
    </row>
    <row r="22" spans="1:20" x14ac:dyDescent="0.15">
      <c r="A22" s="56" t="s">
        <v>36</v>
      </c>
      <c r="B22" s="57">
        <v>0.32</v>
      </c>
      <c r="C22" s="61">
        <v>2.9755645568281226</v>
      </c>
      <c r="D22" s="47">
        <v>0.46606777747572314</v>
      </c>
      <c r="E22" s="61">
        <v>13.567189778441714</v>
      </c>
      <c r="F22" s="47">
        <v>1.8166722195010498</v>
      </c>
      <c r="G22" s="58">
        <v>0.68576534606626549</v>
      </c>
      <c r="H22" s="60">
        <v>3.5031547002916748</v>
      </c>
      <c r="I22" s="61">
        <v>2.9127501359898336</v>
      </c>
      <c r="J22" s="47">
        <v>1.0968203201132303</v>
      </c>
      <c r="K22" s="59">
        <v>1017.6120330535617</v>
      </c>
      <c r="L22" s="61">
        <v>6.1677649665131076E-2</v>
      </c>
      <c r="M22" s="61">
        <v>44.862213226661993</v>
      </c>
      <c r="N22" s="61">
        <v>3.1108624813689993</v>
      </c>
      <c r="O22" s="47">
        <v>15.772882982234519</v>
      </c>
      <c r="P22" s="47">
        <v>1.0889654071999528</v>
      </c>
      <c r="Q22" s="59">
        <v>12.798139149216185</v>
      </c>
      <c r="R22" s="59">
        <v>5.6370349972903444</v>
      </c>
      <c r="S22" s="61">
        <v>0.11340555699465139</v>
      </c>
      <c r="T22" s="61">
        <v>1.2321438667110753E-2</v>
      </c>
    </row>
    <row r="23" spans="1:20" x14ac:dyDescent="0.15">
      <c r="A23" s="56" t="s">
        <v>37</v>
      </c>
      <c r="B23" s="57">
        <v>0.46</v>
      </c>
      <c r="C23" s="58">
        <v>0.48911302773845927</v>
      </c>
      <c r="D23" s="47">
        <v>2.8602464585966527</v>
      </c>
      <c r="E23" s="61">
        <v>24.237211297188274</v>
      </c>
      <c r="F23" s="47">
        <v>1.5174926871764178</v>
      </c>
      <c r="G23" s="58">
        <v>0.1819522122777921</v>
      </c>
      <c r="H23" s="60">
        <v>11.515655324479088</v>
      </c>
      <c r="I23" s="61">
        <v>6.1269425929298951</v>
      </c>
      <c r="J23" s="47">
        <v>0.35547715960056092</v>
      </c>
      <c r="K23" s="47">
        <v>412.95716066864884</v>
      </c>
      <c r="L23" s="61">
        <v>7.9563204646753316E-2</v>
      </c>
      <c r="M23" s="61">
        <v>43.982684540679109</v>
      </c>
      <c r="N23" s="61">
        <v>1.4089219188645861</v>
      </c>
      <c r="O23" s="47">
        <v>15.46497543084311</v>
      </c>
      <c r="P23" s="47">
        <v>0.4932809215634118</v>
      </c>
      <c r="Q23" s="59">
        <v>65.070667906185577</v>
      </c>
      <c r="R23" s="59">
        <v>11.863447068025993</v>
      </c>
      <c r="S23" s="61">
        <v>0.13359855249689781</v>
      </c>
      <c r="T23" s="61">
        <v>1.3994108684420454E-2</v>
      </c>
    </row>
    <row r="24" spans="1:20" x14ac:dyDescent="0.15">
      <c r="A24" s="56" t="s">
        <v>38</v>
      </c>
      <c r="B24" s="57">
        <v>0.6</v>
      </c>
      <c r="C24" s="58">
        <v>0.36123673272755963</v>
      </c>
      <c r="D24" s="47">
        <v>0.60151223011610966</v>
      </c>
      <c r="E24" s="61">
        <v>27.852226866062633</v>
      </c>
      <c r="F24" s="47">
        <v>1.4711987173746952</v>
      </c>
      <c r="G24" s="58">
        <v>0.23110932014388819</v>
      </c>
      <c r="H24" s="60">
        <v>11.807295690391413</v>
      </c>
      <c r="I24" s="61">
        <v>8.636878854140253</v>
      </c>
      <c r="J24" s="47">
        <v>0.21021105307022273</v>
      </c>
      <c r="K24" s="47">
        <v>487.21398050516495</v>
      </c>
      <c r="L24" s="61">
        <v>6.9032054465161877E-2</v>
      </c>
      <c r="M24" s="61">
        <v>44.262634971496873</v>
      </c>
      <c r="N24" s="61">
        <v>0.45549617916055857</v>
      </c>
      <c r="O24" s="47">
        <v>15.562986863214165</v>
      </c>
      <c r="P24" s="47">
        <v>0.15946616031788016</v>
      </c>
      <c r="Q24" s="59">
        <v>78.282228037374423</v>
      </c>
      <c r="R24" s="59">
        <v>16.732006336323874</v>
      </c>
      <c r="S24" s="61">
        <v>0.16397061995238355</v>
      </c>
      <c r="T24" s="61">
        <v>1.7218931174428475E-2</v>
      </c>
    </row>
    <row r="25" spans="1:20" x14ac:dyDescent="0.15">
      <c r="A25" s="56" t="s">
        <v>39</v>
      </c>
      <c r="B25" s="57">
        <v>0.9</v>
      </c>
      <c r="C25" s="58">
        <v>0.20230674223542858</v>
      </c>
      <c r="D25" s="47">
        <v>0.55817395255957769</v>
      </c>
      <c r="E25" s="61">
        <v>39.103399500775033</v>
      </c>
      <c r="F25" s="47">
        <v>1.4649100726577977</v>
      </c>
      <c r="G25" s="58">
        <v>0.20344623052565941</v>
      </c>
      <c r="H25" s="60">
        <v>12.759255309294966</v>
      </c>
      <c r="I25" s="61">
        <v>11.689892178929933</v>
      </c>
      <c r="J25" s="47">
        <v>0.12469261930258672</v>
      </c>
      <c r="K25" s="47">
        <v>575.43380149232303</v>
      </c>
      <c r="L25" s="61">
        <v>9.0321402776400335E-3</v>
      </c>
      <c r="M25" s="61">
        <v>44.409690931905743</v>
      </c>
      <c r="N25" s="61">
        <v>0.13517606197740861</v>
      </c>
      <c r="O25" s="61">
        <v>15.614469435039084</v>
      </c>
      <c r="P25" s="61">
        <v>4.7322883102288701E-2</v>
      </c>
      <c r="Q25" s="59">
        <v>90.001254735500027</v>
      </c>
      <c r="R25" s="59">
        <v>22.64480302384538</v>
      </c>
      <c r="S25" s="61">
        <v>0.15806202340705278</v>
      </c>
      <c r="T25" s="61">
        <v>1.6475410810841674E-2</v>
      </c>
    </row>
    <row r="26" spans="1:20" x14ac:dyDescent="0.15">
      <c r="A26" s="56" t="s">
        <v>40</v>
      </c>
      <c r="B26" s="57">
        <v>1</v>
      </c>
      <c r="C26" s="58">
        <v>7.4954065439268386E-2</v>
      </c>
      <c r="D26" s="47">
        <v>1.7762483693520488</v>
      </c>
      <c r="E26" s="61">
        <v>19.963388479181173</v>
      </c>
      <c r="F26" s="47">
        <v>1.5019274445067596</v>
      </c>
      <c r="G26" s="58">
        <v>8.2756809143099533E-2</v>
      </c>
      <c r="H26" s="60">
        <v>41.240558436400981</v>
      </c>
      <c r="I26" s="61">
        <v>6.3319700225757529</v>
      </c>
      <c r="J26" s="47">
        <v>0.21783611102482378</v>
      </c>
      <c r="K26" s="47">
        <v>300.94518403298537</v>
      </c>
      <c r="L26" s="61">
        <v>1.3085145674091261E-2</v>
      </c>
      <c r="M26" s="61">
        <v>44.324417439854201</v>
      </c>
      <c r="N26" s="61">
        <v>0.23591002866307506</v>
      </c>
      <c r="O26" s="61">
        <v>15.584616361757762</v>
      </c>
      <c r="P26" s="61">
        <v>8.2589530152682333E-2</v>
      </c>
      <c r="Q26" s="59">
        <v>93.048689222856027</v>
      </c>
      <c r="R26" s="59">
        <v>12.267525964032368</v>
      </c>
      <c r="S26" s="61">
        <v>0.16772439446365064</v>
      </c>
      <c r="T26" s="61">
        <v>1.7528149174603935E-2</v>
      </c>
    </row>
    <row r="27" spans="1:20" x14ac:dyDescent="0.15">
      <c r="A27" s="56" t="s">
        <v>41</v>
      </c>
      <c r="B27" s="57">
        <v>1.1599999999999999</v>
      </c>
      <c r="C27" s="58">
        <v>6.1307120483403359E-2</v>
      </c>
      <c r="D27" s="47">
        <v>1.8458659561578648</v>
      </c>
      <c r="E27" s="61">
        <v>13.571322744689153</v>
      </c>
      <c r="F27" s="47">
        <v>1.5323687856124575</v>
      </c>
      <c r="G27" s="58">
        <v>6.6684088043671319E-2</v>
      </c>
      <c r="H27" s="60">
        <v>60.274800507392158</v>
      </c>
      <c r="I27" s="61">
        <v>3.8339944542142987</v>
      </c>
      <c r="J27" s="47">
        <v>0.36993631496673296</v>
      </c>
      <c r="K27" s="47">
        <v>187.30559547217626</v>
      </c>
      <c r="L27" s="61">
        <v>1.7987250450294864E-2</v>
      </c>
      <c r="M27" s="61">
        <v>44.45266136488712</v>
      </c>
      <c r="N27" s="61">
        <v>0.37823695328645351</v>
      </c>
      <c r="O27" s="47">
        <v>15.629512603696902</v>
      </c>
      <c r="P27" s="47">
        <v>0.13241334014620568</v>
      </c>
      <c r="Q27" s="59">
        <v>90.759755822601434</v>
      </c>
      <c r="R27" s="59">
        <v>7.4258926705731776</v>
      </c>
      <c r="S27" s="61">
        <v>0.14934820044490357</v>
      </c>
      <c r="T27" s="61">
        <v>1.565974675258135E-2</v>
      </c>
    </row>
    <row r="28" spans="1:20" x14ac:dyDescent="0.15">
      <c r="A28" s="56" t="s">
        <v>42</v>
      </c>
      <c r="B28" s="57">
        <v>1.37</v>
      </c>
      <c r="C28" s="58">
        <v>5.9125651418694865E-2</v>
      </c>
      <c r="D28" s="47">
        <v>1.8019599886697668</v>
      </c>
      <c r="E28" s="61">
        <v>13.787112071822159</v>
      </c>
      <c r="F28" s="47">
        <v>1.5268565369234159</v>
      </c>
      <c r="G28" s="58">
        <v>2.8093350049816404E-2</v>
      </c>
      <c r="H28" s="60">
        <v>114.28967622054294</v>
      </c>
      <c r="I28" s="61">
        <v>2.6676036191755359</v>
      </c>
      <c r="J28" s="47">
        <v>0.51735087180632033</v>
      </c>
      <c r="K28" s="47">
        <v>135.13194366352047</v>
      </c>
      <c r="L28" s="61">
        <v>4.0655746267444094E-2</v>
      </c>
      <c r="M28" s="61">
        <v>44.589042731525211</v>
      </c>
      <c r="N28" s="61">
        <v>0.65006506635337957</v>
      </c>
      <c r="O28" s="47">
        <v>15.677256413966823</v>
      </c>
      <c r="P28" s="47">
        <v>0.22756900944561215</v>
      </c>
      <c r="Q28" s="59">
        <v>87.694503795956692</v>
      </c>
      <c r="R28" s="59">
        <v>5.1606524806786869</v>
      </c>
      <c r="S28" s="61">
        <v>0.10216667299122484</v>
      </c>
      <c r="T28" s="61">
        <v>1.0804828224739237E-2</v>
      </c>
    </row>
    <row r="29" spans="1:20" x14ac:dyDescent="0.15">
      <c r="A29" s="56" t="s">
        <v>43</v>
      </c>
      <c r="B29" s="57">
        <v>1.67</v>
      </c>
      <c r="C29" s="58">
        <v>4.7919497202973477E-2</v>
      </c>
      <c r="D29" s="47">
        <v>2.629638660778975</v>
      </c>
      <c r="E29" s="61">
        <v>19.918798918005745</v>
      </c>
      <c r="F29" s="47">
        <v>1.4807012005074809</v>
      </c>
      <c r="G29" s="58">
        <v>5.3052016988832378E-2</v>
      </c>
      <c r="H29" s="60">
        <v>55.836480861687313</v>
      </c>
      <c r="I29" s="61">
        <v>2.1095225512142544</v>
      </c>
      <c r="J29" s="47">
        <v>0.76120448310004407</v>
      </c>
      <c r="K29" s="47">
        <v>106.65156120301968</v>
      </c>
      <c r="L29" s="61">
        <v>4.039143217084698E-2</v>
      </c>
      <c r="M29" s="61">
        <v>44.788802271580032</v>
      </c>
      <c r="N29" s="61">
        <v>0.87526484168407348</v>
      </c>
      <c r="O29" s="47">
        <v>15.747185105701993</v>
      </c>
      <c r="P29" s="47">
        <v>0.30639307178736869</v>
      </c>
      <c r="Q29" s="59">
        <v>87.988842001446528</v>
      </c>
      <c r="R29" s="59">
        <v>4.0684383108395652</v>
      </c>
      <c r="S29" s="58">
        <v>5.5749699415835859E-2</v>
      </c>
      <c r="T29" s="58">
        <v>5.9148325274986481E-3</v>
      </c>
    </row>
    <row r="30" spans="1:20" x14ac:dyDescent="0.15">
      <c r="A30" s="56" t="s">
        <v>44</v>
      </c>
      <c r="B30" s="57">
        <v>2.08</v>
      </c>
      <c r="C30" s="58">
        <v>7.0752007837557016E-2</v>
      </c>
      <c r="D30" s="47">
        <v>1.7972294892946425</v>
      </c>
      <c r="E30" s="61">
        <v>38.681293392574958</v>
      </c>
      <c r="F30" s="47">
        <v>1.4693151946184149</v>
      </c>
      <c r="G30" s="58">
        <v>1.8459025751452186E-2</v>
      </c>
      <c r="H30" s="60">
        <v>157.9989140774934</v>
      </c>
      <c r="I30" s="61">
        <v>1.7550446856913327</v>
      </c>
      <c r="J30" s="47">
        <v>0.77651876154122201</v>
      </c>
      <c r="K30" s="61">
        <v>94.269798256498134</v>
      </c>
      <c r="L30" s="61">
        <v>4.6321182818647957E-2</v>
      </c>
      <c r="M30" s="61">
        <v>44.043471605820571</v>
      </c>
      <c r="N30" s="61">
        <v>0.96285048749185587</v>
      </c>
      <c r="O30" s="47">
        <v>15.486257605708991</v>
      </c>
      <c r="P30" s="47">
        <v>0.33710184117103892</v>
      </c>
      <c r="Q30" s="59">
        <v>80.698440132570639</v>
      </c>
      <c r="R30" s="59">
        <v>3.3539650968462555</v>
      </c>
      <c r="S30" s="58">
        <v>2.3666579468734135E-2</v>
      </c>
      <c r="T30" s="58">
        <v>2.5112429068131761E-3</v>
      </c>
    </row>
    <row r="31" spans="1:20" x14ac:dyDescent="0.15">
      <c r="A31" s="56" t="s">
        <v>45</v>
      </c>
      <c r="B31" s="57">
        <v>3.02</v>
      </c>
      <c r="C31" s="58">
        <v>0.10189581726792465</v>
      </c>
      <c r="D31" s="47">
        <v>1.1425402707200505</v>
      </c>
      <c r="E31" s="61">
        <v>78.443158479092048</v>
      </c>
      <c r="F31" s="47">
        <v>1.4654460083633478</v>
      </c>
      <c r="G31" s="58">
        <v>3.1524097359338289E-2</v>
      </c>
      <c r="H31" s="60">
        <v>70.765057801853118</v>
      </c>
      <c r="I31" s="61">
        <v>1.7733799818407532</v>
      </c>
      <c r="J31" s="47">
        <v>0.8493400455200284</v>
      </c>
      <c r="K31" s="47">
        <v>100.25647995484309</v>
      </c>
      <c r="L31" s="61">
        <v>3.629383828706783E-2</v>
      </c>
      <c r="M31" s="61">
        <v>44.139864378131541</v>
      </c>
      <c r="N31" s="61">
        <v>1.1646963731953419</v>
      </c>
      <c r="O31" s="47">
        <v>15.52000518907956</v>
      </c>
      <c r="P31" s="47">
        <v>0.40776211103640581</v>
      </c>
      <c r="Q31" s="59">
        <v>75.596035080526448</v>
      </c>
      <c r="R31" s="59">
        <v>3.3341323895648771</v>
      </c>
      <c r="S31" s="58">
        <v>1.1601274712701995E-2</v>
      </c>
      <c r="T31" s="58">
        <v>1.2344129561001227E-3</v>
      </c>
    </row>
    <row r="32" spans="1:20" x14ac:dyDescent="0.15">
      <c r="A32" s="56" t="s">
        <v>46</v>
      </c>
      <c r="B32" s="57">
        <v>5</v>
      </c>
      <c r="C32" s="58">
        <v>2.5852671689313225E-2</v>
      </c>
      <c r="D32" s="47">
        <v>4.658702804982128</v>
      </c>
      <c r="E32" s="61">
        <v>54.824242321706748</v>
      </c>
      <c r="F32" s="47">
        <v>1.4668084075052694</v>
      </c>
      <c r="G32" s="58">
        <v>5.016156294568089E-4</v>
      </c>
      <c r="H32" s="60">
        <v>5435.6114865158097</v>
      </c>
      <c r="I32" s="61">
        <v>1.2445532107875565</v>
      </c>
      <c r="J32" s="47">
        <v>0.91105990668013992</v>
      </c>
      <c r="K32" s="61">
        <v>57.064910291919546</v>
      </c>
      <c r="L32" s="61">
        <v>6.0559508027009289E-2</v>
      </c>
      <c r="M32" s="61">
        <v>44.398936753418482</v>
      </c>
      <c r="N32" s="61">
        <v>1.2828735661176778</v>
      </c>
      <c r="O32" s="47">
        <v>15.610704572718092</v>
      </c>
      <c r="P32" s="47">
        <v>0.44911356055507839</v>
      </c>
      <c r="Q32" s="59">
        <v>93.767923491211704</v>
      </c>
      <c r="R32" s="59">
        <v>2.3402013863620241</v>
      </c>
      <c r="S32" s="58">
        <v>1.1650874822786197E-2</v>
      </c>
      <c r="T32" s="58">
        <v>1.2423031801754214E-3</v>
      </c>
    </row>
    <row r="33" spans="1:20" x14ac:dyDescent="0.15">
      <c r="A33" s="56" t="s">
        <v>47</v>
      </c>
      <c r="B33" s="72">
        <v>10</v>
      </c>
      <c r="C33" s="58">
        <v>3.4449126006108964E-2</v>
      </c>
      <c r="D33" s="47">
        <v>4.6847938595902328</v>
      </c>
      <c r="E33" s="61">
        <v>71.890064795510611</v>
      </c>
      <c r="F33" s="47">
        <v>1.4721832068226819</v>
      </c>
      <c r="G33" s="58">
        <v>7.329878658424295E-2</v>
      </c>
      <c r="H33" s="60">
        <v>54.608083306327572</v>
      </c>
      <c r="I33" s="61">
        <v>2.7151140848498909</v>
      </c>
      <c r="J33" s="47">
        <v>0.50020135118966225</v>
      </c>
      <c r="K33" s="47">
        <v>121.368623222522</v>
      </c>
      <c r="L33" s="61">
        <v>3.1381180820524539E-2</v>
      </c>
      <c r="M33" s="61">
        <v>43.751922928078272</v>
      </c>
      <c r="N33" s="61">
        <v>0.79097277038098501</v>
      </c>
      <c r="O33" s="47">
        <v>15.38418113818293</v>
      </c>
      <c r="P33" s="47">
        <v>0.27694171396775114</v>
      </c>
      <c r="Q33" s="59">
        <v>96.014869805699789</v>
      </c>
      <c r="R33" s="59">
        <v>5.1719002756174426</v>
      </c>
      <c r="S33" s="58">
        <v>1.9636279696347052E-2</v>
      </c>
      <c r="T33" s="58">
        <v>2.0705535885849769E-3</v>
      </c>
    </row>
    <row r="34" spans="1:20" s="55" customFormat="1" x14ac:dyDescent="0.15">
      <c r="A34" s="64" t="s">
        <v>34</v>
      </c>
      <c r="B34" s="49"/>
      <c r="C34" s="50"/>
      <c r="D34" s="51"/>
      <c r="E34" s="50"/>
      <c r="F34" s="52"/>
      <c r="G34" s="50"/>
      <c r="H34" s="52"/>
      <c r="I34" s="53"/>
      <c r="J34" s="54"/>
      <c r="K34" s="53"/>
      <c r="L34" s="53"/>
      <c r="M34" s="50"/>
      <c r="N34" s="50"/>
      <c r="O34" s="54">
        <v>15.584</v>
      </c>
      <c r="P34" s="54">
        <v>0.13300000000000001</v>
      </c>
      <c r="Q34" s="51"/>
      <c r="R34" s="51"/>
      <c r="S34" s="52"/>
      <c r="T34" s="52"/>
    </row>
    <row r="35" spans="1:20" s="55" customFormat="1" x14ac:dyDescent="0.15">
      <c r="A35" s="64" t="s">
        <v>35</v>
      </c>
      <c r="B35" s="49"/>
      <c r="C35" s="50"/>
      <c r="D35" s="51"/>
      <c r="E35" s="50"/>
      <c r="F35" s="52"/>
      <c r="G35" s="50"/>
      <c r="H35" s="52"/>
      <c r="I35" s="53"/>
      <c r="J35" s="54"/>
      <c r="K35" s="53"/>
      <c r="L35" s="53"/>
      <c r="M35" s="50"/>
      <c r="N35" s="50"/>
      <c r="O35" s="54">
        <v>15.603999999999999</v>
      </c>
      <c r="P35" s="54">
        <v>0.1</v>
      </c>
      <c r="Q35" s="51"/>
      <c r="R35" s="51">
        <f>SUM(R22:R33)</f>
        <v>100</v>
      </c>
      <c r="S35" s="52"/>
      <c r="T35" s="52"/>
    </row>
    <row r="36" spans="1:20" ht="13" thickBot="1" x14ac:dyDescent="0.2">
      <c r="A36" s="20"/>
      <c r="B36" s="21"/>
      <c r="C36" s="22"/>
      <c r="D36" s="23"/>
      <c r="E36" s="22"/>
      <c r="F36" s="23"/>
      <c r="G36" s="22"/>
      <c r="H36" s="24"/>
      <c r="I36" s="25"/>
      <c r="J36" s="26"/>
      <c r="K36" s="25"/>
      <c r="L36" s="23"/>
      <c r="M36" s="23"/>
      <c r="N36" s="23"/>
      <c r="O36" s="27"/>
      <c r="P36" s="27"/>
      <c r="Q36" s="26"/>
      <c r="R36" s="26"/>
      <c r="S36" s="25"/>
      <c r="T36" s="25"/>
    </row>
    <row r="37" spans="1:20" ht="16" customHeight="1" x14ac:dyDescent="0.15">
      <c r="A37" s="78"/>
      <c r="B37" s="28" t="s">
        <v>14</v>
      </c>
      <c r="C37" s="29" t="s">
        <v>26</v>
      </c>
      <c r="D37" s="30" t="s">
        <v>5</v>
      </c>
      <c r="E37" s="29" t="s">
        <v>30</v>
      </c>
      <c r="F37" s="30" t="s">
        <v>5</v>
      </c>
      <c r="G37" s="29" t="s">
        <v>29</v>
      </c>
      <c r="H37" s="30" t="s">
        <v>5</v>
      </c>
      <c r="I37" s="29" t="s">
        <v>28</v>
      </c>
      <c r="J37" s="30" t="s">
        <v>5</v>
      </c>
      <c r="K37" s="29" t="s">
        <v>27</v>
      </c>
      <c r="L37" s="30" t="s">
        <v>5</v>
      </c>
      <c r="M37" s="30" t="s">
        <v>31</v>
      </c>
      <c r="N37" s="30" t="s">
        <v>6</v>
      </c>
      <c r="O37" s="31" t="s">
        <v>0</v>
      </c>
      <c r="P37" s="31" t="s">
        <v>6</v>
      </c>
      <c r="Q37" s="29" t="s">
        <v>33</v>
      </c>
      <c r="R37" s="30" t="s">
        <v>32</v>
      </c>
      <c r="S37" s="32" t="s">
        <v>1</v>
      </c>
      <c r="T37" s="32" t="s">
        <v>6</v>
      </c>
    </row>
    <row r="38" spans="1:20" ht="13" thickBot="1" x14ac:dyDescent="0.2">
      <c r="A38" s="79"/>
      <c r="B38" s="33" t="s">
        <v>13</v>
      </c>
      <c r="C38" s="34" t="s">
        <v>4</v>
      </c>
      <c r="D38" s="35"/>
      <c r="E38" s="34" t="s">
        <v>4</v>
      </c>
      <c r="F38" s="35"/>
      <c r="G38" s="34" t="s">
        <v>4</v>
      </c>
      <c r="H38" s="36"/>
      <c r="I38" s="37" t="s">
        <v>4</v>
      </c>
      <c r="J38" s="38"/>
      <c r="K38" s="37" t="s">
        <v>4</v>
      </c>
      <c r="L38" s="35"/>
      <c r="M38" s="35"/>
      <c r="N38" s="35"/>
      <c r="O38" s="39" t="s">
        <v>2</v>
      </c>
      <c r="P38" s="39"/>
      <c r="Q38" s="38" t="s">
        <v>3</v>
      </c>
      <c r="R38" s="38" t="s">
        <v>3</v>
      </c>
      <c r="S38" s="40"/>
      <c r="T38" s="40"/>
    </row>
    <row r="39" spans="1:20" x14ac:dyDescent="0.15">
      <c r="A39" s="65" t="s">
        <v>67</v>
      </c>
      <c r="B39" s="66"/>
      <c r="C39" s="67"/>
      <c r="D39" s="68"/>
      <c r="E39" s="67"/>
      <c r="F39" s="68"/>
      <c r="G39" s="67"/>
      <c r="H39" s="69"/>
      <c r="I39" s="70"/>
      <c r="J39" s="71"/>
      <c r="K39" s="70"/>
      <c r="L39" s="68"/>
      <c r="M39" s="68"/>
      <c r="N39" s="68"/>
      <c r="O39" s="68"/>
      <c r="P39" s="68"/>
      <c r="Q39" s="71"/>
      <c r="R39" s="71"/>
      <c r="S39" s="70"/>
      <c r="T39" s="70"/>
    </row>
    <row r="40" spans="1:20" x14ac:dyDescent="0.15">
      <c r="A40" s="41" t="s">
        <v>58</v>
      </c>
      <c r="B40" s="12">
        <v>0.32</v>
      </c>
      <c r="C40" s="45">
        <v>5.004649687508735</v>
      </c>
      <c r="D40" s="46">
        <v>0.21268745201671027</v>
      </c>
      <c r="E40" s="45">
        <v>36.593489188346545</v>
      </c>
      <c r="F40" s="46">
        <v>1.4583076891494136</v>
      </c>
      <c r="G40" s="45">
        <v>1.2273505037115084</v>
      </c>
      <c r="H40" s="44">
        <v>1.7971975487572869</v>
      </c>
      <c r="I40" s="45">
        <v>14.102454443759566</v>
      </c>
      <c r="J40" s="46">
        <v>0.25873720942603484</v>
      </c>
      <c r="K40" s="43">
        <v>1943.5610531738203</v>
      </c>
      <c r="L40" s="45">
        <v>5.3315063224169866E-2</v>
      </c>
      <c r="M40" s="45">
        <v>32.11283688210689</v>
      </c>
      <c r="N40" s="45">
        <v>0.54736547983870487</v>
      </c>
      <c r="O40" s="46">
        <v>11.380280151741795</v>
      </c>
      <c r="P40" s="46">
        <v>0.19336711631454254</v>
      </c>
      <c r="Q40" s="43">
        <v>23.257621969408987</v>
      </c>
      <c r="R40" s="43">
        <v>10.319832935438033</v>
      </c>
      <c r="S40" s="45">
        <v>0.20387166499533055</v>
      </c>
      <c r="T40" s="45">
        <v>2.1262922956784513E-2</v>
      </c>
    </row>
    <row r="41" spans="1:20" x14ac:dyDescent="0.15">
      <c r="A41" s="56" t="s">
        <v>59</v>
      </c>
      <c r="B41" s="57">
        <v>0.46</v>
      </c>
      <c r="C41" s="58">
        <v>0.69071178565848101</v>
      </c>
      <c r="D41" s="47">
        <v>2.3923409370690387</v>
      </c>
      <c r="E41" s="61">
        <v>39.554146481456591</v>
      </c>
      <c r="F41" s="47">
        <v>1.5146026196572147</v>
      </c>
      <c r="G41" s="58">
        <v>0.4182797763634587</v>
      </c>
      <c r="H41" s="60">
        <v>4.5489152487354927</v>
      </c>
      <c r="I41" s="61">
        <v>24.309585288393922</v>
      </c>
      <c r="J41" s="47">
        <v>0.15350696604620953</v>
      </c>
      <c r="K41" s="47">
        <v>942.00247287993568</v>
      </c>
      <c r="L41" s="61">
        <v>7.032438769354192E-2</v>
      </c>
      <c r="M41" s="61">
        <v>30.416951762538865</v>
      </c>
      <c r="N41" s="61">
        <v>0.42153172003246026</v>
      </c>
      <c r="O41" s="47">
        <v>10.781077445285696</v>
      </c>
      <c r="P41" s="47">
        <v>0.14896345007994768</v>
      </c>
      <c r="Q41" s="59">
        <v>78.403153564171433</v>
      </c>
      <c r="R41" s="59">
        <v>17.80154638886388</v>
      </c>
      <c r="S41" s="61">
        <v>0.32535219219001138</v>
      </c>
      <c r="T41" s="61">
        <v>3.4009919367274558E-2</v>
      </c>
    </row>
    <row r="42" spans="1:20" x14ac:dyDescent="0.15">
      <c r="A42" s="56" t="s">
        <v>60</v>
      </c>
      <c r="B42" s="57">
        <v>0.6</v>
      </c>
      <c r="C42" s="58">
        <v>0.28059045038727515</v>
      </c>
      <c r="D42" s="47">
        <v>1.5651234236052389</v>
      </c>
      <c r="E42" s="61">
        <v>39.227256503109011</v>
      </c>
      <c r="F42" s="47">
        <v>1.4563173710153179</v>
      </c>
      <c r="G42" s="58">
        <v>0.44606796294032008</v>
      </c>
      <c r="H42" s="60">
        <v>6.7400188150533076</v>
      </c>
      <c r="I42" s="61">
        <v>32.354366901899951</v>
      </c>
      <c r="J42" s="47">
        <v>6.2913450649063327E-2</v>
      </c>
      <c r="K42" s="59">
        <v>1059.8457329297685</v>
      </c>
      <c r="L42" s="61">
        <v>7.1311897208977876E-2</v>
      </c>
      <c r="M42" s="61">
        <v>30.277169466542883</v>
      </c>
      <c r="N42" s="61">
        <v>0.10275101795195911</v>
      </c>
      <c r="O42" s="47">
        <v>10.731679648737153</v>
      </c>
      <c r="P42" s="47">
        <v>3.631177563229894E-2</v>
      </c>
      <c r="Q42" s="59">
        <v>92.347957597157233</v>
      </c>
      <c r="R42" s="59">
        <v>23.69968228310881</v>
      </c>
      <c r="S42" s="61">
        <v>0.4367597544441934</v>
      </c>
      <c r="T42" s="61">
        <v>4.5494221368150102E-2</v>
      </c>
    </row>
    <row r="43" spans="1:20" x14ac:dyDescent="0.15">
      <c r="A43" s="56" t="s">
        <v>61</v>
      </c>
      <c r="B43" s="57">
        <v>0.75</v>
      </c>
      <c r="C43" s="58">
        <v>9.9537396444245113E-2</v>
      </c>
      <c r="D43" s="47">
        <v>1.6470622988309698</v>
      </c>
      <c r="E43" s="61">
        <v>25.210635280194733</v>
      </c>
      <c r="F43" s="47">
        <v>1.5184853151500823</v>
      </c>
      <c r="G43" s="58">
        <v>0.37533444430024088</v>
      </c>
      <c r="H43" s="60">
        <v>10.044620394858622</v>
      </c>
      <c r="I43" s="61">
        <v>25.411467155401557</v>
      </c>
      <c r="J43" s="47">
        <v>7.7226885650705873E-2</v>
      </c>
      <c r="K43" s="47">
        <v>798.69195626727799</v>
      </c>
      <c r="L43" s="61">
        <v>6.7937592274451069E-3</v>
      </c>
      <c r="M43" s="61">
        <v>30.348416446476698</v>
      </c>
      <c r="N43" s="61">
        <v>6.2606724431345032E-2</v>
      </c>
      <c r="O43" s="61">
        <v>10.756857854737031</v>
      </c>
      <c r="P43" s="61">
        <v>2.2124643127546695E-2</v>
      </c>
      <c r="Q43" s="59">
        <v>96.488819982292711</v>
      </c>
      <c r="R43" s="59">
        <v>18.61693215243109</v>
      </c>
      <c r="S43" s="61">
        <v>0.53384152313631594</v>
      </c>
      <c r="T43" s="61">
        <v>5.5797838231142385E-2</v>
      </c>
    </row>
    <row r="44" spans="1:20" x14ac:dyDescent="0.15">
      <c r="A44" s="56" t="s">
        <v>62</v>
      </c>
      <c r="B44" s="57">
        <v>0.9</v>
      </c>
      <c r="C44" s="58">
        <v>6.8964477827153078E-2</v>
      </c>
      <c r="D44" s="47">
        <v>1.6798219416057265</v>
      </c>
      <c r="E44" s="61">
        <v>19.300053211910278</v>
      </c>
      <c r="F44" s="47">
        <v>1.5112208092626984</v>
      </c>
      <c r="G44" s="58">
        <v>0.22075099912422275</v>
      </c>
      <c r="H44" s="60">
        <v>11.877994694722194</v>
      </c>
      <c r="I44" s="61">
        <v>17.892680918216076</v>
      </c>
      <c r="J44" s="47">
        <v>9.9187724666536678E-2</v>
      </c>
      <c r="K44" s="47">
        <v>561.13498525401394</v>
      </c>
      <c r="L44" s="61">
        <v>7.0148382980704518E-3</v>
      </c>
      <c r="M44" s="61">
        <v>30.306304699043253</v>
      </c>
      <c r="N44" s="61">
        <v>7.3408416739891166E-2</v>
      </c>
      <c r="O44" s="61">
        <v>10.74197588742841</v>
      </c>
      <c r="P44" s="61">
        <v>2.5942076276093896E-2</v>
      </c>
      <c r="Q44" s="59">
        <v>96.561627110152401</v>
      </c>
      <c r="R44" s="59">
        <v>13.107708712221021</v>
      </c>
      <c r="S44" s="61">
        <v>0.49097151911258219</v>
      </c>
      <c r="T44" s="61">
        <v>5.129997579785011E-2</v>
      </c>
    </row>
    <row r="45" spans="1:20" x14ac:dyDescent="0.15">
      <c r="A45" s="41" t="s">
        <v>63</v>
      </c>
      <c r="B45" s="12">
        <v>1.1000000000000001</v>
      </c>
      <c r="C45" s="42">
        <v>7.2112600388588549E-2</v>
      </c>
      <c r="D45" s="46">
        <v>2.0176560622087178</v>
      </c>
      <c r="E45" s="45">
        <v>22.305981513807463</v>
      </c>
      <c r="F45" s="46">
        <v>1.4679084977817722</v>
      </c>
      <c r="G45" s="42">
        <v>0.1797203189443965</v>
      </c>
      <c r="H45" s="44">
        <v>17.837500158892574</v>
      </c>
      <c r="I45" s="45">
        <v>10.757355471359904</v>
      </c>
      <c r="J45" s="46">
        <v>0.17006504714664139</v>
      </c>
      <c r="K45" s="46">
        <v>343.17967266475978</v>
      </c>
      <c r="L45" s="45">
        <v>1.6321990083527665E-2</v>
      </c>
      <c r="M45" s="45">
        <v>30.093531687540391</v>
      </c>
      <c r="N45" s="45">
        <v>0.13446871837406305</v>
      </c>
      <c r="O45" s="46">
        <v>10.666781666215382</v>
      </c>
      <c r="P45" s="46">
        <v>4.7522386447386086E-2</v>
      </c>
      <c r="Q45" s="43">
        <v>94.191140875208404</v>
      </c>
      <c r="R45" s="43">
        <v>7.8749227055414881</v>
      </c>
      <c r="S45" s="45">
        <v>0.25521899039015872</v>
      </c>
      <c r="T45" s="45">
        <v>2.6613268975586059E-2</v>
      </c>
    </row>
    <row r="46" spans="1:20" x14ac:dyDescent="0.15">
      <c r="A46" s="41" t="s">
        <v>64</v>
      </c>
      <c r="B46" s="12">
        <v>1.42</v>
      </c>
      <c r="C46" s="42">
        <v>0.13295477674478806</v>
      </c>
      <c r="D46" s="46">
        <v>0.83403976542257219</v>
      </c>
      <c r="E46" s="45">
        <v>50.8872694975271</v>
      </c>
      <c r="F46" s="46">
        <v>1.4787247082210551</v>
      </c>
      <c r="G46" s="42">
        <v>9.3701651201433964E-2</v>
      </c>
      <c r="H46" s="44">
        <v>51.094633866978739</v>
      </c>
      <c r="I46" s="45">
        <v>6.5631720375396521</v>
      </c>
      <c r="J46" s="46">
        <v>0.20930098026894206</v>
      </c>
      <c r="K46" s="46">
        <v>228.11683815102592</v>
      </c>
      <c r="L46" s="45">
        <v>1.8689441631366755E-2</v>
      </c>
      <c r="M46" s="45">
        <v>29.453586399600145</v>
      </c>
      <c r="N46" s="45">
        <v>0.1968012391381167</v>
      </c>
      <c r="O46" s="46">
        <v>10.440605392373422</v>
      </c>
      <c r="P46" s="46">
        <v>6.9559948515397318E-2</v>
      </c>
      <c r="Q46" s="43">
        <v>84.269451033289087</v>
      </c>
      <c r="R46" s="43">
        <v>4.7849474132790908</v>
      </c>
      <c r="S46" s="42">
        <v>6.7976068916991608E-2</v>
      </c>
      <c r="T46" s="42">
        <v>7.094528644782376E-3</v>
      </c>
    </row>
    <row r="47" spans="1:20" x14ac:dyDescent="0.15">
      <c r="A47" s="41" t="s">
        <v>65</v>
      </c>
      <c r="B47" s="12">
        <v>2.0299999999999998</v>
      </c>
      <c r="C47" s="42">
        <v>0.12917332078761445</v>
      </c>
      <c r="D47" s="46">
        <v>1.0214422106587115</v>
      </c>
      <c r="E47" s="45">
        <v>92.795469871795717</v>
      </c>
      <c r="F47" s="46">
        <v>1.4719809453204322</v>
      </c>
      <c r="G47" s="42">
        <v>6.523624195161111E-2</v>
      </c>
      <c r="H47" s="44">
        <v>65.075426887852103</v>
      </c>
      <c r="I47" s="45">
        <v>3.1717855044132648</v>
      </c>
      <c r="J47" s="46">
        <v>0.55083235828049548</v>
      </c>
      <c r="K47" s="46">
        <v>123.10467473474253</v>
      </c>
      <c r="L47" s="45">
        <v>3.1916172437854558E-2</v>
      </c>
      <c r="M47" s="45">
        <v>29.490727207775588</v>
      </c>
      <c r="N47" s="45">
        <v>0.60263532930345998</v>
      </c>
      <c r="O47" s="46">
        <v>10.45373286716123</v>
      </c>
      <c r="P47" s="46">
        <v>0.21300159306138902</v>
      </c>
      <c r="Q47" s="43">
        <v>74.386596806241556</v>
      </c>
      <c r="R47" s="43">
        <v>2.2765206723460638</v>
      </c>
      <c r="S47" s="42">
        <v>1.7735067579351976E-2</v>
      </c>
      <c r="T47" s="42">
        <v>1.8598974246640805E-3</v>
      </c>
    </row>
    <row r="48" spans="1:20" x14ac:dyDescent="0.15">
      <c r="A48" s="41" t="s">
        <v>66</v>
      </c>
      <c r="B48" s="12">
        <v>5</v>
      </c>
      <c r="C48" s="42">
        <v>9.6506520146970365E-2</v>
      </c>
      <c r="D48" s="46">
        <v>1.3421002638150936</v>
      </c>
      <c r="E48" s="45">
        <v>71.725834344521772</v>
      </c>
      <c r="F48" s="46">
        <v>1.4744706518830606</v>
      </c>
      <c r="G48" s="42">
        <v>6.8632898463771241E-2</v>
      </c>
      <c r="H48" s="44">
        <v>66.554511680798399</v>
      </c>
      <c r="I48" s="45">
        <v>2.1219133764167091</v>
      </c>
      <c r="J48" s="46">
        <v>0.78511335246655234</v>
      </c>
      <c r="K48" s="45">
        <v>85.59469937107707</v>
      </c>
      <c r="L48" s="45">
        <v>4.9563775204884947E-2</v>
      </c>
      <c r="M48" s="45">
        <v>30.05343881314456</v>
      </c>
      <c r="N48" s="45">
        <v>0.79245860164292359</v>
      </c>
      <c r="O48" s="46">
        <v>10.652612448452384</v>
      </c>
      <c r="P48" s="46">
        <v>0.28006379584159724</v>
      </c>
      <c r="Q48" s="43">
        <v>72.695000691565468</v>
      </c>
      <c r="R48" s="43">
        <v>1.5179067367705295</v>
      </c>
      <c r="S48" s="42">
        <v>1.5298804824334563E-2</v>
      </c>
      <c r="T48" s="42">
        <v>1.6143570494309405E-3</v>
      </c>
    </row>
    <row r="49" spans="1:20" x14ac:dyDescent="0.15">
      <c r="A49" s="64" t="s">
        <v>34</v>
      </c>
      <c r="B49" s="49"/>
      <c r="C49" s="50"/>
      <c r="D49" s="51"/>
      <c r="E49" s="50"/>
      <c r="F49" s="52"/>
      <c r="G49" s="50"/>
      <c r="H49" s="52"/>
      <c r="I49" s="53"/>
      <c r="J49" s="54"/>
      <c r="K49" s="53"/>
      <c r="L49" s="53"/>
      <c r="M49" s="50"/>
      <c r="N49" s="50"/>
      <c r="O49" s="53">
        <v>10.787000000000001</v>
      </c>
      <c r="P49" s="53">
        <v>7.3999999999999996E-2</v>
      </c>
      <c r="Q49" s="51"/>
      <c r="R49" s="51"/>
      <c r="S49" s="52"/>
      <c r="T49" s="52"/>
    </row>
    <row r="50" spans="1:20" x14ac:dyDescent="0.15">
      <c r="A50" s="64" t="s">
        <v>35</v>
      </c>
      <c r="B50" s="49"/>
      <c r="C50" s="50"/>
      <c r="D50" s="51"/>
      <c r="E50" s="50"/>
      <c r="F50" s="52"/>
      <c r="G50" s="50"/>
      <c r="H50" s="52"/>
      <c r="I50" s="53"/>
      <c r="J50" s="54"/>
      <c r="K50" s="53"/>
      <c r="L50" s="53"/>
      <c r="M50" s="50"/>
      <c r="N50" s="50"/>
      <c r="O50" s="53">
        <v>10.747999999999999</v>
      </c>
      <c r="P50" s="53">
        <v>6.6000000000000003E-2</v>
      </c>
      <c r="Q50" s="51"/>
      <c r="R50" s="51">
        <f>SUM(R41:R44)</f>
        <v>73.225869536624799</v>
      </c>
      <c r="S50" s="52"/>
      <c r="T50" s="52"/>
    </row>
    <row r="51" spans="1:20" x14ac:dyDescent="0.15">
      <c r="A51" s="20"/>
      <c r="B51" s="21"/>
      <c r="C51" s="22"/>
      <c r="D51" s="23"/>
      <c r="E51" s="22"/>
      <c r="F51" s="23"/>
      <c r="G51" s="22"/>
      <c r="H51" s="24"/>
      <c r="I51" s="25"/>
      <c r="J51" s="26"/>
      <c r="K51" s="25"/>
      <c r="L51" s="23"/>
      <c r="M51" s="23"/>
      <c r="N51" s="23"/>
      <c r="O51" s="27"/>
      <c r="P51" s="27"/>
      <c r="Q51" s="26"/>
      <c r="R51" s="26"/>
      <c r="S51" s="25"/>
      <c r="T51" s="25"/>
    </row>
    <row r="54" spans="1:20" x14ac:dyDescent="0.15">
      <c r="A54" s="73" t="s">
        <v>55</v>
      </c>
      <c r="B54" s="73"/>
      <c r="C54" s="73"/>
      <c r="D54" s="74"/>
      <c r="E54" s="75"/>
      <c r="F54" s="1"/>
      <c r="G54" s="1"/>
      <c r="H54" s="1"/>
    </row>
    <row r="55" spans="1:20" x14ac:dyDescent="0.15">
      <c r="A55" s="73" t="s">
        <v>56</v>
      </c>
      <c r="B55" s="73"/>
      <c r="C55" s="73"/>
      <c r="D55" s="74"/>
      <c r="E55" s="76" t="s">
        <v>57</v>
      </c>
    </row>
    <row r="56" spans="1:20" x14ac:dyDescent="0.15">
      <c r="A56" s="73" t="s">
        <v>11</v>
      </c>
      <c r="B56" s="73"/>
      <c r="C56" s="73"/>
      <c r="D56" s="74"/>
      <c r="E56" s="76" t="s">
        <v>57</v>
      </c>
    </row>
    <row r="57" spans="1:20" x14ac:dyDescent="0.15">
      <c r="A57" s="76" t="s">
        <v>49</v>
      </c>
      <c r="B57" s="74"/>
      <c r="C57" s="76"/>
      <c r="D57" s="77"/>
      <c r="E57" s="76"/>
    </row>
    <row r="58" spans="1:20" x14ac:dyDescent="0.15">
      <c r="A58" s="76" t="s">
        <v>50</v>
      </c>
      <c r="B58" s="74"/>
      <c r="C58" s="76"/>
      <c r="D58" s="77"/>
      <c r="E58" s="76"/>
    </row>
    <row r="59" spans="1:20" x14ac:dyDescent="0.15">
      <c r="A59" s="76" t="s">
        <v>51</v>
      </c>
      <c r="B59" s="74"/>
      <c r="C59" s="76"/>
      <c r="D59" s="77"/>
      <c r="E59" s="76"/>
    </row>
    <row r="60" spans="1:20" x14ac:dyDescent="0.15">
      <c r="A60" s="76" t="s">
        <v>7</v>
      </c>
      <c r="B60" s="74"/>
      <c r="C60" s="76"/>
      <c r="D60" s="77"/>
      <c r="E60" s="76"/>
    </row>
    <row r="61" spans="1:20" x14ac:dyDescent="0.15">
      <c r="A61" s="76" t="s">
        <v>52</v>
      </c>
      <c r="B61" s="74"/>
      <c r="C61" s="76"/>
      <c r="D61" s="77"/>
      <c r="E61" s="76"/>
    </row>
    <row r="62" spans="1:20" x14ac:dyDescent="0.15">
      <c r="A62" s="76" t="s">
        <v>8</v>
      </c>
      <c r="B62" s="74"/>
      <c r="C62" s="76"/>
      <c r="D62" s="77"/>
      <c r="E62" s="76"/>
    </row>
    <row r="63" spans="1:20" x14ac:dyDescent="0.15">
      <c r="A63" s="76" t="s">
        <v>9</v>
      </c>
      <c r="B63" s="74"/>
      <c r="C63" s="76"/>
      <c r="D63" s="77"/>
      <c r="E63" s="76"/>
    </row>
    <row r="64" spans="1:20" x14ac:dyDescent="0.15">
      <c r="A64" s="76" t="s">
        <v>10</v>
      </c>
      <c r="B64" s="74"/>
      <c r="C64" s="76"/>
      <c r="D64" s="77"/>
      <c r="E64" s="76"/>
    </row>
    <row r="65" spans="1:5" x14ac:dyDescent="0.15">
      <c r="A65" s="76" t="s">
        <v>53</v>
      </c>
      <c r="B65" s="74"/>
      <c r="C65" s="76"/>
      <c r="D65" s="77"/>
      <c r="E65" s="76"/>
    </row>
    <row r="66" spans="1:5" x14ac:dyDescent="0.15">
      <c r="A66" s="76" t="s">
        <v>54</v>
      </c>
      <c r="B66" s="74"/>
      <c r="C66" s="76"/>
      <c r="D66" s="77"/>
      <c r="E66" s="76"/>
    </row>
    <row r="67" spans="1:5" x14ac:dyDescent="0.15">
      <c r="A67" s="76" t="s">
        <v>68</v>
      </c>
      <c r="B67" s="74"/>
      <c r="C67" s="76"/>
      <c r="D67" s="77"/>
      <c r="E67" s="76"/>
    </row>
  </sheetData>
  <mergeCells count="3">
    <mergeCell ref="A19:A20"/>
    <mergeCell ref="A37:A38"/>
    <mergeCell ref="A2:A3"/>
  </mergeCells>
  <phoneticPr fontId="3" type="noConversion"/>
  <printOptions horizontalCentered="1"/>
  <pageMargins left="0.2" right="0.2" top="0.39000000000000007" bottom="0.39000000000000007" header="0.30000000000000004" footer="0.30000000000000004"/>
  <pageSetup paperSize="8" scale="9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Ar-Ar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</dc:creator>
  <cp:lastModifiedBy>Samuele Agostini</cp:lastModifiedBy>
  <cp:lastPrinted>2020-01-27T11:07:29Z</cp:lastPrinted>
  <dcterms:created xsi:type="dcterms:W3CDTF">2019-10-25T20:59:03Z</dcterms:created>
  <dcterms:modified xsi:type="dcterms:W3CDTF">2021-01-09T14:20:13Z</dcterms:modified>
</cp:coreProperties>
</file>