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ield trip Saif Marse Alam April2019\بحث سيف الاول\A revision of first paper-5\Text and figures\"/>
    </mc:Choice>
  </mc:AlternateContent>
  <bookViews>
    <workbookView xWindow="-120" yWindow="-120" windowWidth="20730" windowHeight="11310" tabRatio="673" firstSheet="1" activeTab="7"/>
  </bookViews>
  <sheets>
    <sheet name="plagioclase" sheetId="1" r:id="rId1"/>
    <sheet name="K-feldspar" sheetId="3" r:id="rId2"/>
    <sheet name="Biotite" sheetId="27" r:id="rId3"/>
    <sheet name="chlorite" sheetId="22" r:id="rId4"/>
    <sheet name="garnet" sheetId="25" r:id="rId5"/>
    <sheet name="accessory minerals" sheetId="9" r:id="rId6"/>
    <sheet name="minerals in Stream Sediments" sheetId="20" r:id="rId7"/>
    <sheet name="Thermometry" sheetId="21" r:id="rId8"/>
  </sheets>
  <definedNames>
    <definedName name="FeD_Il">Thermometry!$D$127:$IJ$127</definedName>
    <definedName name="Mn_Il">Thermometry!$D$129:$IJ$129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8" i="25" l="1"/>
  <c r="AM9" i="25"/>
  <c r="AM10" i="25"/>
  <c r="AM11" i="25"/>
  <c r="AM12" i="25"/>
  <c r="AM13" i="25"/>
  <c r="AM14" i="25"/>
  <c r="AM15" i="25"/>
  <c r="AM16" i="25"/>
  <c r="AM17" i="25"/>
  <c r="AM18" i="25"/>
  <c r="AM19" i="25"/>
  <c r="AM20" i="25"/>
  <c r="AM21" i="25"/>
  <c r="AM22" i="25"/>
  <c r="AM23" i="25"/>
  <c r="AM24" i="25"/>
  <c r="AM25" i="25"/>
  <c r="AM26" i="25"/>
  <c r="AM27" i="25"/>
  <c r="AM28" i="25"/>
  <c r="AM29" i="25"/>
  <c r="AM30" i="25"/>
  <c r="AM31" i="25"/>
  <c r="AM32" i="25"/>
  <c r="AM33" i="25"/>
  <c r="AM37" i="25"/>
  <c r="AM38" i="25"/>
  <c r="AM39" i="25"/>
  <c r="AM40" i="25"/>
  <c r="AM41" i="25"/>
  <c r="AM42" i="25"/>
  <c r="AL8" i="25"/>
  <c r="AL9" i="25"/>
  <c r="AL10" i="25"/>
  <c r="AL11" i="25"/>
  <c r="AL12" i="25"/>
  <c r="AL13" i="25"/>
  <c r="AL14" i="25"/>
  <c r="AL15" i="25"/>
  <c r="AL16" i="25"/>
  <c r="AL17" i="25"/>
  <c r="AL18" i="25"/>
  <c r="AL19" i="25"/>
  <c r="AL20" i="25"/>
  <c r="AL21" i="25"/>
  <c r="AL22" i="25"/>
  <c r="AL23" i="25"/>
  <c r="AL24" i="25"/>
  <c r="AL25" i="25"/>
  <c r="AL26" i="25"/>
  <c r="AL27" i="25"/>
  <c r="AL28" i="25"/>
  <c r="AL29" i="25"/>
  <c r="AL30" i="25"/>
  <c r="AL31" i="25"/>
  <c r="AL32" i="25"/>
  <c r="AL33" i="25"/>
  <c r="AL37" i="25"/>
  <c r="AL38" i="25"/>
  <c r="AL39" i="25"/>
  <c r="AL40" i="25"/>
  <c r="AL41" i="25"/>
  <c r="AL42" i="25"/>
  <c r="AK8" i="25"/>
  <c r="AK9" i="25"/>
  <c r="AK10" i="25"/>
  <c r="AK11" i="25"/>
  <c r="AK12" i="25"/>
  <c r="AK13" i="25"/>
  <c r="AK14" i="25"/>
  <c r="AK15" i="25"/>
  <c r="AK16" i="25"/>
  <c r="AK17" i="25"/>
  <c r="AK18" i="25"/>
  <c r="AK19" i="25"/>
  <c r="AK20" i="25"/>
  <c r="AK21" i="25"/>
  <c r="AK22" i="25"/>
  <c r="AK23" i="25"/>
  <c r="AK24" i="25"/>
  <c r="AK25" i="25"/>
  <c r="AK26" i="25"/>
  <c r="AK27" i="25"/>
  <c r="AK28" i="25"/>
  <c r="AK29" i="25"/>
  <c r="AK30" i="25"/>
  <c r="AK31" i="25"/>
  <c r="AK32" i="25"/>
  <c r="AK33" i="25"/>
  <c r="AK37" i="25"/>
  <c r="AK38" i="25"/>
  <c r="AK39" i="25"/>
  <c r="AK40" i="25"/>
  <c r="AK41" i="25"/>
  <c r="AK42" i="25"/>
  <c r="AM7" i="25"/>
  <c r="AL7" i="25"/>
  <c r="AK7" i="25"/>
  <c r="AH8" i="25"/>
  <c r="AH9" i="25"/>
  <c r="AH10" i="25"/>
  <c r="AH11" i="25"/>
  <c r="AH12" i="25"/>
  <c r="AH13" i="25"/>
  <c r="AH14" i="25"/>
  <c r="AH15" i="25"/>
  <c r="AH16" i="25"/>
  <c r="AH17" i="25"/>
  <c r="AH18" i="25"/>
  <c r="AH19" i="25"/>
  <c r="AH20" i="25"/>
  <c r="AH21" i="25"/>
  <c r="AH22" i="25"/>
  <c r="AH23" i="25"/>
  <c r="AH24" i="25"/>
  <c r="AH25" i="25"/>
  <c r="AH26" i="25"/>
  <c r="AH27" i="25"/>
  <c r="AH28" i="25"/>
  <c r="AH29" i="25"/>
  <c r="AH30" i="25"/>
  <c r="AH31" i="25"/>
  <c r="AH32" i="25"/>
  <c r="AH33" i="25"/>
  <c r="AH37" i="25"/>
  <c r="AH38" i="25"/>
  <c r="AH39" i="25"/>
  <c r="AH40" i="25"/>
  <c r="AH41" i="25"/>
  <c r="AH42" i="25"/>
  <c r="AG8" i="25"/>
  <c r="AG9" i="25"/>
  <c r="AG10" i="25"/>
  <c r="AG11" i="25"/>
  <c r="AG12" i="25"/>
  <c r="AG13" i="25"/>
  <c r="AG14" i="25"/>
  <c r="AG15" i="25"/>
  <c r="AG16" i="25"/>
  <c r="AG17" i="25"/>
  <c r="AG18" i="25"/>
  <c r="AG19" i="25"/>
  <c r="AG20" i="25"/>
  <c r="AG21" i="25"/>
  <c r="AG22" i="25"/>
  <c r="AG23" i="25"/>
  <c r="AG24" i="25"/>
  <c r="AG25" i="25"/>
  <c r="AG26" i="25"/>
  <c r="AG27" i="25"/>
  <c r="AG28" i="25"/>
  <c r="AG29" i="25"/>
  <c r="AG30" i="25"/>
  <c r="AG31" i="25"/>
  <c r="AG32" i="25"/>
  <c r="AG33" i="25"/>
  <c r="AG37" i="25"/>
  <c r="AG38" i="25"/>
  <c r="AG39" i="25"/>
  <c r="AG40" i="25"/>
  <c r="AG41" i="25"/>
  <c r="AG42" i="25"/>
  <c r="AF8" i="25"/>
  <c r="AF9" i="25"/>
  <c r="AF10" i="25"/>
  <c r="AF11" i="25"/>
  <c r="AF12" i="25"/>
  <c r="AF13" i="25"/>
  <c r="AF14" i="25"/>
  <c r="AF15" i="25"/>
  <c r="AF16" i="25"/>
  <c r="AF17" i="25"/>
  <c r="AF18" i="25"/>
  <c r="AF19" i="25"/>
  <c r="AF20" i="25"/>
  <c r="AF21" i="25"/>
  <c r="AF22" i="25"/>
  <c r="AF23" i="25"/>
  <c r="AF24" i="25"/>
  <c r="AF25" i="25"/>
  <c r="AF26" i="25"/>
  <c r="AF27" i="25"/>
  <c r="AF28" i="25"/>
  <c r="AF29" i="25"/>
  <c r="AF30" i="25"/>
  <c r="AF31" i="25"/>
  <c r="AF32" i="25"/>
  <c r="AF33" i="25"/>
  <c r="AF37" i="25"/>
  <c r="AF38" i="25"/>
  <c r="AF39" i="25"/>
  <c r="AF40" i="25"/>
  <c r="AF41" i="25"/>
  <c r="AF42" i="25"/>
  <c r="AH7" i="25"/>
  <c r="AG7" i="25"/>
  <c r="AF7" i="25"/>
  <c r="X8" i="25"/>
  <c r="X9" i="25"/>
  <c r="X10" i="25"/>
  <c r="X11" i="25"/>
  <c r="X12" i="25"/>
  <c r="X13" i="25"/>
  <c r="X14" i="25"/>
  <c r="X15" i="25"/>
  <c r="X16" i="25"/>
  <c r="X17" i="25"/>
  <c r="X18" i="25"/>
  <c r="X19" i="25"/>
  <c r="X20" i="25"/>
  <c r="X21" i="25"/>
  <c r="X22" i="25"/>
  <c r="X23" i="25"/>
  <c r="X24" i="25"/>
  <c r="X25" i="25"/>
  <c r="X26" i="25"/>
  <c r="X27" i="25"/>
  <c r="X28" i="25"/>
  <c r="X29" i="25"/>
  <c r="X30" i="25"/>
  <c r="X31" i="25"/>
  <c r="X32" i="25"/>
  <c r="X33" i="25"/>
  <c r="X37" i="25"/>
  <c r="X38" i="25"/>
  <c r="X39" i="25"/>
  <c r="X40" i="25"/>
  <c r="X41" i="25"/>
  <c r="X42" i="25"/>
  <c r="W8" i="25"/>
  <c r="W9" i="25"/>
  <c r="W10" i="25"/>
  <c r="W11" i="25"/>
  <c r="W12" i="25"/>
  <c r="W13" i="25"/>
  <c r="W14" i="25"/>
  <c r="W15" i="25"/>
  <c r="W16" i="25"/>
  <c r="W17" i="25"/>
  <c r="W18" i="25"/>
  <c r="W19" i="25"/>
  <c r="W20" i="25"/>
  <c r="W21" i="25"/>
  <c r="W22" i="25"/>
  <c r="W23" i="25"/>
  <c r="W24" i="25"/>
  <c r="W25" i="25"/>
  <c r="W26" i="25"/>
  <c r="W27" i="25"/>
  <c r="W28" i="25"/>
  <c r="W29" i="25"/>
  <c r="W30" i="25"/>
  <c r="W31" i="25"/>
  <c r="W32" i="25"/>
  <c r="W33" i="25"/>
  <c r="W37" i="25"/>
  <c r="W38" i="25"/>
  <c r="W39" i="25"/>
  <c r="W40" i="25"/>
  <c r="W41" i="25"/>
  <c r="W42" i="25"/>
  <c r="V8" i="25"/>
  <c r="V9" i="25"/>
  <c r="V10" i="25"/>
  <c r="V11" i="25"/>
  <c r="V12" i="25"/>
  <c r="V13" i="25"/>
  <c r="V14" i="25"/>
  <c r="V15" i="25"/>
  <c r="V16" i="25"/>
  <c r="V17" i="25"/>
  <c r="V18" i="25"/>
  <c r="V19" i="25"/>
  <c r="V20" i="25"/>
  <c r="V21" i="25"/>
  <c r="V22" i="25"/>
  <c r="V23" i="25"/>
  <c r="V24" i="25"/>
  <c r="V25" i="25"/>
  <c r="V26" i="25"/>
  <c r="V27" i="25"/>
  <c r="V28" i="25"/>
  <c r="V29" i="25"/>
  <c r="V30" i="25"/>
  <c r="V31" i="25"/>
  <c r="V32" i="25"/>
  <c r="V33" i="25"/>
  <c r="V37" i="25"/>
  <c r="V38" i="25"/>
  <c r="V39" i="25"/>
  <c r="V40" i="25"/>
  <c r="V41" i="25"/>
  <c r="V42" i="25"/>
  <c r="X7" i="25"/>
  <c r="W7" i="25"/>
  <c r="V7" i="25"/>
  <c r="C35" i="25" l="1"/>
  <c r="D35" i="25"/>
  <c r="E35" i="25"/>
  <c r="F35" i="25"/>
  <c r="G35" i="25"/>
  <c r="H35" i="25"/>
  <c r="I35" i="25"/>
  <c r="J35" i="25"/>
  <c r="K35" i="25"/>
  <c r="L35" i="25"/>
  <c r="M35" i="25"/>
  <c r="N35" i="25"/>
  <c r="O35" i="25"/>
  <c r="P35" i="25"/>
  <c r="Q35" i="25"/>
  <c r="R35" i="25"/>
  <c r="S35" i="25"/>
  <c r="T35" i="25"/>
  <c r="U35" i="25"/>
  <c r="Y35" i="25"/>
  <c r="Z35" i="25"/>
  <c r="AA35" i="25"/>
  <c r="AB35" i="25"/>
  <c r="AC35" i="25"/>
  <c r="AD35" i="25"/>
  <c r="AE35" i="25"/>
  <c r="AI35" i="25"/>
  <c r="AJ35" i="25"/>
  <c r="B35" i="25"/>
  <c r="C34" i="25"/>
  <c r="D34" i="25"/>
  <c r="E34" i="25"/>
  <c r="F34" i="25"/>
  <c r="G34" i="25"/>
  <c r="H34" i="25"/>
  <c r="I34" i="25"/>
  <c r="J34" i="25"/>
  <c r="K34" i="25"/>
  <c r="L34" i="25"/>
  <c r="M34" i="25"/>
  <c r="N34" i="25"/>
  <c r="O34" i="25"/>
  <c r="P34" i="25"/>
  <c r="Q34" i="25"/>
  <c r="R34" i="25"/>
  <c r="S34" i="25"/>
  <c r="T34" i="25"/>
  <c r="U34" i="25"/>
  <c r="Y34" i="25"/>
  <c r="Z34" i="25"/>
  <c r="AA34" i="25"/>
  <c r="AB34" i="25"/>
  <c r="AC34" i="25"/>
  <c r="AD34" i="25"/>
  <c r="AE34" i="25"/>
  <c r="AI34" i="25"/>
  <c r="AJ34" i="25"/>
  <c r="B34" i="25"/>
  <c r="C26" i="20"/>
  <c r="B26" i="20"/>
  <c r="B22" i="20"/>
  <c r="B17" i="20"/>
  <c r="X34" i="25" l="1"/>
  <c r="W34" i="25"/>
  <c r="V34" i="25"/>
  <c r="AM34" i="25"/>
  <c r="AL34" i="25"/>
  <c r="AK34" i="25"/>
  <c r="AH35" i="25"/>
  <c r="AG35" i="25"/>
  <c r="AF35" i="25"/>
  <c r="AH34" i="25"/>
  <c r="AG34" i="25"/>
  <c r="AF34" i="25"/>
  <c r="X35" i="25"/>
  <c r="W35" i="25"/>
  <c r="V35" i="25"/>
  <c r="AM35" i="25"/>
  <c r="AL35" i="25"/>
  <c r="AK35" i="25"/>
</calcChain>
</file>

<file path=xl/comments1.xml><?xml version="1.0" encoding="utf-8"?>
<comments xmlns="http://schemas.openxmlformats.org/spreadsheetml/2006/main">
  <authors>
    <author xml:space="preserve"> Pearce</author>
  </authors>
  <commentList>
    <comment ref="Q57" authorId="0" shapeId="0">
      <text>
        <r>
          <rPr>
            <b/>
            <sz val="10"/>
            <color indexed="81"/>
            <rFont val="Tahoma"/>
            <family val="2"/>
          </rPr>
          <t>Different calculation methods used to obtain values for: Xhem Xilm Xmag &amp; Xulv from cation proportions</t>
        </r>
      </text>
    </comment>
  </commentList>
</comments>
</file>

<file path=xl/sharedStrings.xml><?xml version="1.0" encoding="utf-8"?>
<sst xmlns="http://schemas.openxmlformats.org/spreadsheetml/2006/main" count="979" uniqueCount="210">
  <si>
    <t>AD14</t>
  </si>
  <si>
    <t>AD15</t>
  </si>
  <si>
    <t>AD25</t>
  </si>
  <si>
    <t>AD27</t>
  </si>
  <si>
    <t>AD28</t>
  </si>
  <si>
    <t>AD30</t>
  </si>
  <si>
    <t>AD29</t>
  </si>
  <si>
    <t>AD39</t>
  </si>
  <si>
    <t>AD46</t>
  </si>
  <si>
    <t>AD9</t>
  </si>
  <si>
    <t>AD36</t>
  </si>
  <si>
    <t>SiO2</t>
  </si>
  <si>
    <t>TiO2</t>
  </si>
  <si>
    <t>Al2O3</t>
  </si>
  <si>
    <t>Cr2O3</t>
  </si>
  <si>
    <t>FeOt</t>
  </si>
  <si>
    <t>MnO</t>
  </si>
  <si>
    <t>MgO</t>
  </si>
  <si>
    <t>CaO</t>
  </si>
  <si>
    <t>Na2O</t>
  </si>
  <si>
    <t>K2O</t>
  </si>
  <si>
    <t>NiO</t>
  </si>
  <si>
    <t>BaO</t>
  </si>
  <si>
    <t>Total</t>
  </si>
  <si>
    <t>Si</t>
  </si>
  <si>
    <t>Ti</t>
  </si>
  <si>
    <t>Al</t>
  </si>
  <si>
    <t>Cr</t>
  </si>
  <si>
    <t>Fe</t>
  </si>
  <si>
    <t>Mn</t>
  </si>
  <si>
    <t>Mg</t>
  </si>
  <si>
    <t>Ca</t>
  </si>
  <si>
    <t>Na</t>
  </si>
  <si>
    <t>K</t>
  </si>
  <si>
    <t>Ni</t>
  </si>
  <si>
    <t>Ba</t>
  </si>
  <si>
    <t>An</t>
  </si>
  <si>
    <t>Ab</t>
  </si>
  <si>
    <t>Or</t>
  </si>
  <si>
    <t>End-members (mol.%):</t>
  </si>
  <si>
    <t>Rock name</t>
  </si>
  <si>
    <t>Sample No</t>
  </si>
  <si>
    <t>Ad37</t>
  </si>
  <si>
    <t>AD41</t>
  </si>
  <si>
    <t>Ad.6</t>
  </si>
  <si>
    <t>Texture</t>
  </si>
  <si>
    <t>core</t>
  </si>
  <si>
    <t>rim</t>
  </si>
  <si>
    <t>Cations (O=12)</t>
  </si>
  <si>
    <t>Mg#</t>
  </si>
  <si>
    <t>Almandine</t>
  </si>
  <si>
    <t>Andradite</t>
  </si>
  <si>
    <t>Grossular</t>
  </si>
  <si>
    <t>Pyrope</t>
  </si>
  <si>
    <t>Spessartine</t>
  </si>
  <si>
    <t>AD44</t>
  </si>
  <si>
    <t>AD10</t>
  </si>
  <si>
    <t>AD32</t>
  </si>
  <si>
    <t>AD34</t>
  </si>
  <si>
    <t>AD35</t>
  </si>
  <si>
    <t>Mineral name</t>
  </si>
  <si>
    <t>MnO</t>
    <phoneticPr fontId="2"/>
  </si>
  <si>
    <t>MgO</t>
    <phoneticPr fontId="2"/>
  </si>
  <si>
    <t>CaO</t>
    <phoneticPr fontId="2"/>
  </si>
  <si>
    <t>NiO</t>
    <phoneticPr fontId="2"/>
  </si>
  <si>
    <t>Total</t>
    <phoneticPr fontId="2"/>
  </si>
  <si>
    <t>Si</t>
    <phoneticPr fontId="2"/>
  </si>
  <si>
    <t>Ti</t>
    <phoneticPr fontId="2"/>
  </si>
  <si>
    <t>Al</t>
    <phoneticPr fontId="2"/>
  </si>
  <si>
    <t>Cr</t>
    <phoneticPr fontId="2"/>
  </si>
  <si>
    <t>Fe</t>
    <phoneticPr fontId="2"/>
  </si>
  <si>
    <t>Mn</t>
    <phoneticPr fontId="2"/>
  </si>
  <si>
    <t>Mg</t>
    <phoneticPr fontId="2"/>
  </si>
  <si>
    <t>Ca</t>
    <phoneticPr fontId="2"/>
  </si>
  <si>
    <t>Na</t>
    <phoneticPr fontId="2"/>
  </si>
  <si>
    <t>K</t>
    <phoneticPr fontId="2"/>
  </si>
  <si>
    <t>Ni</t>
    <phoneticPr fontId="2"/>
  </si>
  <si>
    <t>recalculated to 100 %</t>
  </si>
  <si>
    <t>FeO*</t>
    <phoneticPr fontId="2"/>
  </si>
  <si>
    <t>AlIV</t>
  </si>
  <si>
    <t>AlVI</t>
  </si>
  <si>
    <t>FeO*</t>
  </si>
  <si>
    <t>Titanite</t>
  </si>
  <si>
    <t>FeO</t>
  </si>
  <si>
    <t>Total:</t>
  </si>
  <si>
    <t>Fe+2</t>
  </si>
  <si>
    <t>V</t>
  </si>
  <si>
    <t>Nb</t>
  </si>
  <si>
    <t>Zr</t>
  </si>
  <si>
    <t>Rutile</t>
  </si>
  <si>
    <t>Epidote</t>
  </si>
  <si>
    <t>Cations (O=5)</t>
  </si>
  <si>
    <t>Cations (O= 3)</t>
  </si>
  <si>
    <t>Cations (O = 4)</t>
  </si>
  <si>
    <t>Ilmenite</t>
  </si>
  <si>
    <t>Magnetite</t>
  </si>
  <si>
    <t>Alkali feldspar granites</t>
  </si>
  <si>
    <t>AD8</t>
  </si>
  <si>
    <t>Garnet-bearing trondhjemites</t>
  </si>
  <si>
    <t>Alkali granites</t>
  </si>
  <si>
    <t>Ad.29</t>
  </si>
  <si>
    <t>Ad.46</t>
  </si>
  <si>
    <t>SrO</t>
  </si>
  <si>
    <t>La2O3</t>
  </si>
  <si>
    <t>Nd2O3</t>
  </si>
  <si>
    <t>Pr2O3</t>
  </si>
  <si>
    <t>Ce2O3</t>
  </si>
  <si>
    <t>Nb2O5</t>
  </si>
  <si>
    <t>ZrO2</t>
  </si>
  <si>
    <t>Zircon</t>
  </si>
  <si>
    <t>Garnet</t>
  </si>
  <si>
    <t>Spot#</t>
  </si>
  <si>
    <t>Amphibole</t>
  </si>
  <si>
    <t>Al iv</t>
  </si>
  <si>
    <t>Al vi</t>
  </si>
  <si>
    <t>Fe3+</t>
  </si>
  <si>
    <t>Fe2+</t>
  </si>
  <si>
    <t>End-member</t>
  </si>
  <si>
    <t>Al total</t>
  </si>
  <si>
    <t>Fe total</t>
  </si>
  <si>
    <t xml:space="preserve"> -</t>
  </si>
  <si>
    <t>Cations (O =  2)</t>
  </si>
  <si>
    <t>Rutile(Fe)</t>
  </si>
  <si>
    <t>Max</t>
  </si>
  <si>
    <t>Average</t>
  </si>
  <si>
    <t>Mineral</t>
  </si>
  <si>
    <t>T ºC</t>
  </si>
  <si>
    <t>Altotal</t>
  </si>
  <si>
    <t>-</t>
  </si>
  <si>
    <t>AD37</t>
  </si>
  <si>
    <t>Sample#</t>
  </si>
  <si>
    <t>GTR*</t>
  </si>
  <si>
    <t>Al(IV)</t>
  </si>
  <si>
    <t>Al(VI)</t>
  </si>
  <si>
    <t>Fe#</t>
  </si>
  <si>
    <t>* Total iron given as FeO; Mg# = (Mg/Mg+Fe); Fe# =  (Fe/Fe+Mg).</t>
  </si>
  <si>
    <t>Uvarovite</t>
  </si>
  <si>
    <t>Min.</t>
  </si>
  <si>
    <t>* Total iron given as FeO; Mg# = (Mg/Mg+Fe)</t>
  </si>
  <si>
    <t xml:space="preserve"> Electron microprobe analyses of chlorite in Wadi El-Hima granites, Egypt.</t>
  </si>
  <si>
    <t>Electron microprope  analyses of some accessory minerals incuding ilmenite, magnetite, zircon, epidote, titanite, rutile and ferrorutile in Wadi El-Hima granites , Eastern Desert, Egypt.</t>
  </si>
  <si>
    <t>P (kbar)</t>
  </si>
  <si>
    <t>Garnet-rich syenogranites</t>
  </si>
  <si>
    <t>Biotite</t>
  </si>
  <si>
    <t>Droop, 1987, Fe3+</t>
  </si>
  <si>
    <t>F (Fe+3)</t>
  </si>
  <si>
    <t>T/S</t>
  </si>
  <si>
    <t>F (Fe+3) Normaliz</t>
  </si>
  <si>
    <t>Fe t</t>
  </si>
  <si>
    <t>FeO Wt%</t>
  </si>
  <si>
    <t>Fe2O3 Wt%</t>
  </si>
  <si>
    <t>Fe2O3+FeO</t>
  </si>
  <si>
    <t>Chlorie T (°C )-AlIV 14 O</t>
  </si>
  <si>
    <t>T (°C)-Cathelineau (1988)</t>
  </si>
  <si>
    <t>Fe+2 (14 O)</t>
  </si>
  <si>
    <t>Mg+2  (14 O)</t>
  </si>
  <si>
    <t>AlIV (Jowett, 1991)</t>
  </si>
  <si>
    <t>T (°C)-Jowett (1991)</t>
  </si>
  <si>
    <t>Another Fe calculation based on sheet of Dier</t>
  </si>
  <si>
    <t>Fe3+ = 0 if Fe3+ &lt; 0</t>
  </si>
  <si>
    <t>Fe2+ = total Fe2+ - Fe3+</t>
  </si>
  <si>
    <t>Fe3+ = total Fe2+ if Fe3+ &gt; total Fe2+</t>
  </si>
  <si>
    <t>Fe2+ = 0 if Fe3+ &gt; total Fe2+</t>
  </si>
  <si>
    <t>FeO calc</t>
  </si>
  <si>
    <t>Fe2O3 calc</t>
  </si>
  <si>
    <t>Oxidized</t>
  </si>
  <si>
    <t>no</t>
  </si>
  <si>
    <t>yes</t>
  </si>
  <si>
    <t xml:space="preserve"> Electron microprobe analyses of garnet in  Wadi El-Hima granites,  Egypt.</t>
  </si>
  <si>
    <t>MnO</t>
    <phoneticPr fontId="0"/>
  </si>
  <si>
    <t>MgO</t>
    <phoneticPr fontId="0"/>
  </si>
  <si>
    <t>CaO</t>
    <phoneticPr fontId="0"/>
  </si>
  <si>
    <t>NiO</t>
    <phoneticPr fontId="0"/>
  </si>
  <si>
    <t>Supplement 4.  EMPA data used to calculate the thermometery and barometrey of the studied garnets (Cations on the basis of 12, 24 and 3 oxygen for garnet, biotite and ilmenite respectively)</t>
  </si>
  <si>
    <t>Supplement 4. Electron microprobe analyses of plagioclase in Wadi El-Hima granites, Egypt.</t>
  </si>
  <si>
    <t xml:space="preserve">Mode </t>
  </si>
  <si>
    <t>Dissimenated garnets</t>
  </si>
  <si>
    <t>Vein</t>
  </si>
  <si>
    <t>Clots</t>
  </si>
  <si>
    <t>Dissimenated</t>
  </si>
  <si>
    <t>Total</t>
    <phoneticPr fontId="1"/>
  </si>
  <si>
    <t>Apatite</t>
  </si>
  <si>
    <t>Cations (O =  25)</t>
  </si>
  <si>
    <t>Rock Name</t>
  </si>
  <si>
    <t>Ad.41</t>
  </si>
  <si>
    <t>Ad.37</t>
  </si>
  <si>
    <t xml:space="preserve"> Mg# = (Mg/Mg+Fe); Fe# =  (Fe/Fe+Mg).</t>
  </si>
  <si>
    <t xml:space="preserve"> Electron microprobe analyses of biotite in Wadi El-Hima granites, Egypt.</t>
  </si>
  <si>
    <r>
      <t>SiO</t>
    </r>
    <r>
      <rPr>
        <vertAlign val="subscript"/>
        <sz val="10"/>
        <rFont val="Arial"/>
        <family val="2"/>
      </rPr>
      <t>2</t>
    </r>
  </si>
  <si>
    <r>
      <t>TiO</t>
    </r>
    <r>
      <rPr>
        <vertAlign val="subscript"/>
        <sz val="10"/>
        <rFont val="Arial"/>
        <family val="2"/>
      </rPr>
      <t>2</t>
    </r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</si>
  <si>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</si>
  <si>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Cr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</si>
  <si>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</si>
  <si>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</si>
  <si>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Aver.</t>
  </si>
  <si>
    <r>
      <t>SiO</t>
    </r>
    <r>
      <rPr>
        <vertAlign val="subscript"/>
        <sz val="10"/>
        <color theme="1"/>
        <rFont val="Arial"/>
        <family val="2"/>
      </rPr>
      <t>2</t>
    </r>
  </si>
  <si>
    <r>
      <t>TiO</t>
    </r>
    <r>
      <rPr>
        <vertAlign val="subscript"/>
        <sz val="10"/>
        <color theme="1"/>
        <rFont val="Arial"/>
        <family val="2"/>
      </rPr>
      <t>2</t>
    </r>
  </si>
  <si>
    <r>
      <t>Al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  <r>
      <rPr>
        <vertAlign val="subscript"/>
        <sz val="10"/>
        <color theme="1"/>
        <rFont val="Arial"/>
        <family val="2"/>
      </rPr>
      <t>3</t>
    </r>
  </si>
  <si>
    <r>
      <t>Na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</si>
  <si>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r>
      <t>K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O</t>
    </r>
  </si>
  <si>
    <r>
      <t xml:space="preserve">Calculted garnet-biotite barometery after </t>
    </r>
    <r>
      <rPr>
        <sz val="10"/>
        <color rgb="FF0000CC"/>
        <rFont val="Arial"/>
        <family val="2"/>
      </rPr>
      <t>Wu (2019)</t>
    </r>
    <r>
      <rPr>
        <sz val="10"/>
        <color theme="1"/>
        <rFont val="Arial"/>
        <family val="2"/>
      </rPr>
      <t>.</t>
    </r>
  </si>
  <si>
    <t>Electron microprobe analyses of K-Felspar in Wadi El-Hima granites, Egypt.</t>
  </si>
  <si>
    <r>
      <rPr>
        <b/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Arial"/>
        <family val="2"/>
        <scheme val="minor"/>
      </rPr>
      <t>Electron microprobe analyses of garnet, amphibole, ilmenite, magnetite and titanite in Wadi El-Hima stream sediments, Eastern Desert, Egypt.</t>
    </r>
  </si>
  <si>
    <r>
      <t>SiO</t>
    </r>
    <r>
      <rPr>
        <vertAlign val="subscript"/>
        <sz val="10"/>
        <rFont val="Arial"/>
        <family val="2"/>
        <scheme val="minor"/>
      </rPr>
      <t>2</t>
    </r>
  </si>
  <si>
    <r>
      <t>TiO</t>
    </r>
    <r>
      <rPr>
        <vertAlign val="subscript"/>
        <sz val="10"/>
        <rFont val="Arial"/>
        <family val="2"/>
        <scheme val="minor"/>
      </rPr>
      <t>2</t>
    </r>
  </si>
  <si>
    <r>
      <t>Al</t>
    </r>
    <r>
      <rPr>
        <vertAlign val="subscript"/>
        <sz val="10"/>
        <rFont val="Arial"/>
        <family val="2"/>
        <scheme val="minor"/>
      </rPr>
      <t>2</t>
    </r>
    <r>
      <rPr>
        <sz val="10"/>
        <rFont val="Arial"/>
        <family val="2"/>
        <scheme val="minor"/>
      </rPr>
      <t>O</t>
    </r>
    <r>
      <rPr>
        <vertAlign val="subscript"/>
        <sz val="10"/>
        <rFont val="Arial"/>
        <family val="2"/>
        <scheme val="minor"/>
      </rPr>
      <t>3</t>
    </r>
  </si>
  <si>
    <r>
      <t>Cr</t>
    </r>
    <r>
      <rPr>
        <vertAlign val="subscript"/>
        <sz val="10"/>
        <rFont val="Arial"/>
        <family val="2"/>
        <scheme val="minor"/>
      </rPr>
      <t>2</t>
    </r>
    <r>
      <rPr>
        <sz val="10"/>
        <rFont val="Arial"/>
        <family val="2"/>
        <scheme val="minor"/>
      </rPr>
      <t>O</t>
    </r>
    <r>
      <rPr>
        <vertAlign val="subscript"/>
        <sz val="10"/>
        <rFont val="Arial"/>
        <family val="2"/>
        <scheme val="minor"/>
      </rPr>
      <t>3</t>
    </r>
  </si>
  <si>
    <r>
      <t>Na</t>
    </r>
    <r>
      <rPr>
        <vertAlign val="subscript"/>
        <sz val="10"/>
        <rFont val="Arial"/>
        <family val="2"/>
        <scheme val="minor"/>
      </rPr>
      <t>2</t>
    </r>
    <r>
      <rPr>
        <sz val="10"/>
        <rFont val="Arial"/>
        <family val="2"/>
        <scheme val="minor"/>
      </rPr>
      <t>O</t>
    </r>
  </si>
  <si>
    <r>
      <t>K</t>
    </r>
    <r>
      <rPr>
        <vertAlign val="subscript"/>
        <sz val="10"/>
        <rFont val="Arial"/>
        <family val="2"/>
        <scheme val="minor"/>
      </rPr>
      <t>2</t>
    </r>
    <r>
      <rPr>
        <sz val="10"/>
        <rFont val="Arial"/>
        <family val="2"/>
        <scheme val="minor"/>
      </rPr>
      <t>O</t>
    </r>
  </si>
  <si>
    <r>
      <t>Calculted garnet-biotite and garnet-ilmenite thermometery after</t>
    </r>
    <r>
      <rPr>
        <sz val="10"/>
        <color rgb="FF0000CC"/>
        <rFont val="Arial"/>
        <family val="2"/>
      </rPr>
      <t xml:space="preserve"> (Bhattacharya et al.1992; Holdaway 2000)</t>
    </r>
    <r>
      <rPr>
        <sz val="10"/>
        <color theme="1"/>
        <rFont val="Arial"/>
        <family val="2"/>
      </rPr>
      <t xml:space="preserve">;  </t>
    </r>
    <r>
      <rPr>
        <sz val="10"/>
        <color rgb="FF0000CC"/>
        <rFont val="Arial"/>
        <family val="2"/>
      </rPr>
      <t>Pownceby et al. (1991)</t>
    </r>
    <r>
      <rPr>
        <sz val="10"/>
        <color theme="1"/>
        <rFont val="Arial"/>
        <family val="2"/>
      </rPr>
      <t>, respectively.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</si>
</sst>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26">
    <font>
      <sz val="11"/>
      <color theme="1"/>
      <name val="Arial"/>
      <family val="2"/>
      <scheme val="minor"/>
    </font>
    <font>
      <sz val="8"/>
      <name val="Times New Roman"/>
      <family val="1"/>
      <scheme val="major"/>
    </font>
    <font>
      <vertAlign val="subscript"/>
      <sz val="8"/>
      <color indexed="8"/>
      <name val="Times New Roman"/>
      <family val="1"/>
    </font>
    <font>
      <sz val="11"/>
      <name val="ＭＳ Ｐゴシック"/>
      <family val="3"/>
      <charset val="128"/>
    </font>
    <font>
      <sz val="10"/>
      <name val="Geneva"/>
    </font>
    <font>
      <b/>
      <sz val="10"/>
      <color indexed="81"/>
      <name val="Tahoma"/>
      <family val="2"/>
    </font>
    <font>
      <sz val="11"/>
      <name val="ＭＳ Ｐゴシック"/>
      <charset val="128"/>
    </font>
    <font>
      <sz val="8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vertAlign val="subscript"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sz val="10"/>
      <color rgb="FF0000CC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  <font>
      <sz val="10"/>
      <color rgb="FF0000FF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  <scheme val="minor"/>
    </font>
    <font>
      <vertAlign val="subscript"/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4" fillId="0" borderId="0"/>
    <xf numFmtId="0" fontId="6" fillId="0" borderId="0"/>
  </cellStyleXfs>
  <cellXfs count="289">
    <xf numFmtId="0" fontId="0" fillId="0" borderId="0" xfId="0"/>
    <xf numFmtId="164" fontId="8" fillId="0" borderId="1" xfId="0" applyNumberFormat="1" applyFont="1" applyBorder="1" applyAlignment="1">
      <alignment vertical="center"/>
    </xf>
    <xf numFmtId="164" fontId="9" fillId="0" borderId="1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vertical="center"/>
    </xf>
    <xf numFmtId="164" fontId="9" fillId="0" borderId="4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2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0" borderId="2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vertical="center"/>
    </xf>
    <xf numFmtId="2" fontId="9" fillId="0" borderId="3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vertical="center"/>
    </xf>
    <xf numFmtId="164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164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horizontal="center" vertical="center"/>
    </xf>
    <xf numFmtId="0" fontId="9" fillId="0" borderId="0" xfId="0" applyFont="1"/>
    <xf numFmtId="164" fontId="9" fillId="0" borderId="0" xfId="0" applyNumberFormat="1" applyFont="1" applyAlignment="1">
      <alignment horizontal="left" vertical="center"/>
    </xf>
    <xf numFmtId="1" fontId="9" fillId="0" borderId="8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23" xfId="0" applyNumberFormat="1" applyFont="1" applyBorder="1" applyAlignment="1">
      <alignment horizontal="center" vertical="center"/>
    </xf>
    <xf numFmtId="2" fontId="9" fillId="0" borderId="24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4" xfId="0" applyNumberFormat="1" applyFont="1" applyFill="1" applyBorder="1" applyAlignment="1">
      <alignment horizontal="left"/>
    </xf>
    <xf numFmtId="2" fontId="9" fillId="0" borderId="4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/>
    </xf>
    <xf numFmtId="2" fontId="8" fillId="0" borderId="7" xfId="0" applyNumberFormat="1" applyFont="1" applyFill="1" applyBorder="1" applyAlignment="1">
      <alignment horizontal="left" vertical="center"/>
    </xf>
    <xf numFmtId="2" fontId="8" fillId="0" borderId="9" xfId="0" applyNumberFormat="1" applyFont="1" applyFill="1" applyBorder="1" applyAlignment="1">
      <alignment horizontal="left" vertical="center"/>
    </xf>
    <xf numFmtId="2" fontId="9" fillId="0" borderId="9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/>
    </xf>
    <xf numFmtId="2" fontId="8" fillId="0" borderId="3" xfId="0" applyNumberFormat="1" applyFont="1" applyFill="1" applyBorder="1" applyAlignment="1">
      <alignment horizontal="left" vertical="center"/>
    </xf>
    <xf numFmtId="1" fontId="9" fillId="0" borderId="3" xfId="0" applyNumberFormat="1" applyFont="1" applyFill="1" applyBorder="1" applyAlignment="1">
      <alignment horizontal="center" vertical="center"/>
    </xf>
    <xf numFmtId="2" fontId="8" fillId="0" borderId="16" xfId="0" applyNumberFormat="1" applyFont="1" applyFill="1" applyBorder="1" applyAlignment="1">
      <alignment horizontal="left" vertical="center"/>
    </xf>
    <xf numFmtId="2" fontId="9" fillId="0" borderId="16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center"/>
    </xf>
    <xf numFmtId="2" fontId="8" fillId="0" borderId="4" xfId="0" applyNumberFormat="1" applyFont="1" applyFill="1" applyBorder="1" applyAlignment="1">
      <alignment horizontal="left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Alignment="1">
      <alignment horizontal="left" vertical="center"/>
    </xf>
    <xf numFmtId="2" fontId="11" fillId="0" borderId="0" xfId="0" applyNumberFormat="1" applyFont="1" applyFill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  <xf numFmtId="2" fontId="8" fillId="0" borderId="4" xfId="0" applyNumberFormat="1" applyFont="1" applyFill="1" applyBorder="1" applyAlignment="1">
      <alignment vertical="center"/>
    </xf>
    <xf numFmtId="2" fontId="8" fillId="0" borderId="7" xfId="0" applyNumberFormat="1" applyFont="1" applyFill="1" applyBorder="1" applyAlignment="1">
      <alignment vertical="center"/>
    </xf>
    <xf numFmtId="2" fontId="12" fillId="0" borderId="0" xfId="0" applyNumberFormat="1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vertical="center"/>
    </xf>
    <xf numFmtId="2" fontId="12" fillId="0" borderId="0" xfId="0" applyNumberFormat="1" applyFont="1" applyFill="1" applyAlignment="1">
      <alignment horizontal="center"/>
    </xf>
    <xf numFmtId="1" fontId="8" fillId="0" borderId="1" xfId="0" applyNumberFormat="1" applyFont="1" applyFill="1" applyBorder="1" applyAlignment="1">
      <alignment horizontal="center" vertical="center"/>
    </xf>
    <xf numFmtId="2" fontId="8" fillId="0" borderId="10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vertical="center"/>
    </xf>
    <xf numFmtId="2" fontId="8" fillId="0" borderId="17" xfId="0" applyNumberFormat="1" applyFont="1" applyFill="1" applyBorder="1" applyAlignment="1">
      <alignment vertical="center"/>
    </xf>
    <xf numFmtId="2" fontId="8" fillId="0" borderId="2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horizontal="center"/>
    </xf>
    <xf numFmtId="2" fontId="8" fillId="0" borderId="0" xfId="0" applyNumberFormat="1" applyFont="1" applyFill="1" applyAlignment="1">
      <alignment vertical="center"/>
    </xf>
    <xf numFmtId="164" fontId="8" fillId="0" borderId="3" xfId="0" applyNumberFormat="1" applyFont="1" applyFill="1" applyBorder="1" applyAlignment="1">
      <alignment vertical="center"/>
    </xf>
    <xf numFmtId="164" fontId="8" fillId="0" borderId="3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2" fontId="9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8" fillId="0" borderId="7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vertical="center"/>
    </xf>
    <xf numFmtId="2" fontId="8" fillId="0" borderId="4" xfId="0" applyNumberFormat="1" applyFont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164" fontId="9" fillId="0" borderId="0" xfId="0" applyNumberFormat="1" applyFont="1" applyFill="1"/>
    <xf numFmtId="164" fontId="9" fillId="0" borderId="4" xfId="0" applyNumberFormat="1" applyFont="1" applyFill="1" applyBorder="1" applyAlignment="1">
      <alignment vertical="center"/>
    </xf>
    <xf numFmtId="164" fontId="9" fillId="0" borderId="4" xfId="0" applyNumberFormat="1" applyFont="1" applyFill="1" applyBorder="1"/>
    <xf numFmtId="164" fontId="8" fillId="0" borderId="1" xfId="0" applyNumberFormat="1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Alignment="1">
      <alignment vertical="center"/>
    </xf>
    <xf numFmtId="164" fontId="8" fillId="0" borderId="0" xfId="0" applyNumberFormat="1" applyFont="1" applyFill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164" fontId="9" fillId="0" borderId="0" xfId="0" applyNumberFormat="1" applyFont="1" applyFill="1" applyBorder="1"/>
    <xf numFmtId="164" fontId="8" fillId="0" borderId="2" xfId="0" applyNumberFormat="1" applyFont="1" applyFill="1" applyBorder="1" applyAlignment="1">
      <alignment vertical="center"/>
    </xf>
    <xf numFmtId="164" fontId="8" fillId="0" borderId="0" xfId="0" applyNumberFormat="1" applyFont="1" applyFill="1" applyAlignment="1">
      <alignment horizontal="left"/>
    </xf>
    <xf numFmtId="164" fontId="8" fillId="0" borderId="17" xfId="0" applyNumberFormat="1" applyFont="1" applyFill="1" applyBorder="1" applyAlignment="1">
      <alignment horizontal="left"/>
    </xf>
    <xf numFmtId="164" fontId="8" fillId="0" borderId="3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/>
    </xf>
    <xf numFmtId="164" fontId="9" fillId="0" borderId="18" xfId="0" applyNumberFormat="1" applyFont="1" applyFill="1" applyBorder="1"/>
    <xf numFmtId="164" fontId="9" fillId="0" borderId="10" xfId="0" applyNumberFormat="1" applyFont="1" applyFill="1" applyBorder="1"/>
    <xf numFmtId="1" fontId="8" fillId="0" borderId="22" xfId="0" applyNumberFormat="1" applyFont="1" applyFill="1" applyBorder="1" applyAlignment="1">
      <alignment horizontal="left"/>
    </xf>
    <xf numFmtId="1" fontId="8" fillId="0" borderId="2" xfId="0" applyNumberFormat="1" applyFont="1" applyFill="1" applyBorder="1" applyAlignment="1">
      <alignment horizontal="center"/>
    </xf>
    <xf numFmtId="1" fontId="9" fillId="0" borderId="0" xfId="0" applyNumberFormat="1" applyFont="1" applyFill="1"/>
    <xf numFmtId="1" fontId="8" fillId="0" borderId="3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vertical="center"/>
    </xf>
    <xf numFmtId="2" fontId="9" fillId="0" borderId="4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Border="1" applyAlignment="1">
      <alignment horizontal="left" vertical="center"/>
    </xf>
    <xf numFmtId="2" fontId="9" fillId="0" borderId="13" xfId="0" applyNumberFormat="1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center" vertical="center"/>
    </xf>
    <xf numFmtId="2" fontId="9" fillId="0" borderId="13" xfId="0" applyNumberFormat="1" applyFont="1" applyBorder="1"/>
    <xf numFmtId="2" fontId="9" fillId="0" borderId="0" xfId="0" applyNumberFormat="1" applyFont="1"/>
    <xf numFmtId="2" fontId="13" fillId="0" borderId="7" xfId="0" applyNumberFormat="1" applyFont="1" applyFill="1" applyBorder="1" applyAlignment="1">
      <alignment vertical="center"/>
    </xf>
    <xf numFmtId="2" fontId="13" fillId="0" borderId="1" xfId="0" applyNumberFormat="1" applyFont="1" applyFill="1" applyBorder="1" applyAlignment="1">
      <alignment horizontal="center" vertical="center"/>
    </xf>
    <xf numFmtId="2" fontId="9" fillId="0" borderId="11" xfId="0" applyNumberFormat="1" applyFont="1" applyBorder="1"/>
    <xf numFmtId="2" fontId="9" fillId="0" borderId="4" xfId="0" applyNumberFormat="1" applyFont="1" applyFill="1" applyBorder="1" applyAlignment="1">
      <alignment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vertical="center"/>
    </xf>
    <xf numFmtId="2" fontId="9" fillId="0" borderId="8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left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8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vertical="center"/>
    </xf>
    <xf numFmtId="2" fontId="9" fillId="0" borderId="10" xfId="0" applyNumberFormat="1" applyFont="1" applyFill="1" applyBorder="1" applyAlignment="1">
      <alignment horizontal="center" vertical="center"/>
    </xf>
    <xf numFmtId="2" fontId="8" fillId="0" borderId="15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2" fontId="9" fillId="0" borderId="25" xfId="0" applyNumberFormat="1" applyFont="1" applyFill="1" applyBorder="1" applyAlignment="1">
      <alignment horizontal="left" vertical="center"/>
    </xf>
    <xf numFmtId="2" fontId="9" fillId="0" borderId="23" xfId="0" applyNumberFormat="1" applyFont="1" applyFill="1" applyBorder="1" applyAlignment="1">
      <alignment horizontal="center" vertical="center"/>
    </xf>
    <xf numFmtId="2" fontId="8" fillId="0" borderId="25" xfId="0" applyNumberFormat="1" applyFont="1" applyFill="1" applyBorder="1" applyAlignment="1">
      <alignment horizontal="left" vertical="center"/>
    </xf>
    <xf numFmtId="2" fontId="9" fillId="0" borderId="2" xfId="0" applyNumberFormat="1" applyFont="1" applyFill="1" applyBorder="1" applyAlignment="1">
      <alignment vertical="center"/>
    </xf>
    <xf numFmtId="2" fontId="9" fillId="0" borderId="26" xfId="0" applyNumberFormat="1" applyFont="1" applyFill="1" applyBorder="1" applyAlignment="1">
      <alignment horizontal="left" vertical="center"/>
    </xf>
    <xf numFmtId="2" fontId="9" fillId="0" borderId="24" xfId="0" applyNumberFormat="1" applyFont="1" applyFill="1" applyBorder="1" applyAlignment="1">
      <alignment horizontal="center" vertical="center"/>
    </xf>
    <xf numFmtId="2" fontId="8" fillId="0" borderId="26" xfId="0" applyNumberFormat="1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2" fontId="8" fillId="0" borderId="26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left" vertical="center"/>
    </xf>
    <xf numFmtId="2" fontId="8" fillId="0" borderId="11" xfId="0" applyNumberFormat="1" applyFont="1" applyFill="1" applyBorder="1" applyAlignment="1">
      <alignment horizontal="center" vertical="center"/>
    </xf>
    <xf numFmtId="2" fontId="9" fillId="0" borderId="12" xfId="0" applyNumberFormat="1" applyFont="1" applyFill="1" applyBorder="1" applyAlignment="1">
      <alignment horizontal="center" vertical="center"/>
    </xf>
    <xf numFmtId="165" fontId="8" fillId="0" borderId="0" xfId="0" applyNumberFormat="1" applyFont="1" applyFill="1" applyAlignment="1">
      <alignment horizontal="center"/>
    </xf>
    <xf numFmtId="165" fontId="8" fillId="0" borderId="11" xfId="0" applyNumberFormat="1" applyFont="1" applyFill="1" applyBorder="1" applyAlignment="1">
      <alignment horizontal="center"/>
    </xf>
    <xf numFmtId="2" fontId="8" fillId="0" borderId="14" xfId="0" applyNumberFormat="1" applyFont="1" applyFill="1" applyBorder="1" applyAlignment="1">
      <alignment horizontal="left" vertical="center"/>
    </xf>
    <xf numFmtId="2" fontId="8" fillId="0" borderId="12" xfId="0" applyNumberFormat="1" applyFont="1" applyFill="1" applyBorder="1" applyAlignment="1">
      <alignment horizontal="center" vertical="center"/>
    </xf>
    <xf numFmtId="2" fontId="9" fillId="0" borderId="14" xfId="0" applyNumberFormat="1" applyFont="1" applyFill="1" applyBorder="1" applyAlignment="1">
      <alignment horizontal="left" vertical="center"/>
    </xf>
    <xf numFmtId="2" fontId="9" fillId="0" borderId="0" xfId="0" applyNumberFormat="1" applyFont="1" applyBorder="1"/>
    <xf numFmtId="2" fontId="8" fillId="0" borderId="10" xfId="0" applyNumberFormat="1" applyFont="1" applyFill="1" applyBorder="1" applyAlignment="1">
      <alignment horizontal="left" vertical="center"/>
    </xf>
    <xf numFmtId="2" fontId="9" fillId="0" borderId="0" xfId="0" applyNumberFormat="1" applyFont="1" applyAlignment="1">
      <alignment horizontal="left" vertical="center"/>
    </xf>
    <xf numFmtId="166" fontId="8" fillId="0" borderId="2" xfId="0" applyNumberFormat="1" applyFont="1" applyFill="1" applyBorder="1" applyAlignment="1">
      <alignment horizontal="center"/>
    </xf>
    <xf numFmtId="166" fontId="8" fillId="0" borderId="23" xfId="0" applyNumberFormat="1" applyFont="1" applyFill="1" applyBorder="1" applyAlignment="1">
      <alignment horizontal="center"/>
    </xf>
    <xf numFmtId="2" fontId="9" fillId="0" borderId="0" xfId="0" applyNumberFormat="1" applyFont="1" applyBorder="1" applyAlignment="1">
      <alignment horizontal="left" vertical="center"/>
    </xf>
    <xf numFmtId="2" fontId="9" fillId="0" borderId="0" xfId="0" applyNumberFormat="1" applyFont="1" applyBorder="1" applyAlignment="1">
      <alignment vertical="center"/>
    </xf>
    <xf numFmtId="2" fontId="9" fillId="0" borderId="0" xfId="0" applyNumberFormat="1" applyFont="1" applyBorder="1" applyAlignment="1">
      <alignment horizontal="left"/>
    </xf>
    <xf numFmtId="0" fontId="8" fillId="0" borderId="14" xfId="0" applyFont="1" applyFill="1" applyBorder="1" applyAlignment="1">
      <alignment horizontal="center"/>
    </xf>
    <xf numFmtId="165" fontId="8" fillId="0" borderId="4" xfId="0" applyNumberFormat="1" applyFont="1" applyFill="1" applyBorder="1" applyAlignment="1">
      <alignment horizontal="center"/>
    </xf>
    <xf numFmtId="165" fontId="8" fillId="0" borderId="12" xfId="0" applyNumberFormat="1" applyFont="1" applyFill="1" applyBorder="1" applyAlignment="1">
      <alignment horizontal="center"/>
    </xf>
    <xf numFmtId="2" fontId="9" fillId="0" borderId="0" xfId="0" applyNumberFormat="1" applyFont="1" applyAlignment="1">
      <alignment horizontal="left"/>
    </xf>
    <xf numFmtId="2" fontId="15" fillId="0" borderId="0" xfId="0" applyNumberFormat="1" applyFont="1" applyFill="1" applyAlignment="1">
      <alignment horizontal="left" vertical="center"/>
    </xf>
    <xf numFmtId="2" fontId="9" fillId="0" borderId="0" xfId="1" applyNumberFormat="1" applyFont="1" applyFill="1" applyAlignment="1">
      <alignment vertical="center"/>
    </xf>
    <xf numFmtId="2" fontId="9" fillId="0" borderId="0" xfId="1" applyNumberFormat="1" applyFont="1" applyFill="1" applyAlignment="1">
      <alignment horizontal="center" vertical="center"/>
    </xf>
    <xf numFmtId="2" fontId="15" fillId="0" borderId="0" xfId="0" applyNumberFormat="1" applyFont="1" applyFill="1" applyBorder="1" applyAlignment="1">
      <alignment horizontal="left" vertical="center"/>
    </xf>
    <xf numFmtId="2" fontId="9" fillId="0" borderId="0" xfId="2" applyNumberFormat="1" applyFont="1" applyFill="1" applyAlignment="1">
      <alignment horizontal="left" vertical="center"/>
    </xf>
    <xf numFmtId="2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2" fontId="17" fillId="0" borderId="0" xfId="0" applyNumberFormat="1" applyFont="1" applyFill="1" applyBorder="1" applyAlignment="1">
      <alignment horizontal="center" vertical="center"/>
    </xf>
    <xf numFmtId="2" fontId="17" fillId="0" borderId="0" xfId="0" applyNumberFormat="1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left"/>
    </xf>
    <xf numFmtId="2" fontId="9" fillId="0" borderId="4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left" vertical="center"/>
    </xf>
    <xf numFmtId="1" fontId="9" fillId="0" borderId="1" xfId="0" applyNumberFormat="1" applyFont="1" applyFill="1" applyBorder="1" applyAlignment="1">
      <alignment horizontal="center"/>
    </xf>
    <xf numFmtId="2" fontId="9" fillId="0" borderId="2" xfId="0" applyNumberFormat="1" applyFont="1" applyFill="1" applyBorder="1" applyAlignment="1">
      <alignment horizontal="left" vertical="center"/>
    </xf>
    <xf numFmtId="2" fontId="9" fillId="0" borderId="2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left" vertical="center"/>
    </xf>
    <xf numFmtId="164" fontId="9" fillId="0" borderId="3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left"/>
    </xf>
    <xf numFmtId="2" fontId="9" fillId="0" borderId="2" xfId="0" applyNumberFormat="1" applyFont="1" applyFill="1" applyBorder="1" applyAlignment="1">
      <alignment horizontal="left"/>
    </xf>
    <xf numFmtId="2" fontId="9" fillId="0" borderId="17" xfId="0" applyNumberFormat="1" applyFont="1" applyFill="1" applyBorder="1" applyAlignment="1">
      <alignment horizontal="left"/>
    </xf>
    <xf numFmtId="2" fontId="9" fillId="0" borderId="3" xfId="0" applyNumberFormat="1" applyFont="1" applyFill="1" applyBorder="1" applyAlignment="1"/>
    <xf numFmtId="2" fontId="9" fillId="0" borderId="20" xfId="0" applyNumberFormat="1" applyFont="1" applyFill="1" applyBorder="1" applyAlignment="1">
      <alignment horizontal="left"/>
    </xf>
    <xf numFmtId="1" fontId="9" fillId="0" borderId="19" xfId="0" applyNumberFormat="1" applyFont="1" applyFill="1" applyBorder="1" applyAlignment="1"/>
    <xf numFmtId="1" fontId="9" fillId="0" borderId="0" xfId="0" applyNumberFormat="1" applyFont="1" applyFill="1" applyBorder="1" applyAlignment="1">
      <alignment horizontal="center"/>
    </xf>
    <xf numFmtId="2" fontId="9" fillId="0" borderId="0" xfId="0" applyNumberFormat="1" applyFont="1" applyFill="1" applyAlignment="1">
      <alignment horizontal="left"/>
    </xf>
    <xf numFmtId="164" fontId="8" fillId="0" borderId="1" xfId="0" applyNumberFormat="1" applyFont="1" applyFill="1" applyBorder="1" applyAlignment="1">
      <alignment horizontal="center" vertical="center"/>
    </xf>
    <xf numFmtId="164" fontId="19" fillId="0" borderId="4" xfId="0" applyNumberFormat="1" applyFont="1" applyFill="1" applyBorder="1"/>
    <xf numFmtId="164" fontId="20" fillId="0" borderId="1" xfId="0" applyNumberFormat="1" applyFont="1" applyFill="1" applyBorder="1" applyAlignment="1">
      <alignment horizontal="center" vertical="center"/>
    </xf>
    <xf numFmtId="164" fontId="19" fillId="0" borderId="1" xfId="0" applyNumberFormat="1" applyFont="1" applyFill="1" applyBorder="1" applyAlignment="1">
      <alignment horizontal="center" vertical="center"/>
    </xf>
    <xf numFmtId="1" fontId="19" fillId="0" borderId="1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Alignment="1">
      <alignment horizontal="center" vertical="center"/>
    </xf>
    <xf numFmtId="164" fontId="20" fillId="0" borderId="2" xfId="0" applyNumberFormat="1" applyFont="1" applyFill="1" applyBorder="1" applyAlignment="1">
      <alignment horizontal="center" vertical="center"/>
    </xf>
    <xf numFmtId="1" fontId="20" fillId="0" borderId="3" xfId="0" applyNumberFormat="1" applyFont="1" applyFill="1" applyBorder="1" applyAlignment="1">
      <alignment horizontal="center" vertical="center"/>
    </xf>
    <xf numFmtId="164" fontId="20" fillId="0" borderId="3" xfId="0" applyNumberFormat="1" applyFont="1" applyFill="1" applyBorder="1" applyAlignment="1">
      <alignment horizontal="center" vertical="center"/>
    </xf>
    <xf numFmtId="164" fontId="19" fillId="0" borderId="0" xfId="0" applyNumberFormat="1" applyFont="1" applyFill="1"/>
    <xf numFmtId="164" fontId="21" fillId="0" borderId="1" xfId="0" applyNumberFormat="1" applyFont="1" applyFill="1" applyBorder="1" applyAlignment="1">
      <alignment horizontal="center" vertical="center"/>
    </xf>
    <xf numFmtId="1" fontId="21" fillId="0" borderId="1" xfId="0" applyNumberFormat="1" applyFont="1" applyFill="1" applyBorder="1" applyAlignment="1">
      <alignment horizontal="center" vertical="center"/>
    </xf>
    <xf numFmtId="164" fontId="21" fillId="0" borderId="0" xfId="0" applyNumberFormat="1" applyFont="1" applyFill="1" applyAlignment="1">
      <alignment horizontal="center"/>
    </xf>
    <xf numFmtId="164" fontId="21" fillId="0" borderId="2" xfId="0" applyNumberFormat="1" applyFont="1" applyFill="1" applyBorder="1" applyAlignment="1">
      <alignment horizontal="center"/>
    </xf>
    <xf numFmtId="1" fontId="21" fillId="0" borderId="3" xfId="0" applyNumberFormat="1" applyFont="1" applyFill="1" applyBorder="1" applyAlignment="1">
      <alignment horizontal="center"/>
    </xf>
    <xf numFmtId="164" fontId="21" fillId="0" borderId="3" xfId="0" applyNumberFormat="1" applyFont="1" applyFill="1" applyBorder="1" applyAlignment="1">
      <alignment horizontal="center"/>
    </xf>
    <xf numFmtId="2" fontId="9" fillId="0" borderId="1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/>
    </xf>
    <xf numFmtId="1" fontId="9" fillId="0" borderId="19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8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2" fontId="8" fillId="0" borderId="15" xfId="0" applyNumberFormat="1" applyFont="1" applyFill="1" applyBorder="1" applyAlignment="1">
      <alignment horizontal="left" vertical="center"/>
    </xf>
    <xf numFmtId="2" fontId="8" fillId="0" borderId="0" xfId="0" applyNumberFormat="1" applyFont="1" applyFill="1" applyBorder="1" applyAlignment="1">
      <alignment horizontal="left" vertical="center"/>
    </xf>
    <xf numFmtId="2" fontId="8" fillId="0" borderId="11" xfId="0" applyNumberFormat="1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center" vertical="center"/>
    </xf>
    <xf numFmtId="2" fontId="13" fillId="0" borderId="8" xfId="0" applyNumberFormat="1" applyFont="1" applyFill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left" vertical="center"/>
    </xf>
    <xf numFmtId="2" fontId="13" fillId="0" borderId="7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2" fontId="13" fillId="0" borderId="8" xfId="0" applyNumberFormat="1" applyFont="1" applyFill="1" applyBorder="1" applyAlignment="1">
      <alignment horizontal="center"/>
    </xf>
    <xf numFmtId="2" fontId="13" fillId="0" borderId="7" xfId="0" applyNumberFormat="1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2" fontId="13" fillId="0" borderId="7" xfId="0" applyNumberFormat="1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2" fontId="13" fillId="0" borderId="7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/>
    </xf>
    <xf numFmtId="1" fontId="9" fillId="0" borderId="19" xfId="0" applyNumberFormat="1" applyFont="1" applyFill="1" applyBorder="1" applyAlignment="1">
      <alignment horizontal="center"/>
    </xf>
    <xf numFmtId="1" fontId="9" fillId="0" borderId="4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3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left" vertical="center"/>
    </xf>
    <xf numFmtId="2" fontId="22" fillId="0" borderId="0" xfId="0" applyNumberFormat="1" applyFont="1" applyFill="1" applyBorder="1" applyAlignment="1">
      <alignment horizontal="center" vertical="center"/>
    </xf>
    <xf numFmtId="2" fontId="22" fillId="0" borderId="0" xfId="0" applyNumberFormat="1" applyFont="1" applyBorder="1" applyAlignment="1">
      <alignment horizontal="center"/>
    </xf>
    <xf numFmtId="2" fontId="22" fillId="0" borderId="7" xfId="0" applyNumberFormat="1" applyFont="1" applyFill="1" applyBorder="1" applyAlignment="1">
      <alignment horizontal="left" vertical="center"/>
    </xf>
    <xf numFmtId="2" fontId="2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/>
    </xf>
    <xf numFmtId="2" fontId="22" fillId="0" borderId="8" xfId="0" applyNumberFormat="1" applyFont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22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center"/>
    </xf>
    <xf numFmtId="2" fontId="22" fillId="0" borderId="8" xfId="0" applyNumberFormat="1" applyFont="1" applyBorder="1" applyAlignment="1">
      <alignment horizontal="center"/>
    </xf>
    <xf numFmtId="1" fontId="22" fillId="0" borderId="1" xfId="0" applyNumberFormat="1" applyFont="1" applyFill="1" applyBorder="1" applyAlignment="1">
      <alignment horizontal="center" vertical="center"/>
    </xf>
    <xf numFmtId="1" fontId="22" fillId="0" borderId="1" xfId="0" applyNumberFormat="1" applyFont="1" applyBorder="1" applyAlignment="1">
      <alignment horizontal="center" vertical="center"/>
    </xf>
    <xf numFmtId="1" fontId="22" fillId="0" borderId="8" xfId="0" applyNumberFormat="1" applyFont="1" applyFill="1" applyBorder="1" applyAlignment="1">
      <alignment horizontal="center" vertical="center"/>
    </xf>
    <xf numFmtId="2" fontId="24" fillId="0" borderId="0" xfId="0" applyNumberFormat="1" applyFont="1" applyAlignment="1">
      <alignment vertical="center"/>
    </xf>
    <xf numFmtId="2" fontId="22" fillId="0" borderId="0" xfId="0" applyNumberFormat="1" applyFont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/>
    </xf>
    <xf numFmtId="2" fontId="22" fillId="0" borderId="11" xfId="0" applyNumberFormat="1" applyFont="1" applyFill="1" applyBorder="1" applyAlignment="1">
      <alignment horizontal="center"/>
    </xf>
    <xf numFmtId="2" fontId="24" fillId="0" borderId="2" xfId="0" applyNumberFormat="1" applyFont="1" applyBorder="1" applyAlignment="1">
      <alignment vertical="center"/>
    </xf>
    <xf numFmtId="2" fontId="22" fillId="0" borderId="2" xfId="0" applyNumberFormat="1" applyFont="1" applyFill="1" applyBorder="1" applyAlignment="1">
      <alignment horizontal="center" vertical="center"/>
    </xf>
    <xf numFmtId="2" fontId="22" fillId="0" borderId="2" xfId="0" applyNumberFormat="1" applyFont="1" applyBorder="1" applyAlignment="1">
      <alignment horizontal="center" vertical="center"/>
    </xf>
    <xf numFmtId="2" fontId="22" fillId="0" borderId="2" xfId="0" applyNumberFormat="1" applyFont="1" applyFill="1" applyBorder="1" applyAlignment="1">
      <alignment horizontal="center"/>
    </xf>
    <xf numFmtId="2" fontId="22" fillId="0" borderId="23" xfId="0" applyNumberFormat="1" applyFont="1" applyFill="1" applyBorder="1" applyAlignment="1">
      <alignment horizontal="center"/>
    </xf>
    <xf numFmtId="2" fontId="22" fillId="0" borderId="3" xfId="0" applyNumberFormat="1" applyFont="1" applyFill="1" applyBorder="1" applyAlignment="1">
      <alignment horizontal="left" vertical="center"/>
    </xf>
    <xf numFmtId="2" fontId="22" fillId="0" borderId="3" xfId="0" applyNumberFormat="1" applyFont="1" applyFill="1" applyBorder="1" applyAlignment="1">
      <alignment horizontal="center" vertical="center"/>
    </xf>
    <xf numFmtId="2" fontId="22" fillId="0" borderId="3" xfId="0" applyNumberFormat="1" applyFont="1" applyBorder="1" applyAlignment="1">
      <alignment horizontal="center" vertical="center"/>
    </xf>
    <xf numFmtId="2" fontId="22" fillId="0" borderId="3" xfId="0" applyNumberFormat="1" applyFont="1" applyFill="1" applyBorder="1" applyAlignment="1">
      <alignment horizontal="center"/>
    </xf>
    <xf numFmtId="2" fontId="22" fillId="0" borderId="24" xfId="0" applyNumberFormat="1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left"/>
    </xf>
    <xf numFmtId="2" fontId="22" fillId="0" borderId="0" xfId="0" applyNumberFormat="1" applyFont="1" applyBorder="1" applyAlignment="1">
      <alignment horizontal="left"/>
    </xf>
    <xf numFmtId="2" fontId="22" fillId="0" borderId="11" xfId="0" applyNumberFormat="1" applyFont="1" applyBorder="1" applyAlignment="1">
      <alignment horizontal="center"/>
    </xf>
    <xf numFmtId="2" fontId="22" fillId="0" borderId="4" xfId="0" applyNumberFormat="1" applyFont="1" applyFill="1" applyBorder="1" applyAlignment="1">
      <alignment horizontal="left"/>
    </xf>
    <xf numFmtId="2" fontId="22" fillId="0" borderId="4" xfId="0" applyNumberFormat="1" applyFont="1" applyFill="1" applyBorder="1" applyAlignment="1">
      <alignment horizontal="center" vertical="center"/>
    </xf>
    <xf numFmtId="2" fontId="22" fillId="0" borderId="4" xfId="0" applyNumberFormat="1" applyFont="1" applyBorder="1" applyAlignment="1">
      <alignment horizontal="center"/>
    </xf>
    <xf numFmtId="2" fontId="22" fillId="0" borderId="12" xfId="0" applyNumberFormat="1" applyFont="1" applyBorder="1" applyAlignment="1">
      <alignment horizontal="center"/>
    </xf>
  </cellXfs>
  <cellStyles count="4">
    <cellStyle name="Normal" xfId="0" builtinId="0"/>
    <cellStyle name="Normal_Sheet1" xfId="1"/>
    <cellStyle name="Standard_Tabelle1" xfId="2"/>
    <cellStyle name="標準_EPMAデータ20060713.xls" xfId="3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zoomScaleNormal="100" workbookViewId="0">
      <selection activeCell="F13" sqref="F13"/>
    </sheetView>
  </sheetViews>
  <sheetFormatPr defaultColWidth="9" defaultRowHeight="12.75"/>
  <cols>
    <col min="1" max="1" width="8" style="52" customWidth="1"/>
    <col min="2" max="18" width="6.75" style="37" customWidth="1"/>
    <col min="19" max="19" width="8" style="37" customWidth="1"/>
    <col min="20" max="22" width="6.75" style="37" customWidth="1"/>
    <col min="23" max="16384" width="9" style="28"/>
  </cols>
  <sheetData>
    <row r="1" spans="1:23" ht="13.5" thickBot="1">
      <c r="A1" s="26" t="s">
        <v>174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</row>
    <row r="2" spans="1:23" ht="15" customHeight="1" thickBot="1">
      <c r="A2" s="29" t="s">
        <v>40</v>
      </c>
      <c r="B2" s="216" t="s">
        <v>98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 t="s">
        <v>142</v>
      </c>
      <c r="R2" s="216"/>
      <c r="S2" s="216"/>
      <c r="T2" s="216" t="s">
        <v>96</v>
      </c>
      <c r="U2" s="216"/>
      <c r="V2" s="216"/>
    </row>
    <row r="3" spans="1:23">
      <c r="A3" s="30" t="s">
        <v>130</v>
      </c>
      <c r="B3" s="31" t="s">
        <v>0</v>
      </c>
      <c r="C3" s="31" t="s">
        <v>1</v>
      </c>
      <c r="D3" s="31" t="s">
        <v>1</v>
      </c>
      <c r="E3" s="31" t="s">
        <v>1</v>
      </c>
      <c r="F3" s="31" t="s">
        <v>1</v>
      </c>
      <c r="G3" s="31" t="s">
        <v>1</v>
      </c>
      <c r="H3" s="31" t="s">
        <v>1</v>
      </c>
      <c r="I3" s="31" t="s">
        <v>2</v>
      </c>
      <c r="J3" s="31" t="s">
        <v>3</v>
      </c>
      <c r="K3" s="31" t="s">
        <v>3</v>
      </c>
      <c r="L3" s="31" t="s">
        <v>4</v>
      </c>
      <c r="M3" s="31" t="s">
        <v>4</v>
      </c>
      <c r="N3" s="31" t="s">
        <v>5</v>
      </c>
      <c r="O3" s="31" t="s">
        <v>5</v>
      </c>
      <c r="P3" s="31" t="s">
        <v>7</v>
      </c>
      <c r="Q3" s="31" t="s">
        <v>6</v>
      </c>
      <c r="R3" s="31" t="s">
        <v>8</v>
      </c>
      <c r="S3" s="31" t="s">
        <v>8</v>
      </c>
      <c r="T3" s="31" t="s">
        <v>9</v>
      </c>
      <c r="U3" s="31" t="s">
        <v>9</v>
      </c>
      <c r="V3" s="31" t="s">
        <v>10</v>
      </c>
      <c r="W3" s="32"/>
    </row>
    <row r="4" spans="1:23">
      <c r="A4" s="33" t="s">
        <v>111</v>
      </c>
      <c r="B4" s="34">
        <v>226</v>
      </c>
      <c r="C4" s="34">
        <v>279</v>
      </c>
      <c r="D4" s="34">
        <v>284</v>
      </c>
      <c r="E4" s="34">
        <v>286</v>
      </c>
      <c r="F4" s="34">
        <v>287</v>
      </c>
      <c r="G4" s="34">
        <v>288</v>
      </c>
      <c r="H4" s="34">
        <v>289</v>
      </c>
      <c r="I4" s="34">
        <v>105</v>
      </c>
      <c r="J4" s="34">
        <v>92</v>
      </c>
      <c r="K4" s="34">
        <v>93</v>
      </c>
      <c r="L4" s="34">
        <v>265</v>
      </c>
      <c r="M4" s="34">
        <v>268</v>
      </c>
      <c r="N4" s="34">
        <v>56</v>
      </c>
      <c r="O4" s="34">
        <v>59</v>
      </c>
      <c r="P4" s="34">
        <v>257</v>
      </c>
      <c r="Q4" s="34">
        <v>35</v>
      </c>
      <c r="R4" s="34">
        <v>62</v>
      </c>
      <c r="S4" s="34">
        <v>64</v>
      </c>
      <c r="T4" s="34">
        <v>236</v>
      </c>
      <c r="U4" s="34">
        <v>239</v>
      </c>
      <c r="V4" s="34">
        <v>73</v>
      </c>
      <c r="W4" s="32"/>
    </row>
    <row r="5" spans="1:23" ht="15.75">
      <c r="A5" s="35" t="s">
        <v>188</v>
      </c>
      <c r="B5" s="36">
        <v>64.656999999999996</v>
      </c>
      <c r="C5" s="37">
        <v>64.828999999999994</v>
      </c>
      <c r="D5" s="37">
        <v>64.727000000000004</v>
      </c>
      <c r="E5" s="37">
        <v>63.534999999999997</v>
      </c>
      <c r="F5" s="37">
        <v>64.317999999999998</v>
      </c>
      <c r="G5" s="37">
        <v>64.510999999999996</v>
      </c>
      <c r="H5" s="37">
        <v>63.475999999999999</v>
      </c>
      <c r="I5" s="37">
        <v>65.078999999999994</v>
      </c>
      <c r="J5" s="37">
        <v>64.296000000000006</v>
      </c>
      <c r="K5" s="37">
        <v>64.921000000000006</v>
      </c>
      <c r="L5" s="37">
        <v>65.944999999999993</v>
      </c>
      <c r="M5" s="37">
        <v>63.579000000000001</v>
      </c>
      <c r="N5" s="37">
        <v>64.587000000000003</v>
      </c>
      <c r="O5" s="36">
        <v>64.753</v>
      </c>
      <c r="P5" s="36">
        <v>65.016000000000005</v>
      </c>
      <c r="Q5" s="37">
        <v>65.23</v>
      </c>
      <c r="R5" s="37">
        <v>64.846999999999994</v>
      </c>
      <c r="S5" s="38">
        <v>64.135999999999996</v>
      </c>
      <c r="T5" s="36">
        <v>66.477999999999994</v>
      </c>
      <c r="U5" s="37">
        <v>67.094999999999999</v>
      </c>
      <c r="V5" s="36">
        <v>67.263000000000005</v>
      </c>
    </row>
    <row r="6" spans="1:23" ht="15.75">
      <c r="A6" s="39" t="s">
        <v>189</v>
      </c>
      <c r="B6" s="37">
        <v>1.4E-2</v>
      </c>
      <c r="C6" s="37">
        <v>0</v>
      </c>
      <c r="D6" s="37">
        <v>0</v>
      </c>
      <c r="E6" s="37">
        <v>0</v>
      </c>
      <c r="F6" s="37">
        <v>0</v>
      </c>
      <c r="G6" s="37">
        <v>0</v>
      </c>
      <c r="H6" s="37">
        <v>0</v>
      </c>
      <c r="I6" s="37">
        <v>0</v>
      </c>
      <c r="J6" s="37">
        <v>0</v>
      </c>
      <c r="K6" s="37">
        <v>0</v>
      </c>
      <c r="L6" s="37">
        <v>0</v>
      </c>
      <c r="M6" s="37">
        <v>0</v>
      </c>
      <c r="N6" s="37">
        <v>0</v>
      </c>
      <c r="O6" s="38">
        <v>0</v>
      </c>
      <c r="P6" s="38">
        <v>0</v>
      </c>
      <c r="Q6" s="37">
        <v>7.0000000000000007E-2</v>
      </c>
      <c r="R6" s="37">
        <v>0</v>
      </c>
      <c r="S6" s="38">
        <v>2.1999999999999999E-2</v>
      </c>
      <c r="T6" s="37">
        <v>0</v>
      </c>
      <c r="U6" s="37">
        <v>0</v>
      </c>
      <c r="V6" s="38">
        <v>5.1999999999999998E-2</v>
      </c>
    </row>
    <row r="7" spans="1:23" ht="15.75">
      <c r="A7" s="39" t="s">
        <v>190</v>
      </c>
      <c r="B7" s="37">
        <v>23.231000000000002</v>
      </c>
      <c r="C7" s="37">
        <v>23.013000000000002</v>
      </c>
      <c r="D7" s="37">
        <v>23.015000000000001</v>
      </c>
      <c r="E7" s="37">
        <v>23.794</v>
      </c>
      <c r="F7" s="37">
        <v>23.251000000000001</v>
      </c>
      <c r="G7" s="37">
        <v>23.186</v>
      </c>
      <c r="H7" s="37">
        <v>23.23</v>
      </c>
      <c r="I7" s="37">
        <v>23.213000000000001</v>
      </c>
      <c r="J7" s="37">
        <v>22.61</v>
      </c>
      <c r="K7" s="37">
        <v>22.428999999999998</v>
      </c>
      <c r="L7" s="37">
        <v>23.169</v>
      </c>
      <c r="M7" s="37">
        <v>22.949000000000002</v>
      </c>
      <c r="N7" s="37">
        <v>23.134</v>
      </c>
      <c r="O7" s="38">
        <v>22.73</v>
      </c>
      <c r="P7" s="38">
        <v>22.036999999999999</v>
      </c>
      <c r="Q7" s="37">
        <v>21.838000000000001</v>
      </c>
      <c r="R7" s="37">
        <v>22.462</v>
      </c>
      <c r="S7" s="38">
        <v>23.341999999999999</v>
      </c>
      <c r="T7" s="37">
        <v>21.765999999999998</v>
      </c>
      <c r="U7" s="37">
        <v>21.366</v>
      </c>
      <c r="V7" s="38">
        <v>21.431000000000001</v>
      </c>
    </row>
    <row r="8" spans="1:23" ht="15.75">
      <c r="A8" s="39" t="s">
        <v>191</v>
      </c>
      <c r="B8" s="37">
        <v>2.9000000000000001E-2</v>
      </c>
      <c r="C8" s="37">
        <v>0</v>
      </c>
      <c r="D8" s="37">
        <v>0</v>
      </c>
      <c r="E8" s="37">
        <v>0</v>
      </c>
      <c r="F8" s="37">
        <v>0</v>
      </c>
      <c r="G8" s="37">
        <v>0</v>
      </c>
      <c r="H8" s="37">
        <v>4.8000000000000001E-2</v>
      </c>
      <c r="I8" s="37">
        <v>0</v>
      </c>
      <c r="J8" s="37">
        <v>1.4E-2</v>
      </c>
      <c r="K8" s="37">
        <v>8.9999999999999993E-3</v>
      </c>
      <c r="L8" s="37">
        <v>0</v>
      </c>
      <c r="M8" s="37">
        <v>0</v>
      </c>
      <c r="N8" s="37">
        <v>0</v>
      </c>
      <c r="O8" s="38">
        <v>0</v>
      </c>
      <c r="P8" s="38">
        <v>0</v>
      </c>
      <c r="Q8" s="37">
        <v>0</v>
      </c>
      <c r="R8" s="37">
        <v>0</v>
      </c>
      <c r="S8" s="38">
        <v>3.4000000000000002E-2</v>
      </c>
      <c r="T8" s="37">
        <v>0</v>
      </c>
      <c r="U8" s="37">
        <v>3.4000000000000002E-2</v>
      </c>
      <c r="V8" s="38">
        <v>0.06</v>
      </c>
    </row>
    <row r="9" spans="1:23">
      <c r="A9" s="39" t="s">
        <v>15</v>
      </c>
      <c r="B9" s="37">
        <v>0</v>
      </c>
      <c r="C9" s="37">
        <v>0.38400000000000001</v>
      </c>
      <c r="D9" s="37">
        <v>2.5999999999999999E-2</v>
      </c>
      <c r="E9" s="37">
        <v>8.9999999999999993E-3</v>
      </c>
      <c r="F9" s="37">
        <v>1.4E-2</v>
      </c>
      <c r="G9" s="37">
        <v>0</v>
      </c>
      <c r="H9" s="37">
        <v>2.9000000000000001E-2</v>
      </c>
      <c r="I9" s="37">
        <v>0</v>
      </c>
      <c r="J9" s="37">
        <v>0</v>
      </c>
      <c r="K9" s="37">
        <v>6.9000000000000006E-2</v>
      </c>
      <c r="L9" s="37">
        <v>2.3E-2</v>
      </c>
      <c r="M9" s="37">
        <v>8.9999999999999993E-3</v>
      </c>
      <c r="N9" s="37">
        <v>0</v>
      </c>
      <c r="O9" s="38">
        <v>1.4E-2</v>
      </c>
      <c r="P9" s="38">
        <v>2.7E-2</v>
      </c>
      <c r="Q9" s="37">
        <v>1.4999999999999999E-2</v>
      </c>
      <c r="R9" s="37">
        <v>0</v>
      </c>
      <c r="S9" s="38">
        <v>5.0999999999999997E-2</v>
      </c>
      <c r="T9" s="37">
        <v>0.108</v>
      </c>
      <c r="U9" s="37">
        <v>2.3E-2</v>
      </c>
      <c r="V9" s="38">
        <v>5.7000000000000002E-2</v>
      </c>
    </row>
    <row r="10" spans="1:23">
      <c r="A10" s="39" t="s">
        <v>61</v>
      </c>
      <c r="B10" s="37">
        <v>0</v>
      </c>
      <c r="C10" s="37">
        <v>3.2000000000000001E-2</v>
      </c>
      <c r="D10" s="37">
        <v>3.0000000000000001E-3</v>
      </c>
      <c r="E10" s="37">
        <v>3.5000000000000003E-2</v>
      </c>
      <c r="F10" s="37">
        <v>2E-3</v>
      </c>
      <c r="G10" s="37">
        <v>6.0000000000000001E-3</v>
      </c>
      <c r="H10" s="37">
        <v>0</v>
      </c>
      <c r="I10" s="37">
        <v>8.9999999999999993E-3</v>
      </c>
      <c r="J10" s="37">
        <v>0</v>
      </c>
      <c r="K10" s="37">
        <v>1.6E-2</v>
      </c>
      <c r="L10" s="37">
        <v>4.1000000000000002E-2</v>
      </c>
      <c r="M10" s="37">
        <v>8.0000000000000002E-3</v>
      </c>
      <c r="N10" s="37">
        <v>0</v>
      </c>
      <c r="O10" s="38">
        <v>0</v>
      </c>
      <c r="P10" s="38">
        <v>0.02</v>
      </c>
      <c r="Q10" s="37">
        <v>1.6E-2</v>
      </c>
      <c r="R10" s="37">
        <v>8.0000000000000002E-3</v>
      </c>
      <c r="S10" s="38">
        <v>1.0999999999999999E-2</v>
      </c>
      <c r="T10" s="37">
        <v>4.8000000000000001E-2</v>
      </c>
      <c r="U10" s="37">
        <v>0</v>
      </c>
      <c r="V10" s="38">
        <v>0</v>
      </c>
    </row>
    <row r="11" spans="1:23">
      <c r="A11" s="39" t="s">
        <v>62</v>
      </c>
      <c r="B11" s="37">
        <v>4.0000000000000001E-3</v>
      </c>
      <c r="C11" s="37">
        <v>0</v>
      </c>
      <c r="D11" s="37">
        <v>1E-3</v>
      </c>
      <c r="E11" s="37">
        <v>0</v>
      </c>
      <c r="F11" s="37">
        <v>0</v>
      </c>
      <c r="G11" s="37">
        <v>5.0000000000000001E-3</v>
      </c>
      <c r="H11" s="37">
        <v>0</v>
      </c>
      <c r="I11" s="37">
        <v>0</v>
      </c>
      <c r="J11" s="37">
        <v>0</v>
      </c>
      <c r="K11" s="37">
        <v>0</v>
      </c>
      <c r="L11" s="37">
        <v>1.2E-2</v>
      </c>
      <c r="M11" s="37">
        <v>0</v>
      </c>
      <c r="N11" s="37">
        <v>0</v>
      </c>
      <c r="O11" s="38">
        <v>8.0000000000000002E-3</v>
      </c>
      <c r="P11" s="38">
        <v>0</v>
      </c>
      <c r="Q11" s="37">
        <v>0</v>
      </c>
      <c r="R11" s="37">
        <v>0</v>
      </c>
      <c r="S11" s="38">
        <v>0</v>
      </c>
      <c r="T11" s="37">
        <v>0</v>
      </c>
      <c r="U11" s="37">
        <v>0</v>
      </c>
      <c r="V11" s="38">
        <v>1.0999999999999999E-2</v>
      </c>
    </row>
    <row r="12" spans="1:23">
      <c r="A12" s="39" t="s">
        <v>63</v>
      </c>
      <c r="B12" s="37">
        <v>3.4119999999999999</v>
      </c>
      <c r="C12" s="37">
        <v>3.4950000000000001</v>
      </c>
      <c r="D12" s="37">
        <v>3.3719999999999999</v>
      </c>
      <c r="E12" s="37">
        <v>3.3759999999999999</v>
      </c>
      <c r="F12" s="37">
        <v>3.4260000000000002</v>
      </c>
      <c r="G12" s="37">
        <v>3.3479999999999999</v>
      </c>
      <c r="H12" s="37">
        <v>3.3420000000000001</v>
      </c>
      <c r="I12" s="37">
        <v>3.6419999999999999</v>
      </c>
      <c r="J12" s="37">
        <v>3.3050000000000002</v>
      </c>
      <c r="K12" s="37">
        <v>3.2949999999999999</v>
      </c>
      <c r="L12" s="37">
        <v>2.282</v>
      </c>
      <c r="M12" s="37">
        <v>3.718</v>
      </c>
      <c r="N12" s="37">
        <v>3.3849999999999998</v>
      </c>
      <c r="O12" s="38">
        <v>3.64</v>
      </c>
      <c r="P12" s="38">
        <v>2.9369999999999998</v>
      </c>
      <c r="Q12" s="37">
        <v>3</v>
      </c>
      <c r="R12" s="37">
        <v>2.98</v>
      </c>
      <c r="S12" s="38">
        <v>3.1040000000000001</v>
      </c>
      <c r="T12" s="37">
        <v>1.107</v>
      </c>
      <c r="U12" s="37">
        <v>1.0349999999999999</v>
      </c>
      <c r="V12" s="38">
        <v>1.3540000000000001</v>
      </c>
    </row>
    <row r="13" spans="1:23" ht="15.75">
      <c r="A13" s="39" t="s">
        <v>192</v>
      </c>
      <c r="B13" s="37">
        <v>8.7379999999999995</v>
      </c>
      <c r="C13" s="37">
        <v>9.2219999999999995</v>
      </c>
      <c r="D13" s="37">
        <v>9.4380000000000006</v>
      </c>
      <c r="E13" s="37">
        <v>9.5370000000000008</v>
      </c>
      <c r="F13" s="37">
        <v>9.5879999999999992</v>
      </c>
      <c r="G13" s="37">
        <v>9.6489999999999991</v>
      </c>
      <c r="H13" s="37">
        <v>9.7780000000000005</v>
      </c>
      <c r="I13" s="37">
        <v>8.8699999999999992</v>
      </c>
      <c r="J13" s="37">
        <v>9.7170000000000005</v>
      </c>
      <c r="K13" s="37">
        <v>9.8249999999999993</v>
      </c>
      <c r="L13" s="37">
        <v>8.6340000000000003</v>
      </c>
      <c r="M13" s="37">
        <v>9.4559999999999995</v>
      </c>
      <c r="N13" s="37">
        <v>9.6069999999999993</v>
      </c>
      <c r="O13" s="38">
        <v>9.7230000000000008</v>
      </c>
      <c r="P13" s="38">
        <v>9.8010000000000002</v>
      </c>
      <c r="Q13" s="37">
        <v>9.7080000000000002</v>
      </c>
      <c r="R13" s="37">
        <v>9.9469999999999992</v>
      </c>
      <c r="S13" s="38">
        <v>9.61</v>
      </c>
      <c r="T13" s="37">
        <v>10.577999999999999</v>
      </c>
      <c r="U13" s="37">
        <v>10.551</v>
      </c>
      <c r="V13" s="38">
        <v>10.109</v>
      </c>
    </row>
    <row r="14" spans="1:23" ht="15.75">
      <c r="A14" s="39" t="s">
        <v>193</v>
      </c>
      <c r="B14" s="37">
        <v>7.4999999999999997E-2</v>
      </c>
      <c r="C14" s="37">
        <v>0.14000000000000001</v>
      </c>
      <c r="D14" s="37">
        <v>0.27900000000000003</v>
      </c>
      <c r="E14" s="37">
        <v>0.10199999999999999</v>
      </c>
      <c r="F14" s="37">
        <v>0.14899999999999999</v>
      </c>
      <c r="G14" s="37">
        <v>0.14699999999999999</v>
      </c>
      <c r="H14" s="37">
        <v>0.23599999999999999</v>
      </c>
      <c r="I14" s="37">
        <v>0.254</v>
      </c>
      <c r="J14" s="37">
        <v>0.20100000000000001</v>
      </c>
      <c r="K14" s="37">
        <v>0.30299999999999999</v>
      </c>
      <c r="L14" s="37">
        <v>9.6000000000000002E-2</v>
      </c>
      <c r="M14" s="37">
        <v>0.40799999999999997</v>
      </c>
      <c r="N14" s="37">
        <v>0.21</v>
      </c>
      <c r="O14" s="38">
        <v>0.19400000000000001</v>
      </c>
      <c r="P14" s="38">
        <v>0.33200000000000002</v>
      </c>
      <c r="Q14" s="37">
        <v>6.0999999999999999E-2</v>
      </c>
      <c r="R14" s="37">
        <v>0.24399999999999999</v>
      </c>
      <c r="S14" s="38">
        <v>0.23699999999999999</v>
      </c>
      <c r="T14" s="37">
        <v>0.192</v>
      </c>
      <c r="U14" s="37">
        <v>0.215</v>
      </c>
      <c r="V14" s="38">
        <v>0.26300000000000001</v>
      </c>
    </row>
    <row r="15" spans="1:23">
      <c r="A15" s="39" t="s">
        <v>64</v>
      </c>
      <c r="B15" s="37">
        <v>2.1000000000000001E-2</v>
      </c>
      <c r="C15" s="37">
        <v>4.8000000000000001E-2</v>
      </c>
      <c r="D15" s="37">
        <v>2.9000000000000001E-2</v>
      </c>
      <c r="E15" s="37">
        <v>0</v>
      </c>
      <c r="F15" s="37">
        <v>3.5000000000000003E-2</v>
      </c>
      <c r="G15" s="37">
        <v>2.1000000000000001E-2</v>
      </c>
      <c r="H15" s="37">
        <v>1.7000000000000001E-2</v>
      </c>
      <c r="I15" s="37">
        <v>0</v>
      </c>
      <c r="J15" s="37">
        <v>2.1999999999999999E-2</v>
      </c>
      <c r="K15" s="37">
        <v>1.7999999999999999E-2</v>
      </c>
      <c r="L15" s="37">
        <v>0</v>
      </c>
      <c r="M15" s="37">
        <v>6.0000000000000001E-3</v>
      </c>
      <c r="N15" s="37">
        <v>2.1999999999999999E-2</v>
      </c>
      <c r="O15" s="38">
        <v>0</v>
      </c>
      <c r="P15" s="38">
        <v>2.1999999999999999E-2</v>
      </c>
      <c r="Q15" s="37">
        <v>6.0000000000000001E-3</v>
      </c>
      <c r="R15" s="37">
        <v>0</v>
      </c>
      <c r="S15" s="38">
        <v>0</v>
      </c>
      <c r="T15" s="37">
        <v>0</v>
      </c>
      <c r="U15" s="37">
        <v>1.4E-2</v>
      </c>
      <c r="V15" s="38">
        <v>3.0000000000000001E-3</v>
      </c>
    </row>
    <row r="16" spans="1:23">
      <c r="A16" s="40" t="s">
        <v>22</v>
      </c>
      <c r="B16" s="41">
        <v>5.7000000000000002E-2</v>
      </c>
      <c r="C16" s="41">
        <v>0</v>
      </c>
      <c r="D16" s="41">
        <v>0.13</v>
      </c>
      <c r="E16" s="41">
        <v>0</v>
      </c>
      <c r="F16" s="41">
        <v>0</v>
      </c>
      <c r="G16" s="41">
        <v>0.10199999999999999</v>
      </c>
      <c r="H16" s="41">
        <v>0</v>
      </c>
      <c r="I16" s="41">
        <v>0</v>
      </c>
      <c r="J16" s="41">
        <v>0</v>
      </c>
      <c r="K16" s="41">
        <v>0</v>
      </c>
      <c r="L16" s="41">
        <v>0</v>
      </c>
      <c r="M16" s="41">
        <v>4.8000000000000001E-2</v>
      </c>
      <c r="N16" s="41">
        <v>4.2999999999999997E-2</v>
      </c>
      <c r="O16" s="41">
        <v>0</v>
      </c>
      <c r="P16" s="41">
        <v>0</v>
      </c>
      <c r="Q16" s="41">
        <v>0.13400000000000001</v>
      </c>
      <c r="R16" s="41">
        <v>0</v>
      </c>
      <c r="S16" s="41">
        <v>0</v>
      </c>
      <c r="T16" s="41">
        <v>0</v>
      </c>
      <c r="U16" s="41">
        <v>0</v>
      </c>
      <c r="V16" s="41">
        <v>0</v>
      </c>
    </row>
    <row r="17" spans="1:23">
      <c r="A17" s="33" t="s">
        <v>65</v>
      </c>
      <c r="B17" s="42">
        <v>100.238</v>
      </c>
      <c r="C17" s="42">
        <v>101.163</v>
      </c>
      <c r="D17" s="42">
        <v>101.02</v>
      </c>
      <c r="E17" s="42">
        <v>100.38800000000001</v>
      </c>
      <c r="F17" s="42">
        <v>100.78299999999999</v>
      </c>
      <c r="G17" s="42">
        <v>100.97500000000001</v>
      </c>
      <c r="H17" s="42">
        <v>100.15600000000001</v>
      </c>
      <c r="I17" s="42">
        <v>101.06700000000001</v>
      </c>
      <c r="J17" s="42">
        <v>100.16500000000001</v>
      </c>
      <c r="K17" s="42">
        <v>100.88500000000002</v>
      </c>
      <c r="L17" s="42">
        <v>100.20199999999998</v>
      </c>
      <c r="M17" s="42">
        <v>100.18100000000001</v>
      </c>
      <c r="N17" s="42">
        <v>100.98800000000001</v>
      </c>
      <c r="O17" s="42">
        <v>101.062</v>
      </c>
      <c r="P17" s="42">
        <v>100.19199999999999</v>
      </c>
      <c r="Q17" s="42">
        <v>100.07800000000002</v>
      </c>
      <c r="R17" s="42">
        <v>100.488</v>
      </c>
      <c r="S17" s="42">
        <v>100.547</v>
      </c>
      <c r="T17" s="42">
        <v>100.277</v>
      </c>
      <c r="U17" s="42">
        <v>100.333</v>
      </c>
      <c r="V17" s="42">
        <v>100.60300000000001</v>
      </c>
    </row>
    <row r="18" spans="1:23">
      <c r="A18" s="39" t="s">
        <v>66</v>
      </c>
      <c r="B18" s="43">
        <v>11.327304309541223</v>
      </c>
      <c r="C18" s="43">
        <v>11.305174269616368</v>
      </c>
      <c r="D18" s="43">
        <v>11.307167155835176</v>
      </c>
      <c r="E18" s="43">
        <v>11.16490629607576</v>
      </c>
      <c r="F18" s="43">
        <v>11.256545941585628</v>
      </c>
      <c r="G18" s="43">
        <v>11.273477972616476</v>
      </c>
      <c r="H18" s="43">
        <v>11.202196277477771</v>
      </c>
      <c r="I18" s="43">
        <v>11.326345394289028</v>
      </c>
      <c r="J18" s="43">
        <v>11.324284073963391</v>
      </c>
      <c r="K18" s="43">
        <v>11.362371237426688</v>
      </c>
      <c r="L18" s="43">
        <v>11.481329076000039</v>
      </c>
      <c r="M18" s="43">
        <v>11.229493316386719</v>
      </c>
      <c r="N18" s="43">
        <v>11.282795224871251</v>
      </c>
      <c r="O18" s="44">
        <v>11.312884423855202</v>
      </c>
      <c r="P18" s="44">
        <v>11.437206830940672</v>
      </c>
      <c r="Q18" s="43">
        <v>11.474081545742484</v>
      </c>
      <c r="R18" s="43">
        <v>11.376559152550616</v>
      </c>
      <c r="S18" s="44">
        <v>11.248491769420005</v>
      </c>
      <c r="T18" s="43">
        <v>11.616366831464688</v>
      </c>
      <c r="U18" s="43">
        <v>11.700027893629763</v>
      </c>
      <c r="V18" s="44">
        <v>11.694916201376881</v>
      </c>
    </row>
    <row r="19" spans="1:23">
      <c r="A19" s="39" t="s">
        <v>67</v>
      </c>
      <c r="B19" s="43">
        <v>1.8451681830925798E-3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  <c r="P19" s="44">
        <v>0</v>
      </c>
      <c r="Q19" s="43">
        <v>9.2632950494867892E-3</v>
      </c>
      <c r="R19" s="43">
        <v>0</v>
      </c>
      <c r="S19" s="44">
        <v>2.902765874190518E-3</v>
      </c>
      <c r="T19" s="43">
        <v>0</v>
      </c>
      <c r="U19" s="43">
        <v>0</v>
      </c>
      <c r="V19" s="44">
        <v>6.8017572488538753E-3</v>
      </c>
    </row>
    <row r="20" spans="1:23">
      <c r="A20" s="39" t="s">
        <v>68</v>
      </c>
      <c r="B20" s="43">
        <v>4.7966018396917409</v>
      </c>
      <c r="C20" s="43">
        <v>4.7297253575882827</v>
      </c>
      <c r="D20" s="43">
        <v>4.7384255347043966</v>
      </c>
      <c r="E20" s="43">
        <v>4.9279268480438008</v>
      </c>
      <c r="F20" s="43">
        <v>4.7958876416501184</v>
      </c>
      <c r="G20" s="43">
        <v>4.7753446901876888</v>
      </c>
      <c r="H20" s="43">
        <v>4.8316735427346202</v>
      </c>
      <c r="I20" s="43">
        <v>4.7614030795983622</v>
      </c>
      <c r="J20" s="43">
        <v>4.6933409962840251</v>
      </c>
      <c r="K20" s="43">
        <v>4.6264559524609599</v>
      </c>
      <c r="L20" s="43">
        <v>4.7541439621826926</v>
      </c>
      <c r="M20" s="43">
        <v>4.77710713244005</v>
      </c>
      <c r="N20" s="43">
        <v>4.7629615073536211</v>
      </c>
      <c r="O20" s="44">
        <v>4.6802347711540779</v>
      </c>
      <c r="P20" s="44">
        <v>4.5688504924728468</v>
      </c>
      <c r="Q20" s="43">
        <v>4.5272884105711135</v>
      </c>
      <c r="R20" s="43">
        <v>4.6443421819800221</v>
      </c>
      <c r="S20" s="44">
        <v>4.8248657734995533</v>
      </c>
      <c r="T20" s="43">
        <v>4.4825562145496267</v>
      </c>
      <c r="U20" s="43">
        <v>4.3911139862680084</v>
      </c>
      <c r="V20" s="44">
        <v>4.3915523486086183</v>
      </c>
    </row>
    <row r="21" spans="1:23">
      <c r="A21" s="39" t="s">
        <v>69</v>
      </c>
      <c r="B21" s="43">
        <v>4.0168242846947517E-3</v>
      </c>
      <c r="C21" s="43">
        <v>0</v>
      </c>
      <c r="D21" s="43">
        <v>0</v>
      </c>
      <c r="E21" s="43">
        <v>0</v>
      </c>
      <c r="F21" s="43">
        <v>0</v>
      </c>
      <c r="G21" s="43">
        <v>0</v>
      </c>
      <c r="H21" s="43">
        <v>6.6974376903539455E-3</v>
      </c>
      <c r="I21" s="43">
        <v>0</v>
      </c>
      <c r="J21" s="43">
        <v>1.9495243039743548E-3</v>
      </c>
      <c r="K21" s="43">
        <v>1.2453748798699443E-3</v>
      </c>
      <c r="L21" s="43">
        <v>0</v>
      </c>
      <c r="M21" s="43">
        <v>0</v>
      </c>
      <c r="N21" s="43">
        <v>0</v>
      </c>
      <c r="O21" s="44">
        <v>0</v>
      </c>
      <c r="P21" s="44">
        <v>0</v>
      </c>
      <c r="Q21" s="43">
        <v>0</v>
      </c>
      <c r="R21" s="43">
        <v>0</v>
      </c>
      <c r="S21" s="44">
        <v>4.7146033390207467E-3</v>
      </c>
      <c r="T21" s="43">
        <v>0</v>
      </c>
      <c r="U21" s="43">
        <v>4.6875884451744714E-3</v>
      </c>
      <c r="V21" s="44">
        <v>8.2479486672245167E-3</v>
      </c>
    </row>
    <row r="22" spans="1:23">
      <c r="A22" s="39" t="s">
        <v>70</v>
      </c>
      <c r="B22" s="43">
        <v>0</v>
      </c>
      <c r="C22" s="43">
        <v>5.6002510537783143E-2</v>
      </c>
      <c r="D22" s="43">
        <v>3.79848149596045E-3</v>
      </c>
      <c r="E22" s="43">
        <v>1.3226742263074205E-3</v>
      </c>
      <c r="F22" s="43">
        <v>2.0491275189999715E-3</v>
      </c>
      <c r="G22" s="43">
        <v>0</v>
      </c>
      <c r="H22" s="43">
        <v>4.2801595415863413E-3</v>
      </c>
      <c r="I22" s="43">
        <v>0</v>
      </c>
      <c r="J22" s="43">
        <v>0</v>
      </c>
      <c r="K22" s="43">
        <v>1.0099530797753829E-2</v>
      </c>
      <c r="L22" s="43">
        <v>3.3489330193462508E-3</v>
      </c>
      <c r="M22" s="43">
        <v>1.3294050091233226E-3</v>
      </c>
      <c r="N22" s="43">
        <v>0</v>
      </c>
      <c r="O22" s="44">
        <v>2.0455487075099429E-3</v>
      </c>
      <c r="P22" s="44">
        <v>3.9722065723325197E-3</v>
      </c>
      <c r="Q22" s="43">
        <v>2.2066331886417948E-3</v>
      </c>
      <c r="R22" s="43">
        <v>0</v>
      </c>
      <c r="S22" s="44">
        <v>7.4805052770352785E-3</v>
      </c>
      <c r="T22" s="43">
        <v>1.5782814845674658E-2</v>
      </c>
      <c r="U22" s="43">
        <v>3.3542305426028374E-3</v>
      </c>
      <c r="V22" s="44">
        <v>8.2882734259985651E-3</v>
      </c>
    </row>
    <row r="23" spans="1:23">
      <c r="A23" s="39" t="s">
        <v>71</v>
      </c>
      <c r="B23" s="43">
        <v>0</v>
      </c>
      <c r="C23" s="43">
        <v>4.7265465214162937E-3</v>
      </c>
      <c r="D23" s="43">
        <v>4.4389025244900279E-4</v>
      </c>
      <c r="E23" s="43">
        <v>5.2095008388022895E-3</v>
      </c>
      <c r="F23" s="43">
        <v>2.9647537850493885E-4</v>
      </c>
      <c r="G23" s="43">
        <v>8.880990727588424E-4</v>
      </c>
      <c r="H23" s="43">
        <v>0</v>
      </c>
      <c r="I23" s="43">
        <v>1.3267144501439782E-3</v>
      </c>
      <c r="J23" s="43">
        <v>0</v>
      </c>
      <c r="K23" s="43">
        <v>2.3718639605588413E-3</v>
      </c>
      <c r="L23" s="43">
        <v>6.0461674183144715E-3</v>
      </c>
      <c r="M23" s="43">
        <v>1.1968024644773187E-3</v>
      </c>
      <c r="N23" s="43">
        <v>0</v>
      </c>
      <c r="O23" s="44">
        <v>0</v>
      </c>
      <c r="P23" s="44">
        <v>2.9799964285749385E-3</v>
      </c>
      <c r="Q23" s="43">
        <v>2.3838369979714371E-3</v>
      </c>
      <c r="R23" s="43">
        <v>1.1887678378679199E-3</v>
      </c>
      <c r="S23" s="44">
        <v>1.6340717771268865E-3</v>
      </c>
      <c r="T23" s="43">
        <v>7.1042728040226627E-3</v>
      </c>
      <c r="U23" s="43">
        <v>0</v>
      </c>
      <c r="V23" s="44">
        <v>0</v>
      </c>
    </row>
    <row r="24" spans="1:23">
      <c r="A24" s="39" t="s">
        <v>72</v>
      </c>
      <c r="B24" s="43">
        <v>1.0446761903169623E-3</v>
      </c>
      <c r="C24" s="43">
        <v>0</v>
      </c>
      <c r="D24" s="43">
        <v>2.6042281029157495E-4</v>
      </c>
      <c r="E24" s="43">
        <v>0</v>
      </c>
      <c r="F24" s="43">
        <v>0</v>
      </c>
      <c r="G24" s="43">
        <v>1.3025812972305064E-3</v>
      </c>
      <c r="H24" s="43">
        <v>0</v>
      </c>
      <c r="I24" s="43">
        <v>0</v>
      </c>
      <c r="J24" s="43">
        <v>0</v>
      </c>
      <c r="K24" s="43">
        <v>0</v>
      </c>
      <c r="L24" s="43">
        <v>3.114599614778708E-3</v>
      </c>
      <c r="M24" s="43">
        <v>0</v>
      </c>
      <c r="N24" s="43">
        <v>0</v>
      </c>
      <c r="O24" s="44">
        <v>2.083598952848981E-3</v>
      </c>
      <c r="P24" s="44">
        <v>0</v>
      </c>
      <c r="Q24" s="43">
        <v>0</v>
      </c>
      <c r="R24" s="43">
        <v>0</v>
      </c>
      <c r="S24" s="44">
        <v>0</v>
      </c>
      <c r="T24" s="43">
        <v>0</v>
      </c>
      <c r="U24" s="43">
        <v>0</v>
      </c>
      <c r="V24" s="44">
        <v>2.8511774880173178E-3</v>
      </c>
    </row>
    <row r="25" spans="1:23">
      <c r="A25" s="39" t="s">
        <v>73</v>
      </c>
      <c r="B25" s="43">
        <v>0.64046308978508526</v>
      </c>
      <c r="C25" s="43">
        <v>0.65302406284608006</v>
      </c>
      <c r="D25" s="43">
        <v>0.63114619094965485</v>
      </c>
      <c r="E25" s="43">
        <v>0.63565073266256344</v>
      </c>
      <c r="F25" s="43">
        <v>0.64244217118485847</v>
      </c>
      <c r="G25" s="43">
        <v>0.62687891345393032</v>
      </c>
      <c r="H25" s="43">
        <v>0.63193751436439105</v>
      </c>
      <c r="I25" s="43">
        <v>0.67914567196969733</v>
      </c>
      <c r="J25" s="43">
        <v>0.62369509626197062</v>
      </c>
      <c r="K25" s="43">
        <v>0.61789297625662654</v>
      </c>
      <c r="L25" s="43">
        <v>0.42569642009879527</v>
      </c>
      <c r="M25" s="43">
        <v>0.70360662379257377</v>
      </c>
      <c r="N25" s="43">
        <v>0.63358419095304641</v>
      </c>
      <c r="O25" s="44">
        <v>0.68137925261710741</v>
      </c>
      <c r="P25" s="44">
        <v>0.55357662102312033</v>
      </c>
      <c r="Q25" s="43">
        <v>0.56541310984817705</v>
      </c>
      <c r="R25" s="43">
        <v>0.56015906669002702</v>
      </c>
      <c r="S25" s="44">
        <v>0.58329493136251143</v>
      </c>
      <c r="T25" s="43">
        <v>0.20725931549779167</v>
      </c>
      <c r="U25" s="43">
        <v>0.1933798216670671</v>
      </c>
      <c r="V25" s="44">
        <v>0.25223979856257012</v>
      </c>
    </row>
    <row r="26" spans="1:23">
      <c r="A26" s="39" t="s">
        <v>74</v>
      </c>
      <c r="B26" s="43">
        <v>2.9680234412227162</v>
      </c>
      <c r="C26" s="43">
        <v>3.1180087167612052</v>
      </c>
      <c r="D26" s="43">
        <v>3.1966315031952455</v>
      </c>
      <c r="E26" s="43">
        <v>3.2493620142096042</v>
      </c>
      <c r="F26" s="43">
        <v>3.2534557962043023</v>
      </c>
      <c r="G26" s="43">
        <v>3.2692694879744897</v>
      </c>
      <c r="H26" s="43">
        <v>3.3457071738200748</v>
      </c>
      <c r="I26" s="43">
        <v>2.9930696166453803</v>
      </c>
      <c r="J26" s="43">
        <v>3.3182054397510696</v>
      </c>
      <c r="K26" s="43">
        <v>3.3339616599812976</v>
      </c>
      <c r="L26" s="43">
        <v>2.9145170802327414</v>
      </c>
      <c r="M26" s="43">
        <v>3.2381592259167062</v>
      </c>
      <c r="N26" s="43">
        <v>3.2538958840186831</v>
      </c>
      <c r="O26" s="44">
        <v>3.2935025970815328</v>
      </c>
      <c r="P26" s="44">
        <v>3.3428307284952865</v>
      </c>
      <c r="Q26" s="43">
        <v>3.3108887600527384</v>
      </c>
      <c r="R26" s="43">
        <v>3.3834317957303273</v>
      </c>
      <c r="S26" s="44">
        <v>3.26783470112434</v>
      </c>
      <c r="T26" s="43">
        <v>3.5837706127150271</v>
      </c>
      <c r="U26" s="43">
        <v>3.5672589086951647</v>
      </c>
      <c r="V26" s="44">
        <v>3.4077940922379817</v>
      </c>
    </row>
    <row r="27" spans="1:23">
      <c r="A27" s="39" t="s">
        <v>75</v>
      </c>
      <c r="B27" s="43">
        <v>1.6762108731209997E-2</v>
      </c>
      <c r="C27" s="43">
        <v>3.1145287673148989E-2</v>
      </c>
      <c r="D27" s="43">
        <v>6.2176877657897721E-2</v>
      </c>
      <c r="E27" s="43">
        <v>2.2866441900606046E-2</v>
      </c>
      <c r="F27" s="43">
        <v>3.3267124026771011E-2</v>
      </c>
      <c r="G27" s="43">
        <v>3.2771615698016961E-2</v>
      </c>
      <c r="H27" s="43">
        <v>5.3132714162364356E-2</v>
      </c>
      <c r="I27" s="43">
        <v>5.6394794563735424E-2</v>
      </c>
      <c r="J27" s="43">
        <v>4.5162630496270326E-2</v>
      </c>
      <c r="K27" s="43">
        <v>6.7652332466823492E-2</v>
      </c>
      <c r="L27" s="43">
        <v>2.1322488916563943E-2</v>
      </c>
      <c r="M27" s="43">
        <v>9.1931215710943245E-2</v>
      </c>
      <c r="N27" s="43">
        <v>4.6800151655720081E-2</v>
      </c>
      <c r="O27" s="44">
        <v>4.3238593480485678E-2</v>
      </c>
      <c r="P27" s="44">
        <v>7.4506503682819192E-2</v>
      </c>
      <c r="Q27" s="43">
        <v>1.3688528377838616E-2</v>
      </c>
      <c r="R27" s="43">
        <v>5.4609379071351584E-2</v>
      </c>
      <c r="S27" s="44">
        <v>5.302701034981188E-2</v>
      </c>
      <c r="T27" s="43">
        <v>4.2800611482352174E-2</v>
      </c>
      <c r="U27" s="43">
        <v>4.7829029855502976E-2</v>
      </c>
      <c r="V27" s="44">
        <v>5.8335510321735624E-2</v>
      </c>
    </row>
    <row r="28" spans="1:23">
      <c r="A28" s="39" t="s">
        <v>76</v>
      </c>
      <c r="B28" s="43">
        <v>2.959438008465425E-3</v>
      </c>
      <c r="C28" s="43">
        <v>6.7333022623881954E-3</v>
      </c>
      <c r="D28" s="43">
        <v>4.0751656438187981E-3</v>
      </c>
      <c r="E28" s="43">
        <v>0</v>
      </c>
      <c r="F28" s="43">
        <v>4.9274201556716813E-3</v>
      </c>
      <c r="G28" s="43">
        <v>2.9520409373706906E-3</v>
      </c>
      <c r="H28" s="43">
        <v>2.4133565097949881E-3</v>
      </c>
      <c r="I28" s="43">
        <v>0</v>
      </c>
      <c r="J28" s="43">
        <v>3.1169398055771957E-3</v>
      </c>
      <c r="K28" s="43">
        <v>2.5341668963816269E-3</v>
      </c>
      <c r="L28" s="43">
        <v>0</v>
      </c>
      <c r="M28" s="43">
        <v>8.5246518839744918E-4</v>
      </c>
      <c r="N28" s="43">
        <v>3.0915281752662673E-3</v>
      </c>
      <c r="O28" s="44">
        <v>0</v>
      </c>
      <c r="P28" s="44">
        <v>3.1131592963089235E-3</v>
      </c>
      <c r="Q28" s="43">
        <v>8.4898640999708742E-4</v>
      </c>
      <c r="R28" s="43">
        <v>0</v>
      </c>
      <c r="S28" s="44">
        <v>0</v>
      </c>
      <c r="T28" s="43">
        <v>0</v>
      </c>
      <c r="U28" s="43">
        <v>1.9638291856920505E-3</v>
      </c>
      <c r="V28" s="44">
        <v>4.1958607832442616E-4</v>
      </c>
    </row>
    <row r="29" spans="1:23">
      <c r="A29" s="40" t="s">
        <v>35</v>
      </c>
      <c r="B29" s="45">
        <v>3.913069625886138E-3</v>
      </c>
      <c r="C29" s="45">
        <v>0</v>
      </c>
      <c r="D29" s="45">
        <v>8.8990446943123507E-3</v>
      </c>
      <c r="E29" s="45">
        <v>0</v>
      </c>
      <c r="F29" s="45">
        <v>0</v>
      </c>
      <c r="G29" s="45">
        <v>6.9848328879736372E-3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3.3221512980875579E-3</v>
      </c>
      <c r="N29" s="45">
        <v>2.9435522615487747E-3</v>
      </c>
      <c r="O29" s="45">
        <v>0</v>
      </c>
      <c r="P29" s="45">
        <v>0</v>
      </c>
      <c r="Q29" s="45">
        <v>9.2364918993198403E-3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</row>
    <row r="30" spans="1:23">
      <c r="A30" s="33" t="s">
        <v>65</v>
      </c>
      <c r="B30" s="46">
        <v>19.762933965264427</v>
      </c>
      <c r="C30" s="46">
        <v>19.904540053806674</v>
      </c>
      <c r="D30" s="46">
        <v>19.953024267239201</v>
      </c>
      <c r="E30" s="46">
        <v>20.007244507957445</v>
      </c>
      <c r="F30" s="46">
        <v>19.988871697704855</v>
      </c>
      <c r="G30" s="46">
        <v>19.989870234125934</v>
      </c>
      <c r="H30" s="46">
        <v>20.078038176300954</v>
      </c>
      <c r="I30" s="46">
        <v>19.817685271516346</v>
      </c>
      <c r="J30" s="46">
        <v>20.009754700866278</v>
      </c>
      <c r="K30" s="46">
        <v>20.024585095126962</v>
      </c>
      <c r="L30" s="46">
        <v>19.609518727483273</v>
      </c>
      <c r="M30" s="46">
        <v>20.046998338207079</v>
      </c>
      <c r="N30" s="46">
        <v>19.986072039289137</v>
      </c>
      <c r="O30" s="46">
        <v>20.015368785848768</v>
      </c>
      <c r="P30" s="46">
        <v>19.987036538911958</v>
      </c>
      <c r="Q30" s="46">
        <v>19.915299598137764</v>
      </c>
      <c r="R30" s="46">
        <v>20.020290343860211</v>
      </c>
      <c r="S30" s="46">
        <v>19.994246132023594</v>
      </c>
      <c r="T30" s="46">
        <v>19.955640673359181</v>
      </c>
      <c r="U30" s="46">
        <v>19.909615288288975</v>
      </c>
      <c r="V30" s="46">
        <v>19.831446694016204</v>
      </c>
    </row>
    <row r="31" spans="1:23">
      <c r="A31" s="39" t="s">
        <v>39</v>
      </c>
      <c r="B31" s="43"/>
      <c r="C31" s="43"/>
      <c r="D31" s="43"/>
      <c r="E31" s="43"/>
      <c r="F31" s="43"/>
      <c r="G31" s="43"/>
      <c r="H31" s="43"/>
      <c r="I31" s="43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32"/>
    </row>
    <row r="32" spans="1:23" s="47" customFormat="1">
      <c r="A32" s="39" t="s">
        <v>36</v>
      </c>
      <c r="B32" s="43">
        <v>17.66673553820555</v>
      </c>
      <c r="C32" s="43">
        <v>17.174999468480063</v>
      </c>
      <c r="D32" s="43">
        <v>16.225027292726207</v>
      </c>
      <c r="E32" s="43">
        <v>16.265874709964677</v>
      </c>
      <c r="F32" s="43">
        <v>16.350602640454213</v>
      </c>
      <c r="G32" s="43">
        <v>15.955502039270877</v>
      </c>
      <c r="H32" s="43">
        <v>15.677807313211083</v>
      </c>
      <c r="I32" s="43">
        <v>18.214446048772526</v>
      </c>
      <c r="J32" s="43">
        <v>15.642970031197629</v>
      </c>
      <c r="K32" s="43">
        <v>15.372357382819452</v>
      </c>
      <c r="L32" s="43">
        <v>12.663747211405402</v>
      </c>
      <c r="M32" s="43">
        <v>17.443219269597613</v>
      </c>
      <c r="N32" s="43">
        <v>16.104195798380346</v>
      </c>
      <c r="O32" s="44">
        <v>16.957661231229842</v>
      </c>
      <c r="P32" s="44">
        <v>13.94078646598803</v>
      </c>
      <c r="Q32" s="43">
        <v>14.535077261331068</v>
      </c>
      <c r="R32" s="43">
        <v>14.010280447610469</v>
      </c>
      <c r="S32" s="44">
        <v>14.940356771615184</v>
      </c>
      <c r="T32" s="43">
        <v>5.4060635531968746</v>
      </c>
      <c r="U32" s="43">
        <v>5.0776279029341538</v>
      </c>
      <c r="V32" s="44">
        <v>6.7836132280573969</v>
      </c>
    </row>
    <row r="33" spans="1:22" s="47" customFormat="1">
      <c r="A33" s="39" t="s">
        <v>37</v>
      </c>
      <c r="B33" s="43">
        <v>81.870893176485396</v>
      </c>
      <c r="C33" s="43">
        <v>82.005857210980338</v>
      </c>
      <c r="D33" s="43">
        <v>82.176576723202388</v>
      </c>
      <c r="E33" s="43">
        <v>83.148988421774376</v>
      </c>
      <c r="F33" s="43">
        <v>82.802725782944194</v>
      </c>
      <c r="G33" s="43">
        <v>83.210385391494754</v>
      </c>
      <c r="H33" s="43">
        <v>83.004017336013433</v>
      </c>
      <c r="I33" s="43">
        <v>80.273065562641236</v>
      </c>
      <c r="J33" s="43">
        <v>83.224300723988065</v>
      </c>
      <c r="K33" s="43">
        <v>82.944542351562049</v>
      </c>
      <c r="L33" s="43">
        <v>86.70194487147684</v>
      </c>
      <c r="M33" s="43">
        <v>80.27769992140847</v>
      </c>
      <c r="N33" s="43">
        <v>82.706256204022182</v>
      </c>
      <c r="O33" s="44">
        <v>81.966248738818848</v>
      </c>
      <c r="P33" s="44">
        <v>84.182907312391094</v>
      </c>
      <c r="Q33" s="43">
        <v>85.113031680431476</v>
      </c>
      <c r="R33" s="43">
        <v>84.623870526004168</v>
      </c>
      <c r="S33" s="44">
        <v>83.701423894457591</v>
      </c>
      <c r="T33" s="43">
        <v>93.477543558823399</v>
      </c>
      <c r="U33" s="43">
        <v>93.666511922664156</v>
      </c>
      <c r="V33" s="44">
        <v>91.647540215058584</v>
      </c>
    </row>
    <row r="34" spans="1:22" s="47" customFormat="1" ht="13.5" thickBot="1">
      <c r="A34" s="48" t="s">
        <v>38</v>
      </c>
      <c r="B34" s="49">
        <v>0.4623712853090467</v>
      </c>
      <c r="C34" s="49">
        <v>0.81914332053959527</v>
      </c>
      <c r="D34" s="49">
        <v>1.5983959840714022</v>
      </c>
      <c r="E34" s="49">
        <v>0.58513686826094613</v>
      </c>
      <c r="F34" s="49">
        <v>0.84667157660159376</v>
      </c>
      <c r="G34" s="49">
        <v>0.83411256923436383</v>
      </c>
      <c r="H34" s="49">
        <v>1.3181753507754763</v>
      </c>
      <c r="I34" s="49">
        <v>1.5124883885862346</v>
      </c>
      <c r="J34" s="49">
        <v>1.1327292448142998</v>
      </c>
      <c r="K34" s="49">
        <v>1.6831002656184921</v>
      </c>
      <c r="L34" s="49">
        <v>0.63430791711775214</v>
      </c>
      <c r="M34" s="49">
        <v>2.2790808089939105</v>
      </c>
      <c r="N34" s="49">
        <v>1.1895479975974723</v>
      </c>
      <c r="O34" s="49">
        <v>1.0760900299513025</v>
      </c>
      <c r="P34" s="49">
        <v>1.8763062216208795</v>
      </c>
      <c r="Q34" s="49">
        <v>0.35189105823745592</v>
      </c>
      <c r="R34" s="49">
        <v>1.3658490263853622</v>
      </c>
      <c r="S34" s="49">
        <v>1.3582193339272237</v>
      </c>
      <c r="T34" s="49">
        <v>1.1163928879797282</v>
      </c>
      <c r="U34" s="49">
        <v>1.2558601744016897</v>
      </c>
      <c r="V34" s="49">
        <v>1.5688465568840257</v>
      </c>
    </row>
    <row r="35" spans="1:22">
      <c r="A35" s="50"/>
    </row>
    <row r="36" spans="1:22">
      <c r="A36" s="50"/>
    </row>
    <row r="37" spans="1:22">
      <c r="A37" s="50"/>
    </row>
    <row r="38" spans="1:22">
      <c r="A38" s="50"/>
    </row>
    <row r="39" spans="1:22">
      <c r="A39" s="50"/>
    </row>
    <row r="40" spans="1:22">
      <c r="A40" s="50"/>
    </row>
    <row r="41" spans="1:22">
      <c r="A41" s="50"/>
    </row>
    <row r="42" spans="1:22">
      <c r="A42" s="50"/>
    </row>
    <row r="43" spans="1:22">
      <c r="A43" s="50"/>
    </row>
    <row r="44" spans="1:22">
      <c r="A44" s="50"/>
    </row>
    <row r="45" spans="1:22">
      <c r="A45" s="50"/>
    </row>
    <row r="46" spans="1:22">
      <c r="A46" s="50"/>
    </row>
    <row r="47" spans="1:22">
      <c r="A47" s="50"/>
    </row>
    <row r="48" spans="1:22">
      <c r="A48" s="50"/>
    </row>
    <row r="49" spans="1:1">
      <c r="A49" s="50"/>
    </row>
    <row r="50" spans="1:1">
      <c r="A50" s="50"/>
    </row>
    <row r="51" spans="1:1">
      <c r="A51" s="50"/>
    </row>
    <row r="52" spans="1:1">
      <c r="A52" s="50"/>
    </row>
    <row r="53" spans="1:1">
      <c r="A53" s="50"/>
    </row>
    <row r="54" spans="1:1">
      <c r="A54" s="50"/>
    </row>
    <row r="55" spans="1:1">
      <c r="A55" s="50"/>
    </row>
    <row r="56" spans="1:1">
      <c r="A56" s="50"/>
    </row>
    <row r="57" spans="1:1">
      <c r="A57" s="50"/>
    </row>
    <row r="58" spans="1:1">
      <c r="A58" s="50"/>
    </row>
    <row r="60" spans="1:1">
      <c r="A60" s="50"/>
    </row>
    <row r="65" spans="1:1">
      <c r="A65" s="51"/>
    </row>
    <row r="66" spans="1:1">
      <c r="A66" s="51"/>
    </row>
    <row r="88" spans="1:1">
      <c r="A88" s="50" t="s">
        <v>77</v>
      </c>
    </row>
    <row r="89" spans="1:1" ht="15.75">
      <c r="A89" s="50" t="s">
        <v>188</v>
      </c>
    </row>
    <row r="90" spans="1:1" ht="15.75">
      <c r="A90" s="50" t="s">
        <v>189</v>
      </c>
    </row>
    <row r="91" spans="1:1" ht="15.75">
      <c r="A91" s="50" t="s">
        <v>190</v>
      </c>
    </row>
    <row r="92" spans="1:1" ht="15.75">
      <c r="A92" s="50" t="s">
        <v>191</v>
      </c>
    </row>
    <row r="93" spans="1:1">
      <c r="A93" s="50" t="s">
        <v>78</v>
      </c>
    </row>
    <row r="94" spans="1:1">
      <c r="A94" s="50" t="s">
        <v>61</v>
      </c>
    </row>
    <row r="95" spans="1:1">
      <c r="A95" s="50" t="s">
        <v>62</v>
      </c>
    </row>
    <row r="96" spans="1:1">
      <c r="A96" s="50" t="s">
        <v>63</v>
      </c>
    </row>
    <row r="97" spans="1:1" ht="15.75">
      <c r="A97" s="50" t="s">
        <v>192</v>
      </c>
    </row>
    <row r="98" spans="1:1" ht="15.75">
      <c r="A98" s="50" t="s">
        <v>193</v>
      </c>
    </row>
    <row r="99" spans="1:1">
      <c r="A99" s="50" t="s">
        <v>64</v>
      </c>
    </row>
    <row r="100" spans="1:1">
      <c r="A100" s="50" t="s">
        <v>65</v>
      </c>
    </row>
    <row r="101" spans="1:1">
      <c r="A101" s="50"/>
    </row>
  </sheetData>
  <mergeCells count="3">
    <mergeCell ref="B2:P2"/>
    <mergeCell ref="Q2:S2"/>
    <mergeCell ref="T2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3"/>
  <sheetViews>
    <sheetView zoomScale="90" zoomScaleNormal="90" workbookViewId="0">
      <selection activeCell="H15" sqref="H15"/>
    </sheetView>
  </sheetViews>
  <sheetFormatPr defaultColWidth="9" defaultRowHeight="12.75"/>
  <cols>
    <col min="1" max="1" width="8" style="65" customWidth="1"/>
    <col min="2" max="39" width="5.75" style="43" customWidth="1"/>
    <col min="40" max="16384" width="9" style="47"/>
  </cols>
  <sheetData>
    <row r="1" spans="1:39" ht="13.5" thickBot="1">
      <c r="A1" s="53" t="s">
        <v>201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</row>
    <row r="2" spans="1:39" s="55" customFormat="1" ht="15" customHeight="1" thickBot="1">
      <c r="A2" s="54" t="s">
        <v>40</v>
      </c>
      <c r="B2" s="216" t="s">
        <v>98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 t="s">
        <v>142</v>
      </c>
      <c r="V2" s="216"/>
      <c r="W2" s="216"/>
      <c r="X2" s="216"/>
      <c r="Y2" s="216"/>
      <c r="Z2" s="216"/>
      <c r="AA2" s="216" t="s">
        <v>96</v>
      </c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7"/>
    </row>
    <row r="3" spans="1:39" s="57" customFormat="1" ht="13.5" thickBot="1">
      <c r="A3" s="56" t="s">
        <v>130</v>
      </c>
      <c r="B3" s="49" t="s">
        <v>0</v>
      </c>
      <c r="C3" s="44" t="s">
        <v>0</v>
      </c>
      <c r="D3" s="44" t="s">
        <v>0</v>
      </c>
      <c r="E3" s="44" t="s">
        <v>0</v>
      </c>
      <c r="F3" s="44" t="s">
        <v>2</v>
      </c>
      <c r="G3" s="44" t="s">
        <v>2</v>
      </c>
      <c r="H3" s="44" t="s">
        <v>2</v>
      </c>
      <c r="I3" s="44" t="s">
        <v>3</v>
      </c>
      <c r="J3" s="44" t="s">
        <v>3</v>
      </c>
      <c r="K3" s="44" t="s">
        <v>3</v>
      </c>
      <c r="L3" s="44" t="s">
        <v>4</v>
      </c>
      <c r="M3" s="44" t="s">
        <v>4</v>
      </c>
      <c r="N3" s="44" t="s">
        <v>4</v>
      </c>
      <c r="O3" s="44" t="s">
        <v>4</v>
      </c>
      <c r="P3" s="44" t="s">
        <v>4</v>
      </c>
      <c r="Q3" s="44" t="s">
        <v>7</v>
      </c>
      <c r="R3" s="43" t="s">
        <v>7</v>
      </c>
      <c r="S3" s="43" t="s">
        <v>7</v>
      </c>
      <c r="T3" s="43" t="s">
        <v>7</v>
      </c>
      <c r="U3" s="49" t="s">
        <v>6</v>
      </c>
      <c r="V3" s="43" t="s">
        <v>43</v>
      </c>
      <c r="W3" s="43" t="s">
        <v>43</v>
      </c>
      <c r="X3" s="43" t="s">
        <v>55</v>
      </c>
      <c r="Y3" s="43" t="s">
        <v>55</v>
      </c>
      <c r="Z3" s="44" t="s">
        <v>8</v>
      </c>
      <c r="AA3" s="49" t="s">
        <v>9</v>
      </c>
      <c r="AB3" s="43" t="s">
        <v>56</v>
      </c>
      <c r="AC3" s="43" t="s">
        <v>56</v>
      </c>
      <c r="AD3" s="43" t="s">
        <v>56</v>
      </c>
      <c r="AE3" s="43" t="s">
        <v>57</v>
      </c>
      <c r="AF3" s="43" t="s">
        <v>57</v>
      </c>
      <c r="AG3" s="43" t="s">
        <v>58</v>
      </c>
      <c r="AH3" s="43" t="s">
        <v>59</v>
      </c>
      <c r="AI3" s="43" t="s">
        <v>59</v>
      </c>
      <c r="AJ3" s="43" t="s">
        <v>10</v>
      </c>
      <c r="AK3" s="43" t="s">
        <v>10</v>
      </c>
      <c r="AL3" s="43" t="s">
        <v>42</v>
      </c>
      <c r="AM3" s="44" t="s">
        <v>42</v>
      </c>
    </row>
    <row r="4" spans="1:39" s="57" customFormat="1" ht="13.5" thickBot="1">
      <c r="A4" s="54" t="s">
        <v>111</v>
      </c>
      <c r="B4" s="58">
        <v>225</v>
      </c>
      <c r="C4" s="58">
        <v>227</v>
      </c>
      <c r="D4" s="58">
        <v>228</v>
      </c>
      <c r="E4" s="58">
        <v>277</v>
      </c>
      <c r="F4" s="58">
        <v>96</v>
      </c>
      <c r="G4" s="58">
        <v>97</v>
      </c>
      <c r="H4" s="58">
        <v>104</v>
      </c>
      <c r="I4" s="58">
        <v>88</v>
      </c>
      <c r="J4" s="58">
        <v>94</v>
      </c>
      <c r="K4" s="58">
        <v>95</v>
      </c>
      <c r="L4" s="58">
        <v>266</v>
      </c>
      <c r="M4" s="58">
        <v>269</v>
      </c>
      <c r="N4" s="58">
        <v>272</v>
      </c>
      <c r="O4" s="58">
        <v>273</v>
      </c>
      <c r="P4" s="58">
        <v>229</v>
      </c>
      <c r="Q4" s="58">
        <v>252</v>
      </c>
      <c r="R4" s="58">
        <v>253</v>
      </c>
      <c r="S4" s="58">
        <v>259</v>
      </c>
      <c r="T4" s="58">
        <v>260</v>
      </c>
      <c r="U4" s="58">
        <v>33</v>
      </c>
      <c r="V4" s="58">
        <v>25</v>
      </c>
      <c r="W4" s="58">
        <v>27</v>
      </c>
      <c r="X4" s="58">
        <v>42</v>
      </c>
      <c r="Y4" s="58">
        <v>45</v>
      </c>
      <c r="Z4" s="58">
        <v>65</v>
      </c>
      <c r="AA4" s="58">
        <v>238</v>
      </c>
      <c r="AB4" s="58">
        <v>9</v>
      </c>
      <c r="AC4" s="58">
        <v>11</v>
      </c>
      <c r="AD4" s="58">
        <v>15</v>
      </c>
      <c r="AE4" s="58">
        <v>117</v>
      </c>
      <c r="AF4" s="58">
        <v>121</v>
      </c>
      <c r="AG4" s="58">
        <v>250</v>
      </c>
      <c r="AH4" s="58">
        <v>187</v>
      </c>
      <c r="AI4" s="58">
        <v>195</v>
      </c>
      <c r="AJ4" s="58">
        <v>74</v>
      </c>
      <c r="AK4" s="58">
        <v>78</v>
      </c>
      <c r="AL4" s="58">
        <v>136</v>
      </c>
      <c r="AM4" s="58">
        <v>144</v>
      </c>
    </row>
    <row r="5" spans="1:39" ht="15.75">
      <c r="A5" s="6" t="s">
        <v>188</v>
      </c>
      <c r="B5" s="59">
        <v>66.320999999999998</v>
      </c>
      <c r="C5" s="43">
        <v>65.313999999999993</v>
      </c>
      <c r="D5" s="43">
        <v>64.887</v>
      </c>
      <c r="E5" s="43">
        <v>64.784000000000006</v>
      </c>
      <c r="F5" s="43">
        <v>64.668999999999997</v>
      </c>
      <c r="G5" s="43">
        <v>65.347999999999999</v>
      </c>
      <c r="H5" s="43">
        <v>65.382999999999996</v>
      </c>
      <c r="I5" s="43">
        <v>64.585999999999999</v>
      </c>
      <c r="J5" s="43">
        <v>64.102999999999994</v>
      </c>
      <c r="K5" s="43">
        <v>64.894999999999996</v>
      </c>
      <c r="L5" s="43">
        <v>64.924999999999997</v>
      </c>
      <c r="M5" s="43">
        <v>64.466999999999999</v>
      </c>
      <c r="N5" s="43">
        <v>63.63</v>
      </c>
      <c r="O5" s="43">
        <v>64.584999999999994</v>
      </c>
      <c r="P5" s="59">
        <v>63.814</v>
      </c>
      <c r="Q5" s="43">
        <v>64.626999999999995</v>
      </c>
      <c r="R5" s="43">
        <v>65.573999999999998</v>
      </c>
      <c r="S5" s="43">
        <v>64.945999999999998</v>
      </c>
      <c r="T5" s="43">
        <v>64.594999999999999</v>
      </c>
      <c r="U5" s="43">
        <v>64.245000000000005</v>
      </c>
      <c r="V5" s="43">
        <v>65.052999999999997</v>
      </c>
      <c r="W5" s="43">
        <v>65.882000000000005</v>
      </c>
      <c r="X5" s="43">
        <v>62.02</v>
      </c>
      <c r="Y5" s="43">
        <v>60.853000000000002</v>
      </c>
      <c r="Z5" s="59">
        <v>63.811</v>
      </c>
      <c r="AA5" s="43">
        <v>64.274000000000001</v>
      </c>
      <c r="AB5" s="43">
        <v>65.927999999999997</v>
      </c>
      <c r="AC5" s="43">
        <v>65.076999999999998</v>
      </c>
      <c r="AD5" s="43">
        <v>65.275000000000006</v>
      </c>
      <c r="AE5" s="43">
        <v>64.513999999999996</v>
      </c>
      <c r="AF5" s="43">
        <v>63.835999999999999</v>
      </c>
      <c r="AG5" s="43">
        <v>64.602999999999994</v>
      </c>
      <c r="AH5" s="43">
        <v>64.968000000000004</v>
      </c>
      <c r="AI5" s="43">
        <v>64.616</v>
      </c>
      <c r="AJ5" s="43">
        <v>64.298000000000002</v>
      </c>
      <c r="AK5" s="43">
        <v>63.863999999999997</v>
      </c>
      <c r="AL5" s="43">
        <v>64.2</v>
      </c>
      <c r="AM5" s="59">
        <v>65.534999999999997</v>
      </c>
    </row>
    <row r="6" spans="1:39" ht="15.75">
      <c r="A6" s="6" t="s">
        <v>189</v>
      </c>
      <c r="B6" s="44">
        <v>0</v>
      </c>
      <c r="C6" s="43">
        <v>0</v>
      </c>
      <c r="D6" s="43">
        <v>3.7999999999999999E-2</v>
      </c>
      <c r="E6" s="43">
        <v>0</v>
      </c>
      <c r="F6" s="43">
        <v>0</v>
      </c>
      <c r="G6" s="43">
        <v>0</v>
      </c>
      <c r="H6" s="43">
        <v>0</v>
      </c>
      <c r="I6" s="43">
        <v>0</v>
      </c>
      <c r="J6" s="43">
        <v>0</v>
      </c>
      <c r="K6" s="43">
        <v>0</v>
      </c>
      <c r="L6" s="43">
        <v>0</v>
      </c>
      <c r="M6" s="43">
        <v>2.8000000000000001E-2</v>
      </c>
      <c r="N6" s="43">
        <v>2.1000000000000001E-2</v>
      </c>
      <c r="O6" s="43">
        <v>0</v>
      </c>
      <c r="P6" s="44">
        <v>0</v>
      </c>
      <c r="Q6" s="43">
        <v>2.1999999999999999E-2</v>
      </c>
      <c r="R6" s="43">
        <v>1.4E-2</v>
      </c>
      <c r="S6" s="43">
        <v>0</v>
      </c>
      <c r="T6" s="43">
        <v>0</v>
      </c>
      <c r="U6" s="43">
        <v>0</v>
      </c>
      <c r="V6" s="43">
        <v>1.9E-2</v>
      </c>
      <c r="W6" s="43">
        <v>2.5999999999999999E-2</v>
      </c>
      <c r="X6" s="43">
        <v>0</v>
      </c>
      <c r="Y6" s="43">
        <v>5.0000000000000001E-3</v>
      </c>
      <c r="Z6" s="44">
        <v>7.0000000000000001E-3</v>
      </c>
      <c r="AA6" s="43">
        <v>6.0000000000000001E-3</v>
      </c>
      <c r="AB6" s="43">
        <v>0</v>
      </c>
      <c r="AC6" s="43">
        <v>0</v>
      </c>
      <c r="AD6" s="43">
        <v>0</v>
      </c>
      <c r="AE6" s="43">
        <v>0</v>
      </c>
      <c r="AF6" s="43">
        <v>0</v>
      </c>
      <c r="AG6" s="43">
        <v>0</v>
      </c>
      <c r="AH6" s="43">
        <v>0</v>
      </c>
      <c r="AI6" s="43">
        <v>0</v>
      </c>
      <c r="AJ6" s="43">
        <v>3.7999999999999999E-2</v>
      </c>
      <c r="AK6" s="43">
        <v>0</v>
      </c>
      <c r="AL6" s="43">
        <v>0</v>
      </c>
      <c r="AM6" s="44">
        <v>6.0000000000000001E-3</v>
      </c>
    </row>
    <row r="7" spans="1:39" ht="15.75">
      <c r="A7" s="6" t="s">
        <v>190</v>
      </c>
      <c r="B7" s="44">
        <v>19.347999999999999</v>
      </c>
      <c r="C7" s="43">
        <v>18.62</v>
      </c>
      <c r="D7" s="43">
        <v>18.71</v>
      </c>
      <c r="E7" s="43">
        <v>18.579000000000001</v>
      </c>
      <c r="F7" s="43">
        <v>19.902000000000001</v>
      </c>
      <c r="G7" s="43">
        <v>18.954000000000001</v>
      </c>
      <c r="H7" s="43">
        <v>18.678999999999998</v>
      </c>
      <c r="I7" s="43">
        <v>18.277000000000001</v>
      </c>
      <c r="J7" s="43">
        <v>19.443999999999999</v>
      </c>
      <c r="K7" s="43">
        <v>18.738</v>
      </c>
      <c r="L7" s="43">
        <v>19.34</v>
      </c>
      <c r="M7" s="43">
        <v>19.344999999999999</v>
      </c>
      <c r="N7" s="43">
        <v>19.504999999999999</v>
      </c>
      <c r="O7" s="43">
        <v>18.684000000000001</v>
      </c>
      <c r="P7" s="44">
        <v>18.608000000000001</v>
      </c>
      <c r="Q7" s="43">
        <v>19.030999999999999</v>
      </c>
      <c r="R7" s="43">
        <v>18.971</v>
      </c>
      <c r="S7" s="43">
        <v>19.364999999999998</v>
      </c>
      <c r="T7" s="43">
        <v>19.213999999999999</v>
      </c>
      <c r="U7" s="43">
        <v>18.756</v>
      </c>
      <c r="V7" s="43">
        <v>17.945</v>
      </c>
      <c r="W7" s="43">
        <v>18.411999999999999</v>
      </c>
      <c r="X7" s="43">
        <v>20.097999999999999</v>
      </c>
      <c r="Y7" s="43">
        <v>19.629000000000001</v>
      </c>
      <c r="Z7" s="44">
        <v>19.597000000000001</v>
      </c>
      <c r="AA7" s="43">
        <v>18.803999999999998</v>
      </c>
      <c r="AB7" s="43">
        <v>18.172999999999998</v>
      </c>
      <c r="AC7" s="43">
        <v>18.428999999999998</v>
      </c>
      <c r="AD7" s="43">
        <v>18.428999999999998</v>
      </c>
      <c r="AE7" s="43">
        <v>18.667000000000002</v>
      </c>
      <c r="AF7" s="43">
        <v>19.266999999999999</v>
      </c>
      <c r="AG7" s="43">
        <v>18.721</v>
      </c>
      <c r="AH7" s="43">
        <v>17.864999999999998</v>
      </c>
      <c r="AI7" s="43">
        <v>18.193000000000001</v>
      </c>
      <c r="AJ7" s="43">
        <v>18.268999999999998</v>
      </c>
      <c r="AK7" s="43">
        <v>18.292000000000002</v>
      </c>
      <c r="AL7" s="43">
        <v>18.544</v>
      </c>
      <c r="AM7" s="44">
        <v>18.277999999999999</v>
      </c>
    </row>
    <row r="8" spans="1:39" ht="15.75">
      <c r="A8" s="6" t="s">
        <v>191</v>
      </c>
      <c r="B8" s="44">
        <v>5.0000000000000001E-3</v>
      </c>
      <c r="C8" s="43">
        <v>4.8000000000000001E-2</v>
      </c>
      <c r="D8" s="43">
        <v>0</v>
      </c>
      <c r="E8" s="43">
        <v>4.5999999999999999E-2</v>
      </c>
      <c r="F8" s="43">
        <v>0</v>
      </c>
      <c r="G8" s="43">
        <v>1.0999999999999999E-2</v>
      </c>
      <c r="H8" s="43">
        <v>0</v>
      </c>
      <c r="I8" s="43">
        <v>0</v>
      </c>
      <c r="J8" s="43">
        <v>5.0000000000000001E-3</v>
      </c>
      <c r="K8" s="43">
        <v>7.0000000000000001E-3</v>
      </c>
      <c r="L8" s="43">
        <v>0</v>
      </c>
      <c r="M8" s="43">
        <v>0</v>
      </c>
      <c r="N8" s="43">
        <v>1.0999999999999999E-2</v>
      </c>
      <c r="O8" s="43">
        <v>0</v>
      </c>
      <c r="P8" s="44">
        <v>0</v>
      </c>
      <c r="Q8" s="43">
        <v>7.0000000000000001E-3</v>
      </c>
      <c r="R8" s="43">
        <v>6.6000000000000003E-2</v>
      </c>
      <c r="S8" s="43">
        <v>2.3E-2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3">
        <v>0</v>
      </c>
      <c r="Z8" s="44">
        <v>2.1000000000000001E-2</v>
      </c>
      <c r="AA8" s="43">
        <v>6.6000000000000003E-2</v>
      </c>
      <c r="AB8" s="43">
        <v>5.0000000000000001E-3</v>
      </c>
      <c r="AC8" s="43">
        <v>4.1000000000000002E-2</v>
      </c>
      <c r="AD8" s="43">
        <v>8.9999999999999993E-3</v>
      </c>
      <c r="AE8" s="43">
        <v>0.03</v>
      </c>
      <c r="AF8" s="43">
        <v>2.3E-2</v>
      </c>
      <c r="AG8" s="43">
        <v>6.9000000000000006E-2</v>
      </c>
      <c r="AH8" s="43">
        <v>2.3E-2</v>
      </c>
      <c r="AI8" s="43">
        <v>0</v>
      </c>
      <c r="AJ8" s="43">
        <v>3.9E-2</v>
      </c>
      <c r="AK8" s="43">
        <v>0</v>
      </c>
      <c r="AL8" s="43">
        <v>4.1000000000000002E-2</v>
      </c>
      <c r="AM8" s="44">
        <v>0</v>
      </c>
    </row>
    <row r="9" spans="1:39">
      <c r="A9" s="6" t="s">
        <v>81</v>
      </c>
      <c r="B9" s="44">
        <v>0.08</v>
      </c>
      <c r="C9" s="43">
        <v>0</v>
      </c>
      <c r="D9" s="43">
        <v>2E-3</v>
      </c>
      <c r="E9" s="43">
        <v>0</v>
      </c>
      <c r="F9" s="43">
        <v>1.4999999999999999E-2</v>
      </c>
      <c r="G9" s="43">
        <v>6.0000000000000001E-3</v>
      </c>
      <c r="H9" s="43">
        <v>5.5E-2</v>
      </c>
      <c r="I9" s="43">
        <v>0</v>
      </c>
      <c r="J9" s="43">
        <v>0</v>
      </c>
      <c r="K9" s="43">
        <v>0</v>
      </c>
      <c r="L9" s="43">
        <v>3.0000000000000001E-3</v>
      </c>
      <c r="M9" s="43">
        <v>3.0000000000000001E-3</v>
      </c>
      <c r="N9" s="43">
        <v>3.5999999999999997E-2</v>
      </c>
      <c r="O9" s="43">
        <v>2.3E-2</v>
      </c>
      <c r="P9" s="44">
        <v>8.3000000000000004E-2</v>
      </c>
      <c r="Q9" s="43">
        <v>0</v>
      </c>
      <c r="R9" s="43">
        <v>4.5999999999999999E-2</v>
      </c>
      <c r="S9" s="43">
        <v>0</v>
      </c>
      <c r="T9" s="43">
        <v>3.6999999999999998E-2</v>
      </c>
      <c r="U9" s="43">
        <v>8.8999999999999996E-2</v>
      </c>
      <c r="V9" s="43">
        <v>1.4E-2</v>
      </c>
      <c r="W9" s="43">
        <v>2.1000000000000001E-2</v>
      </c>
      <c r="X9" s="43">
        <v>5.5E-2</v>
      </c>
      <c r="Y9" s="43">
        <v>0</v>
      </c>
      <c r="Z9" s="44">
        <v>0</v>
      </c>
      <c r="AA9" s="43">
        <v>6.8000000000000005E-2</v>
      </c>
      <c r="AB9" s="43">
        <v>2.8000000000000001E-2</v>
      </c>
      <c r="AC9" s="43">
        <v>5.0999999999999997E-2</v>
      </c>
      <c r="AD9" s="43">
        <v>0.17100000000000001</v>
      </c>
      <c r="AE9" s="43">
        <v>6.0999999999999999E-2</v>
      </c>
      <c r="AF9" s="43">
        <v>8.2000000000000003E-2</v>
      </c>
      <c r="AG9" s="43">
        <v>0.03</v>
      </c>
      <c r="AH9" s="43">
        <v>6.0999999999999999E-2</v>
      </c>
      <c r="AI9" s="43">
        <v>9.4E-2</v>
      </c>
      <c r="AJ9" s="43">
        <v>2.5000000000000001E-2</v>
      </c>
      <c r="AK9" s="43">
        <v>4.7E-2</v>
      </c>
      <c r="AL9" s="43">
        <v>3.4000000000000002E-2</v>
      </c>
      <c r="AM9" s="44">
        <v>5.1999999999999998E-2</v>
      </c>
    </row>
    <row r="10" spans="1:39">
      <c r="A10" s="6" t="s">
        <v>16</v>
      </c>
      <c r="B10" s="44">
        <v>0</v>
      </c>
      <c r="C10" s="43">
        <v>0</v>
      </c>
      <c r="D10" s="43">
        <v>0</v>
      </c>
      <c r="E10" s="43">
        <v>8.0000000000000002E-3</v>
      </c>
      <c r="F10" s="43">
        <v>0.04</v>
      </c>
      <c r="G10" s="43">
        <v>0</v>
      </c>
      <c r="H10" s="43">
        <v>8.0000000000000002E-3</v>
      </c>
      <c r="I10" s="43">
        <v>0</v>
      </c>
      <c r="J10" s="43">
        <v>2.9000000000000001E-2</v>
      </c>
      <c r="K10" s="43">
        <v>1.2999999999999999E-2</v>
      </c>
      <c r="L10" s="43">
        <v>0</v>
      </c>
      <c r="M10" s="43">
        <v>0</v>
      </c>
      <c r="N10" s="43">
        <v>0</v>
      </c>
      <c r="O10" s="43">
        <v>0</v>
      </c>
      <c r="P10" s="44">
        <v>3.0000000000000001E-3</v>
      </c>
      <c r="Q10" s="43">
        <v>1.6E-2</v>
      </c>
      <c r="R10" s="43">
        <v>1.2999999999999999E-2</v>
      </c>
      <c r="S10" s="43">
        <v>1.7000000000000001E-2</v>
      </c>
      <c r="T10" s="43">
        <v>2.4E-2</v>
      </c>
      <c r="U10" s="43">
        <v>0</v>
      </c>
      <c r="V10" s="43">
        <v>0</v>
      </c>
      <c r="W10" s="43">
        <v>0</v>
      </c>
      <c r="X10" s="43">
        <v>0</v>
      </c>
      <c r="Y10" s="43">
        <v>5.0000000000000001E-3</v>
      </c>
      <c r="Z10" s="44">
        <v>0</v>
      </c>
      <c r="AA10" s="43">
        <v>7.5999999999999998E-2</v>
      </c>
      <c r="AB10" s="43">
        <v>4.5999999999999999E-2</v>
      </c>
      <c r="AC10" s="43">
        <v>0.01</v>
      </c>
      <c r="AD10" s="43">
        <v>2.7E-2</v>
      </c>
      <c r="AE10" s="43">
        <v>0</v>
      </c>
      <c r="AF10" s="43">
        <v>0</v>
      </c>
      <c r="AG10" s="43">
        <v>0</v>
      </c>
      <c r="AH10" s="43">
        <v>0</v>
      </c>
      <c r="AI10" s="43">
        <v>0</v>
      </c>
      <c r="AJ10" s="43">
        <v>1.9E-2</v>
      </c>
      <c r="AK10" s="43">
        <v>0</v>
      </c>
      <c r="AL10" s="43">
        <v>3.0000000000000001E-3</v>
      </c>
      <c r="AM10" s="44">
        <v>1.4E-2</v>
      </c>
    </row>
    <row r="11" spans="1:39">
      <c r="A11" s="6" t="s">
        <v>17</v>
      </c>
      <c r="B11" s="44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3">
        <v>0</v>
      </c>
      <c r="N11" s="43">
        <v>0</v>
      </c>
      <c r="O11" s="43">
        <v>0</v>
      </c>
      <c r="P11" s="44">
        <v>0</v>
      </c>
      <c r="Q11" s="43">
        <v>0</v>
      </c>
      <c r="R11" s="43">
        <v>0</v>
      </c>
      <c r="S11" s="43">
        <v>0</v>
      </c>
      <c r="T11" s="43">
        <v>0</v>
      </c>
      <c r="U11" s="43">
        <v>0</v>
      </c>
      <c r="V11" s="43">
        <v>0</v>
      </c>
      <c r="W11" s="43">
        <v>0</v>
      </c>
      <c r="X11" s="43">
        <v>0</v>
      </c>
      <c r="Y11" s="43">
        <v>0</v>
      </c>
      <c r="Z11" s="44">
        <v>0</v>
      </c>
      <c r="AA11" s="43">
        <v>0</v>
      </c>
      <c r="AB11" s="43">
        <v>0</v>
      </c>
      <c r="AC11" s="43">
        <v>0</v>
      </c>
      <c r="AD11" s="43">
        <v>0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44">
        <v>0</v>
      </c>
    </row>
    <row r="12" spans="1:39">
      <c r="A12" s="6" t="s">
        <v>18</v>
      </c>
      <c r="B12" s="44">
        <v>3.7999999999999999E-2</v>
      </c>
      <c r="C12" s="43">
        <v>8.0000000000000002E-3</v>
      </c>
      <c r="D12" s="43">
        <v>2.3E-2</v>
      </c>
      <c r="E12" s="43">
        <v>0</v>
      </c>
      <c r="F12" s="43">
        <v>0.11600000000000001</v>
      </c>
      <c r="G12" s="43">
        <v>0.06</v>
      </c>
      <c r="H12" s="43">
        <v>7.2999999999999995E-2</v>
      </c>
      <c r="I12" s="43">
        <v>0</v>
      </c>
      <c r="J12" s="43">
        <v>6.0000000000000001E-3</v>
      </c>
      <c r="K12" s="43">
        <v>6.0000000000000001E-3</v>
      </c>
      <c r="L12" s="43">
        <v>4.0000000000000001E-3</v>
      </c>
      <c r="M12" s="43">
        <v>4.2000000000000003E-2</v>
      </c>
      <c r="N12" s="43">
        <v>2.3E-2</v>
      </c>
      <c r="O12" s="43">
        <v>2.7E-2</v>
      </c>
      <c r="P12" s="44">
        <v>0</v>
      </c>
      <c r="Q12" s="43">
        <v>0</v>
      </c>
      <c r="R12" s="43">
        <v>3.7999999999999999E-2</v>
      </c>
      <c r="S12" s="43">
        <v>3.4000000000000002E-2</v>
      </c>
      <c r="T12" s="43">
        <v>1.7999999999999999E-2</v>
      </c>
      <c r="U12" s="43">
        <v>0.03</v>
      </c>
      <c r="V12" s="43">
        <v>1E-3</v>
      </c>
      <c r="W12" s="43">
        <v>1.7999999999999999E-2</v>
      </c>
      <c r="X12" s="43">
        <v>2.5999999999999999E-2</v>
      </c>
      <c r="Y12" s="43">
        <v>6.4000000000000001E-2</v>
      </c>
      <c r="Z12" s="44">
        <v>0</v>
      </c>
      <c r="AA12" s="43">
        <v>0</v>
      </c>
      <c r="AB12" s="43">
        <v>0.02</v>
      </c>
      <c r="AC12" s="43">
        <v>1.4E-2</v>
      </c>
      <c r="AD12" s="43">
        <v>6.8000000000000005E-2</v>
      </c>
      <c r="AE12" s="43">
        <v>4.5999999999999999E-2</v>
      </c>
      <c r="AF12" s="43">
        <v>0</v>
      </c>
      <c r="AG12" s="43">
        <v>1.4E-2</v>
      </c>
      <c r="AH12" s="43">
        <v>1.4E-2</v>
      </c>
      <c r="AI12" s="43">
        <v>2.1999999999999999E-2</v>
      </c>
      <c r="AJ12" s="43">
        <v>6.0000000000000001E-3</v>
      </c>
      <c r="AK12" s="43">
        <v>0</v>
      </c>
      <c r="AL12" s="43">
        <v>2.5000000000000001E-2</v>
      </c>
      <c r="AM12" s="44">
        <v>2.1999999999999999E-2</v>
      </c>
    </row>
    <row r="13" spans="1:39" ht="15.75">
      <c r="A13" s="6" t="s">
        <v>192</v>
      </c>
      <c r="B13" s="44">
        <v>0.45200000000000001</v>
      </c>
      <c r="C13" s="43">
        <v>0.88300000000000001</v>
      </c>
      <c r="D13" s="43">
        <v>0.96799999999999997</v>
      </c>
      <c r="E13" s="43">
        <v>0.29899999999999999</v>
      </c>
      <c r="F13" s="43">
        <v>1.577</v>
      </c>
      <c r="G13" s="43">
        <v>1.3160000000000001</v>
      </c>
      <c r="H13" s="43">
        <v>1.403</v>
      </c>
      <c r="I13" s="43">
        <v>0.69199999999999995</v>
      </c>
      <c r="J13" s="43">
        <v>1.103</v>
      </c>
      <c r="K13" s="43">
        <v>1.304</v>
      </c>
      <c r="L13" s="43">
        <v>0.84299999999999997</v>
      </c>
      <c r="M13" s="43">
        <v>0.77700000000000002</v>
      </c>
      <c r="N13" s="43">
        <v>0.81699999999999995</v>
      </c>
      <c r="O13" s="43">
        <v>0.998</v>
      </c>
      <c r="P13" s="44">
        <v>0.443</v>
      </c>
      <c r="Q13" s="43">
        <v>1.149</v>
      </c>
      <c r="R13" s="43">
        <v>2.7469999999999999</v>
      </c>
      <c r="S13" s="43">
        <v>1.17</v>
      </c>
      <c r="T13" s="43">
        <v>1.163</v>
      </c>
      <c r="U13" s="43">
        <v>0.499</v>
      </c>
      <c r="V13" s="43">
        <v>0.76600000000000001</v>
      </c>
      <c r="W13" s="43">
        <v>1.429</v>
      </c>
      <c r="X13" s="43">
        <v>0.63200000000000001</v>
      </c>
      <c r="Y13" s="43">
        <v>2.9849999999999999</v>
      </c>
      <c r="Z13" s="44">
        <v>0.48599999999999999</v>
      </c>
      <c r="AA13" s="43">
        <v>0.49199999999999999</v>
      </c>
      <c r="AB13" s="43">
        <v>0.21099999999999999</v>
      </c>
      <c r="AC13" s="43">
        <v>0.20799999999999999</v>
      </c>
      <c r="AD13" s="43">
        <v>0.221</v>
      </c>
      <c r="AE13" s="43">
        <v>1</v>
      </c>
      <c r="AF13" s="43">
        <v>0.71099999999999997</v>
      </c>
      <c r="AG13" s="43">
        <v>0.95</v>
      </c>
      <c r="AH13" s="43">
        <v>0.76600000000000001</v>
      </c>
      <c r="AI13" s="43">
        <v>1.079</v>
      </c>
      <c r="AJ13" s="43">
        <v>0.78500000000000003</v>
      </c>
      <c r="AK13" s="43">
        <v>0.437</v>
      </c>
      <c r="AL13" s="43">
        <v>0.79100000000000004</v>
      </c>
      <c r="AM13" s="44">
        <v>0.25800000000000001</v>
      </c>
    </row>
    <row r="14" spans="1:39" ht="15.75">
      <c r="A14" s="6" t="s">
        <v>193</v>
      </c>
      <c r="B14" s="44">
        <v>14.114000000000001</v>
      </c>
      <c r="C14" s="43">
        <v>15.609</v>
      </c>
      <c r="D14" s="43">
        <v>15.728</v>
      </c>
      <c r="E14" s="43">
        <v>16.657</v>
      </c>
      <c r="F14" s="43">
        <v>14.007</v>
      </c>
      <c r="G14" s="43">
        <v>14.749000000000001</v>
      </c>
      <c r="H14" s="43">
        <v>14.865</v>
      </c>
      <c r="I14" s="43">
        <v>16.206</v>
      </c>
      <c r="J14" s="43">
        <v>15.840999999999999</v>
      </c>
      <c r="K14" s="43">
        <v>15.239000000000001</v>
      </c>
      <c r="L14" s="43">
        <v>15.648</v>
      </c>
      <c r="M14" s="43">
        <v>15.569000000000001</v>
      </c>
      <c r="N14" s="43">
        <v>16.055</v>
      </c>
      <c r="O14" s="43">
        <v>15.750999999999999</v>
      </c>
      <c r="P14" s="44">
        <v>17.379000000000001</v>
      </c>
      <c r="Q14" s="43">
        <v>15.475</v>
      </c>
      <c r="R14" s="43">
        <v>12.972</v>
      </c>
      <c r="S14" s="43">
        <v>15.224</v>
      </c>
      <c r="T14" s="43">
        <v>15.916</v>
      </c>
      <c r="U14" s="43">
        <v>16.736000000000001</v>
      </c>
      <c r="V14" s="43">
        <v>16.3</v>
      </c>
      <c r="W14" s="43">
        <v>15.324</v>
      </c>
      <c r="X14" s="43">
        <v>16.41</v>
      </c>
      <c r="Y14" s="43">
        <v>16.684000000000001</v>
      </c>
      <c r="Z14" s="44">
        <v>16.818999999999999</v>
      </c>
      <c r="AA14" s="43">
        <v>16.541</v>
      </c>
      <c r="AB14" s="43">
        <v>16.981999999999999</v>
      </c>
      <c r="AC14" s="43">
        <v>17.375</v>
      </c>
      <c r="AD14" s="43">
        <v>17.189</v>
      </c>
      <c r="AE14" s="43">
        <v>16.396000000000001</v>
      </c>
      <c r="AF14" s="43">
        <v>16.02</v>
      </c>
      <c r="AG14" s="43">
        <v>15.986000000000001</v>
      </c>
      <c r="AH14" s="43">
        <v>15.986000000000001</v>
      </c>
      <c r="AI14" s="43">
        <v>15.776999999999999</v>
      </c>
      <c r="AJ14" s="43">
        <v>16.55</v>
      </c>
      <c r="AK14" s="43">
        <v>16.579999999999998</v>
      </c>
      <c r="AL14" s="43">
        <v>16.079000000000001</v>
      </c>
      <c r="AM14" s="44">
        <v>15.9</v>
      </c>
    </row>
    <row r="15" spans="1:39">
      <c r="A15" s="6" t="s">
        <v>21</v>
      </c>
      <c r="B15" s="44">
        <v>2.8000000000000001E-2</v>
      </c>
      <c r="C15" s="43">
        <v>3.6999999999999998E-2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0.127</v>
      </c>
      <c r="J15" s="43">
        <v>0</v>
      </c>
      <c r="K15" s="43">
        <v>0</v>
      </c>
      <c r="L15" s="43">
        <v>2.1999999999999999E-2</v>
      </c>
      <c r="M15" s="43">
        <v>0</v>
      </c>
      <c r="N15" s="43">
        <v>0.04</v>
      </c>
      <c r="O15" s="43">
        <v>4.3999999999999997E-2</v>
      </c>
      <c r="P15" s="44">
        <v>7.0000000000000001E-3</v>
      </c>
      <c r="Q15" s="43">
        <v>1.7000000000000001E-2</v>
      </c>
      <c r="R15" s="43">
        <v>8.0000000000000002E-3</v>
      </c>
      <c r="S15" s="43">
        <v>2.5999999999999999E-2</v>
      </c>
      <c r="T15" s="43">
        <v>1.4E-2</v>
      </c>
      <c r="U15" s="43">
        <v>0</v>
      </c>
      <c r="V15" s="43">
        <v>0</v>
      </c>
      <c r="W15" s="43">
        <v>0</v>
      </c>
      <c r="X15" s="43">
        <v>7.0000000000000001E-3</v>
      </c>
      <c r="Y15" s="43">
        <v>1.4999999999999999E-2</v>
      </c>
      <c r="Z15" s="44">
        <v>0</v>
      </c>
      <c r="AA15" s="43">
        <v>0</v>
      </c>
      <c r="AB15" s="43">
        <v>4.0000000000000001E-3</v>
      </c>
      <c r="AC15" s="43">
        <v>3.0000000000000001E-3</v>
      </c>
      <c r="AD15" s="43">
        <v>0</v>
      </c>
      <c r="AE15" s="43">
        <v>1.9E-2</v>
      </c>
      <c r="AF15" s="43">
        <v>0</v>
      </c>
      <c r="AG15" s="43">
        <v>0</v>
      </c>
      <c r="AH15" s="43">
        <v>0</v>
      </c>
      <c r="AI15" s="43">
        <v>0.01</v>
      </c>
      <c r="AJ15" s="43">
        <v>0</v>
      </c>
      <c r="AK15" s="43">
        <v>0.01</v>
      </c>
      <c r="AL15" s="43">
        <v>2.5999999999999999E-2</v>
      </c>
      <c r="AM15" s="44">
        <v>0</v>
      </c>
    </row>
    <row r="16" spans="1:39">
      <c r="A16" s="9" t="s">
        <v>22</v>
      </c>
      <c r="B16" s="45">
        <v>0</v>
      </c>
      <c r="C16" s="45">
        <v>0</v>
      </c>
      <c r="D16" s="45">
        <v>0</v>
      </c>
      <c r="E16" s="45">
        <v>0</v>
      </c>
      <c r="F16" s="45">
        <v>6.8000000000000005E-2</v>
      </c>
      <c r="G16" s="45">
        <v>5.6000000000000001E-2</v>
      </c>
      <c r="H16" s="45">
        <v>0</v>
      </c>
      <c r="I16" s="45">
        <v>4.2999999999999997E-2</v>
      </c>
      <c r="J16" s="45">
        <v>7.0000000000000001E-3</v>
      </c>
      <c r="K16" s="45">
        <v>2.1000000000000001E-2</v>
      </c>
      <c r="L16" s="45">
        <v>0.21099999999999999</v>
      </c>
      <c r="M16" s="45">
        <v>2.7E-2</v>
      </c>
      <c r="N16" s="45">
        <v>0.154</v>
      </c>
      <c r="O16" s="45">
        <v>0.12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0.126</v>
      </c>
      <c r="V16" s="45">
        <v>8.1000000000000003E-2</v>
      </c>
      <c r="W16" s="45">
        <v>0</v>
      </c>
      <c r="X16" s="45">
        <v>3.5000000000000003E-2</v>
      </c>
      <c r="Y16" s="45">
        <v>6.8000000000000005E-2</v>
      </c>
      <c r="Z16" s="45">
        <v>0.20599999999999999</v>
      </c>
      <c r="AA16" s="45">
        <v>0.18099999999999999</v>
      </c>
      <c r="AB16" s="45">
        <v>0</v>
      </c>
      <c r="AC16" s="45">
        <v>0</v>
      </c>
      <c r="AD16" s="45">
        <v>0</v>
      </c>
      <c r="AE16" s="45">
        <v>0.09</v>
      </c>
      <c r="AF16" s="45">
        <v>0.249</v>
      </c>
      <c r="AG16" s="45">
        <v>5.2999999999999999E-2</v>
      </c>
      <c r="AH16" s="45">
        <v>0.158</v>
      </c>
      <c r="AI16" s="45">
        <v>0.151</v>
      </c>
      <c r="AJ16" s="45">
        <v>0.28699999999999998</v>
      </c>
      <c r="AK16" s="45">
        <v>0.184</v>
      </c>
      <c r="AL16" s="45">
        <v>0.105</v>
      </c>
      <c r="AM16" s="45">
        <v>0.125</v>
      </c>
    </row>
    <row r="17" spans="1:39" s="68" customFormat="1">
      <c r="A17" s="66" t="s">
        <v>23</v>
      </c>
      <c r="B17" s="67">
        <v>100.386</v>
      </c>
      <c r="C17" s="67">
        <v>100.51899999999999</v>
      </c>
      <c r="D17" s="67">
        <v>100.35599999999998</v>
      </c>
      <c r="E17" s="67">
        <v>100.373</v>
      </c>
      <c r="F17" s="67">
        <v>100.39400000000001</v>
      </c>
      <c r="G17" s="67">
        <v>100.49999999999999</v>
      </c>
      <c r="H17" s="67">
        <v>100.46599999999999</v>
      </c>
      <c r="I17" s="67">
        <v>99.930999999999997</v>
      </c>
      <c r="J17" s="67">
        <v>100.53799999999998</v>
      </c>
      <c r="K17" s="67">
        <v>100.22300000000001</v>
      </c>
      <c r="L17" s="67">
        <v>100.99600000000001</v>
      </c>
      <c r="M17" s="67">
        <v>100.25800000000001</v>
      </c>
      <c r="N17" s="67">
        <v>100.29199999999999</v>
      </c>
      <c r="O17" s="67">
        <v>100.232</v>
      </c>
      <c r="P17" s="67">
        <v>100.337</v>
      </c>
      <c r="Q17" s="67">
        <v>100.34400000000001</v>
      </c>
      <c r="R17" s="67">
        <v>100.449</v>
      </c>
      <c r="S17" s="67">
        <v>100.80499999999999</v>
      </c>
      <c r="T17" s="67">
        <v>100.98099999999999</v>
      </c>
      <c r="U17" s="67">
        <v>100.48100000000001</v>
      </c>
      <c r="V17" s="67">
        <v>100.179</v>
      </c>
      <c r="W17" s="67">
        <v>101.11199999999999</v>
      </c>
      <c r="X17" s="67">
        <v>99.283000000000001</v>
      </c>
      <c r="Y17" s="67">
        <v>100.30799999999999</v>
      </c>
      <c r="Z17" s="67">
        <v>100.947</v>
      </c>
      <c r="AA17" s="67">
        <v>100.508</v>
      </c>
      <c r="AB17" s="67">
        <v>101.39700000000001</v>
      </c>
      <c r="AC17" s="67">
        <v>101.208</v>
      </c>
      <c r="AD17" s="67">
        <v>101.38900000000001</v>
      </c>
      <c r="AE17" s="67">
        <v>100.82300000000002</v>
      </c>
      <c r="AF17" s="67">
        <v>100.18799999999997</v>
      </c>
      <c r="AG17" s="67">
        <v>100.426</v>
      </c>
      <c r="AH17" s="67">
        <v>99.841000000000008</v>
      </c>
      <c r="AI17" s="67">
        <v>99.941999999999993</v>
      </c>
      <c r="AJ17" s="67">
        <v>100.316</v>
      </c>
      <c r="AK17" s="67">
        <v>99.414000000000001</v>
      </c>
      <c r="AL17" s="67">
        <v>99.849000000000004</v>
      </c>
      <c r="AM17" s="67">
        <v>100.19</v>
      </c>
    </row>
    <row r="18" spans="1:39">
      <c r="A18" s="56" t="s">
        <v>24</v>
      </c>
      <c r="B18" s="44">
        <v>12.029421998599275</v>
      </c>
      <c r="C18" s="43">
        <v>11.980575551668146</v>
      </c>
      <c r="D18" s="43">
        <v>11.939780864497209</v>
      </c>
      <c r="E18" s="43">
        <v>11.956284899959757</v>
      </c>
      <c r="F18" s="43">
        <v>11.812871583458064</v>
      </c>
      <c r="G18" s="43">
        <v>11.949911794645267</v>
      </c>
      <c r="H18" s="43">
        <v>11.972125135842328</v>
      </c>
      <c r="I18" s="43">
        <v>11.973530559675819</v>
      </c>
      <c r="J18" s="43">
        <v>11.803070116588993</v>
      </c>
      <c r="K18" s="43">
        <v>11.939207652467479</v>
      </c>
      <c r="L18" s="43">
        <v>11.875669788253459</v>
      </c>
      <c r="M18" s="43">
        <v>11.86162859307615</v>
      </c>
      <c r="N18" s="43">
        <v>11.771972567037908</v>
      </c>
      <c r="O18" s="43">
        <v>11.922542319412425</v>
      </c>
      <c r="P18" s="44">
        <v>11.864326870768449</v>
      </c>
      <c r="Q18" s="43">
        <v>11.888745558323391</v>
      </c>
      <c r="R18" s="43">
        <v>11.934802546319702</v>
      </c>
      <c r="S18" s="43">
        <v>11.87105680236027</v>
      </c>
      <c r="T18" s="43">
        <v>11.844213116865227</v>
      </c>
      <c r="U18" s="43">
        <v>11.886025240521795</v>
      </c>
      <c r="V18" s="43">
        <v>12.029938810970593</v>
      </c>
      <c r="W18" s="43">
        <v>12.009280659439449</v>
      </c>
      <c r="X18" s="43">
        <v>11.623518344876837</v>
      </c>
      <c r="Y18" s="43">
        <v>11.450503998899064</v>
      </c>
      <c r="Z18" s="44">
        <v>11.763609460693072</v>
      </c>
      <c r="AA18" s="43">
        <v>11.882102204381894</v>
      </c>
      <c r="AB18" s="43">
        <v>12.047636727371058</v>
      </c>
      <c r="AC18" s="43">
        <v>11.958878308412668</v>
      </c>
      <c r="AD18" s="43">
        <v>11.96625019845019</v>
      </c>
      <c r="AE18" s="43">
        <v>11.889054869887149</v>
      </c>
      <c r="AF18" s="43">
        <v>11.819125706093098</v>
      </c>
      <c r="AG18" s="43">
        <v>11.91096269169004</v>
      </c>
      <c r="AH18" s="43">
        <v>12.04412247029642</v>
      </c>
      <c r="AI18" s="43">
        <v>11.974692835790645</v>
      </c>
      <c r="AJ18" s="43">
        <v>11.929831914563925</v>
      </c>
      <c r="AK18" s="43">
        <v>11.938284678757025</v>
      </c>
      <c r="AL18" s="43">
        <v>11.918236781326238</v>
      </c>
      <c r="AM18" s="44">
        <v>12.058523149133913</v>
      </c>
    </row>
    <row r="19" spans="1:39">
      <c r="A19" s="56" t="s">
        <v>25</v>
      </c>
      <c r="B19" s="43">
        <v>0</v>
      </c>
      <c r="C19" s="43">
        <v>0</v>
      </c>
      <c r="D19" s="43">
        <v>5.2604047466881061E-3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3.8758039037713639E-3</v>
      </c>
      <c r="N19" s="43">
        <v>2.9228297320367459E-3</v>
      </c>
      <c r="O19" s="43">
        <v>0</v>
      </c>
      <c r="P19" s="44">
        <v>0</v>
      </c>
      <c r="Q19" s="43">
        <v>3.0446797623913387E-3</v>
      </c>
      <c r="R19" s="43">
        <v>1.9169399184019329E-3</v>
      </c>
      <c r="S19" s="43">
        <v>0</v>
      </c>
      <c r="T19" s="43">
        <v>0</v>
      </c>
      <c r="U19" s="43">
        <v>0</v>
      </c>
      <c r="V19" s="43">
        <v>2.6433008373681478E-3</v>
      </c>
      <c r="W19" s="43">
        <v>3.5655002512480303E-3</v>
      </c>
      <c r="X19" s="43">
        <v>0</v>
      </c>
      <c r="Y19" s="43">
        <v>7.0779830338482577E-4</v>
      </c>
      <c r="Z19" s="44">
        <v>9.7082285295272894E-4</v>
      </c>
      <c r="AA19" s="43">
        <v>8.3446112537230498E-4</v>
      </c>
      <c r="AB19" s="43">
        <v>0</v>
      </c>
      <c r="AC19" s="43">
        <v>0</v>
      </c>
      <c r="AD19" s="43">
        <v>0</v>
      </c>
      <c r="AE19" s="43">
        <v>0</v>
      </c>
      <c r="AF19" s="43">
        <v>0</v>
      </c>
      <c r="AG19" s="43">
        <v>0</v>
      </c>
      <c r="AH19" s="43">
        <v>0</v>
      </c>
      <c r="AI19" s="43">
        <v>0</v>
      </c>
      <c r="AJ19" s="43">
        <v>5.3041690933041171E-3</v>
      </c>
      <c r="AK19" s="43">
        <v>0</v>
      </c>
      <c r="AL19" s="43">
        <v>0</v>
      </c>
      <c r="AM19" s="44">
        <v>8.3055609894405833E-4</v>
      </c>
    </row>
    <row r="20" spans="1:39">
      <c r="A20" s="56" t="s">
        <v>26</v>
      </c>
      <c r="B20" s="43">
        <v>4.136037998712073</v>
      </c>
      <c r="C20" s="43">
        <v>4.0253701692528407</v>
      </c>
      <c r="D20" s="43">
        <v>4.0575809706839125</v>
      </c>
      <c r="E20" s="43">
        <v>4.0411556416285537</v>
      </c>
      <c r="F20" s="43">
        <v>4.2846051576652116</v>
      </c>
      <c r="G20" s="43">
        <v>4.0849620145336871</v>
      </c>
      <c r="H20" s="43">
        <v>4.0310183289446826</v>
      </c>
      <c r="I20" s="43">
        <v>3.9934062880039178</v>
      </c>
      <c r="J20" s="43">
        <v>4.219461139996489</v>
      </c>
      <c r="K20" s="43">
        <v>4.0629572284125786</v>
      </c>
      <c r="L20" s="43">
        <v>4.1692445673724539</v>
      </c>
      <c r="M20" s="43">
        <v>4.1949843191606098</v>
      </c>
      <c r="N20" s="43">
        <v>4.2529278949181837</v>
      </c>
      <c r="O20" s="43">
        <v>4.0650118338422212</v>
      </c>
      <c r="P20" s="44">
        <v>4.0773836732488284</v>
      </c>
      <c r="Q20" s="43">
        <v>4.1260871067197558</v>
      </c>
      <c r="R20" s="43">
        <v>4.069382684915265</v>
      </c>
      <c r="S20" s="43">
        <v>4.171663053432491</v>
      </c>
      <c r="T20" s="43">
        <v>4.1522151037252035</v>
      </c>
      <c r="U20" s="43">
        <v>4.089707855182656</v>
      </c>
      <c r="V20" s="43">
        <v>3.9110583784957536</v>
      </c>
      <c r="W20" s="43">
        <v>3.9555413867401921</v>
      </c>
      <c r="X20" s="43">
        <v>4.4392891379861892</v>
      </c>
      <c r="Y20" s="43">
        <v>4.3530688000433218</v>
      </c>
      <c r="Z20" s="44">
        <v>4.2578404826354115</v>
      </c>
      <c r="AA20" s="43">
        <v>4.0969715165009646</v>
      </c>
      <c r="AB20" s="43">
        <v>3.9139325413222497</v>
      </c>
      <c r="AC20" s="43">
        <v>3.9913465706448004</v>
      </c>
      <c r="AD20" s="43">
        <v>3.9816924858113838</v>
      </c>
      <c r="AE20" s="43">
        <v>4.0543630561037842</v>
      </c>
      <c r="AF20" s="43">
        <v>4.2042499718978172</v>
      </c>
      <c r="AG20" s="43">
        <v>4.0679721261854151</v>
      </c>
      <c r="AH20" s="43">
        <v>3.9033134933766012</v>
      </c>
      <c r="AI20" s="43">
        <v>3.9735929696903969</v>
      </c>
      <c r="AJ20" s="43">
        <v>3.9949043278744067</v>
      </c>
      <c r="AK20" s="43">
        <v>4.0299694521531029</v>
      </c>
      <c r="AL20" s="43">
        <v>4.0572815566907856</v>
      </c>
      <c r="AM20" s="44">
        <v>3.9637315866965759</v>
      </c>
    </row>
    <row r="21" spans="1:39">
      <c r="A21" s="56" t="s">
        <v>27</v>
      </c>
      <c r="B21" s="43">
        <v>7.170303142166886E-4</v>
      </c>
      <c r="C21" s="43">
        <v>6.9612375763687126E-3</v>
      </c>
      <c r="D21" s="43">
        <v>0</v>
      </c>
      <c r="E21" s="43">
        <v>6.7121266948672693E-3</v>
      </c>
      <c r="F21" s="43">
        <v>0</v>
      </c>
      <c r="G21" s="43">
        <v>1.5903726649969332E-3</v>
      </c>
      <c r="H21" s="43">
        <v>0</v>
      </c>
      <c r="I21" s="43">
        <v>0</v>
      </c>
      <c r="J21" s="43">
        <v>7.2788112003191658E-4</v>
      </c>
      <c r="K21" s="43">
        <v>1.0182071141011878E-3</v>
      </c>
      <c r="L21" s="43">
        <v>0</v>
      </c>
      <c r="M21" s="43">
        <v>0</v>
      </c>
      <c r="N21" s="43">
        <v>1.608991765227232E-3</v>
      </c>
      <c r="O21" s="43">
        <v>0</v>
      </c>
      <c r="P21" s="44">
        <v>0</v>
      </c>
      <c r="Q21" s="43">
        <v>1.0181081035965443E-3</v>
      </c>
      <c r="R21" s="43">
        <v>9.4973253433250845E-3</v>
      </c>
      <c r="S21" s="43">
        <v>3.3238286657340339E-3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3">
        <v>0</v>
      </c>
      <c r="Z21" s="44">
        <v>3.0608226057210071E-3</v>
      </c>
      <c r="AA21" s="43">
        <v>9.6466319445862175E-3</v>
      </c>
      <c r="AB21" s="43">
        <v>7.2239675269799371E-4</v>
      </c>
      <c r="AC21" s="43">
        <v>5.9569039475464115E-3</v>
      </c>
      <c r="AD21" s="43">
        <v>1.3044502675460504E-3</v>
      </c>
      <c r="AE21" s="43">
        <v>4.3710767720558713E-3</v>
      </c>
      <c r="AF21" s="43">
        <v>3.3668311747963981E-3</v>
      </c>
      <c r="AG21" s="43">
        <v>1.0058126355758819E-2</v>
      </c>
      <c r="AH21" s="43">
        <v>3.3711441211701776E-3</v>
      </c>
      <c r="AI21" s="43">
        <v>0</v>
      </c>
      <c r="AJ21" s="43">
        <v>5.7210439687608384E-3</v>
      </c>
      <c r="AK21" s="43">
        <v>0</v>
      </c>
      <c r="AL21" s="43">
        <v>6.0177571301804024E-3</v>
      </c>
      <c r="AM21" s="44">
        <v>0</v>
      </c>
    </row>
    <row r="22" spans="1:39">
      <c r="A22" s="56" t="s">
        <v>28</v>
      </c>
      <c r="B22" s="43">
        <v>1.213534184709031E-2</v>
      </c>
      <c r="C22" s="43">
        <v>0</v>
      </c>
      <c r="D22" s="43">
        <v>3.0777758645119421E-4</v>
      </c>
      <c r="E22" s="43">
        <v>0</v>
      </c>
      <c r="F22" s="43">
        <v>2.2914950834707162E-3</v>
      </c>
      <c r="G22" s="43">
        <v>9.1759699558469098E-4</v>
      </c>
      <c r="H22" s="43">
        <v>8.422430319385726E-3</v>
      </c>
      <c r="I22" s="43">
        <v>0</v>
      </c>
      <c r="J22" s="43">
        <v>0</v>
      </c>
      <c r="K22" s="43">
        <v>0</v>
      </c>
      <c r="L22" s="43">
        <v>4.5891868754874493E-4</v>
      </c>
      <c r="M22" s="43">
        <v>4.6163257680122973E-4</v>
      </c>
      <c r="N22" s="43">
        <v>5.5700379245232938E-3</v>
      </c>
      <c r="O22" s="43">
        <v>3.5508585963656579E-3</v>
      </c>
      <c r="P22" s="44">
        <v>1.2905462135712887E-2</v>
      </c>
      <c r="Q22" s="43">
        <v>0</v>
      </c>
      <c r="R22" s="43">
        <v>7.0018004108724496E-3</v>
      </c>
      <c r="S22" s="43">
        <v>0</v>
      </c>
      <c r="T22" s="43">
        <v>5.6738437003820618E-3</v>
      </c>
      <c r="U22" s="43">
        <v>1.3770688505555701E-2</v>
      </c>
      <c r="V22" s="43">
        <v>2.1651722778603809E-3</v>
      </c>
      <c r="W22" s="43">
        <v>3.2013845727653931E-3</v>
      </c>
      <c r="X22" s="43">
        <v>8.6205875371159393E-3</v>
      </c>
      <c r="Y22" s="43">
        <v>0</v>
      </c>
      <c r="Z22" s="44">
        <v>0</v>
      </c>
      <c r="AA22" s="43">
        <v>1.0513206652030666E-2</v>
      </c>
      <c r="AB22" s="43">
        <v>4.2791580485383694E-3</v>
      </c>
      <c r="AC22" s="43">
        <v>7.837930926962099E-3</v>
      </c>
      <c r="AD22" s="43">
        <v>2.6216556199001727E-2</v>
      </c>
      <c r="AE22" s="43">
        <v>9.4013783275038246E-3</v>
      </c>
      <c r="AF22" s="43">
        <v>1.2697021977902298E-2</v>
      </c>
      <c r="AG22" s="43">
        <v>4.6257671355926459E-3</v>
      </c>
      <c r="AH22" s="43">
        <v>9.4574452054257598E-3</v>
      </c>
      <c r="AI22" s="43">
        <v>1.456868989302757E-2</v>
      </c>
      <c r="AJ22" s="43">
        <v>3.8792270753832373E-3</v>
      </c>
      <c r="AK22" s="43">
        <v>7.3477099751432613E-3</v>
      </c>
      <c r="AL22" s="43">
        <v>5.2786665843996784E-3</v>
      </c>
      <c r="AM22" s="44">
        <v>8.0018884822435667E-3</v>
      </c>
    </row>
    <row r="23" spans="1:39">
      <c r="A23" s="56" t="s">
        <v>29</v>
      </c>
      <c r="B23" s="43">
        <v>0</v>
      </c>
      <c r="C23" s="43">
        <v>0</v>
      </c>
      <c r="D23" s="43">
        <v>0</v>
      </c>
      <c r="E23" s="43">
        <v>1.2505599106039302E-3</v>
      </c>
      <c r="F23" s="43">
        <v>6.1887843307674951E-3</v>
      </c>
      <c r="G23" s="43">
        <v>0</v>
      </c>
      <c r="H23" s="43">
        <v>1.2407446481775978E-3</v>
      </c>
      <c r="I23" s="43">
        <v>0</v>
      </c>
      <c r="J23" s="43">
        <v>4.5227298752074088E-3</v>
      </c>
      <c r="K23" s="43">
        <v>2.0257863522150582E-3</v>
      </c>
      <c r="L23" s="43">
        <v>0</v>
      </c>
      <c r="M23" s="43">
        <v>0</v>
      </c>
      <c r="N23" s="43">
        <v>0</v>
      </c>
      <c r="O23" s="43">
        <v>0</v>
      </c>
      <c r="P23" s="44">
        <v>4.7242667302014116E-4</v>
      </c>
      <c r="Q23" s="43">
        <v>2.4930330641980314E-3</v>
      </c>
      <c r="R23" s="43">
        <v>2.0040702170337804E-3</v>
      </c>
      <c r="S23" s="43">
        <v>2.6319153435545601E-3</v>
      </c>
      <c r="T23" s="43">
        <v>3.7273877366806908E-3</v>
      </c>
      <c r="U23" s="43">
        <v>0</v>
      </c>
      <c r="V23" s="43">
        <v>0</v>
      </c>
      <c r="W23" s="43">
        <v>0</v>
      </c>
      <c r="X23" s="43">
        <v>0</v>
      </c>
      <c r="Y23" s="43">
        <v>7.9689047039108651E-4</v>
      </c>
      <c r="Z23" s="44">
        <v>0</v>
      </c>
      <c r="AA23" s="43">
        <v>1.1900290610360419E-2</v>
      </c>
      <c r="AB23" s="43">
        <v>7.1199314777311302E-3</v>
      </c>
      <c r="AC23" s="43">
        <v>1.5564993448112482E-3</v>
      </c>
      <c r="AD23" s="43">
        <v>4.1923833013305656E-3</v>
      </c>
      <c r="AE23" s="43">
        <v>0</v>
      </c>
      <c r="AF23" s="43">
        <v>0</v>
      </c>
      <c r="AG23" s="43">
        <v>0</v>
      </c>
      <c r="AH23" s="43">
        <v>0</v>
      </c>
      <c r="AI23" s="43">
        <v>0</v>
      </c>
      <c r="AJ23" s="43">
        <v>2.9859084032721047E-3</v>
      </c>
      <c r="AK23" s="43">
        <v>0</v>
      </c>
      <c r="AL23" s="43">
        <v>4.7171996289534104E-4</v>
      </c>
      <c r="AM23" s="44">
        <v>2.1819001545402409E-3</v>
      </c>
    </row>
    <row r="24" spans="1:39">
      <c r="A24" s="56" t="s">
        <v>30</v>
      </c>
      <c r="B24" s="43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4">
        <v>0</v>
      </c>
      <c r="Q24" s="43">
        <v>0</v>
      </c>
      <c r="R24" s="43">
        <v>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3">
        <v>0</v>
      </c>
      <c r="Z24" s="44">
        <v>0</v>
      </c>
      <c r="AA24" s="43">
        <v>0</v>
      </c>
      <c r="AB24" s="43">
        <v>0</v>
      </c>
      <c r="AC24" s="43">
        <v>0</v>
      </c>
      <c r="AD24" s="43">
        <v>0</v>
      </c>
      <c r="AE24" s="43">
        <v>0</v>
      </c>
      <c r="AF24" s="43">
        <v>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3">
        <v>0</v>
      </c>
      <c r="AM24" s="44">
        <v>0</v>
      </c>
    </row>
    <row r="25" spans="1:39">
      <c r="A25" s="56" t="s">
        <v>31</v>
      </c>
      <c r="B25" s="43">
        <v>7.385014575309292E-3</v>
      </c>
      <c r="C25" s="43">
        <v>1.572300139736851E-3</v>
      </c>
      <c r="D25" s="43">
        <v>4.534616484325041E-3</v>
      </c>
      <c r="E25" s="43">
        <v>0</v>
      </c>
      <c r="F25" s="43">
        <v>2.2703425696948765E-2</v>
      </c>
      <c r="G25" s="43">
        <v>1.1755949596231349E-2</v>
      </c>
      <c r="H25" s="43">
        <v>1.432198879858837E-2</v>
      </c>
      <c r="I25" s="43">
        <v>0</v>
      </c>
      <c r="J25" s="43">
        <v>1.1837008195907522E-3</v>
      </c>
      <c r="K25" s="43">
        <v>1.1827408176428805E-3</v>
      </c>
      <c r="L25" s="43">
        <v>7.8393528394296E-4</v>
      </c>
      <c r="M25" s="43">
        <v>8.2799977150686682E-3</v>
      </c>
      <c r="N25" s="43">
        <v>4.5592060455253913E-3</v>
      </c>
      <c r="O25" s="43">
        <v>5.3404153876362133E-3</v>
      </c>
      <c r="P25" s="44">
        <v>0</v>
      </c>
      <c r="Q25" s="43">
        <v>0</v>
      </c>
      <c r="R25" s="43">
        <v>7.4103927175100731E-3</v>
      </c>
      <c r="S25" s="43">
        <v>6.6587078026902231E-3</v>
      </c>
      <c r="T25" s="43">
        <v>3.5363389251865936E-3</v>
      </c>
      <c r="U25" s="43">
        <v>5.9469273789058332E-3</v>
      </c>
      <c r="V25" s="43">
        <v>1.9813908570944695E-4</v>
      </c>
      <c r="W25" s="43">
        <v>3.5155784252635823E-3</v>
      </c>
      <c r="X25" s="43">
        <v>5.2209947576726456E-3</v>
      </c>
      <c r="Y25" s="43">
        <v>1.2903176828576706E-2</v>
      </c>
      <c r="Z25" s="44">
        <v>0</v>
      </c>
      <c r="AA25" s="43">
        <v>0</v>
      </c>
      <c r="AB25" s="43">
        <v>3.9159399555100333E-3</v>
      </c>
      <c r="AC25" s="43">
        <v>2.756544601744489E-3</v>
      </c>
      <c r="AD25" s="43">
        <v>1.3356546394713269E-2</v>
      </c>
      <c r="AE25" s="43">
        <v>9.0829151865290895E-3</v>
      </c>
      <c r="AF25" s="43">
        <v>0</v>
      </c>
      <c r="AG25" s="43">
        <v>2.7656440235469403E-3</v>
      </c>
      <c r="AH25" s="43">
        <v>2.7808513021587459E-3</v>
      </c>
      <c r="AI25" s="43">
        <v>4.3683865245399273E-3</v>
      </c>
      <c r="AJ25" s="43">
        <v>1.1927850206130855E-3</v>
      </c>
      <c r="AK25" s="43">
        <v>0</v>
      </c>
      <c r="AL25" s="43">
        <v>4.9726862183406759E-3</v>
      </c>
      <c r="AM25" s="44">
        <v>4.3372810444028019E-3</v>
      </c>
    </row>
    <row r="26" spans="1:39">
      <c r="A26" s="56" t="s">
        <v>32</v>
      </c>
      <c r="B26" s="43">
        <v>0.15895580674397175</v>
      </c>
      <c r="C26" s="43">
        <v>0.31403378389659664</v>
      </c>
      <c r="D26" s="43">
        <v>0.34534906641810298</v>
      </c>
      <c r="E26" s="43">
        <v>0.10699018839112759</v>
      </c>
      <c r="F26" s="43">
        <v>0.55851558854692551</v>
      </c>
      <c r="G26" s="43">
        <v>0.46658691671283864</v>
      </c>
      <c r="H26" s="43">
        <v>0.49809059705790376</v>
      </c>
      <c r="I26" s="43">
        <v>0.24873345444905559</v>
      </c>
      <c r="J26" s="43">
        <v>0.39376436706406065</v>
      </c>
      <c r="K26" s="43">
        <v>0.46514261339900925</v>
      </c>
      <c r="L26" s="43">
        <v>0.29896338201322448</v>
      </c>
      <c r="M26" s="43">
        <v>0.27718654671925186</v>
      </c>
      <c r="N26" s="43">
        <v>0.29305804152177162</v>
      </c>
      <c r="O26" s="43">
        <v>0.35720046723721949</v>
      </c>
      <c r="P26" s="44">
        <v>0.15968904726316099</v>
      </c>
      <c r="Q26" s="43">
        <v>0.40981356822430404</v>
      </c>
      <c r="R26" s="43">
        <v>0.96936311312339629</v>
      </c>
      <c r="S26" s="43">
        <v>0.4146360942161697</v>
      </c>
      <c r="T26" s="43">
        <v>0.41345789919281239</v>
      </c>
      <c r="U26" s="43">
        <v>0.1789955065068537</v>
      </c>
      <c r="V26" s="43">
        <v>0.27464337469613098</v>
      </c>
      <c r="W26" s="43">
        <v>0.50504109374709349</v>
      </c>
      <c r="X26" s="43">
        <v>0.22965039145074903</v>
      </c>
      <c r="Y26" s="43">
        <v>1.0890083583467012</v>
      </c>
      <c r="Z26" s="44">
        <v>0.17371030581937388</v>
      </c>
      <c r="AA26" s="43">
        <v>0.17634669560969779</v>
      </c>
      <c r="AB26" s="43">
        <v>7.4758174205398167E-2</v>
      </c>
      <c r="AC26" s="43">
        <v>7.4108927077746023E-2</v>
      </c>
      <c r="AD26" s="43">
        <v>7.855028056512986E-2</v>
      </c>
      <c r="AE26" s="43">
        <v>0.35730379568605053</v>
      </c>
      <c r="AF26" s="43">
        <v>0.25523107795483574</v>
      </c>
      <c r="AG26" s="43">
        <v>0.33959559784770338</v>
      </c>
      <c r="AH26" s="43">
        <v>0.27532693707063333</v>
      </c>
      <c r="AI26" s="43">
        <v>0.38769484387881947</v>
      </c>
      <c r="AJ26" s="43">
        <v>0.28239095713452511</v>
      </c>
      <c r="AK26" s="43">
        <v>0.15838407763609849</v>
      </c>
      <c r="AL26" s="43">
        <v>0.28470672986284906</v>
      </c>
      <c r="AM26" s="44">
        <v>9.2041734010727669E-2</v>
      </c>
    </row>
    <row r="27" spans="1:39">
      <c r="A27" s="56" t="s">
        <v>33</v>
      </c>
      <c r="B27" s="43">
        <v>3.2658796727659603</v>
      </c>
      <c r="C27" s="43">
        <v>3.6526062090651124</v>
      </c>
      <c r="D27" s="43">
        <v>3.6920581564130286</v>
      </c>
      <c r="E27" s="43">
        <v>3.9217657869783689</v>
      </c>
      <c r="F27" s="43">
        <v>3.2640803290806688</v>
      </c>
      <c r="G27" s="43">
        <v>3.4407359646749001</v>
      </c>
      <c r="H27" s="43">
        <v>3.4723835452064429</v>
      </c>
      <c r="I27" s="43">
        <v>3.8327990074573886</v>
      </c>
      <c r="J27" s="43">
        <v>3.7209651139336395</v>
      </c>
      <c r="K27" s="43">
        <v>3.5766554897837013</v>
      </c>
      <c r="L27" s="43">
        <v>3.6514164220544942</v>
      </c>
      <c r="M27" s="43">
        <v>3.6544662177301146</v>
      </c>
      <c r="N27" s="43">
        <v>3.7892564638548842</v>
      </c>
      <c r="O27" s="43">
        <v>3.7093832993853542</v>
      </c>
      <c r="P27" s="44">
        <v>4.1220028775541291</v>
      </c>
      <c r="Q27" s="43">
        <v>3.631692472611455</v>
      </c>
      <c r="R27" s="43">
        <v>3.0119438689260503</v>
      </c>
      <c r="S27" s="43">
        <v>3.5499490685510691</v>
      </c>
      <c r="T27" s="43">
        <v>3.7230392363662199</v>
      </c>
      <c r="U27" s="43">
        <v>3.9500751122820779</v>
      </c>
      <c r="V27" s="43">
        <v>3.8453871035300251</v>
      </c>
      <c r="W27" s="43">
        <v>3.5635161812734735</v>
      </c>
      <c r="X27" s="43">
        <v>3.9234741593280189</v>
      </c>
      <c r="Y27" s="43">
        <v>4.0049690346513342</v>
      </c>
      <c r="Z27" s="44">
        <v>3.9555018319959143</v>
      </c>
      <c r="AA27" s="43">
        <v>3.9010012452936533</v>
      </c>
      <c r="AB27" s="43">
        <v>3.9589240605539322</v>
      </c>
      <c r="AC27" s="43">
        <v>4.0732785280637431</v>
      </c>
      <c r="AD27" s="43">
        <v>4.0199271456072312</v>
      </c>
      <c r="AE27" s="43">
        <v>3.8546739001500132</v>
      </c>
      <c r="AF27" s="43">
        <v>3.7838905822281843</v>
      </c>
      <c r="AG27" s="43">
        <v>3.7600217665541602</v>
      </c>
      <c r="AH27" s="43">
        <v>3.7806967695927329</v>
      </c>
      <c r="AI27" s="43">
        <v>3.7299680334838969</v>
      </c>
      <c r="AJ27" s="43">
        <v>3.9173396701035634</v>
      </c>
      <c r="AK27" s="43">
        <v>3.953909392651858</v>
      </c>
      <c r="AL27" s="43">
        <v>3.8079600948952788</v>
      </c>
      <c r="AM27" s="44">
        <v>3.7322808294493468</v>
      </c>
    </row>
    <row r="28" spans="1:39">
      <c r="A28" s="56" t="s">
        <v>34</v>
      </c>
      <c r="B28" s="43">
        <v>4.0853630846508331E-3</v>
      </c>
      <c r="C28" s="43">
        <v>5.4594897992999098E-3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1.8939412111194119E-2</v>
      </c>
      <c r="J28" s="43">
        <v>0</v>
      </c>
      <c r="K28" s="43">
        <v>0</v>
      </c>
      <c r="L28" s="43">
        <v>3.2370377953380037E-3</v>
      </c>
      <c r="M28" s="43">
        <v>0</v>
      </c>
      <c r="N28" s="43">
        <v>5.9528678821524489E-3</v>
      </c>
      <c r="O28" s="43">
        <v>6.5338448803368161E-3</v>
      </c>
      <c r="P28" s="44">
        <v>1.0468973724811709E-3</v>
      </c>
      <c r="Q28" s="43">
        <v>2.5156481113317746E-3</v>
      </c>
      <c r="R28" s="43">
        <v>1.1712577657733373E-3</v>
      </c>
      <c r="S28" s="43">
        <v>3.8228676022628899E-3</v>
      </c>
      <c r="T28" s="43">
        <v>2.0649725399729865E-3</v>
      </c>
      <c r="U28" s="43">
        <v>0</v>
      </c>
      <c r="V28" s="43">
        <v>0</v>
      </c>
      <c r="W28" s="43">
        <v>0</v>
      </c>
      <c r="X28" s="43">
        <v>1.0553167175495093E-3</v>
      </c>
      <c r="Y28" s="43">
        <v>2.2704544990079056E-3</v>
      </c>
      <c r="Z28" s="44">
        <v>0</v>
      </c>
      <c r="AA28" s="43">
        <v>0</v>
      </c>
      <c r="AB28" s="43">
        <v>5.8799128401626976E-4</v>
      </c>
      <c r="AC28" s="43">
        <v>4.4346884188428172E-4</v>
      </c>
      <c r="AD28" s="43">
        <v>0</v>
      </c>
      <c r="AE28" s="43">
        <v>2.8166046825250615E-3</v>
      </c>
      <c r="AF28" s="43">
        <v>0</v>
      </c>
      <c r="AG28" s="43">
        <v>0</v>
      </c>
      <c r="AH28" s="43">
        <v>0</v>
      </c>
      <c r="AI28" s="43">
        <v>1.4907446063256841E-3</v>
      </c>
      <c r="AJ28" s="43">
        <v>0</v>
      </c>
      <c r="AK28" s="43">
        <v>1.5037122891238847E-3</v>
      </c>
      <c r="AL28" s="43">
        <v>3.8826591256011359E-3</v>
      </c>
      <c r="AM28" s="44">
        <v>0</v>
      </c>
    </row>
    <row r="29" spans="1:39">
      <c r="A29" s="60" t="s">
        <v>35</v>
      </c>
      <c r="B29" s="45">
        <v>0</v>
      </c>
      <c r="C29" s="45">
        <v>0</v>
      </c>
      <c r="D29" s="45">
        <v>0</v>
      </c>
      <c r="E29" s="45">
        <v>0</v>
      </c>
      <c r="F29" s="45">
        <v>4.8674326610696622E-3</v>
      </c>
      <c r="G29" s="45">
        <v>4.012842625757131E-3</v>
      </c>
      <c r="H29" s="45">
        <v>0</v>
      </c>
      <c r="I29" s="45">
        <v>3.1238055780733924E-3</v>
      </c>
      <c r="J29" s="45">
        <v>5.0506395358739778E-4</v>
      </c>
      <c r="K29" s="45">
        <v>1.5139630138156872E-3</v>
      </c>
      <c r="L29" s="45">
        <v>1.5123778633711987E-2</v>
      </c>
      <c r="M29" s="45">
        <v>1.9467147826868053E-3</v>
      </c>
      <c r="N29" s="45">
        <v>1.1164511894464288E-2</v>
      </c>
      <c r="O29" s="45">
        <v>8.6806082361928407E-3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9.1348109034956621E-3</v>
      </c>
      <c r="V29" s="45">
        <v>5.8696581638010897E-3</v>
      </c>
      <c r="W29" s="45">
        <v>0</v>
      </c>
      <c r="X29" s="45">
        <v>2.5704288653207296E-3</v>
      </c>
      <c r="Y29" s="45">
        <v>5.0139872331220366E-3</v>
      </c>
      <c r="Z29" s="45">
        <v>1.4881406138606799E-2</v>
      </c>
      <c r="AA29" s="45">
        <v>1.3111978603074193E-2</v>
      </c>
      <c r="AB29" s="45">
        <v>0</v>
      </c>
      <c r="AC29" s="45">
        <v>0</v>
      </c>
      <c r="AD29" s="45">
        <v>0</v>
      </c>
      <c r="AE29" s="45">
        <v>6.4993147973466227E-3</v>
      </c>
      <c r="AF29" s="45">
        <v>1.8065531135469225E-2</v>
      </c>
      <c r="AG29" s="45">
        <v>3.8291444480846224E-3</v>
      </c>
      <c r="AH29" s="45">
        <v>1.1477953321241133E-2</v>
      </c>
      <c r="AI29" s="45">
        <v>1.0965614177866645E-2</v>
      </c>
      <c r="AJ29" s="45">
        <v>2.0866540802478351E-2</v>
      </c>
      <c r="AK29" s="45">
        <v>1.3478306848054244E-2</v>
      </c>
      <c r="AL29" s="45">
        <v>7.6383223457688514E-3</v>
      </c>
      <c r="AM29" s="45">
        <v>9.0128580782009061E-3</v>
      </c>
    </row>
    <row r="30" spans="1:39">
      <c r="A30" s="61" t="s">
        <v>23</v>
      </c>
      <c r="B30" s="46">
        <v>19.614618226642552</v>
      </c>
      <c r="C30" s="46">
        <v>19.986578741398105</v>
      </c>
      <c r="D30" s="46">
        <v>20.044871856829715</v>
      </c>
      <c r="E30" s="46">
        <v>20.034159203563281</v>
      </c>
      <c r="F30" s="46">
        <v>19.956123796523126</v>
      </c>
      <c r="G30" s="46">
        <v>19.960473452449264</v>
      </c>
      <c r="H30" s="46">
        <v>19.997602770817508</v>
      </c>
      <c r="I30" s="46">
        <v>20.07053252727545</v>
      </c>
      <c r="J30" s="46">
        <v>20.144200113351602</v>
      </c>
      <c r="K30" s="46">
        <v>20.049703681360544</v>
      </c>
      <c r="L30" s="46">
        <v>20.014897830094174</v>
      </c>
      <c r="M30" s="46">
        <v>20.002829825664453</v>
      </c>
      <c r="N30" s="46">
        <v>20.138993412576674</v>
      </c>
      <c r="O30" s="46">
        <v>20.078243646977754</v>
      </c>
      <c r="P30" s="46">
        <v>20.237827255015787</v>
      </c>
      <c r="Q30" s="46">
        <v>20.065410174920423</v>
      </c>
      <c r="R30" s="46">
        <v>20.014493999657329</v>
      </c>
      <c r="S30" s="46">
        <v>20.023742337974241</v>
      </c>
      <c r="T30" s="46">
        <v>20.147927899051687</v>
      </c>
      <c r="U30" s="46">
        <v>20.133656141281342</v>
      </c>
      <c r="V30" s="46">
        <v>20.07190393805724</v>
      </c>
      <c r="W30" s="46">
        <v>20.043661784449487</v>
      </c>
      <c r="X30" s="46">
        <v>20.233399361519457</v>
      </c>
      <c r="Y30" s="46">
        <v>20.919242499274908</v>
      </c>
      <c r="Z30" s="46">
        <v>20.169575132741052</v>
      </c>
      <c r="AA30" s="46">
        <v>20.102428230721632</v>
      </c>
      <c r="AB30" s="46">
        <v>20.011876920971137</v>
      </c>
      <c r="AC30" s="46">
        <v>20.116163681861906</v>
      </c>
      <c r="AD30" s="46">
        <v>20.091490046596522</v>
      </c>
      <c r="AE30" s="46">
        <v>20.187566911592956</v>
      </c>
      <c r="AF30" s="46">
        <v>20.096626722462108</v>
      </c>
      <c r="AG30" s="46">
        <v>20.099830864240303</v>
      </c>
      <c r="AH30" s="46">
        <v>20.030547064286381</v>
      </c>
      <c r="AI30" s="46">
        <v>20.097342118045518</v>
      </c>
      <c r="AJ30" s="46">
        <v>20.164416544040233</v>
      </c>
      <c r="AK30" s="46">
        <v>20.10287733031041</v>
      </c>
      <c r="AL30" s="46">
        <v>20.096446974142339</v>
      </c>
      <c r="AM30" s="62">
        <v>19.870941783148897</v>
      </c>
    </row>
    <row r="31" spans="1:39">
      <c r="A31" s="63" t="s">
        <v>39</v>
      </c>
      <c r="B31" s="44"/>
      <c r="P31" s="44"/>
      <c r="Z31" s="44"/>
      <c r="AM31" s="44"/>
    </row>
    <row r="32" spans="1:39" s="64" customFormat="1">
      <c r="A32" s="56" t="s">
        <v>36</v>
      </c>
      <c r="B32" s="44">
        <v>0.21516725362009567</v>
      </c>
      <c r="C32" s="44">
        <v>3.9622379641084789E-2</v>
      </c>
      <c r="D32" s="44">
        <v>0.11218905824466349</v>
      </c>
      <c r="E32" s="44">
        <v>0</v>
      </c>
      <c r="F32" s="44">
        <v>0.59042024222020617</v>
      </c>
      <c r="G32" s="44">
        <v>0.2999671632856582</v>
      </c>
      <c r="H32" s="44">
        <v>0.35941584782577102</v>
      </c>
      <c r="I32" s="44">
        <v>0</v>
      </c>
      <c r="J32" s="44">
        <v>2.8759129925770573E-2</v>
      </c>
      <c r="K32" s="44">
        <v>2.9254178124490198E-2</v>
      </c>
      <c r="L32" s="44">
        <v>1.984061749036992E-2</v>
      </c>
      <c r="M32" s="44">
        <v>0.21015581267229497</v>
      </c>
      <c r="N32" s="44">
        <v>0.11155730192452765</v>
      </c>
      <c r="O32" s="44">
        <v>0.13115213223345876</v>
      </c>
      <c r="P32" s="44">
        <v>0</v>
      </c>
      <c r="Q32" s="44">
        <v>0</v>
      </c>
      <c r="R32" s="44">
        <v>0.18578385032715009</v>
      </c>
      <c r="S32" s="44">
        <v>0.16767310242608208</v>
      </c>
      <c r="T32" s="44">
        <v>8.5418123959182815E-2</v>
      </c>
      <c r="U32" s="44">
        <v>0.14381867337944426</v>
      </c>
      <c r="V32" s="44">
        <v>4.8089342634272947E-3</v>
      </c>
      <c r="W32" s="44">
        <v>8.6333878390428678E-2</v>
      </c>
      <c r="X32" s="44">
        <v>0.12555461542335872</v>
      </c>
      <c r="Y32" s="44">
        <v>0.25266259220576981</v>
      </c>
      <c r="Z32" s="44">
        <v>0</v>
      </c>
      <c r="AA32" s="44">
        <v>0</v>
      </c>
      <c r="AB32" s="44">
        <v>9.6986866598893287E-2</v>
      </c>
      <c r="AC32" s="44">
        <v>6.6420456782102844E-2</v>
      </c>
      <c r="AD32" s="44">
        <v>0.32483185079514754</v>
      </c>
      <c r="AE32" s="44">
        <v>0.2151808756976997</v>
      </c>
      <c r="AF32" s="44">
        <v>0</v>
      </c>
      <c r="AG32" s="44">
        <v>6.7415548910643011E-2</v>
      </c>
      <c r="AH32" s="44">
        <v>6.8514047977531772E-2</v>
      </c>
      <c r="AI32" s="44">
        <v>0.10597655002791868</v>
      </c>
      <c r="AJ32" s="44">
        <v>2.8393400773087728E-2</v>
      </c>
      <c r="AK32" s="44">
        <v>0</v>
      </c>
      <c r="AL32" s="44">
        <v>0.12135489725292316</v>
      </c>
      <c r="AM32" s="44">
        <v>0.11328457529671594</v>
      </c>
    </row>
    <row r="33" spans="1:39" s="64" customFormat="1">
      <c r="A33" s="56" t="s">
        <v>37</v>
      </c>
      <c r="B33" s="44">
        <v>4.6312819067976809</v>
      </c>
      <c r="C33" s="44">
        <v>7.9137344653291342</v>
      </c>
      <c r="D33" s="44">
        <v>8.5441374504436531</v>
      </c>
      <c r="E33" s="44">
        <v>2.6556631636473091</v>
      </c>
      <c r="F33" s="44">
        <v>14.52463225045174</v>
      </c>
      <c r="G33" s="44">
        <v>11.905525171477397</v>
      </c>
      <c r="H33" s="44">
        <v>12.499776166090566</v>
      </c>
      <c r="I33" s="44">
        <v>6.0941192253282885</v>
      </c>
      <c r="J33" s="44">
        <v>9.5668773773843956</v>
      </c>
      <c r="K33" s="44">
        <v>11.504942302392186</v>
      </c>
      <c r="L33" s="44">
        <v>7.566464002382264</v>
      </c>
      <c r="M33" s="44">
        <v>7.0353116017892932</v>
      </c>
      <c r="N33" s="44">
        <v>7.1707143947883587</v>
      </c>
      <c r="O33" s="44">
        <v>8.7722769695794867</v>
      </c>
      <c r="P33" s="44">
        <v>3.7295781683306259</v>
      </c>
      <c r="Q33" s="44">
        <v>10.140120145398994</v>
      </c>
      <c r="R33" s="44">
        <v>24.302627186766571</v>
      </c>
      <c r="S33" s="44">
        <v>10.44096277463473</v>
      </c>
      <c r="T33" s="44">
        <v>9.986825027889962</v>
      </c>
      <c r="U33" s="44">
        <v>4.3287725991087829</v>
      </c>
      <c r="V33" s="44">
        <v>6.6657314485455617</v>
      </c>
      <c r="W33" s="44">
        <v>12.402555453292601</v>
      </c>
      <c r="X33" s="44">
        <v>5.5226384853287458</v>
      </c>
      <c r="Y33" s="44">
        <v>21.324335736006354</v>
      </c>
      <c r="Z33" s="44">
        <v>4.2068631986362837</v>
      </c>
      <c r="AA33" s="44">
        <v>4.3250342665293253</v>
      </c>
      <c r="AB33" s="44">
        <v>1.8515506241697277</v>
      </c>
      <c r="AC33" s="44">
        <v>1.785695317616234</v>
      </c>
      <c r="AD33" s="44">
        <v>1.9103466017644151</v>
      </c>
      <c r="AE33" s="44">
        <v>8.464787137929541</v>
      </c>
      <c r="AF33" s="44">
        <v>6.318974753121716</v>
      </c>
      <c r="AG33" s="44">
        <v>8.2780081028574664</v>
      </c>
      <c r="AH33" s="44">
        <v>6.7834489968307548</v>
      </c>
      <c r="AI33" s="44">
        <v>9.4054319110914797</v>
      </c>
      <c r="AJ33" s="44">
        <v>6.7221162925865521</v>
      </c>
      <c r="AK33" s="44">
        <v>3.8514779837687003</v>
      </c>
      <c r="AL33" s="44">
        <v>6.948066785772558</v>
      </c>
      <c r="AM33" s="44">
        <v>2.4040196243299365</v>
      </c>
    </row>
    <row r="34" spans="1:39" ht="13.5" thickBot="1">
      <c r="A34" s="53" t="s">
        <v>38</v>
      </c>
      <c r="B34" s="49">
        <v>95.153550839582223</v>
      </c>
      <c r="C34" s="49">
        <v>92.046643155029784</v>
      </c>
      <c r="D34" s="49">
        <v>91.343673491311677</v>
      </c>
      <c r="E34" s="49">
        <v>97.344336836352696</v>
      </c>
      <c r="F34" s="49">
        <v>84.88494750732805</v>
      </c>
      <c r="G34" s="49">
        <v>87.794507665236949</v>
      </c>
      <c r="H34" s="49">
        <v>87.140807986083658</v>
      </c>
      <c r="I34" s="49">
        <v>93.905880774671715</v>
      </c>
      <c r="J34" s="49">
        <v>90.404363492689839</v>
      </c>
      <c r="K34" s="49">
        <v>88.46580351948333</v>
      </c>
      <c r="L34" s="49">
        <v>92.413695380127365</v>
      </c>
      <c r="M34" s="49">
        <v>92.754532585538414</v>
      </c>
      <c r="N34" s="49">
        <v>92.717728303287117</v>
      </c>
      <c r="O34" s="49">
        <v>91.096570898187053</v>
      </c>
      <c r="P34" s="49">
        <v>96.270421831669381</v>
      </c>
      <c r="Q34" s="49">
        <v>89.859879854601004</v>
      </c>
      <c r="R34" s="49">
        <v>75.511588962906274</v>
      </c>
      <c r="S34" s="49">
        <v>89.391364122939194</v>
      </c>
      <c r="T34" s="49">
        <v>89.92775684815085</v>
      </c>
      <c r="U34" s="49">
        <v>95.527408727511769</v>
      </c>
      <c r="V34" s="49">
        <v>93.329459617191006</v>
      </c>
      <c r="W34" s="49">
        <v>87.511110668316974</v>
      </c>
      <c r="X34" s="49">
        <v>94.35180689924789</v>
      </c>
      <c r="Y34" s="49">
        <v>78.423001671787873</v>
      </c>
      <c r="Z34" s="49">
        <v>95.793136801363715</v>
      </c>
      <c r="AA34" s="49">
        <v>95.674965733470671</v>
      </c>
      <c r="AB34" s="49">
        <v>98.051462509231385</v>
      </c>
      <c r="AC34" s="49">
        <v>98.147884225601658</v>
      </c>
      <c r="AD34" s="49">
        <v>97.764821547440434</v>
      </c>
      <c r="AE34" s="49">
        <v>91.320031986372754</v>
      </c>
      <c r="AF34" s="49">
        <v>93.681025246878278</v>
      </c>
      <c r="AG34" s="49">
        <v>91.654576348231885</v>
      </c>
      <c r="AH34" s="49">
        <v>93.148036955191714</v>
      </c>
      <c r="AI34" s="49">
        <v>90.488591538880598</v>
      </c>
      <c r="AJ34" s="49">
        <v>93.249490306640354</v>
      </c>
      <c r="AK34" s="49">
        <v>96.148522016231297</v>
      </c>
      <c r="AL34" s="49">
        <v>92.930578316974518</v>
      </c>
      <c r="AM34" s="49">
        <v>97.482695800373349</v>
      </c>
    </row>
    <row r="35" spans="1:39" s="64" customFormat="1">
      <c r="A35" s="56"/>
      <c r="B35" s="59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</row>
    <row r="91" spans="1:39">
      <c r="A91" s="65" t="s">
        <v>77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</row>
    <row r="92" spans="1:39">
      <c r="A92" s="65" t="s">
        <v>11</v>
      </c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</row>
    <row r="93" spans="1:39">
      <c r="A93" s="65" t="s">
        <v>12</v>
      </c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  <c r="AF93" s="47"/>
      <c r="AG93" s="47"/>
      <c r="AH93" s="47"/>
      <c r="AI93" s="47"/>
      <c r="AJ93" s="47"/>
      <c r="AK93" s="47"/>
      <c r="AL93" s="47"/>
      <c r="AM93" s="47"/>
    </row>
    <row r="94" spans="1:39">
      <c r="A94" s="65" t="s">
        <v>13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</row>
    <row r="95" spans="1:39">
      <c r="A95" s="65" t="s">
        <v>14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  <c r="AH95" s="47"/>
      <c r="AI95" s="47"/>
      <c r="AJ95" s="47"/>
      <c r="AK95" s="47"/>
      <c r="AL95" s="47"/>
      <c r="AM95" s="47"/>
    </row>
    <row r="96" spans="1:39">
      <c r="A96" s="65" t="s">
        <v>81</v>
      </c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  <c r="AH96" s="47"/>
      <c r="AI96" s="47"/>
      <c r="AJ96" s="47"/>
      <c r="AK96" s="47"/>
      <c r="AL96" s="47"/>
      <c r="AM96" s="47"/>
    </row>
    <row r="97" spans="1:39">
      <c r="A97" s="65" t="s">
        <v>16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  <c r="AF97" s="47"/>
      <c r="AG97" s="47"/>
      <c r="AH97" s="47"/>
      <c r="AI97" s="47"/>
      <c r="AJ97" s="47"/>
      <c r="AK97" s="47"/>
      <c r="AL97" s="47"/>
      <c r="AM97" s="47"/>
    </row>
    <row r="98" spans="1:39">
      <c r="A98" s="65" t="s">
        <v>17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</row>
    <row r="99" spans="1:39">
      <c r="A99" s="65" t="s">
        <v>18</v>
      </c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</row>
    <row r="100" spans="1:39">
      <c r="A100" s="65" t="s">
        <v>19</v>
      </c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</row>
    <row r="101" spans="1:39">
      <c r="A101" s="65" t="s">
        <v>20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  <c r="AF101" s="47"/>
      <c r="AG101" s="47"/>
      <c r="AH101" s="47"/>
      <c r="AI101" s="47"/>
      <c r="AJ101" s="47"/>
      <c r="AK101" s="47"/>
      <c r="AL101" s="47"/>
      <c r="AM101" s="47"/>
    </row>
    <row r="102" spans="1:39">
      <c r="A102" s="65" t="s">
        <v>21</v>
      </c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</row>
    <row r="103" spans="1:39">
      <c r="A103" s="65" t="s">
        <v>23</v>
      </c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</row>
  </sheetData>
  <mergeCells count="3">
    <mergeCell ref="B2:T2"/>
    <mergeCell ref="AA2:AM2"/>
    <mergeCell ref="U2:Z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sqref="A1:XFD1048576"/>
    </sheetView>
  </sheetViews>
  <sheetFormatPr defaultColWidth="9.125" defaultRowHeight="12.75"/>
  <cols>
    <col min="1" max="16384" width="9.125" style="18"/>
  </cols>
  <sheetData>
    <row r="1" spans="1:9" ht="13.5" thickBot="1">
      <c r="A1" s="14" t="s">
        <v>187</v>
      </c>
      <c r="B1" s="15"/>
      <c r="C1" s="15"/>
      <c r="D1" s="15"/>
      <c r="E1" s="15"/>
      <c r="F1" s="15"/>
      <c r="G1" s="15"/>
      <c r="H1" s="15"/>
      <c r="I1" s="15"/>
    </row>
    <row r="2" spans="1:9" ht="13.5" thickBot="1">
      <c r="A2" s="1" t="s">
        <v>183</v>
      </c>
      <c r="B2" s="218" t="s">
        <v>142</v>
      </c>
      <c r="C2" s="218"/>
      <c r="D2" s="218"/>
      <c r="E2" s="218"/>
      <c r="F2" s="218" t="s">
        <v>96</v>
      </c>
      <c r="G2" s="218"/>
      <c r="H2" s="218"/>
      <c r="I2" s="221"/>
    </row>
    <row r="3" spans="1:9" ht="13.5" thickBot="1">
      <c r="A3" s="2" t="s">
        <v>125</v>
      </c>
      <c r="B3" s="218" t="s">
        <v>143</v>
      </c>
      <c r="C3" s="218"/>
      <c r="D3" s="218"/>
      <c r="E3" s="218"/>
      <c r="F3" s="218" t="s">
        <v>143</v>
      </c>
      <c r="G3" s="218"/>
      <c r="H3" s="218"/>
      <c r="I3" s="221"/>
    </row>
    <row r="4" spans="1:9" ht="13.5" thickBot="1">
      <c r="A4" s="3" t="s">
        <v>130</v>
      </c>
      <c r="B4" s="218" t="s">
        <v>100</v>
      </c>
      <c r="C4" s="218"/>
      <c r="D4" s="4" t="s">
        <v>184</v>
      </c>
      <c r="E4" s="4" t="s">
        <v>101</v>
      </c>
      <c r="F4" s="219" t="s">
        <v>185</v>
      </c>
      <c r="G4" s="219"/>
      <c r="H4" s="219"/>
      <c r="I4" s="220"/>
    </row>
    <row r="5" spans="1:9" ht="13.5" thickBot="1">
      <c r="A5" s="2" t="s">
        <v>111</v>
      </c>
      <c r="B5" s="5">
        <v>38</v>
      </c>
      <c r="C5" s="5">
        <v>32</v>
      </c>
      <c r="D5" s="5">
        <v>24</v>
      </c>
      <c r="E5" s="5">
        <v>60</v>
      </c>
      <c r="F5" s="5">
        <v>131</v>
      </c>
      <c r="G5" s="5">
        <v>132</v>
      </c>
      <c r="H5" s="5">
        <v>135</v>
      </c>
      <c r="I5" s="20">
        <v>140</v>
      </c>
    </row>
    <row r="6" spans="1:9" ht="15.75">
      <c r="A6" s="6" t="s">
        <v>188</v>
      </c>
      <c r="B6" s="7">
        <v>33.786999999999999</v>
      </c>
      <c r="C6" s="8">
        <v>33.534999999999997</v>
      </c>
      <c r="D6" s="8">
        <v>30.837</v>
      </c>
      <c r="E6" s="7">
        <v>33.530999999999999</v>
      </c>
      <c r="F6" s="8">
        <v>32.4</v>
      </c>
      <c r="G6" s="8">
        <v>32.886000000000003</v>
      </c>
      <c r="H6" s="8">
        <v>32.14</v>
      </c>
      <c r="I6" s="21">
        <v>32.573</v>
      </c>
    </row>
    <row r="7" spans="1:9" ht="15.75">
      <c r="A7" s="6" t="s">
        <v>189</v>
      </c>
      <c r="B7" s="8">
        <v>3.73</v>
      </c>
      <c r="C7" s="8">
        <v>4.67</v>
      </c>
      <c r="D7" s="8">
        <v>5.4749999999999996</v>
      </c>
      <c r="E7" s="7">
        <v>3.839</v>
      </c>
      <c r="F7" s="8">
        <v>3.8290000000000002</v>
      </c>
      <c r="G7" s="8">
        <v>3.6509999999999998</v>
      </c>
      <c r="H7" s="8">
        <v>3.74</v>
      </c>
      <c r="I7" s="21">
        <v>4.0369999999999999</v>
      </c>
    </row>
    <row r="8" spans="1:9" ht="15.75">
      <c r="A8" s="6" t="s">
        <v>190</v>
      </c>
      <c r="B8" s="8">
        <v>16.719000000000001</v>
      </c>
      <c r="C8" s="8">
        <v>16.282</v>
      </c>
      <c r="D8" s="8">
        <v>16.77</v>
      </c>
      <c r="E8" s="7">
        <v>18.965</v>
      </c>
      <c r="F8" s="8">
        <v>17.152999999999999</v>
      </c>
      <c r="G8" s="8">
        <v>17.652000000000001</v>
      </c>
      <c r="H8" s="8">
        <v>18.007999999999999</v>
      </c>
      <c r="I8" s="21">
        <v>16.974</v>
      </c>
    </row>
    <row r="9" spans="1:9" ht="15.75">
      <c r="A9" s="6" t="s">
        <v>191</v>
      </c>
      <c r="B9" s="8">
        <v>0</v>
      </c>
      <c r="C9" s="8">
        <v>1.0999999999999999E-2</v>
      </c>
      <c r="D9" s="8">
        <v>4.1000000000000002E-2</v>
      </c>
      <c r="E9" s="7">
        <v>0</v>
      </c>
      <c r="F9" s="8">
        <v>2.5000000000000001E-2</v>
      </c>
      <c r="G9" s="8">
        <v>0.01</v>
      </c>
      <c r="H9" s="8">
        <v>0</v>
      </c>
      <c r="I9" s="21">
        <v>0</v>
      </c>
    </row>
    <row r="10" spans="1:9">
      <c r="A10" s="6" t="s">
        <v>81</v>
      </c>
      <c r="B10" s="8">
        <v>29.658000000000001</v>
      </c>
      <c r="C10" s="8">
        <v>28.995999999999999</v>
      </c>
      <c r="D10" s="8">
        <v>31.606999999999999</v>
      </c>
      <c r="E10" s="7">
        <v>29.734000000000002</v>
      </c>
      <c r="F10" s="8">
        <v>33.277000000000001</v>
      </c>
      <c r="G10" s="8">
        <v>33.478999999999999</v>
      </c>
      <c r="H10" s="8">
        <v>31.943000000000001</v>
      </c>
      <c r="I10" s="21">
        <v>32.590000000000003</v>
      </c>
    </row>
    <row r="11" spans="1:9">
      <c r="A11" s="6" t="s">
        <v>16</v>
      </c>
      <c r="B11" s="8">
        <v>0.32100000000000001</v>
      </c>
      <c r="C11" s="8">
        <v>0.378</v>
      </c>
      <c r="D11" s="8">
        <v>0.159</v>
      </c>
      <c r="E11" s="7">
        <v>0.16400000000000001</v>
      </c>
      <c r="F11" s="8">
        <v>0.05</v>
      </c>
      <c r="G11" s="8">
        <v>8.5000000000000006E-2</v>
      </c>
      <c r="H11" s="8">
        <v>7.5999999999999998E-2</v>
      </c>
      <c r="I11" s="21">
        <v>0</v>
      </c>
    </row>
    <row r="12" spans="1:9">
      <c r="A12" s="6" t="s">
        <v>17</v>
      </c>
      <c r="B12" s="8">
        <v>3.649</v>
      </c>
      <c r="C12" s="8">
        <v>3.0950000000000002</v>
      </c>
      <c r="D12" s="8">
        <v>2.3879999999999999</v>
      </c>
      <c r="E12" s="7">
        <v>1.226</v>
      </c>
      <c r="F12" s="8">
        <v>0.151</v>
      </c>
      <c r="G12" s="8">
        <v>1.7999999999999999E-2</v>
      </c>
      <c r="H12" s="8">
        <v>2.5999999999999999E-2</v>
      </c>
      <c r="I12" s="21">
        <v>0.08</v>
      </c>
    </row>
    <row r="13" spans="1:9">
      <c r="A13" s="6" t="s">
        <v>18</v>
      </c>
      <c r="B13" s="8">
        <v>4.3999999999999997E-2</v>
      </c>
      <c r="C13" s="8">
        <v>3.6999999999999998E-2</v>
      </c>
      <c r="D13" s="8">
        <v>0.21299999999999999</v>
      </c>
      <c r="E13" s="7">
        <v>0</v>
      </c>
      <c r="F13" s="8">
        <v>1.4E-2</v>
      </c>
      <c r="G13" s="8">
        <v>0.01</v>
      </c>
      <c r="H13" s="8">
        <v>0</v>
      </c>
      <c r="I13" s="21">
        <v>5.2999999999999999E-2</v>
      </c>
    </row>
    <row r="14" spans="1:9" ht="15.75">
      <c r="A14" s="6" t="s">
        <v>192</v>
      </c>
      <c r="B14" s="8">
        <v>0.08</v>
      </c>
      <c r="C14" s="8">
        <v>2.7E-2</v>
      </c>
      <c r="D14" s="8">
        <v>0.105</v>
      </c>
      <c r="E14" s="7">
        <v>6.7000000000000004E-2</v>
      </c>
      <c r="F14" s="8">
        <v>3.2000000000000001E-2</v>
      </c>
      <c r="G14" s="8">
        <v>5.3999999999999999E-2</v>
      </c>
      <c r="H14" s="8">
        <v>3.2000000000000001E-2</v>
      </c>
      <c r="I14" s="21">
        <v>0.13700000000000001</v>
      </c>
    </row>
    <row r="15" spans="1:9" ht="15.75">
      <c r="A15" s="6" t="s">
        <v>193</v>
      </c>
      <c r="B15" s="8">
        <v>9.2449999999999992</v>
      </c>
      <c r="C15" s="8">
        <v>9.4160000000000004</v>
      </c>
      <c r="D15" s="8">
        <v>5.8719999999999999</v>
      </c>
      <c r="E15" s="7">
        <v>9.61</v>
      </c>
      <c r="F15" s="8">
        <v>9.3539999999999992</v>
      </c>
      <c r="G15" s="8">
        <v>9.4369999999999994</v>
      </c>
      <c r="H15" s="8">
        <v>9.4420000000000002</v>
      </c>
      <c r="I15" s="21">
        <v>8.891</v>
      </c>
    </row>
    <row r="16" spans="1:9">
      <c r="A16" s="6" t="s">
        <v>21</v>
      </c>
      <c r="B16" s="8">
        <v>0</v>
      </c>
      <c r="C16" s="8">
        <v>0</v>
      </c>
      <c r="D16" s="8">
        <v>0</v>
      </c>
      <c r="E16" s="7">
        <v>0</v>
      </c>
      <c r="F16" s="8">
        <v>0</v>
      </c>
      <c r="G16" s="8">
        <v>0.06</v>
      </c>
      <c r="H16" s="8">
        <v>0</v>
      </c>
      <c r="I16" s="21">
        <v>1.7999999999999999E-2</v>
      </c>
    </row>
    <row r="17" spans="1:9">
      <c r="A17" s="9" t="s">
        <v>22</v>
      </c>
      <c r="B17" s="10">
        <v>0</v>
      </c>
      <c r="C17" s="10">
        <v>0.109</v>
      </c>
      <c r="D17" s="10">
        <v>1.4999999999999999E-2</v>
      </c>
      <c r="E17" s="10">
        <v>0.186</v>
      </c>
      <c r="F17" s="10">
        <v>5.7000000000000002E-2</v>
      </c>
      <c r="G17" s="10">
        <v>2.1000000000000001E-2</v>
      </c>
      <c r="H17" s="10">
        <v>0</v>
      </c>
      <c r="I17" s="22">
        <v>0.10199999999999999</v>
      </c>
    </row>
    <row r="18" spans="1:9">
      <c r="A18" s="11" t="s">
        <v>23</v>
      </c>
      <c r="B18" s="12">
        <v>97.233000000000004</v>
      </c>
      <c r="C18" s="12">
        <v>96.555999999999997</v>
      </c>
      <c r="D18" s="12">
        <v>93.481999999999999</v>
      </c>
      <c r="E18" s="12">
        <v>97.321999999999989</v>
      </c>
      <c r="F18" s="12">
        <v>96.341999999999985</v>
      </c>
      <c r="G18" s="12">
        <v>97.363</v>
      </c>
      <c r="H18" s="12">
        <v>95.406999999999982</v>
      </c>
      <c r="I18" s="23">
        <v>95.455000000000013</v>
      </c>
    </row>
    <row r="19" spans="1:9">
      <c r="A19" s="13" t="s">
        <v>24</v>
      </c>
      <c r="B19" s="8">
        <v>5.3371207623110317</v>
      </c>
      <c r="C19" s="8">
        <v>5.3411682237853393</v>
      </c>
      <c r="D19" s="8">
        <v>5.0720958784860395</v>
      </c>
      <c r="E19" s="7">
        <v>5.2923606792897546</v>
      </c>
      <c r="F19" s="8">
        <v>5.280500295699686</v>
      </c>
      <c r="G19" s="8">
        <v>5.2947294163584884</v>
      </c>
      <c r="H19" s="8">
        <v>5.2529573522948718</v>
      </c>
      <c r="I19" s="21">
        <v>5.3296977787547393</v>
      </c>
    </row>
    <row r="20" spans="1:9">
      <c r="A20" s="13" t="s">
        <v>25</v>
      </c>
      <c r="B20" s="8">
        <v>0.44</v>
      </c>
      <c r="C20" s="8">
        <v>0.56000000000000005</v>
      </c>
      <c r="D20" s="8">
        <v>0.68</v>
      </c>
      <c r="E20" s="8">
        <v>0.46</v>
      </c>
      <c r="F20" s="7">
        <v>0.46936131851505064</v>
      </c>
      <c r="G20" s="7">
        <v>0.44211619020219056</v>
      </c>
      <c r="H20" s="7">
        <v>0.45974971896814426</v>
      </c>
      <c r="I20" s="21">
        <v>0.49681584789481209</v>
      </c>
    </row>
    <row r="21" spans="1:9">
      <c r="A21" s="13" t="s">
        <v>132</v>
      </c>
      <c r="B21" s="8">
        <v>2.6628792376889683</v>
      </c>
      <c r="C21" s="8">
        <v>2.6588317762146607</v>
      </c>
      <c r="D21" s="8">
        <v>2.9279041215139605</v>
      </c>
      <c r="E21" s="7">
        <v>2.7076393207102454</v>
      </c>
      <c r="F21" s="8">
        <v>2.719499704300314</v>
      </c>
      <c r="G21" s="8">
        <v>2.7052705836415116</v>
      </c>
      <c r="H21" s="8">
        <v>2.7470426477051282</v>
      </c>
      <c r="I21" s="21">
        <v>2.6703022212452607</v>
      </c>
    </row>
    <row r="22" spans="1:9">
      <c r="A22" s="13" t="s">
        <v>133</v>
      </c>
      <c r="B22" s="8">
        <v>0.44953783186340912</v>
      </c>
      <c r="C22" s="8">
        <v>0.39732612633794862</v>
      </c>
      <c r="D22" s="8">
        <v>0.32280783888100917</v>
      </c>
      <c r="E22" s="8">
        <v>0.82001375612811511</v>
      </c>
      <c r="F22" s="8">
        <v>0.57508169051802049</v>
      </c>
      <c r="G22" s="8">
        <v>0.64405008785125162</v>
      </c>
      <c r="H22" s="8">
        <v>0.72155222110976736</v>
      </c>
      <c r="I22" s="21">
        <v>0.60279657521050911</v>
      </c>
    </row>
    <row r="23" spans="1:9">
      <c r="A23" s="13" t="s">
        <v>118</v>
      </c>
      <c r="B23" s="7">
        <v>3.1124170695523774</v>
      </c>
      <c r="C23" s="7">
        <v>3.0561579025526093</v>
      </c>
      <c r="D23" s="7">
        <v>3.2507119603949697</v>
      </c>
      <c r="E23" s="7">
        <v>3.5276530768383605</v>
      </c>
      <c r="F23" s="8">
        <v>3.2945813948183345</v>
      </c>
      <c r="G23" s="8">
        <v>3.3493206714927632</v>
      </c>
      <c r="H23" s="8">
        <v>3.4685948688148955</v>
      </c>
      <c r="I23" s="21">
        <v>3.2730987964557698</v>
      </c>
    </row>
    <row r="24" spans="1:9">
      <c r="A24" s="14" t="s">
        <v>27</v>
      </c>
      <c r="B24" s="15">
        <v>0</v>
      </c>
      <c r="C24" s="15">
        <v>1.5104074055718019E-3</v>
      </c>
      <c r="D24" s="15">
        <v>5.8137817769648619E-3</v>
      </c>
      <c r="E24" s="15">
        <v>0</v>
      </c>
      <c r="F24" s="15">
        <v>3.5126888721121203E-3</v>
      </c>
      <c r="G24" s="15">
        <v>1.38788213199449E-3</v>
      </c>
      <c r="H24" s="15">
        <v>0</v>
      </c>
      <c r="I24" s="24">
        <v>0</v>
      </c>
    </row>
    <row r="25" spans="1:9">
      <c r="A25" s="13" t="s">
        <v>28</v>
      </c>
      <c r="B25" s="8">
        <v>3.9174405115986159</v>
      </c>
      <c r="C25" s="8">
        <v>3.861705836315815</v>
      </c>
      <c r="D25" s="8">
        <v>4.3471213295801938</v>
      </c>
      <c r="E25" s="7">
        <v>3.9242748499208195</v>
      </c>
      <c r="F25" s="8">
        <v>4.5350009180078139</v>
      </c>
      <c r="G25" s="8">
        <v>4.5072157487115385</v>
      </c>
      <c r="H25" s="8">
        <v>4.3655287776718223</v>
      </c>
      <c r="I25" s="21">
        <v>4.4589472611930709</v>
      </c>
    </row>
    <row r="26" spans="1:9">
      <c r="A26" s="13" t="s">
        <v>29</v>
      </c>
      <c r="B26" s="8">
        <v>4.2943869074384224E-2</v>
      </c>
      <c r="C26" s="8">
        <v>5.0988059696913231E-2</v>
      </c>
      <c r="D26" s="8">
        <v>2.2148850812144367E-2</v>
      </c>
      <c r="E26" s="7">
        <v>2.1922269698647329E-2</v>
      </c>
      <c r="F26" s="8">
        <v>6.9014255170783603E-3</v>
      </c>
      <c r="G26" s="8">
        <v>1.1590185418050666E-2</v>
      </c>
      <c r="H26" s="8">
        <v>1.0519869068721655E-2</v>
      </c>
      <c r="I26" s="21">
        <v>0</v>
      </c>
    </row>
    <row r="27" spans="1:9">
      <c r="A27" s="13" t="s">
        <v>30</v>
      </c>
      <c r="B27" s="8">
        <v>0.85932241253119102</v>
      </c>
      <c r="C27" s="8">
        <v>0.73489192796174729</v>
      </c>
      <c r="D27" s="8">
        <v>0.58556422275591691</v>
      </c>
      <c r="E27" s="7">
        <v>0.28848170520326555</v>
      </c>
      <c r="F27" s="8">
        <v>3.6688663053802667E-2</v>
      </c>
      <c r="G27" s="8">
        <v>4.3204611192577012E-3</v>
      </c>
      <c r="H27" s="8">
        <v>6.3351401675306807E-3</v>
      </c>
      <c r="I27" s="21">
        <v>1.951460156325089E-2</v>
      </c>
    </row>
    <row r="28" spans="1:9">
      <c r="A28" s="13" t="s">
        <v>31</v>
      </c>
      <c r="B28" s="8">
        <v>7.4461536464385516E-3</v>
      </c>
      <c r="C28" s="8">
        <v>6.3133750411007656E-3</v>
      </c>
      <c r="D28" s="8">
        <v>3.7533309167348539E-2</v>
      </c>
      <c r="E28" s="7">
        <v>0</v>
      </c>
      <c r="F28" s="8">
        <v>2.4444435686667419E-3</v>
      </c>
      <c r="G28" s="8">
        <v>1.7248631231780529E-3</v>
      </c>
      <c r="H28" s="8">
        <v>0</v>
      </c>
      <c r="I28" s="21">
        <v>9.2905754009779736E-3</v>
      </c>
    </row>
    <row r="29" spans="1:9">
      <c r="A29" s="13" t="s">
        <v>32</v>
      </c>
      <c r="B29" s="8">
        <v>2.4499416028177654E-2</v>
      </c>
      <c r="C29" s="8">
        <v>8.337004920709502E-3</v>
      </c>
      <c r="D29" s="8">
        <v>3.3482122462798858E-2</v>
      </c>
      <c r="E29" s="7">
        <v>2.0501520835257001E-2</v>
      </c>
      <c r="F29" s="8">
        <v>1.0110866755604546E-2</v>
      </c>
      <c r="G29" s="8">
        <v>1.6855235537859184E-2</v>
      </c>
      <c r="H29" s="8">
        <v>1.0139495072911319E-2</v>
      </c>
      <c r="I29" s="21">
        <v>4.3458400569080555E-2</v>
      </c>
    </row>
    <row r="30" spans="1:9">
      <c r="A30" s="13" t="s">
        <v>33</v>
      </c>
      <c r="B30" s="8">
        <v>1.8628304579574757</v>
      </c>
      <c r="C30" s="8">
        <v>1.9129931398538071</v>
      </c>
      <c r="D30" s="8">
        <v>1.2319991195869349</v>
      </c>
      <c r="E30" s="7">
        <v>1.9347966777194106</v>
      </c>
      <c r="F30" s="8">
        <v>1.9446275916357172</v>
      </c>
      <c r="G30" s="8">
        <v>1.9380978069970836</v>
      </c>
      <c r="H30" s="8">
        <v>1.9684800396141882</v>
      </c>
      <c r="I30" s="21">
        <v>1.8556858271507977</v>
      </c>
    </row>
    <row r="31" spans="1:9">
      <c r="A31" s="13" t="s">
        <v>34</v>
      </c>
      <c r="B31" s="8">
        <v>0</v>
      </c>
      <c r="C31" s="8">
        <v>0</v>
      </c>
      <c r="D31" s="8">
        <v>0</v>
      </c>
      <c r="E31" s="7">
        <v>0</v>
      </c>
      <c r="F31" s="8">
        <v>0</v>
      </c>
      <c r="G31" s="8">
        <v>8.4724487666250868E-3</v>
      </c>
      <c r="H31" s="8">
        <v>0</v>
      </c>
      <c r="I31" s="21">
        <v>2.5833514739404414E-3</v>
      </c>
    </row>
    <row r="32" spans="1:9">
      <c r="A32" s="16" t="s">
        <v>35</v>
      </c>
      <c r="B32" s="10">
        <v>0</v>
      </c>
      <c r="C32" s="10">
        <v>7.4179824713901518E-3</v>
      </c>
      <c r="D32" s="10">
        <v>1.0542024283836503E-3</v>
      </c>
      <c r="E32" s="10">
        <v>1.2542532694803054E-2</v>
      </c>
      <c r="F32" s="10">
        <v>3.969469008716143E-3</v>
      </c>
      <c r="G32" s="10">
        <v>1.4445406346046739E-3</v>
      </c>
      <c r="H32" s="10">
        <v>0</v>
      </c>
      <c r="I32" s="22">
        <v>7.1312215872770431E-3</v>
      </c>
    </row>
    <row r="33" spans="1:9">
      <c r="A33" s="11" t="s">
        <v>23</v>
      </c>
      <c r="B33" s="12">
        <v>15.604020652699694</v>
      </c>
      <c r="C33" s="12">
        <v>15.541483860004998</v>
      </c>
      <c r="D33" s="12">
        <v>15.267524777451694</v>
      </c>
      <c r="E33" s="12">
        <v>15.482533312200315</v>
      </c>
      <c r="F33" s="12">
        <v>15.587699075452587</v>
      </c>
      <c r="G33" s="12">
        <v>15.577275450493641</v>
      </c>
      <c r="H33" s="12">
        <v>15.542305261673087</v>
      </c>
      <c r="I33" s="23">
        <v>15.496223662043715</v>
      </c>
    </row>
    <row r="34" spans="1:9">
      <c r="A34" s="13" t="s">
        <v>49</v>
      </c>
      <c r="B34" s="7">
        <v>0.17989639138051541</v>
      </c>
      <c r="C34" s="7">
        <v>0.15987736270355357</v>
      </c>
      <c r="D34" s="7">
        <v>0.11871103814403795</v>
      </c>
      <c r="E34" s="7">
        <v>6.8478133361961721E-2</v>
      </c>
      <c r="F34" s="7">
        <v>8.025186838097392E-3</v>
      </c>
      <c r="G34" s="7">
        <v>9.5764744386696147E-4</v>
      </c>
      <c r="H34" s="7">
        <v>1.4490707594260186E-3</v>
      </c>
      <c r="I34" s="21">
        <v>4.3574339050506949E-3</v>
      </c>
    </row>
    <row r="35" spans="1:9" ht="13.5" thickBot="1">
      <c r="A35" s="3" t="s">
        <v>134</v>
      </c>
      <c r="B35" s="17">
        <v>0.82010360861948461</v>
      </c>
      <c r="C35" s="17">
        <v>0.84012263729644643</v>
      </c>
      <c r="D35" s="17">
        <v>0.88128896185596217</v>
      </c>
      <c r="E35" s="17">
        <v>0.93152186663803827</v>
      </c>
      <c r="F35" s="17">
        <v>0.99197481316190261</v>
      </c>
      <c r="G35" s="17">
        <v>0.99904235255613316</v>
      </c>
      <c r="H35" s="17">
        <v>0.99855092924057398</v>
      </c>
      <c r="I35" s="25">
        <v>0.99564256609494928</v>
      </c>
    </row>
    <row r="36" spans="1:9">
      <c r="A36" s="19" t="s">
        <v>186</v>
      </c>
      <c r="B36" s="15"/>
      <c r="C36" s="15"/>
      <c r="D36" s="15"/>
      <c r="E36" s="15"/>
      <c r="F36" s="15"/>
      <c r="G36" s="15"/>
      <c r="H36" s="15"/>
      <c r="I36" s="15"/>
    </row>
  </sheetData>
  <mergeCells count="6">
    <mergeCell ref="B4:C4"/>
    <mergeCell ref="F4:I4"/>
    <mergeCell ref="B2:E2"/>
    <mergeCell ref="F2:I2"/>
    <mergeCell ref="B3:E3"/>
    <mergeCell ref="F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6"/>
  <sheetViews>
    <sheetView workbookViewId="0">
      <selection activeCell="G16" sqref="G16"/>
    </sheetView>
  </sheetViews>
  <sheetFormatPr defaultColWidth="9" defaultRowHeight="12.75"/>
  <cols>
    <col min="1" max="1" width="9" style="6"/>
    <col min="2" max="21" width="6.625" style="70" customWidth="1"/>
    <col min="22" max="16384" width="9" style="70"/>
  </cols>
  <sheetData>
    <row r="1" spans="1:21" ht="13.5" thickBot="1">
      <c r="A1" s="69" t="s">
        <v>139</v>
      </c>
    </row>
    <row r="2" spans="1:21" ht="13.5" thickBot="1">
      <c r="A2" s="71" t="s">
        <v>40</v>
      </c>
      <c r="B2" s="222" t="s">
        <v>98</v>
      </c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 t="s">
        <v>142</v>
      </c>
      <c r="P2" s="222"/>
      <c r="Q2" s="222"/>
      <c r="R2" s="222"/>
      <c r="S2" s="222" t="s">
        <v>96</v>
      </c>
      <c r="T2" s="222"/>
      <c r="U2" s="222"/>
    </row>
    <row r="3" spans="1:21" ht="13.5" thickBot="1">
      <c r="A3" s="72" t="s">
        <v>130</v>
      </c>
      <c r="B3" s="73" t="s">
        <v>1</v>
      </c>
      <c r="C3" s="73" t="s">
        <v>1</v>
      </c>
      <c r="D3" s="73" t="s">
        <v>2</v>
      </c>
      <c r="E3" s="73" t="s">
        <v>2</v>
      </c>
      <c r="F3" s="73" t="s">
        <v>2</v>
      </c>
      <c r="G3" s="73" t="s">
        <v>2</v>
      </c>
      <c r="H3" s="73" t="s">
        <v>3</v>
      </c>
      <c r="I3" s="73" t="s">
        <v>4</v>
      </c>
      <c r="J3" s="73" t="s">
        <v>4</v>
      </c>
      <c r="K3" s="73" t="s">
        <v>4</v>
      </c>
      <c r="L3" s="73" t="s">
        <v>4</v>
      </c>
      <c r="M3" s="73" t="s">
        <v>4</v>
      </c>
      <c r="N3" s="73" t="s">
        <v>5</v>
      </c>
      <c r="O3" s="73" t="s">
        <v>6</v>
      </c>
      <c r="P3" s="73" t="s">
        <v>43</v>
      </c>
      <c r="Q3" s="73" t="s">
        <v>55</v>
      </c>
      <c r="R3" s="73" t="s">
        <v>9</v>
      </c>
      <c r="S3" s="73" t="s">
        <v>9</v>
      </c>
      <c r="T3" s="73" t="s">
        <v>9</v>
      </c>
      <c r="U3" s="73" t="s">
        <v>9</v>
      </c>
    </row>
    <row r="4" spans="1:21" ht="13.5" thickBot="1">
      <c r="A4" s="72" t="s">
        <v>111</v>
      </c>
      <c r="B4" s="74">
        <v>278</v>
      </c>
      <c r="C4" s="74">
        <v>282</v>
      </c>
      <c r="D4" s="74">
        <v>98</v>
      </c>
      <c r="E4" s="74">
        <v>99</v>
      </c>
      <c r="F4" s="74">
        <v>100</v>
      </c>
      <c r="G4" s="74">
        <v>103</v>
      </c>
      <c r="H4" s="74">
        <v>87</v>
      </c>
      <c r="I4" s="74">
        <v>261</v>
      </c>
      <c r="J4" s="74">
        <v>262</v>
      </c>
      <c r="K4" s="74">
        <v>267</v>
      </c>
      <c r="L4" s="74">
        <v>270</v>
      </c>
      <c r="M4" s="74">
        <v>271</v>
      </c>
      <c r="N4" s="74">
        <v>53</v>
      </c>
      <c r="O4" s="74">
        <v>37</v>
      </c>
      <c r="P4" s="74">
        <v>26</v>
      </c>
      <c r="Q4" s="74">
        <v>41</v>
      </c>
      <c r="R4" s="74">
        <v>233</v>
      </c>
      <c r="S4" s="74">
        <v>237</v>
      </c>
      <c r="T4" s="74">
        <v>240</v>
      </c>
      <c r="U4" s="74">
        <v>241</v>
      </c>
    </row>
    <row r="5" spans="1:21" ht="15.75">
      <c r="A5" s="6" t="s">
        <v>188</v>
      </c>
      <c r="B5" s="70">
        <v>24.841999999999999</v>
      </c>
      <c r="C5" s="70">
        <v>23.725000000000001</v>
      </c>
      <c r="D5" s="70">
        <v>31.446999999999999</v>
      </c>
      <c r="E5" s="70">
        <v>33.548000000000002</v>
      </c>
      <c r="F5" s="70">
        <v>28.675000000000001</v>
      </c>
      <c r="G5" s="70">
        <v>26.643000000000001</v>
      </c>
      <c r="H5" s="70">
        <v>23.065999999999999</v>
      </c>
      <c r="I5" s="70">
        <v>24.812999999999999</v>
      </c>
      <c r="J5" s="70">
        <v>24.949000000000002</v>
      </c>
      <c r="K5" s="70">
        <v>23.19</v>
      </c>
      <c r="L5" s="70">
        <v>29.202999999999999</v>
      </c>
      <c r="M5" s="70">
        <v>30.367999999999999</v>
      </c>
      <c r="N5" s="70">
        <v>23.222999999999999</v>
      </c>
      <c r="O5" s="70">
        <v>42.406999999999996</v>
      </c>
      <c r="P5" s="70">
        <v>24.253</v>
      </c>
      <c r="Q5" s="70">
        <v>23.035</v>
      </c>
      <c r="R5" s="70">
        <v>25.96</v>
      </c>
      <c r="S5" s="70">
        <v>25.786999999999999</v>
      </c>
      <c r="T5" s="70">
        <v>24.221</v>
      </c>
      <c r="U5" s="70">
        <v>24.850999999999999</v>
      </c>
    </row>
    <row r="6" spans="1:21" ht="15.75">
      <c r="A6" s="6" t="s">
        <v>189</v>
      </c>
      <c r="B6" s="70">
        <v>5.5E-2</v>
      </c>
      <c r="C6" s="70">
        <v>3.4000000000000002E-2</v>
      </c>
      <c r="D6" s="70">
        <v>0.77600000000000002</v>
      </c>
      <c r="E6" s="70">
        <v>1.022</v>
      </c>
      <c r="F6" s="70">
        <v>0.97699999999999998</v>
      </c>
      <c r="G6" s="70">
        <v>0.61799999999999999</v>
      </c>
      <c r="H6" s="70">
        <v>7.3999999999999996E-2</v>
      </c>
      <c r="I6" s="70">
        <v>0.125</v>
      </c>
      <c r="J6" s="70">
        <v>6.2E-2</v>
      </c>
      <c r="K6" s="70">
        <v>0.1</v>
      </c>
      <c r="L6" s="70">
        <v>0.61399999999999999</v>
      </c>
      <c r="M6" s="70">
        <v>1.9139999999999999</v>
      </c>
      <c r="N6" s="70">
        <v>7.0000000000000001E-3</v>
      </c>
      <c r="O6" s="70">
        <v>0.34</v>
      </c>
      <c r="P6" s="70">
        <v>0.27</v>
      </c>
      <c r="Q6" s="70">
        <v>1.38</v>
      </c>
      <c r="R6" s="70">
        <v>0.13100000000000001</v>
      </c>
      <c r="S6" s="70">
        <v>7.1999999999999995E-2</v>
      </c>
      <c r="T6" s="70">
        <v>0.153</v>
      </c>
      <c r="U6" s="70">
        <v>7.0999999999999994E-2</v>
      </c>
    </row>
    <row r="7" spans="1:21" ht="15.75">
      <c r="A7" s="6" t="s">
        <v>190</v>
      </c>
      <c r="B7" s="70">
        <v>22.805</v>
      </c>
      <c r="C7" s="70">
        <v>22.908999999999999</v>
      </c>
      <c r="D7" s="70">
        <v>21.364000000000001</v>
      </c>
      <c r="E7" s="70">
        <v>21.425000000000001</v>
      </c>
      <c r="F7" s="70">
        <v>20.803000000000001</v>
      </c>
      <c r="G7" s="70">
        <v>21.369</v>
      </c>
      <c r="H7" s="70">
        <v>22.228999999999999</v>
      </c>
      <c r="I7" s="70">
        <v>22.137</v>
      </c>
      <c r="J7" s="70">
        <v>22.643999999999998</v>
      </c>
      <c r="K7" s="70">
        <v>22.57</v>
      </c>
      <c r="L7" s="70">
        <v>22.637</v>
      </c>
      <c r="M7" s="70">
        <v>21.484000000000002</v>
      </c>
      <c r="N7" s="70">
        <v>21.8</v>
      </c>
      <c r="O7" s="70">
        <v>16.620999999999999</v>
      </c>
      <c r="P7" s="70">
        <v>20.696999999999999</v>
      </c>
      <c r="Q7" s="70">
        <v>17.018999999999998</v>
      </c>
      <c r="R7" s="70">
        <v>19.709</v>
      </c>
      <c r="S7" s="70">
        <v>16.812999999999999</v>
      </c>
      <c r="T7" s="70">
        <v>19.259</v>
      </c>
      <c r="U7" s="70">
        <v>18.928000000000001</v>
      </c>
    </row>
    <row r="8" spans="1:21" ht="15.75">
      <c r="A8" s="6" t="s">
        <v>191</v>
      </c>
      <c r="B8" s="70">
        <v>4.0000000000000001E-3</v>
      </c>
      <c r="C8" s="70">
        <v>0</v>
      </c>
      <c r="D8" s="70">
        <v>2.7E-2</v>
      </c>
      <c r="E8" s="70">
        <v>8.0000000000000002E-3</v>
      </c>
      <c r="F8" s="70">
        <v>0</v>
      </c>
      <c r="G8" s="70">
        <v>0</v>
      </c>
      <c r="H8" s="70">
        <v>0</v>
      </c>
      <c r="I8" s="70">
        <v>0</v>
      </c>
      <c r="J8" s="70">
        <v>0</v>
      </c>
      <c r="K8" s="70">
        <v>4.0000000000000001E-3</v>
      </c>
      <c r="L8" s="70">
        <v>4.3999999999999997E-2</v>
      </c>
      <c r="M8" s="70">
        <v>0</v>
      </c>
      <c r="N8" s="70">
        <v>5.5E-2</v>
      </c>
      <c r="O8" s="70">
        <v>0</v>
      </c>
      <c r="P8" s="70">
        <v>6.7000000000000004E-2</v>
      </c>
      <c r="Q8" s="70">
        <v>4.2000000000000003E-2</v>
      </c>
      <c r="R8" s="70">
        <v>6.0000000000000001E-3</v>
      </c>
      <c r="S8" s="70">
        <v>2.9000000000000001E-2</v>
      </c>
      <c r="T8" s="70">
        <v>6.0000000000000001E-3</v>
      </c>
      <c r="U8" s="70">
        <v>0</v>
      </c>
    </row>
    <row r="9" spans="1:21">
      <c r="A9" s="6" t="s">
        <v>81</v>
      </c>
      <c r="B9" s="70">
        <v>37.720999999999997</v>
      </c>
      <c r="C9" s="70">
        <v>37.624000000000002</v>
      </c>
      <c r="D9" s="70">
        <v>26.443999999999999</v>
      </c>
      <c r="E9" s="70">
        <v>23.808</v>
      </c>
      <c r="F9" s="70">
        <v>28.047000000000001</v>
      </c>
      <c r="G9" s="70">
        <v>25.33</v>
      </c>
      <c r="H9" s="70">
        <v>36.847000000000001</v>
      </c>
      <c r="I9" s="70">
        <v>36.668999999999997</v>
      </c>
      <c r="J9" s="70">
        <v>37.573</v>
      </c>
      <c r="K9" s="70">
        <v>39.314999999999998</v>
      </c>
      <c r="L9" s="70">
        <v>34.182000000000002</v>
      </c>
      <c r="M9" s="70">
        <v>27.265000000000001</v>
      </c>
      <c r="N9" s="70">
        <v>37.844999999999999</v>
      </c>
      <c r="O9" s="70">
        <v>21.21</v>
      </c>
      <c r="P9" s="70">
        <v>38.872</v>
      </c>
      <c r="Q9" s="70">
        <v>36.314</v>
      </c>
      <c r="R9" s="70">
        <v>39.195</v>
      </c>
      <c r="S9" s="70">
        <v>39.600999999999999</v>
      </c>
      <c r="T9" s="70">
        <v>40.228000000000002</v>
      </c>
      <c r="U9" s="70">
        <v>39.493000000000002</v>
      </c>
    </row>
    <row r="10" spans="1:21">
      <c r="A10" s="6" t="s">
        <v>16</v>
      </c>
      <c r="B10" s="70">
        <v>1.393</v>
      </c>
      <c r="C10" s="70">
        <v>1.4650000000000001</v>
      </c>
      <c r="D10" s="70">
        <v>0.96299999999999997</v>
      </c>
      <c r="E10" s="70">
        <v>0.83799999999999997</v>
      </c>
      <c r="F10" s="70">
        <v>0.63700000000000001</v>
      </c>
      <c r="G10" s="70">
        <v>1.23</v>
      </c>
      <c r="H10" s="70">
        <v>2.0030000000000001</v>
      </c>
      <c r="I10" s="70">
        <v>1.5660000000000001</v>
      </c>
      <c r="J10" s="70">
        <v>1.6870000000000001</v>
      </c>
      <c r="K10" s="70">
        <v>0.876</v>
      </c>
      <c r="L10" s="70">
        <v>0.4</v>
      </c>
      <c r="M10" s="70">
        <v>0.29099999999999998</v>
      </c>
      <c r="N10" s="70">
        <v>1.591</v>
      </c>
      <c r="O10" s="70">
        <v>4.7E-2</v>
      </c>
      <c r="P10" s="70">
        <v>0.223</v>
      </c>
      <c r="Q10" s="70">
        <v>0.38</v>
      </c>
      <c r="R10" s="70">
        <v>0.248</v>
      </c>
      <c r="S10" s="70">
        <v>0.58399999999999996</v>
      </c>
      <c r="T10" s="70">
        <v>0.27400000000000002</v>
      </c>
      <c r="U10" s="70">
        <v>0.15</v>
      </c>
    </row>
    <row r="11" spans="1:21">
      <c r="A11" s="6" t="s">
        <v>17</v>
      </c>
      <c r="B11" s="70">
        <v>4.8280000000000003</v>
      </c>
      <c r="C11" s="70">
        <v>4.38</v>
      </c>
      <c r="D11" s="70">
        <v>8.6959999999999997</v>
      </c>
      <c r="E11" s="70">
        <v>7.1319999999999997</v>
      </c>
      <c r="F11" s="70">
        <v>7.702</v>
      </c>
      <c r="G11" s="70">
        <v>11.95</v>
      </c>
      <c r="H11" s="70">
        <v>4.5469999999999997</v>
      </c>
      <c r="I11" s="70">
        <v>5.0880000000000001</v>
      </c>
      <c r="J11" s="70">
        <v>4.7080000000000002</v>
      </c>
      <c r="K11" s="70">
        <v>4.5590000000000002</v>
      </c>
      <c r="L11" s="70">
        <v>6.282</v>
      </c>
      <c r="M11" s="70">
        <v>5.3470000000000004</v>
      </c>
      <c r="N11" s="70">
        <v>5.0979999999999999</v>
      </c>
      <c r="O11" s="70">
        <v>2.0089999999999999</v>
      </c>
      <c r="P11" s="70">
        <v>3.6669999999999998</v>
      </c>
      <c r="Q11" s="70">
        <v>2.3690000000000002</v>
      </c>
      <c r="R11" s="70">
        <v>3.1030000000000002</v>
      </c>
      <c r="S11" s="70">
        <v>3.3769999999999998</v>
      </c>
      <c r="T11" s="70">
        <v>2.7080000000000002</v>
      </c>
      <c r="U11" s="70">
        <v>2.8029999999999999</v>
      </c>
    </row>
    <row r="12" spans="1:21">
      <c r="A12" s="6" t="s">
        <v>18</v>
      </c>
      <c r="B12" s="70">
        <v>3.2000000000000001E-2</v>
      </c>
      <c r="C12" s="70">
        <v>2.5999999999999999E-2</v>
      </c>
      <c r="D12" s="70">
        <v>0.749</v>
      </c>
      <c r="E12" s="70">
        <v>0.29599999999999999</v>
      </c>
      <c r="F12" s="70">
        <v>0.66800000000000004</v>
      </c>
      <c r="G12" s="70">
        <v>0.51400000000000001</v>
      </c>
      <c r="H12" s="70">
        <v>3.0000000000000001E-3</v>
      </c>
      <c r="I12" s="70">
        <v>4.2000000000000003E-2</v>
      </c>
      <c r="J12" s="70">
        <v>2.5999999999999999E-2</v>
      </c>
      <c r="K12" s="70">
        <v>8.9999999999999993E-3</v>
      </c>
      <c r="L12" s="70">
        <v>0.122</v>
      </c>
      <c r="M12" s="70">
        <v>0.26400000000000001</v>
      </c>
      <c r="N12" s="70">
        <v>1.7999999999999999E-2</v>
      </c>
      <c r="O12" s="70">
        <v>3.944</v>
      </c>
      <c r="P12" s="70">
        <v>4.2000000000000003E-2</v>
      </c>
      <c r="Q12" s="70">
        <v>0.14099999999999999</v>
      </c>
      <c r="R12" s="70">
        <v>9.1999999999999998E-2</v>
      </c>
      <c r="S12" s="70">
        <v>0.187</v>
      </c>
      <c r="T12" s="70">
        <v>5.8000000000000003E-2</v>
      </c>
      <c r="U12" s="70">
        <v>8.3000000000000004E-2</v>
      </c>
    </row>
    <row r="13" spans="1:21" ht="15.75">
      <c r="A13" s="6" t="s">
        <v>192</v>
      </c>
      <c r="B13" s="70">
        <v>2.4E-2</v>
      </c>
      <c r="C13" s="70">
        <v>6.0000000000000001E-3</v>
      </c>
      <c r="D13" s="70">
        <v>2.3E-2</v>
      </c>
      <c r="E13" s="70">
        <v>3.7999999999999999E-2</v>
      </c>
      <c r="F13" s="70">
        <v>2.4E-2</v>
      </c>
      <c r="G13" s="70">
        <v>5.3999999999999999E-2</v>
      </c>
      <c r="H13" s="70">
        <v>7.0000000000000001E-3</v>
      </c>
      <c r="I13" s="70">
        <v>4.0000000000000001E-3</v>
      </c>
      <c r="J13" s="70">
        <v>6.0000000000000001E-3</v>
      </c>
      <c r="K13" s="70">
        <v>2.1000000000000001E-2</v>
      </c>
      <c r="L13" s="70">
        <v>2.7E-2</v>
      </c>
      <c r="M13" s="70">
        <v>7.0000000000000001E-3</v>
      </c>
      <c r="N13" s="70">
        <v>0</v>
      </c>
      <c r="O13" s="70">
        <v>0.33900000000000002</v>
      </c>
      <c r="P13" s="70">
        <v>6.4000000000000001E-2</v>
      </c>
      <c r="Q13" s="70">
        <v>0.121</v>
      </c>
      <c r="R13" s="70">
        <v>3.3000000000000002E-2</v>
      </c>
      <c r="S13" s="70">
        <v>5.3999999999999999E-2</v>
      </c>
      <c r="T13" s="70">
        <v>3.7999999999999999E-2</v>
      </c>
      <c r="U13" s="70">
        <v>3.6999999999999998E-2</v>
      </c>
    </row>
    <row r="14" spans="1:21" ht="15.75">
      <c r="A14" s="6" t="s">
        <v>193</v>
      </c>
      <c r="B14" s="70">
        <v>0</v>
      </c>
      <c r="C14" s="70">
        <v>0</v>
      </c>
      <c r="D14" s="70">
        <v>0.74099999999999999</v>
      </c>
      <c r="E14" s="70">
        <v>3.3250000000000002</v>
      </c>
      <c r="F14" s="70">
        <v>1.2669999999999999</v>
      </c>
      <c r="G14" s="70">
        <v>2.4E-2</v>
      </c>
      <c r="H14" s="70">
        <v>0</v>
      </c>
      <c r="I14" s="70">
        <v>4.2000000000000003E-2</v>
      </c>
      <c r="J14" s="70">
        <v>0</v>
      </c>
      <c r="K14" s="70">
        <v>0</v>
      </c>
      <c r="L14" s="70">
        <v>0.33300000000000002</v>
      </c>
      <c r="M14" s="70">
        <v>1.41</v>
      </c>
      <c r="N14" s="70">
        <v>0</v>
      </c>
      <c r="O14" s="70">
        <v>1.56</v>
      </c>
      <c r="P14" s="70">
        <v>0</v>
      </c>
      <c r="Q14" s="70">
        <v>2.1659999999999999</v>
      </c>
      <c r="R14" s="70">
        <v>0</v>
      </c>
      <c r="S14" s="70">
        <v>0</v>
      </c>
      <c r="T14" s="70">
        <v>0</v>
      </c>
      <c r="U14" s="70">
        <v>0</v>
      </c>
    </row>
    <row r="15" spans="1:21">
      <c r="A15" s="6" t="s">
        <v>21</v>
      </c>
      <c r="B15" s="70">
        <v>0</v>
      </c>
      <c r="C15" s="70">
        <v>0</v>
      </c>
      <c r="D15" s="70">
        <v>0</v>
      </c>
      <c r="E15" s="70">
        <v>0</v>
      </c>
      <c r="F15" s="70">
        <v>3.3000000000000002E-2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0.02</v>
      </c>
      <c r="R15" s="70">
        <v>2.8000000000000001E-2</v>
      </c>
      <c r="S15" s="70">
        <v>0</v>
      </c>
      <c r="T15" s="70">
        <v>0</v>
      </c>
      <c r="U15" s="70">
        <v>1E-3</v>
      </c>
    </row>
    <row r="16" spans="1:21">
      <c r="A16" s="9" t="s">
        <v>22</v>
      </c>
      <c r="B16" s="75">
        <v>0</v>
      </c>
      <c r="C16" s="75">
        <v>0</v>
      </c>
      <c r="D16" s="75">
        <v>9.1999999999999998E-2</v>
      </c>
      <c r="E16" s="75">
        <v>2E-3</v>
      </c>
      <c r="F16" s="75">
        <v>5.8999999999999997E-2</v>
      </c>
      <c r="G16" s="75">
        <v>0</v>
      </c>
      <c r="H16" s="75">
        <v>6.5000000000000002E-2</v>
      </c>
      <c r="I16" s="75">
        <v>0</v>
      </c>
      <c r="J16" s="75">
        <v>0</v>
      </c>
      <c r="K16" s="75">
        <v>2.3E-2</v>
      </c>
      <c r="L16" s="75">
        <v>2.7E-2</v>
      </c>
      <c r="M16" s="75">
        <v>0</v>
      </c>
      <c r="N16" s="75">
        <v>0</v>
      </c>
      <c r="O16" s="75">
        <v>0</v>
      </c>
      <c r="P16" s="75">
        <v>3.1E-2</v>
      </c>
      <c r="Q16" s="75">
        <v>0.08</v>
      </c>
      <c r="R16" s="75">
        <v>0</v>
      </c>
      <c r="S16" s="75">
        <v>0.111</v>
      </c>
      <c r="T16" s="75">
        <v>0</v>
      </c>
      <c r="U16" s="75">
        <v>1.4E-2</v>
      </c>
    </row>
    <row r="17" spans="1:21">
      <c r="A17" s="76" t="s">
        <v>23</v>
      </c>
      <c r="B17" s="77">
        <v>91.703999999999994</v>
      </c>
      <c r="C17" s="77">
        <v>90.168999999999997</v>
      </c>
      <c r="D17" s="77">
        <v>91.321999999999989</v>
      </c>
      <c r="E17" s="77">
        <v>91.442000000000007</v>
      </c>
      <c r="F17" s="77">
        <v>88.891999999999996</v>
      </c>
      <c r="G17" s="77">
        <v>87.731999999999999</v>
      </c>
      <c r="H17" s="77">
        <v>88.841000000000008</v>
      </c>
      <c r="I17" s="77">
        <v>90.486000000000004</v>
      </c>
      <c r="J17" s="77">
        <v>91.655000000000001</v>
      </c>
      <c r="K17" s="77">
        <v>90.667000000000002</v>
      </c>
      <c r="L17" s="77">
        <v>93.871000000000009</v>
      </c>
      <c r="M17" s="77">
        <v>88.35</v>
      </c>
      <c r="N17" s="77">
        <v>89.637</v>
      </c>
      <c r="O17" s="77">
        <v>88.477000000000004</v>
      </c>
      <c r="P17" s="77">
        <v>88.185999999999993</v>
      </c>
      <c r="Q17" s="77">
        <v>83.066999999999979</v>
      </c>
      <c r="R17" s="77">
        <v>88.50500000000001</v>
      </c>
      <c r="S17" s="77">
        <v>86.614999999999995</v>
      </c>
      <c r="T17" s="77">
        <v>86.944999999999993</v>
      </c>
      <c r="U17" s="77">
        <v>86.431000000000012</v>
      </c>
    </row>
    <row r="18" spans="1:21">
      <c r="A18" s="6" t="s">
        <v>24</v>
      </c>
      <c r="B18" s="70">
        <v>6.3305319047421298</v>
      </c>
      <c r="C18" s="70">
        <v>6.6977359762363298</v>
      </c>
      <c r="D18" s="70">
        <v>6.0518133432937464</v>
      </c>
      <c r="E18" s="70">
        <v>5.6237766969778091</v>
      </c>
      <c r="F18" s="70">
        <v>5.1722841590286315</v>
      </c>
      <c r="G18" s="70">
        <v>5.3477557907858202</v>
      </c>
      <c r="H18" s="70">
        <v>5.2195953959707584</v>
      </c>
      <c r="I18" s="70">
        <v>5.4023989163868213</v>
      </c>
      <c r="J18" s="70">
        <v>5.3766745678066314</v>
      </c>
      <c r="K18" s="70">
        <v>5.1170811355026897</v>
      </c>
      <c r="L18" s="70">
        <v>5.9221818232053369</v>
      </c>
      <c r="M18" s="70">
        <v>6.3547954945741409</v>
      </c>
      <c r="N18" s="70">
        <v>5.1738893407793132</v>
      </c>
      <c r="O18" s="70">
        <v>8.4193667760899302</v>
      </c>
      <c r="P18" s="70">
        <v>5.482461699775766</v>
      </c>
      <c r="Q18" s="70">
        <v>5.6476121851683754</v>
      </c>
      <c r="R18" s="70">
        <v>5.8273903907690858</v>
      </c>
      <c r="S18" s="70">
        <v>5.9977932698912673</v>
      </c>
      <c r="T18" s="70">
        <v>5.6170396950644443</v>
      </c>
      <c r="U18" s="70">
        <v>5.7632199651864848</v>
      </c>
    </row>
    <row r="19" spans="1:21">
      <c r="A19" s="6" t="s">
        <v>25</v>
      </c>
      <c r="B19" s="70">
        <v>0.11752211701048532</v>
      </c>
      <c r="C19" s="70">
        <v>0.15350028593295123</v>
      </c>
      <c r="D19" s="70">
        <v>0.15512206066405207</v>
      </c>
      <c r="E19" s="70">
        <v>9.8136445045014398E-2</v>
      </c>
      <c r="F19" s="70">
        <v>1.2483567449910474E-2</v>
      </c>
      <c r="G19" s="70">
        <v>8.907269699564296E-3</v>
      </c>
      <c r="H19" s="70">
        <v>5.6273825423819035E-3</v>
      </c>
      <c r="I19" s="70">
        <v>2.0474546478176495E-2</v>
      </c>
      <c r="J19" s="70">
        <v>1.0051924107328953E-2</v>
      </c>
      <c r="K19" s="70">
        <v>1.6600396378981343E-2</v>
      </c>
      <c r="L19" s="70">
        <v>9.3674103047628868E-2</v>
      </c>
      <c r="M19" s="70">
        <v>0.3013174096698451</v>
      </c>
      <c r="N19" s="70">
        <v>1.1732586296293427E-3</v>
      </c>
      <c r="O19" s="70">
        <v>5.0782923585842958E-2</v>
      </c>
      <c r="P19" s="70">
        <v>4.5916714731557881E-2</v>
      </c>
      <c r="Q19" s="70">
        <v>0.25453800741184301</v>
      </c>
      <c r="R19" s="70">
        <v>2.2122674256008744E-2</v>
      </c>
      <c r="S19" s="70">
        <v>1.2598535740265718E-2</v>
      </c>
      <c r="T19" s="70">
        <v>2.669339160250668E-2</v>
      </c>
      <c r="U19" s="70">
        <v>1.2387297804123907E-2</v>
      </c>
    </row>
    <row r="20" spans="1:21">
      <c r="A20" s="14" t="s">
        <v>132</v>
      </c>
      <c r="B20" s="70">
        <v>1.6694680952578702</v>
      </c>
      <c r="C20" s="70">
        <v>1.3022640237636702</v>
      </c>
      <c r="D20" s="70">
        <v>1.9481866567062536</v>
      </c>
      <c r="E20" s="70">
        <v>2.3762233030221909</v>
      </c>
      <c r="F20" s="70">
        <v>2.8277158409713685</v>
      </c>
      <c r="G20" s="70">
        <v>2.6522442092141798</v>
      </c>
      <c r="H20" s="70">
        <v>2.7804046040292416</v>
      </c>
      <c r="I20" s="70">
        <v>2.5976010836131787</v>
      </c>
      <c r="J20" s="70">
        <v>2.6233254321933686</v>
      </c>
      <c r="K20" s="70">
        <v>2.8829188644973103</v>
      </c>
      <c r="L20" s="70">
        <v>2.0778181767946631</v>
      </c>
      <c r="M20" s="70">
        <v>1.6452045054258591</v>
      </c>
      <c r="N20" s="70">
        <v>2.8261106592206868</v>
      </c>
      <c r="O20" s="70">
        <v>0</v>
      </c>
      <c r="P20" s="70">
        <v>2.517538300224234</v>
      </c>
      <c r="Q20" s="70">
        <v>2.3523878148316246</v>
      </c>
      <c r="R20" s="70">
        <v>2.1726096092309142</v>
      </c>
      <c r="S20" s="70">
        <v>2.0022067301087327</v>
      </c>
      <c r="T20" s="70">
        <v>2.3829603049355557</v>
      </c>
      <c r="U20" s="70">
        <v>2.2367800348135152</v>
      </c>
    </row>
    <row r="21" spans="1:21">
      <c r="A21" s="14" t="s">
        <v>133</v>
      </c>
      <c r="B21" s="70">
        <v>3.3992518612636573</v>
      </c>
      <c r="C21" s="70">
        <v>3.7389712554093828</v>
      </c>
      <c r="D21" s="70">
        <v>3.226246891244247</v>
      </c>
      <c r="E21" s="70">
        <v>2.9397634372069206</v>
      </c>
      <c r="F21" s="70">
        <v>3.0469715500824162</v>
      </c>
      <c r="G21" s="70">
        <v>3.1336412609444793</v>
      </c>
      <c r="H21" s="70">
        <v>3.1596644998906909</v>
      </c>
      <c r="I21" s="70">
        <v>3.0828246472053937</v>
      </c>
      <c r="J21" s="70">
        <v>3.1280073974044678</v>
      </c>
      <c r="K21" s="70">
        <v>2.9866724096345729</v>
      </c>
      <c r="L21" s="70">
        <v>3.3325632839734087</v>
      </c>
      <c r="M21" s="70">
        <v>3.6533240447421669</v>
      </c>
      <c r="N21" s="70">
        <v>2.8980267965984163</v>
      </c>
      <c r="O21" s="70">
        <v>3.8891417765415697</v>
      </c>
      <c r="P21" s="70">
        <v>2.9965318405464521</v>
      </c>
      <c r="Q21" s="70">
        <v>2.5653507268119826</v>
      </c>
      <c r="R21" s="70">
        <v>3.0416033146430532</v>
      </c>
      <c r="S21" s="70">
        <v>2.6066226648394606</v>
      </c>
      <c r="T21" s="70">
        <v>2.8808945233132253</v>
      </c>
      <c r="U21" s="70">
        <v>2.9366764495441471</v>
      </c>
    </row>
    <row r="22" spans="1:21">
      <c r="A22" s="6" t="s">
        <v>118</v>
      </c>
      <c r="B22" s="70">
        <v>5.0687199565215275</v>
      </c>
      <c r="C22" s="70">
        <v>5.041235279173053</v>
      </c>
      <c r="D22" s="70">
        <v>5.1744335479505006</v>
      </c>
      <c r="E22" s="70">
        <v>5.3159867402291114</v>
      </c>
      <c r="F22" s="70">
        <v>5.8746873910537847</v>
      </c>
      <c r="G22" s="70">
        <v>5.7858854701586591</v>
      </c>
      <c r="H22" s="70">
        <v>5.9400691039199325</v>
      </c>
      <c r="I22" s="70">
        <v>5.6804257308185724</v>
      </c>
      <c r="J22" s="70">
        <v>5.7513328295978363</v>
      </c>
      <c r="K22" s="70">
        <v>5.8695912741318832</v>
      </c>
      <c r="L22" s="70">
        <v>5.4103814607680718</v>
      </c>
      <c r="M22" s="70">
        <v>5.2985285501680259</v>
      </c>
      <c r="N22" s="70">
        <v>5.7241374558191032</v>
      </c>
      <c r="O22" s="70">
        <v>3.8891417765415697</v>
      </c>
      <c r="P22" s="70">
        <v>5.514070140770686</v>
      </c>
      <c r="Q22" s="70">
        <v>4.9177385416436072</v>
      </c>
      <c r="R22" s="70">
        <v>5.2142129238739674</v>
      </c>
      <c r="S22" s="70">
        <v>4.6088293949481933</v>
      </c>
      <c r="T22" s="70">
        <v>5.2638548282487809</v>
      </c>
      <c r="U22" s="70">
        <v>5.1734564843576623</v>
      </c>
    </row>
    <row r="23" spans="1:21">
      <c r="A23" s="6" t="s">
        <v>27</v>
      </c>
      <c r="B23" s="70">
        <v>4.2973285973660832E-3</v>
      </c>
      <c r="C23" s="70">
        <v>1.2627727296737213E-3</v>
      </c>
      <c r="D23" s="70">
        <v>0</v>
      </c>
      <c r="E23" s="70">
        <v>0</v>
      </c>
      <c r="F23" s="70">
        <v>0</v>
      </c>
      <c r="G23" s="70">
        <v>6.8079885813100336E-4</v>
      </c>
      <c r="H23" s="70">
        <v>0</v>
      </c>
      <c r="I23" s="70">
        <v>0</v>
      </c>
      <c r="J23" s="70">
        <v>0</v>
      </c>
      <c r="K23" s="70">
        <v>6.97839203739048E-4</v>
      </c>
      <c r="L23" s="70">
        <v>7.0547359475279367E-3</v>
      </c>
      <c r="M23" s="70">
        <v>0</v>
      </c>
      <c r="N23" s="70">
        <v>9.6880265699223426E-3</v>
      </c>
      <c r="O23" s="70">
        <v>0</v>
      </c>
      <c r="P23" s="70">
        <v>1.1974537832473885E-2</v>
      </c>
      <c r="Q23" s="70">
        <v>8.1414124784914207E-3</v>
      </c>
      <c r="R23" s="70">
        <v>1.0648648552895319E-3</v>
      </c>
      <c r="S23" s="70">
        <v>5.3328883127416633E-3</v>
      </c>
      <c r="T23" s="70">
        <v>1.1001210934805043E-3</v>
      </c>
      <c r="U23" s="70">
        <v>0</v>
      </c>
    </row>
    <row r="24" spans="1:21">
      <c r="A24" s="6" t="s">
        <v>28</v>
      </c>
      <c r="B24" s="70">
        <v>4.4520134013602304</v>
      </c>
      <c r="C24" s="70">
        <v>3.97514190257316</v>
      </c>
      <c r="D24" s="70">
        <v>4.9503607170879782</v>
      </c>
      <c r="E24" s="70">
        <v>4.471450898799171</v>
      </c>
      <c r="F24" s="70">
        <v>6.910039920735036</v>
      </c>
      <c r="G24" s="70">
        <v>6.7910439327775816</v>
      </c>
      <c r="H24" s="70">
        <v>6.922515188178286</v>
      </c>
      <c r="I24" s="70">
        <v>6.6768984924287063</v>
      </c>
      <c r="J24" s="70">
        <v>6.7718107674631769</v>
      </c>
      <c r="K24" s="70">
        <v>7.2551795998224495</v>
      </c>
      <c r="L24" s="70">
        <v>5.7972238686085031</v>
      </c>
      <c r="M24" s="70">
        <v>4.7715471921025641</v>
      </c>
      <c r="N24" s="70">
        <v>7.0514049541973138</v>
      </c>
      <c r="O24" s="70">
        <v>3.5216880267547856</v>
      </c>
      <c r="P24" s="70">
        <v>7.3487819089464104</v>
      </c>
      <c r="Q24" s="70">
        <v>7.4459321162371417</v>
      </c>
      <c r="R24" s="70">
        <v>7.3581464500481326</v>
      </c>
      <c r="S24" s="70">
        <v>7.7030933051250496</v>
      </c>
      <c r="T24" s="70">
        <v>7.8021123177343057</v>
      </c>
      <c r="U24" s="70">
        <v>7.6596651560127844</v>
      </c>
    </row>
    <row r="25" spans="1:21">
      <c r="A25" s="6" t="s">
        <v>29</v>
      </c>
      <c r="B25" s="70">
        <v>0.16420005113918643</v>
      </c>
      <c r="C25" s="70">
        <v>0.14170704038393686</v>
      </c>
      <c r="D25" s="70">
        <v>0.11386953575015336</v>
      </c>
      <c r="E25" s="70">
        <v>0.21990549122458716</v>
      </c>
      <c r="F25" s="70">
        <v>0.38043201518038344</v>
      </c>
      <c r="G25" s="70">
        <v>0.2539932325463658</v>
      </c>
      <c r="H25" s="70">
        <v>0.27299472958203347</v>
      </c>
      <c r="I25" s="70">
        <v>0.28879199538235728</v>
      </c>
      <c r="J25" s="70">
        <v>0.3079368834920902</v>
      </c>
      <c r="K25" s="70">
        <v>0.16372374886314084</v>
      </c>
      <c r="L25" s="70">
        <v>6.8706888228913202E-2</v>
      </c>
      <c r="M25" s="70">
        <v>5.1577988012655965E-2</v>
      </c>
      <c r="N25" s="70">
        <v>0.30023064062666782</v>
      </c>
      <c r="O25" s="70">
        <v>7.9036146336154897E-3</v>
      </c>
      <c r="P25" s="70">
        <v>4.2697359918288692E-2</v>
      </c>
      <c r="Q25" s="70">
        <v>7.8912584303551428E-2</v>
      </c>
      <c r="R25" s="70">
        <v>4.7152760806717091E-2</v>
      </c>
      <c r="S25" s="70">
        <v>0.11505077251103955</v>
      </c>
      <c r="T25" s="70">
        <v>5.3821030127060999E-2</v>
      </c>
      <c r="U25" s="70">
        <v>2.9464468067703004E-2</v>
      </c>
    </row>
    <row r="26" spans="1:21">
      <c r="A26" s="6" t="s">
        <v>30</v>
      </c>
      <c r="B26" s="70">
        <v>2.6097036897701926</v>
      </c>
      <c r="C26" s="70">
        <v>2.122674541407076</v>
      </c>
      <c r="D26" s="70">
        <v>2.423239276682903</v>
      </c>
      <c r="E26" s="70">
        <v>3.7603090128929186</v>
      </c>
      <c r="F26" s="70">
        <v>1.5200074980483924</v>
      </c>
      <c r="G26" s="70">
        <v>1.5493978819215062</v>
      </c>
      <c r="H26" s="70">
        <v>1.436532368330719</v>
      </c>
      <c r="I26" s="70">
        <v>1.6514489909655639</v>
      </c>
      <c r="J26" s="70">
        <v>1.5125430671729285</v>
      </c>
      <c r="K26" s="70">
        <v>1.4996911685172136</v>
      </c>
      <c r="L26" s="70">
        <v>1.8991658303958363</v>
      </c>
      <c r="M26" s="70">
        <v>1.6680392268365871</v>
      </c>
      <c r="N26" s="70">
        <v>1.6932041803502493</v>
      </c>
      <c r="O26" s="70">
        <v>0.59461040292233647</v>
      </c>
      <c r="P26" s="70">
        <v>1.2357531804763844</v>
      </c>
      <c r="Q26" s="70">
        <v>0.86586941225655367</v>
      </c>
      <c r="R26" s="70">
        <v>1.0383933262000047</v>
      </c>
      <c r="S26" s="70">
        <v>1.170934009649605</v>
      </c>
      <c r="T26" s="70">
        <v>0.93621322270506613</v>
      </c>
      <c r="U26" s="70">
        <v>0.96906991574139367</v>
      </c>
    </row>
    <row r="27" spans="1:21">
      <c r="A27" s="6" t="s">
        <v>31</v>
      </c>
      <c r="B27" s="70">
        <v>0.16155368351378613</v>
      </c>
      <c r="C27" s="70">
        <v>6.3317996734624099E-2</v>
      </c>
      <c r="D27" s="70">
        <v>0.15105413774426851</v>
      </c>
      <c r="E27" s="70">
        <v>0.11624710009122545</v>
      </c>
      <c r="F27" s="70">
        <v>7.2078445078741882E-4</v>
      </c>
      <c r="G27" s="70">
        <v>7.3808954435744577E-3</v>
      </c>
      <c r="H27" s="70">
        <v>6.1288364461977709E-3</v>
      </c>
      <c r="I27" s="70">
        <v>9.7978487321495576E-3</v>
      </c>
      <c r="J27" s="70">
        <v>6.0035484732842252E-3</v>
      </c>
      <c r="K27" s="70">
        <v>2.1278358890157311E-3</v>
      </c>
      <c r="L27" s="70">
        <v>2.6508683805121468E-2</v>
      </c>
      <c r="M27" s="70">
        <v>5.9192049947804158E-2</v>
      </c>
      <c r="N27" s="70">
        <v>4.2968024243491406E-3</v>
      </c>
      <c r="O27" s="70">
        <v>0.83898240118480727</v>
      </c>
      <c r="P27" s="70">
        <v>1.0172635788986259E-2</v>
      </c>
      <c r="Q27" s="70">
        <v>3.7039901947626748E-2</v>
      </c>
      <c r="R27" s="70">
        <v>2.2127447469107876E-2</v>
      </c>
      <c r="S27" s="70">
        <v>4.6602191967640622E-2</v>
      </c>
      <c r="T27" s="70">
        <v>1.4411775311758695E-2</v>
      </c>
      <c r="U27" s="70">
        <v>2.0624027749873423E-2</v>
      </c>
    </row>
    <row r="28" spans="1:21">
      <c r="A28" s="6" t="s">
        <v>32</v>
      </c>
      <c r="B28" s="70">
        <v>8.9770384537740285E-3</v>
      </c>
      <c r="C28" s="70">
        <v>1.4709206813917091E-2</v>
      </c>
      <c r="D28" s="70">
        <v>9.8205906315210426E-3</v>
      </c>
      <c r="E28" s="70">
        <v>2.2099526626286378E-2</v>
      </c>
      <c r="F28" s="70">
        <v>3.0433534748612978E-3</v>
      </c>
      <c r="G28" s="70">
        <v>1.0017065630035774E-2</v>
      </c>
      <c r="H28" s="70">
        <v>2.5593291131618952E-3</v>
      </c>
      <c r="I28" s="70">
        <v>1.6885410906543638E-3</v>
      </c>
      <c r="J28" s="70">
        <v>2.5070103476961267E-3</v>
      </c>
      <c r="K28" s="70">
        <v>8.9843180436206468E-3</v>
      </c>
      <c r="L28" s="70">
        <v>1.061603400490079E-2</v>
      </c>
      <c r="M28" s="70">
        <v>2.8400611857365538E-3</v>
      </c>
      <c r="N28" s="70">
        <v>0</v>
      </c>
      <c r="O28" s="70">
        <v>0.1304925883398125</v>
      </c>
      <c r="P28" s="70">
        <v>2.8050097934012117E-2</v>
      </c>
      <c r="Q28" s="70">
        <v>5.7518332705361511E-2</v>
      </c>
      <c r="R28" s="70">
        <v>1.4362420359396052E-2</v>
      </c>
      <c r="S28" s="70">
        <v>2.4351667228385304E-2</v>
      </c>
      <c r="T28" s="70">
        <v>1.7086113549018941E-2</v>
      </c>
      <c r="U28" s="70">
        <v>1.6636705107383676E-2</v>
      </c>
    </row>
    <row r="29" spans="1:21">
      <c r="A29" s="6" t="s">
        <v>33</v>
      </c>
      <c r="B29" s="70">
        <v>0.19029858599548549</v>
      </c>
      <c r="C29" s="70">
        <v>0.84685569236464031</v>
      </c>
      <c r="D29" s="70">
        <v>0.34112620670975552</v>
      </c>
      <c r="E29" s="70">
        <v>6.462678579277268E-3</v>
      </c>
      <c r="F29" s="70">
        <v>0</v>
      </c>
      <c r="G29" s="70">
        <v>0</v>
      </c>
      <c r="H29" s="70">
        <v>0</v>
      </c>
      <c r="I29" s="70">
        <v>1.1665759976065879E-2</v>
      </c>
      <c r="J29" s="70">
        <v>0</v>
      </c>
      <c r="K29" s="70">
        <v>0</v>
      </c>
      <c r="L29" s="70">
        <v>8.6149919136058878E-2</v>
      </c>
      <c r="M29" s="70">
        <v>0.37640975753501799</v>
      </c>
      <c r="N29" s="70">
        <v>0</v>
      </c>
      <c r="O29" s="70">
        <v>0.39511439234130191</v>
      </c>
      <c r="P29" s="70">
        <v>0</v>
      </c>
      <c r="Q29" s="70">
        <v>0.67747219326985975</v>
      </c>
      <c r="R29" s="70">
        <v>0</v>
      </c>
      <c r="S29" s="70">
        <v>0</v>
      </c>
      <c r="T29" s="70">
        <v>0</v>
      </c>
      <c r="U29" s="70">
        <v>0</v>
      </c>
    </row>
    <row r="30" spans="1:21">
      <c r="A30" s="6" t="s">
        <v>34</v>
      </c>
      <c r="B30" s="70">
        <v>0</v>
      </c>
      <c r="C30" s="70">
        <v>0</v>
      </c>
      <c r="D30" s="70">
        <v>5.6024110812437833E-3</v>
      </c>
      <c r="E30" s="70">
        <v>0</v>
      </c>
      <c r="F30" s="70">
        <v>0</v>
      </c>
      <c r="G30" s="70">
        <v>0</v>
      </c>
      <c r="H30" s="70">
        <v>0</v>
      </c>
      <c r="I30" s="70">
        <v>0</v>
      </c>
      <c r="J30" s="70">
        <v>0</v>
      </c>
      <c r="K30" s="70">
        <v>0</v>
      </c>
      <c r="L30" s="70">
        <v>0</v>
      </c>
      <c r="M30" s="70">
        <v>0</v>
      </c>
      <c r="N30" s="70">
        <v>0</v>
      </c>
      <c r="O30" s="70">
        <v>0</v>
      </c>
      <c r="P30" s="70">
        <v>0</v>
      </c>
      <c r="Q30" s="70">
        <v>3.9444420513872064E-3</v>
      </c>
      <c r="R30" s="70">
        <v>5.0559921522685836E-3</v>
      </c>
      <c r="S30" s="70">
        <v>0</v>
      </c>
      <c r="T30" s="70">
        <v>0</v>
      </c>
      <c r="U30" s="70">
        <v>1.8655215092165247E-4</v>
      </c>
    </row>
    <row r="31" spans="1:21">
      <c r="A31" s="9" t="s">
        <v>35</v>
      </c>
      <c r="B31" s="75">
        <v>7.2573908084061882E-3</v>
      </c>
      <c r="C31" s="75">
        <v>1.5646711927143163E-4</v>
      </c>
      <c r="D31" s="75">
        <v>4.8793931414693138E-3</v>
      </c>
      <c r="E31" s="75">
        <v>0</v>
      </c>
      <c r="F31" s="75">
        <v>5.7115653102076027E-3</v>
      </c>
      <c r="G31" s="75">
        <v>0</v>
      </c>
      <c r="H31" s="75">
        <v>0</v>
      </c>
      <c r="I31" s="75">
        <v>0</v>
      </c>
      <c r="J31" s="75">
        <v>0</v>
      </c>
      <c r="K31" s="75">
        <v>1.988754119590794E-3</v>
      </c>
      <c r="L31" s="75">
        <v>2.145604811810298E-3</v>
      </c>
      <c r="M31" s="75">
        <v>0</v>
      </c>
      <c r="N31" s="75">
        <v>0</v>
      </c>
      <c r="O31" s="75">
        <v>0</v>
      </c>
      <c r="P31" s="75">
        <v>2.746018983535116E-3</v>
      </c>
      <c r="Q31" s="75">
        <v>7.6859638725432613E-3</v>
      </c>
      <c r="R31" s="75">
        <v>0</v>
      </c>
      <c r="S31" s="75">
        <v>1.0116850978006667E-2</v>
      </c>
      <c r="T31" s="75">
        <v>0</v>
      </c>
      <c r="U31" s="75">
        <v>1.2722752059158272E-3</v>
      </c>
    </row>
    <row r="32" spans="1:21">
      <c r="A32" s="76" t="s">
        <v>23</v>
      </c>
      <c r="B32" s="77">
        <v>19.11507514791257</v>
      </c>
      <c r="C32" s="77">
        <v>19.058297161468641</v>
      </c>
      <c r="D32" s="77">
        <v>19.381321220737593</v>
      </c>
      <c r="E32" s="77">
        <v>19.634374590465402</v>
      </c>
      <c r="F32" s="77">
        <v>19.879410254731994</v>
      </c>
      <c r="G32" s="77">
        <v>19.75506233782124</v>
      </c>
      <c r="H32" s="77">
        <v>19.806022334083476</v>
      </c>
      <c r="I32" s="77">
        <v>19.743590822259065</v>
      </c>
      <c r="J32" s="77">
        <v>19.73886059846097</v>
      </c>
      <c r="K32" s="77">
        <v>19.935666070472323</v>
      </c>
      <c r="L32" s="77">
        <v>19.323808951959716</v>
      </c>
      <c r="M32" s="77">
        <v>18.884247730032378</v>
      </c>
      <c r="N32" s="77">
        <v>19.95802465939655</v>
      </c>
      <c r="O32" s="77">
        <v>17.848082902394001</v>
      </c>
      <c r="P32" s="77">
        <v>19.722624295158102</v>
      </c>
      <c r="Q32" s="77">
        <v>20.00240509334634</v>
      </c>
      <c r="R32" s="77">
        <v>19.550029250789979</v>
      </c>
      <c r="S32" s="77">
        <v>19.694702886352196</v>
      </c>
      <c r="T32" s="77">
        <v>19.732332495436424</v>
      </c>
      <c r="U32" s="77">
        <v>19.64598284738425</v>
      </c>
    </row>
    <row r="33" spans="1:21">
      <c r="A33" s="6" t="s">
        <v>49</v>
      </c>
      <c r="B33" s="70">
        <v>0.36955653364363783</v>
      </c>
      <c r="C33" s="70">
        <v>0.34810404034096176</v>
      </c>
      <c r="D33" s="70">
        <v>0.3286372028222338</v>
      </c>
      <c r="E33" s="70">
        <v>0.45680499106295774</v>
      </c>
      <c r="F33" s="70">
        <v>0.18030829751462424</v>
      </c>
      <c r="G33" s="70">
        <v>0.185769281333618</v>
      </c>
      <c r="H33" s="70">
        <v>0.171853594398099</v>
      </c>
      <c r="I33" s="70">
        <v>0.19829251772435719</v>
      </c>
      <c r="J33" s="70">
        <v>0.18257827917116817</v>
      </c>
      <c r="K33" s="70">
        <v>0.17129792183118953</v>
      </c>
      <c r="L33" s="70">
        <v>0.24676061175040631</v>
      </c>
      <c r="M33" s="70">
        <v>0.25902893731355153</v>
      </c>
      <c r="N33" s="70">
        <v>0.19362834339397308</v>
      </c>
      <c r="O33" s="70">
        <v>0.14445269532339935</v>
      </c>
      <c r="P33" s="70">
        <v>0.14395108967508147</v>
      </c>
      <c r="Q33" s="70">
        <v>0.10417349467359943</v>
      </c>
      <c r="R33" s="70">
        <v>0.12366919634411529</v>
      </c>
      <c r="S33" s="70">
        <v>0.13195068801513371</v>
      </c>
      <c r="T33" s="70">
        <v>0.10713874395871871</v>
      </c>
      <c r="U33" s="70">
        <v>0.11230729738285807</v>
      </c>
    </row>
    <row r="34" spans="1:21" ht="13.5" thickBot="1">
      <c r="A34" s="78" t="s">
        <v>134</v>
      </c>
      <c r="B34" s="79">
        <v>0.63044346635636217</v>
      </c>
      <c r="C34" s="79">
        <v>0.65189595965903835</v>
      </c>
      <c r="D34" s="79">
        <v>0.67136279717776615</v>
      </c>
      <c r="E34" s="79">
        <v>0.54319500893704231</v>
      </c>
      <c r="F34" s="79">
        <v>0.81969170248537582</v>
      </c>
      <c r="G34" s="79">
        <v>0.81423071866638208</v>
      </c>
      <c r="H34" s="79">
        <v>0.828146405601901</v>
      </c>
      <c r="I34" s="79">
        <v>0.80170748227564292</v>
      </c>
      <c r="J34" s="79">
        <v>0.8174217208288318</v>
      </c>
      <c r="K34" s="79">
        <v>0.82870207816881059</v>
      </c>
      <c r="L34" s="79">
        <v>0.75323938824959369</v>
      </c>
      <c r="M34" s="79">
        <v>0.74097106268644852</v>
      </c>
      <c r="N34" s="79">
        <v>0.80637165660602694</v>
      </c>
      <c r="O34" s="79">
        <v>0.85554730467660067</v>
      </c>
      <c r="P34" s="79">
        <v>0.85604891032491848</v>
      </c>
      <c r="Q34" s="79">
        <v>0.89582650532640051</v>
      </c>
      <c r="R34" s="79">
        <v>0.87633080365588478</v>
      </c>
      <c r="S34" s="79">
        <v>0.86804931198486635</v>
      </c>
      <c r="T34" s="79">
        <v>0.89286125604128141</v>
      </c>
      <c r="U34" s="79">
        <v>0.88769270261714184</v>
      </c>
    </row>
    <row r="35" spans="1:21">
      <c r="A35" s="69" t="s">
        <v>135</v>
      </c>
    </row>
    <row r="83" spans="1:21">
      <c r="A83" s="6" t="s">
        <v>144</v>
      </c>
    </row>
    <row r="84" spans="1:21">
      <c r="A84" s="6" t="s">
        <v>145</v>
      </c>
      <c r="B84" s="70">
        <v>-2.5924978758091726</v>
      </c>
      <c r="C84" s="70">
        <v>-2.7670551314717944</v>
      </c>
      <c r="D84" s="70">
        <v>-1.7875980302944559</v>
      </c>
      <c r="E84" s="70">
        <v>-1.0428151321855914</v>
      </c>
      <c r="F84" s="70">
        <v>-0.33969950056244791</v>
      </c>
      <c r="G84" s="70">
        <v>-0.69432881797341217</v>
      </c>
      <c r="H84" s="70">
        <v>-0.54845688387577596</v>
      </c>
      <c r="I84" s="70">
        <v>-0.72726962804071249</v>
      </c>
      <c r="J84" s="70">
        <v>-0.74086376025806899</v>
      </c>
      <c r="K84" s="70">
        <v>-0.1807163122021862</v>
      </c>
      <c r="L84" s="70">
        <v>-1.9595877181561345</v>
      </c>
      <c r="M84" s="70">
        <v>-3.3086902910524199</v>
      </c>
      <c r="N84" s="70">
        <v>-0.11777814257217045</v>
      </c>
      <c r="O84" s="70">
        <v>-6.7518376133143168</v>
      </c>
      <c r="P84" s="70">
        <v>-0.78757467762338962</v>
      </c>
      <c r="Q84" s="70">
        <v>6.7334516407662193E-3</v>
      </c>
      <c r="R84" s="70">
        <v>-1.288916841633009</v>
      </c>
      <c r="S84" s="70">
        <v>-0.86808308116820143</v>
      </c>
      <c r="T84" s="70">
        <v>-0.75963549970724031</v>
      </c>
      <c r="U84" s="70">
        <v>-1.0091101422865023</v>
      </c>
    </row>
    <row r="85" spans="1:21">
      <c r="A85" s="6" t="s">
        <v>146</v>
      </c>
      <c r="B85" s="70">
        <v>1.0462946049251638</v>
      </c>
      <c r="C85" s="70">
        <v>1.049411698776282</v>
      </c>
      <c r="D85" s="70">
        <v>1.0319213933981153</v>
      </c>
      <c r="E85" s="70">
        <v>1.0186216987890284</v>
      </c>
      <c r="F85" s="70">
        <v>1.0060660625100437</v>
      </c>
      <c r="G85" s="70">
        <v>1.0123987288923824</v>
      </c>
      <c r="H85" s="70">
        <v>1.0097938729263531</v>
      </c>
      <c r="I85" s="70">
        <v>1.0129869576435842</v>
      </c>
      <c r="J85" s="70">
        <v>1.0132297100046084</v>
      </c>
      <c r="K85" s="70">
        <v>1.0032270770036105</v>
      </c>
      <c r="L85" s="70">
        <v>1.0349926378242167</v>
      </c>
      <c r="M85" s="70">
        <v>1.0590837551973646</v>
      </c>
      <c r="N85" s="70">
        <v>1.0021031811173602</v>
      </c>
      <c r="O85" s="70">
        <v>1.1205685288091842</v>
      </c>
      <c r="P85" s="70">
        <v>1.0140638335289891</v>
      </c>
      <c r="Q85" s="70">
        <v>0.99987975979212917</v>
      </c>
      <c r="R85" s="70">
        <v>1.023016372172018</v>
      </c>
      <c r="S85" s="70">
        <v>1.0155014835922893</v>
      </c>
      <c r="T85" s="70">
        <v>1.0135649196376293</v>
      </c>
      <c r="U85" s="70">
        <v>1.0180198239694018</v>
      </c>
    </row>
    <row r="86" spans="1:21">
      <c r="A86" s="6" t="s">
        <v>147</v>
      </c>
      <c r="B86" s="70">
        <v>-2.7125165407390845</v>
      </c>
      <c r="C86" s="70">
        <v>-2.9037800261254443</v>
      </c>
      <c r="D86" s="70">
        <v>-1.8446606502571812</v>
      </c>
      <c r="E86" s="70">
        <v>-1.0622341214697923</v>
      </c>
      <c r="F86" s="70">
        <v>-0.34176013896749036</v>
      </c>
      <c r="G86" s="70">
        <v>-0.70293761274963285</v>
      </c>
      <c r="H86" s="70">
        <v>-0.55382840090203889</v>
      </c>
      <c r="I86" s="70">
        <v>-0.73671464789554242</v>
      </c>
      <c r="J86" s="70">
        <v>-0.75066517295920698</v>
      </c>
      <c r="K86" s="70">
        <v>-0.18129949765747116</v>
      </c>
      <c r="L86" s="70">
        <v>-2.0281588614623551</v>
      </c>
      <c r="M86" s="70">
        <v>-3.5041801382328583</v>
      </c>
      <c r="N86" s="70">
        <v>-0.11802585133766599</v>
      </c>
      <c r="O86" s="70">
        <v>-7.5658967411101372</v>
      </c>
      <c r="P86" s="70">
        <v>-0.79865099678113227</v>
      </c>
      <c r="Q86" s="70">
        <v>6.7326420091412455E-3</v>
      </c>
      <c r="R86" s="70">
        <v>-1.3185830313588163</v>
      </c>
      <c r="S86" s="70">
        <v>-0.88153965680767421</v>
      </c>
      <c r="T86" s="70">
        <v>-0.76993989421465936</v>
      </c>
      <c r="U86" s="70">
        <v>-1.0272941294162432</v>
      </c>
    </row>
    <row r="87" spans="1:21">
      <c r="A87" s="6" t="s">
        <v>148</v>
      </c>
      <c r="B87" s="70">
        <v>4.6581176028977369</v>
      </c>
      <c r="C87" s="70">
        <v>4.1715604168560816</v>
      </c>
      <c r="D87" s="70">
        <v>5.1083831290007193</v>
      </c>
      <c r="E87" s="70">
        <v>4.5547169105865395</v>
      </c>
      <c r="F87" s="70">
        <v>6.951956654841112</v>
      </c>
      <c r="G87" s="70">
        <v>6.8752442453963489</v>
      </c>
      <c r="H87" s="70">
        <v>6.9903134222620542</v>
      </c>
      <c r="I87" s="70">
        <v>6.7636110903403885</v>
      </c>
      <c r="J87" s="70">
        <v>6.8613998601227992</v>
      </c>
      <c r="K87" s="70">
        <v>7.2785926230661007</v>
      </c>
      <c r="L87" s="70">
        <v>6.0000840238286246</v>
      </c>
      <c r="M87" s="70">
        <v>5.0534681183134245</v>
      </c>
      <c r="N87" s="70">
        <v>7.0662353359478418</v>
      </c>
      <c r="O87" s="70">
        <v>3.9462927710655293</v>
      </c>
      <c r="P87" s="70">
        <v>7.4521339543546796</v>
      </c>
      <c r="Q87" s="70">
        <v>7.4450368158116929</v>
      </c>
      <c r="R87" s="70">
        <v>7.5275042872386537</v>
      </c>
      <c r="S87" s="70">
        <v>7.8225026796043196</v>
      </c>
      <c r="T87" s="70">
        <v>7.9079473443281287</v>
      </c>
      <c r="U87" s="70">
        <v>7.7976909737886952</v>
      </c>
    </row>
    <row r="88" spans="1:21">
      <c r="A88" s="6" t="s">
        <v>116</v>
      </c>
      <c r="B88" s="70">
        <v>7.3706341436368215</v>
      </c>
      <c r="C88" s="70">
        <v>7.0753404429815259</v>
      </c>
      <c r="D88" s="70">
        <v>6.9530437792579001</v>
      </c>
      <c r="E88" s="70">
        <v>5.6169510320563321</v>
      </c>
      <c r="F88" s="70">
        <v>7.2937167938086027</v>
      </c>
      <c r="G88" s="70">
        <v>7.5781818581459817</v>
      </c>
      <c r="H88" s="70">
        <v>7.5441418231640931</v>
      </c>
      <c r="I88" s="70">
        <v>7.5003257382359312</v>
      </c>
      <c r="J88" s="70">
        <v>7.6120650330820059</v>
      </c>
      <c r="K88" s="70">
        <v>7.4598921207235716</v>
      </c>
      <c r="L88" s="70">
        <v>8.0282428852909788</v>
      </c>
      <c r="M88" s="70">
        <v>8.5576482565462832</v>
      </c>
      <c r="N88" s="70">
        <v>7.1842611872855082</v>
      </c>
      <c r="O88" s="70">
        <v>11.512189512175667</v>
      </c>
      <c r="P88" s="70">
        <v>8.2507849511358113</v>
      </c>
      <c r="Q88" s="70">
        <v>7.4383041738025515</v>
      </c>
      <c r="R88" s="70">
        <v>8.8460873185974691</v>
      </c>
      <c r="S88" s="70">
        <v>8.7040423364119945</v>
      </c>
      <c r="T88" s="70">
        <v>8.6778872385427874</v>
      </c>
      <c r="U88" s="70">
        <v>8.8249851032049378</v>
      </c>
    </row>
    <row r="89" spans="1:21">
      <c r="A89" s="6" t="s">
        <v>149</v>
      </c>
      <c r="B89" s="70">
        <v>41.842878585350114</v>
      </c>
      <c r="C89" s="70">
        <v>40.380502362101033</v>
      </c>
      <c r="D89" s="70">
        <v>38.174900737132802</v>
      </c>
      <c r="E89" s="70">
        <v>31.237368300824858</v>
      </c>
      <c r="F89" s="70">
        <v>38.658408854479248</v>
      </c>
      <c r="G89" s="70">
        <v>41.57766439534619</v>
      </c>
      <c r="H89" s="70">
        <v>40.604873459718981</v>
      </c>
      <c r="I89" s="70">
        <v>40.663107446873042</v>
      </c>
      <c r="J89" s="70">
        <v>41.683639682656754</v>
      </c>
      <c r="K89" s="70">
        <v>40.294281314332011</v>
      </c>
      <c r="L89" s="70">
        <v>45.736259228234836</v>
      </c>
      <c r="M89" s="70">
        <v>46.171119368336981</v>
      </c>
      <c r="N89" s="70">
        <v>38.477117121991498</v>
      </c>
      <c r="O89" s="70">
        <v>61.874157270728084</v>
      </c>
      <c r="P89" s="70">
        <v>43.037942498756998</v>
      </c>
      <c r="Q89" s="70">
        <v>36.281160785370368</v>
      </c>
      <c r="R89" s="70">
        <v>46.060736629565909</v>
      </c>
      <c r="S89" s="70">
        <v>44.063747202408948</v>
      </c>
      <c r="T89" s="70">
        <v>44.144710710862583</v>
      </c>
      <c r="U89" s="70">
        <v>44.695941125701388</v>
      </c>
    </row>
    <row r="90" spans="1:21">
      <c r="A90" s="6" t="s">
        <v>150</v>
      </c>
      <c r="B90" s="70">
        <v>-17.11277377189958</v>
      </c>
      <c r="C90" s="70">
        <v>-18.417021875002874</v>
      </c>
      <c r="D90" s="70">
        <v>-11.255136089175684</v>
      </c>
      <c r="E90" s="70">
        <v>-6.5648583927066619</v>
      </c>
      <c r="F90" s="70">
        <v>-2.0130186599827873</v>
      </c>
      <c r="G90" s="70">
        <v>-4.2859111425482226</v>
      </c>
      <c r="H90" s="70">
        <v>-3.3126446757857027</v>
      </c>
      <c r="I90" s="70">
        <v>-4.438651605710012</v>
      </c>
      <c r="J90" s="70">
        <v>-4.5681538793364513</v>
      </c>
      <c r="K90" s="70">
        <v>-1.0882753246171681</v>
      </c>
      <c r="L90" s="70">
        <v>-12.840248280337363</v>
      </c>
      <c r="M90" s="70">
        <v>-21.010370454032884</v>
      </c>
      <c r="N90" s="70">
        <v>-0.70247175766915071</v>
      </c>
      <c r="O90" s="70">
        <v>-45.190077974960118</v>
      </c>
      <c r="P90" s="70">
        <v>-4.6296118988686485</v>
      </c>
      <c r="Q90" s="70">
        <v>3.6494219217910497E-2</v>
      </c>
      <c r="R90" s="70">
        <v>-7.6298931164365893</v>
      </c>
      <c r="S90" s="70">
        <v>-4.9594509660370676</v>
      </c>
      <c r="T90" s="70">
        <v>-4.3526406129815909</v>
      </c>
      <c r="U90" s="70">
        <v>-5.7820284729919509</v>
      </c>
    </row>
    <row r="91" spans="1:21">
      <c r="A91" s="6" t="s">
        <v>151</v>
      </c>
      <c r="B91" s="70">
        <v>24.730104813450534</v>
      </c>
      <c r="C91" s="70">
        <v>21.96348048709816</v>
      </c>
      <c r="D91" s="70">
        <v>26.919764647957116</v>
      </c>
      <c r="E91" s="70">
        <v>24.672509908118197</v>
      </c>
      <c r="F91" s="70">
        <v>36.645390194496457</v>
      </c>
      <c r="G91" s="70">
        <v>37.291753252797967</v>
      </c>
      <c r="H91" s="70">
        <v>37.292228783933275</v>
      </c>
      <c r="I91" s="70">
        <v>36.224455841163028</v>
      </c>
      <c r="J91" s="70">
        <v>37.115485803320304</v>
      </c>
      <c r="K91" s="70">
        <v>39.206005989714839</v>
      </c>
      <c r="L91" s="70">
        <v>32.896010947897473</v>
      </c>
      <c r="M91" s="70">
        <v>25.160748914304097</v>
      </c>
      <c r="N91" s="70">
        <v>37.774645364322346</v>
      </c>
      <c r="O91" s="70">
        <v>16.684079295767965</v>
      </c>
      <c r="P91" s="70">
        <v>38.408330599888352</v>
      </c>
      <c r="Q91" s="70">
        <v>36.317655004588275</v>
      </c>
      <c r="R91" s="70">
        <v>38.430843513129318</v>
      </c>
      <c r="S91" s="70">
        <v>39.10429623637188</v>
      </c>
      <c r="T91" s="70">
        <v>39.792070097880995</v>
      </c>
      <c r="U91" s="70">
        <v>38.913912652709435</v>
      </c>
    </row>
    <row r="95" spans="1:21">
      <c r="A95" s="6" t="s">
        <v>152</v>
      </c>
      <c r="B95" s="70">
        <v>0.83473404762893511</v>
      </c>
      <c r="C95" s="70">
        <v>0.65113201188183512</v>
      </c>
      <c r="D95" s="70">
        <v>0.97409332835312679</v>
      </c>
      <c r="E95" s="70">
        <v>1.1881116515110954</v>
      </c>
      <c r="F95" s="70">
        <v>1.4138579204856843</v>
      </c>
      <c r="G95" s="70">
        <v>1.3261221046070899</v>
      </c>
      <c r="H95" s="70">
        <v>1.3902023020146208</v>
      </c>
      <c r="I95" s="70">
        <v>1.2988005418065893</v>
      </c>
      <c r="J95" s="70">
        <v>1.3116627160966843</v>
      </c>
      <c r="K95" s="70">
        <v>1.4414594322486551</v>
      </c>
      <c r="L95" s="70">
        <v>1.0389090883973315</v>
      </c>
      <c r="M95" s="70">
        <v>0.82260225271292953</v>
      </c>
      <c r="N95" s="70">
        <v>1.4130553296103434</v>
      </c>
      <c r="O95" s="70">
        <v>-0.20968338804496511</v>
      </c>
      <c r="P95" s="70">
        <v>1.258769150112117</v>
      </c>
      <c r="Q95" s="70">
        <v>1.1761939074158123</v>
      </c>
      <c r="R95" s="70">
        <v>1.0863048046154571</v>
      </c>
      <c r="S95" s="70">
        <v>1.0011033650543664</v>
      </c>
      <c r="T95" s="70">
        <v>1.1914801524677778</v>
      </c>
      <c r="U95" s="70">
        <v>1.1183900174067576</v>
      </c>
    </row>
    <row r="96" spans="1:21">
      <c r="A96" s="6" t="s">
        <v>153</v>
      </c>
      <c r="B96" s="70">
        <v>206.84766865556452</v>
      </c>
      <c r="C96" s="70">
        <v>147.73148518571327</v>
      </c>
      <c r="D96" s="70">
        <v>251.71856986313975</v>
      </c>
      <c r="E96" s="70">
        <v>320.62818955354254</v>
      </c>
      <c r="F96" s="70">
        <v>393.31397323798063</v>
      </c>
      <c r="G96" s="70">
        <v>365.06479524139081</v>
      </c>
      <c r="H96" s="70">
        <v>385.6973372026676</v>
      </c>
      <c r="I96" s="70">
        <v>356.26779845088566</v>
      </c>
      <c r="J96" s="70">
        <v>360.4091613288104</v>
      </c>
      <c r="K96" s="70">
        <v>402.20110799542198</v>
      </c>
      <c r="L96" s="70">
        <v>272.58794828217282</v>
      </c>
      <c r="M96" s="70">
        <v>202.94147332850906</v>
      </c>
      <c r="N96" s="70">
        <v>393.0555550279384</v>
      </c>
      <c r="O96" s="70">
        <v>-129.43385728271787</v>
      </c>
      <c r="P96" s="70">
        <v>343.37849095309946</v>
      </c>
      <c r="Q96" s="70">
        <v>316.79091430974324</v>
      </c>
      <c r="R96" s="70">
        <v>287.84842099008489</v>
      </c>
      <c r="S96" s="70">
        <v>260.41526148020489</v>
      </c>
      <c r="T96" s="70">
        <v>321.71277949157513</v>
      </c>
      <c r="U96" s="70">
        <v>298.1792178046278</v>
      </c>
    </row>
    <row r="97" spans="1:21">
      <c r="A97" s="6" t="s">
        <v>154</v>
      </c>
      <c r="B97" s="70">
        <v>2.2260067006801152</v>
      </c>
      <c r="C97" s="70">
        <v>1.98757095128658</v>
      </c>
      <c r="D97" s="70">
        <v>2.4751803585439891</v>
      </c>
      <c r="E97" s="70">
        <v>2.2357254493995855</v>
      </c>
      <c r="F97" s="70">
        <v>3.455019960367518</v>
      </c>
      <c r="G97" s="70">
        <v>3.3955219663887908</v>
      </c>
      <c r="H97" s="70">
        <v>3.461257594089143</v>
      </c>
      <c r="I97" s="70">
        <v>3.3384492462143531</v>
      </c>
      <c r="J97" s="70">
        <v>3.3859053837315884</v>
      </c>
      <c r="K97" s="70">
        <v>3.6275897999112248</v>
      </c>
      <c r="L97" s="70">
        <v>2.8986119343042516</v>
      </c>
      <c r="M97" s="70">
        <v>2.385773596051282</v>
      </c>
      <c r="N97" s="70">
        <v>3.5257024770986569</v>
      </c>
      <c r="O97" s="70">
        <v>1.7608440133773928</v>
      </c>
      <c r="P97" s="70">
        <v>3.6743909544732052</v>
      </c>
      <c r="Q97" s="70">
        <v>3.7229660581185708</v>
      </c>
      <c r="R97" s="70">
        <v>3.6790732250240663</v>
      </c>
      <c r="S97" s="70">
        <v>3.8515466525625248</v>
      </c>
      <c r="T97" s="70">
        <v>3.9010561588671528</v>
      </c>
      <c r="U97" s="70">
        <v>3.8298325780063922</v>
      </c>
    </row>
    <row r="98" spans="1:21">
      <c r="A98" s="6" t="s">
        <v>155</v>
      </c>
      <c r="B98" s="70">
        <v>1.3048518448850963</v>
      </c>
      <c r="C98" s="70">
        <v>1.061337270703538</v>
      </c>
      <c r="D98" s="70">
        <v>1.2116196383414515</v>
      </c>
      <c r="E98" s="70">
        <v>1.8801545064464593</v>
      </c>
      <c r="F98" s="70">
        <v>0.76000374902419621</v>
      </c>
      <c r="G98" s="70">
        <v>0.77469894096075309</v>
      </c>
      <c r="H98" s="70">
        <v>0.71826618416535948</v>
      </c>
      <c r="I98" s="70">
        <v>0.82572449548278193</v>
      </c>
      <c r="J98" s="70">
        <v>0.75627153358646426</v>
      </c>
      <c r="K98" s="70">
        <v>0.74984558425860681</v>
      </c>
      <c r="L98" s="70">
        <v>0.94958291519791815</v>
      </c>
      <c r="M98" s="70">
        <v>0.83401961341829356</v>
      </c>
      <c r="N98" s="70">
        <v>0.84660209017512467</v>
      </c>
      <c r="O98" s="70">
        <v>0.29730520146116823</v>
      </c>
      <c r="P98" s="70">
        <v>0.61787659023819219</v>
      </c>
      <c r="Q98" s="70">
        <v>0.43293470612827684</v>
      </c>
      <c r="R98" s="70">
        <v>0.51919666310000234</v>
      </c>
      <c r="S98" s="70">
        <v>0.58546700482480252</v>
      </c>
      <c r="T98" s="70">
        <v>0.46810661135253306</v>
      </c>
      <c r="U98" s="70">
        <v>0.48453495787069684</v>
      </c>
    </row>
    <row r="99" spans="1:21">
      <c r="A99" s="6" t="s">
        <v>156</v>
      </c>
      <c r="B99" s="70">
        <v>0.89777839426457129</v>
      </c>
      <c r="C99" s="70">
        <v>0.71632160784773891</v>
      </c>
      <c r="D99" s="70">
        <v>1.0412296080709034</v>
      </c>
      <c r="E99" s="70">
        <v>1.2424311524047997</v>
      </c>
      <c r="F99" s="70">
        <v>1.4958270907342219</v>
      </c>
      <c r="G99" s="70">
        <v>1.4075451764737281</v>
      </c>
      <c r="H99" s="70">
        <v>1.473016942574811</v>
      </c>
      <c r="I99" s="70">
        <v>1.3789712900341535</v>
      </c>
      <c r="J99" s="70">
        <v>1.3934048881795675</v>
      </c>
      <c r="K99" s="70">
        <v>1.5243296400655362</v>
      </c>
      <c r="L99" s="70">
        <v>1.1142330272222909</v>
      </c>
      <c r="M99" s="70">
        <v>0.89669935898157438</v>
      </c>
      <c r="N99" s="70">
        <v>1.4936924952709461</v>
      </c>
      <c r="O99" s="70">
        <v>-0.12412865757730504</v>
      </c>
      <c r="P99" s="70">
        <v>1.3443740411446088</v>
      </c>
      <c r="Q99" s="70">
        <v>1.2657765579484523</v>
      </c>
      <c r="R99" s="70">
        <v>1.1739378849810456</v>
      </c>
      <c r="S99" s="70">
        <v>1.087908296252853</v>
      </c>
      <c r="T99" s="70">
        <v>1.280766278071906</v>
      </c>
      <c r="U99" s="70">
        <v>1.2071592876684718</v>
      </c>
    </row>
    <row r="100" spans="1:21">
      <c r="A100" s="6" t="s">
        <v>157</v>
      </c>
      <c r="B100" s="70">
        <v>217.39130777039821</v>
      </c>
      <c r="C100" s="70">
        <v>159.50659290342873</v>
      </c>
      <c r="D100" s="70">
        <v>263.15224497461816</v>
      </c>
      <c r="E100" s="70">
        <v>327.33553761713114</v>
      </c>
      <c r="F100" s="70">
        <v>408.16884194421681</v>
      </c>
      <c r="G100" s="70">
        <v>380.00691129511927</v>
      </c>
      <c r="H100" s="70">
        <v>400.89240468136472</v>
      </c>
      <c r="I100" s="70">
        <v>370.89184152089496</v>
      </c>
      <c r="J100" s="70">
        <v>375.49615932928202</v>
      </c>
      <c r="K100" s="70">
        <v>417.26115518090603</v>
      </c>
      <c r="L100" s="70">
        <v>286.4403356839108</v>
      </c>
      <c r="M100" s="70">
        <v>217.04709551512224</v>
      </c>
      <c r="N100" s="70">
        <v>407.48790599143177</v>
      </c>
      <c r="O100" s="70">
        <v>-108.59704176716031</v>
      </c>
      <c r="P100" s="70">
        <v>359.85531912513022</v>
      </c>
      <c r="Q100" s="70">
        <v>334.78272198555629</v>
      </c>
      <c r="R100" s="70">
        <v>305.48618530895351</v>
      </c>
      <c r="S100" s="70">
        <v>278.0427465046601</v>
      </c>
      <c r="T100" s="70">
        <v>339.56444270493802</v>
      </c>
      <c r="U100" s="70">
        <v>316.08381276624249</v>
      </c>
    </row>
    <row r="103" spans="1:21">
      <c r="A103" s="6" t="s">
        <v>158</v>
      </c>
    </row>
    <row r="105" spans="1:21">
      <c r="A105" s="6" t="s">
        <v>115</v>
      </c>
      <c r="B105" s="70">
        <v>0.88492485208742977</v>
      </c>
      <c r="C105" s="70">
        <v>0.94170283853135928</v>
      </c>
      <c r="D105" s="70">
        <v>0.61867877926240666</v>
      </c>
      <c r="E105" s="70">
        <v>0.36562540953459788</v>
      </c>
      <c r="F105" s="70">
        <v>0.12058974526800625</v>
      </c>
      <c r="G105" s="70">
        <v>0.24493766217876001</v>
      </c>
      <c r="H105" s="70">
        <v>0.19397766591652399</v>
      </c>
      <c r="I105" s="70">
        <v>0.25640917774093452</v>
      </c>
      <c r="J105" s="70">
        <v>0.26113940153902959</v>
      </c>
      <c r="K105" s="70">
        <v>6.4333929527677469E-2</v>
      </c>
      <c r="L105" s="70">
        <v>0.67619104804028396</v>
      </c>
      <c r="M105" s="70">
        <v>1.1157522699676221</v>
      </c>
      <c r="N105" s="70">
        <v>4.1975340603450206E-2</v>
      </c>
      <c r="O105" s="70">
        <v>2.1519170976059989</v>
      </c>
      <c r="P105" s="70">
        <v>0.27737570484189789</v>
      </c>
      <c r="Q105" s="70">
        <v>-2.4050933463399815E-3</v>
      </c>
      <c r="R105" s="70">
        <v>0.44997074921002067</v>
      </c>
      <c r="S105" s="70">
        <v>0.30529711364780354</v>
      </c>
      <c r="T105" s="70">
        <v>0.26766750456357613</v>
      </c>
      <c r="U105" s="70">
        <v>0.35401715261575006</v>
      </c>
    </row>
    <row r="106" spans="1:21">
      <c r="A106" s="6" t="s">
        <v>159</v>
      </c>
      <c r="B106" s="70">
        <v>0.88492485208742977</v>
      </c>
      <c r="C106" s="70">
        <v>0.94170283853135928</v>
      </c>
      <c r="D106" s="70">
        <v>0.61867877926240666</v>
      </c>
      <c r="E106" s="70">
        <v>0.36562540953459788</v>
      </c>
      <c r="F106" s="70">
        <v>0.12058974526800625</v>
      </c>
      <c r="G106" s="70">
        <v>0.24493766217876001</v>
      </c>
      <c r="H106" s="70">
        <v>0.19397766591652399</v>
      </c>
      <c r="I106" s="70">
        <v>0.25640917774093452</v>
      </c>
      <c r="J106" s="70">
        <v>0.26113940153902959</v>
      </c>
      <c r="K106" s="70">
        <v>6.4333929527677469E-2</v>
      </c>
      <c r="L106" s="70">
        <v>0.67619104804028396</v>
      </c>
      <c r="M106" s="70">
        <v>1.1157522699676221</v>
      </c>
      <c r="N106" s="70">
        <v>4.1975340603450206E-2</v>
      </c>
      <c r="O106" s="70">
        <v>2.1519170976059989</v>
      </c>
      <c r="P106" s="70">
        <v>0.27737570484189789</v>
      </c>
      <c r="Q106" s="70">
        <v>0</v>
      </c>
      <c r="R106" s="70">
        <v>0.44997074921002067</v>
      </c>
      <c r="S106" s="70">
        <v>0.30529711364780354</v>
      </c>
      <c r="T106" s="70">
        <v>0.26766750456357613</v>
      </c>
      <c r="U106" s="70">
        <v>0.35401715261575006</v>
      </c>
    </row>
    <row r="107" spans="1:21">
      <c r="A107" s="6" t="s">
        <v>160</v>
      </c>
      <c r="B107" s="70">
        <v>3.5670885492728006</v>
      </c>
      <c r="C107" s="70">
        <v>3.0334390640418007</v>
      </c>
      <c r="D107" s="70">
        <v>4.3316819378255715</v>
      </c>
      <c r="E107" s="70">
        <v>4.1058254892645731</v>
      </c>
      <c r="F107" s="70">
        <v>6.7894501754670298</v>
      </c>
      <c r="G107" s="70">
        <v>6.5461062705988216</v>
      </c>
      <c r="H107" s="70">
        <v>6.728537522261762</v>
      </c>
      <c r="I107" s="70">
        <v>6.4204893146877717</v>
      </c>
      <c r="J107" s="70">
        <v>6.5106713659241473</v>
      </c>
      <c r="K107" s="70">
        <v>7.1908456702947721</v>
      </c>
      <c r="L107" s="70">
        <v>5.1210328205682192</v>
      </c>
      <c r="M107" s="70">
        <v>3.6557949221349419</v>
      </c>
      <c r="N107" s="70">
        <v>7.0094296135938636</v>
      </c>
      <c r="O107" s="70">
        <v>1.3697709291487867</v>
      </c>
      <c r="P107" s="70">
        <v>7.0714062041045125</v>
      </c>
      <c r="Q107" s="70">
        <v>7.4483372095834817</v>
      </c>
      <c r="R107" s="70">
        <v>6.9081757008381119</v>
      </c>
      <c r="S107" s="70">
        <v>7.3977961914772461</v>
      </c>
      <c r="T107" s="70">
        <v>7.5344448131707296</v>
      </c>
      <c r="U107" s="70">
        <v>7.3056480033970344</v>
      </c>
    </row>
    <row r="108" spans="1:21">
      <c r="A108" s="6" t="s">
        <v>161</v>
      </c>
      <c r="B108" s="70">
        <v>0.88492485208742977</v>
      </c>
      <c r="C108" s="70">
        <v>0.94170283853135928</v>
      </c>
      <c r="D108" s="70">
        <v>0.61867877926240666</v>
      </c>
      <c r="E108" s="70">
        <v>0.36562540953459788</v>
      </c>
      <c r="F108" s="70">
        <v>0.12058974526800625</v>
      </c>
      <c r="G108" s="70">
        <v>0.24493766217876001</v>
      </c>
      <c r="H108" s="70">
        <v>0.19397766591652399</v>
      </c>
      <c r="I108" s="70">
        <v>0.25640917774093452</v>
      </c>
      <c r="J108" s="70">
        <v>0.26113940153902959</v>
      </c>
      <c r="K108" s="70">
        <v>6.4333929527677469E-2</v>
      </c>
      <c r="L108" s="70">
        <v>0.67619104804028396</v>
      </c>
      <c r="M108" s="70">
        <v>1.1157522699676221</v>
      </c>
      <c r="N108" s="70">
        <v>4.1975340603450206E-2</v>
      </c>
      <c r="O108" s="70">
        <v>2.1519170976059989</v>
      </c>
      <c r="P108" s="70">
        <v>0.27737570484189789</v>
      </c>
      <c r="Q108" s="70">
        <v>0</v>
      </c>
      <c r="R108" s="70">
        <v>0.44997074921002067</v>
      </c>
      <c r="S108" s="70">
        <v>0.30529711364780354</v>
      </c>
      <c r="T108" s="70">
        <v>0.26766750456357613</v>
      </c>
      <c r="U108" s="70">
        <v>0.35401715261575006</v>
      </c>
    </row>
    <row r="109" spans="1:21">
      <c r="A109" s="6" t="s">
        <v>162</v>
      </c>
      <c r="B109" s="70">
        <v>0</v>
      </c>
      <c r="C109" s="70">
        <v>0</v>
      </c>
      <c r="D109" s="70">
        <v>0</v>
      </c>
      <c r="E109" s="70">
        <v>0</v>
      </c>
      <c r="F109" s="70">
        <v>0</v>
      </c>
      <c r="G109" s="70">
        <v>0</v>
      </c>
      <c r="H109" s="70">
        <v>0</v>
      </c>
      <c r="I109" s="70">
        <v>0</v>
      </c>
      <c r="J109" s="70">
        <v>0</v>
      </c>
      <c r="K109" s="70">
        <v>0</v>
      </c>
      <c r="L109" s="70">
        <v>0</v>
      </c>
      <c r="M109" s="70">
        <v>0</v>
      </c>
      <c r="N109" s="70">
        <v>0</v>
      </c>
      <c r="O109" s="70">
        <v>0</v>
      </c>
      <c r="P109" s="70">
        <v>0</v>
      </c>
      <c r="Q109" s="70">
        <v>7.4483372095834817</v>
      </c>
      <c r="R109" s="70">
        <v>0</v>
      </c>
      <c r="S109" s="70">
        <v>0</v>
      </c>
      <c r="T109" s="70">
        <v>0</v>
      </c>
      <c r="U109" s="70">
        <v>0</v>
      </c>
    </row>
    <row r="111" spans="1:21">
      <c r="A111" s="6" t="s">
        <v>115</v>
      </c>
      <c r="B111" s="70">
        <v>1.3273872781311447</v>
      </c>
      <c r="C111" s="70">
        <v>1.4125542577970389</v>
      </c>
      <c r="D111" s="70">
        <v>0.92801816889361</v>
      </c>
      <c r="E111" s="70">
        <v>0.54843811430189682</v>
      </c>
      <c r="F111" s="70">
        <v>0.18088461790200938</v>
      </c>
      <c r="G111" s="70">
        <v>0.36740649326814001</v>
      </c>
      <c r="H111" s="70">
        <v>0.29096649887478598</v>
      </c>
      <c r="I111" s="70">
        <v>0.38461376661140179</v>
      </c>
      <c r="J111" s="70">
        <v>0.39170910230854439</v>
      </c>
      <c r="K111" s="70">
        <v>9.6500894291516204E-2</v>
      </c>
      <c r="L111" s="70">
        <v>1.0142865720604259</v>
      </c>
      <c r="M111" s="70">
        <v>1.6736284049514332</v>
      </c>
      <c r="N111" s="70">
        <v>6.296301090517531E-2</v>
      </c>
      <c r="O111" s="70">
        <v>3.2278756464089984</v>
      </c>
      <c r="P111" s="70">
        <v>0.41606355726284683</v>
      </c>
      <c r="Q111" s="70">
        <v>0</v>
      </c>
      <c r="R111" s="70">
        <v>0.67495612381503101</v>
      </c>
      <c r="S111" s="70">
        <v>0.45794567047170531</v>
      </c>
      <c r="T111" s="70">
        <v>0.4015012568453642</v>
      </c>
      <c r="U111" s="70">
        <v>0.5310257289236251</v>
      </c>
    </row>
    <row r="112" spans="1:21">
      <c r="A112" s="6" t="s">
        <v>116</v>
      </c>
      <c r="B112" s="70">
        <v>0</v>
      </c>
      <c r="C112" s="70">
        <v>0</v>
      </c>
      <c r="D112" s="70">
        <v>0</v>
      </c>
      <c r="E112" s="70">
        <v>0</v>
      </c>
      <c r="F112" s="70">
        <v>0</v>
      </c>
      <c r="G112" s="70">
        <v>0</v>
      </c>
      <c r="H112" s="70">
        <v>0</v>
      </c>
      <c r="I112" s="70">
        <v>0</v>
      </c>
      <c r="J112" s="70">
        <v>0</v>
      </c>
      <c r="K112" s="70">
        <v>0</v>
      </c>
      <c r="L112" s="70">
        <v>0</v>
      </c>
      <c r="M112" s="70">
        <v>0</v>
      </c>
      <c r="N112" s="70">
        <v>0</v>
      </c>
      <c r="O112" s="70">
        <v>0</v>
      </c>
      <c r="P112" s="70">
        <v>0</v>
      </c>
      <c r="Q112" s="70">
        <v>7.4483372095834817</v>
      </c>
      <c r="R112" s="70">
        <v>0</v>
      </c>
      <c r="S112" s="70">
        <v>0</v>
      </c>
      <c r="T112" s="70">
        <v>0</v>
      </c>
      <c r="U112" s="70">
        <v>0</v>
      </c>
    </row>
    <row r="113" spans="1:21">
      <c r="A113" s="6" t="s">
        <v>163</v>
      </c>
      <c r="B113" s="70">
        <v>0</v>
      </c>
      <c r="C113" s="70">
        <v>0</v>
      </c>
      <c r="D113" s="70">
        <v>0</v>
      </c>
      <c r="E113" s="70">
        <v>0</v>
      </c>
      <c r="F113" s="70">
        <v>0</v>
      </c>
      <c r="G113" s="70">
        <v>0</v>
      </c>
      <c r="H113" s="70">
        <v>0</v>
      </c>
      <c r="I113" s="70">
        <v>0</v>
      </c>
      <c r="J113" s="70">
        <v>0</v>
      </c>
      <c r="K113" s="70">
        <v>0</v>
      </c>
      <c r="L113" s="70">
        <v>0</v>
      </c>
      <c r="M113" s="70">
        <v>0</v>
      </c>
      <c r="N113" s="70">
        <v>0</v>
      </c>
      <c r="O113" s="70">
        <v>0</v>
      </c>
      <c r="P113" s="70">
        <v>0</v>
      </c>
      <c r="Q113" s="70">
        <v>36.314</v>
      </c>
      <c r="R113" s="70">
        <v>0</v>
      </c>
      <c r="S113" s="70">
        <v>0</v>
      </c>
      <c r="T113" s="70">
        <v>0</v>
      </c>
      <c r="U113" s="70">
        <v>0</v>
      </c>
    </row>
    <row r="114" spans="1:21">
      <c r="A114" s="6" t="s">
        <v>164</v>
      </c>
      <c r="B114" s="70">
        <v>29.387217200000002</v>
      </c>
      <c r="C114" s="70">
        <v>26.457830399999999</v>
      </c>
      <c r="D114" s="70">
        <v>31.168631099999999</v>
      </c>
      <c r="E114" s="70">
        <v>28.149228999999998</v>
      </c>
      <c r="F114" s="70">
        <v>40.9480711</v>
      </c>
      <c r="G114" s="70">
        <v>41.919347299999991</v>
      </c>
      <c r="H114" s="70">
        <v>41.811551200000004</v>
      </c>
      <c r="I114" s="70">
        <v>40.750259699999994</v>
      </c>
      <c r="J114" s="70">
        <v>41.754874899999997</v>
      </c>
      <c r="K114" s="70">
        <v>43.690759499999999</v>
      </c>
      <c r="L114" s="70">
        <v>37.986456600000004</v>
      </c>
      <c r="M114" s="70">
        <v>30.299594499999998</v>
      </c>
      <c r="N114" s="70">
        <v>42.057148499999997</v>
      </c>
      <c r="O114" s="70">
        <v>23.570672999999999</v>
      </c>
      <c r="P114" s="70">
        <v>43.198453600000001</v>
      </c>
      <c r="Q114" s="70">
        <v>0</v>
      </c>
      <c r="R114" s="70">
        <v>43.557403499999999</v>
      </c>
      <c r="S114" s="70">
        <v>44.008591299999999</v>
      </c>
      <c r="T114" s="70">
        <v>44.705376399999999</v>
      </c>
      <c r="U114" s="70">
        <v>43.888570899999998</v>
      </c>
    </row>
    <row r="116" spans="1:21">
      <c r="A116" s="6" t="s">
        <v>165</v>
      </c>
      <c r="B116" s="70" t="s">
        <v>166</v>
      </c>
      <c r="C116" s="70" t="s">
        <v>166</v>
      </c>
      <c r="D116" s="70" t="s">
        <v>166</v>
      </c>
      <c r="E116" s="70" t="s">
        <v>166</v>
      </c>
      <c r="F116" s="70" t="s">
        <v>166</v>
      </c>
      <c r="G116" s="70" t="s">
        <v>166</v>
      </c>
      <c r="H116" s="70" t="s">
        <v>166</v>
      </c>
      <c r="I116" s="70" t="s">
        <v>166</v>
      </c>
      <c r="J116" s="70" t="s">
        <v>166</v>
      </c>
      <c r="K116" s="70" t="s">
        <v>166</v>
      </c>
      <c r="L116" s="70" t="s">
        <v>166</v>
      </c>
      <c r="M116" s="70" t="s">
        <v>166</v>
      </c>
      <c r="N116" s="70" t="s">
        <v>166</v>
      </c>
      <c r="O116" s="70" t="s">
        <v>166</v>
      </c>
      <c r="P116" s="70" t="s">
        <v>166</v>
      </c>
      <c r="Q116" s="70" t="s">
        <v>167</v>
      </c>
      <c r="R116" s="70" t="s">
        <v>166</v>
      </c>
      <c r="S116" s="70" t="s">
        <v>166</v>
      </c>
      <c r="T116" s="70" t="s">
        <v>166</v>
      </c>
      <c r="U116" s="70" t="s">
        <v>166</v>
      </c>
    </row>
  </sheetData>
  <mergeCells count="3">
    <mergeCell ref="B2:N2"/>
    <mergeCell ref="O2:R2"/>
    <mergeCell ref="S2:U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44"/>
  <sheetViews>
    <sheetView zoomScale="90" zoomScaleNormal="90" workbookViewId="0">
      <pane xSplit="1" ySplit="6" topLeftCell="J7" activePane="bottomRight" state="frozen"/>
      <selection pane="topRight" activeCell="B1" sqref="B1"/>
      <selection pane="bottomLeft" activeCell="A7" sqref="A7"/>
      <selection pane="bottomRight" activeCell="U15" sqref="U15"/>
    </sheetView>
  </sheetViews>
  <sheetFormatPr defaultColWidth="9" defaultRowHeight="12.75"/>
  <cols>
    <col min="1" max="1" width="8.75" style="81" customWidth="1"/>
    <col min="2" max="35" width="5.25" style="81" customWidth="1"/>
    <col min="36" max="36" width="7.125" style="81" customWidth="1"/>
    <col min="37" max="38" width="5.25" style="203" customWidth="1"/>
    <col min="39" max="39" width="6.375" style="203" customWidth="1"/>
    <col min="40" max="16384" width="9" style="81"/>
  </cols>
  <sheetData>
    <row r="1" spans="1:39" ht="13.5" thickBot="1">
      <c r="A1" s="82" t="s">
        <v>168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3"/>
      <c r="V1" s="83"/>
      <c r="W1" s="83"/>
      <c r="X1" s="83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195"/>
      <c r="AL1" s="195"/>
      <c r="AM1" s="195"/>
    </row>
    <row r="2" spans="1:39" ht="14.25" customHeight="1" thickBot="1">
      <c r="A2" s="84" t="s">
        <v>40</v>
      </c>
      <c r="B2" s="223" t="s">
        <v>98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204"/>
      <c r="W2" s="204"/>
      <c r="X2" s="204"/>
      <c r="Y2" s="85" t="s">
        <v>142</v>
      </c>
      <c r="Z2" s="85"/>
      <c r="AA2" s="85"/>
      <c r="AB2" s="85"/>
      <c r="AC2" s="85"/>
      <c r="AD2" s="85"/>
      <c r="AE2" s="85"/>
      <c r="AF2" s="194"/>
      <c r="AG2" s="194"/>
      <c r="AH2" s="194"/>
      <c r="AI2" s="85" t="s">
        <v>99</v>
      </c>
      <c r="AJ2" s="85"/>
      <c r="AK2" s="196" t="s">
        <v>137</v>
      </c>
      <c r="AL2" s="196" t="s">
        <v>123</v>
      </c>
      <c r="AM2" s="196" t="s">
        <v>124</v>
      </c>
    </row>
    <row r="3" spans="1:39" ht="13.5" thickBot="1">
      <c r="A3" s="87" t="s">
        <v>130</v>
      </c>
      <c r="B3" s="194" t="s">
        <v>0</v>
      </c>
      <c r="C3" s="194" t="s">
        <v>0</v>
      </c>
      <c r="D3" s="194" t="s">
        <v>0</v>
      </c>
      <c r="E3" s="194" t="s">
        <v>1</v>
      </c>
      <c r="F3" s="194" t="s">
        <v>1</v>
      </c>
      <c r="G3" s="194" t="s">
        <v>1</v>
      </c>
      <c r="H3" s="194" t="s">
        <v>2</v>
      </c>
      <c r="I3" s="194" t="s">
        <v>2</v>
      </c>
      <c r="J3" s="194" t="s">
        <v>3</v>
      </c>
      <c r="K3" s="194" t="s">
        <v>3</v>
      </c>
      <c r="L3" s="194" t="s">
        <v>3</v>
      </c>
      <c r="M3" s="194" t="s">
        <v>3</v>
      </c>
      <c r="N3" s="194" t="s">
        <v>4</v>
      </c>
      <c r="O3" s="194" t="s">
        <v>4</v>
      </c>
      <c r="P3" s="194" t="s">
        <v>5</v>
      </c>
      <c r="Q3" s="194" t="s">
        <v>5</v>
      </c>
      <c r="R3" s="194" t="s">
        <v>5</v>
      </c>
      <c r="S3" s="194" t="s">
        <v>7</v>
      </c>
      <c r="T3" s="194" t="s">
        <v>7</v>
      </c>
      <c r="U3" s="194" t="s">
        <v>7</v>
      </c>
      <c r="V3" s="204" t="s">
        <v>137</v>
      </c>
      <c r="W3" s="204" t="s">
        <v>123</v>
      </c>
      <c r="X3" s="204" t="s">
        <v>194</v>
      </c>
      <c r="Y3" s="194" t="s">
        <v>6</v>
      </c>
      <c r="Z3" s="194" t="s">
        <v>43</v>
      </c>
      <c r="AA3" s="194" t="s">
        <v>43</v>
      </c>
      <c r="AB3" s="194" t="s">
        <v>43</v>
      </c>
      <c r="AC3" s="194" t="s">
        <v>8</v>
      </c>
      <c r="AD3" s="194" t="s">
        <v>8</v>
      </c>
      <c r="AE3" s="194" t="s">
        <v>8</v>
      </c>
      <c r="AF3" s="86" t="s">
        <v>137</v>
      </c>
      <c r="AG3" s="86" t="s">
        <v>123</v>
      </c>
      <c r="AH3" s="86" t="s">
        <v>124</v>
      </c>
      <c r="AI3" s="194" t="s">
        <v>42</v>
      </c>
      <c r="AJ3" s="194" t="s">
        <v>42</v>
      </c>
      <c r="AK3" s="197"/>
      <c r="AL3" s="197"/>
      <c r="AM3" s="197"/>
    </row>
    <row r="4" spans="1:39" ht="15.75" customHeight="1" thickBot="1">
      <c r="A4" s="87" t="s">
        <v>175</v>
      </c>
      <c r="B4" s="223" t="s">
        <v>176</v>
      </c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04"/>
      <c r="W4" s="204"/>
      <c r="X4" s="204"/>
      <c r="Y4" s="194" t="s">
        <v>177</v>
      </c>
      <c r="Z4" s="223" t="s">
        <v>178</v>
      </c>
      <c r="AA4" s="223"/>
      <c r="AB4" s="223"/>
      <c r="AC4" s="194" t="s">
        <v>177</v>
      </c>
      <c r="AD4" s="85" t="s">
        <v>179</v>
      </c>
      <c r="AE4" s="85"/>
      <c r="AF4" s="194"/>
      <c r="AG4" s="194"/>
      <c r="AH4" s="194"/>
      <c r="AI4" s="85" t="s">
        <v>179</v>
      </c>
      <c r="AJ4" s="85"/>
      <c r="AK4" s="197"/>
      <c r="AL4" s="197"/>
      <c r="AM4" s="197"/>
    </row>
    <row r="5" spans="1:39" ht="13.5" thickBot="1">
      <c r="A5" s="87" t="s">
        <v>45</v>
      </c>
      <c r="B5" s="194" t="s">
        <v>46</v>
      </c>
      <c r="C5" s="194" t="s">
        <v>47</v>
      </c>
      <c r="D5" s="194" t="s">
        <v>47</v>
      </c>
      <c r="E5" s="194" t="s">
        <v>46</v>
      </c>
      <c r="F5" s="194" t="s">
        <v>46</v>
      </c>
      <c r="G5" s="194" t="s">
        <v>47</v>
      </c>
      <c r="H5" s="194" t="s">
        <v>46</v>
      </c>
      <c r="I5" s="194" t="s">
        <v>47</v>
      </c>
      <c r="J5" s="194" t="s">
        <v>46</v>
      </c>
      <c r="K5" s="194" t="s">
        <v>47</v>
      </c>
      <c r="L5" s="194" t="s">
        <v>46</v>
      </c>
      <c r="M5" s="194" t="s">
        <v>47</v>
      </c>
      <c r="N5" s="194" t="s">
        <v>46</v>
      </c>
      <c r="O5" s="194" t="s">
        <v>47</v>
      </c>
      <c r="P5" s="194" t="s">
        <v>46</v>
      </c>
      <c r="Q5" s="194" t="s">
        <v>47</v>
      </c>
      <c r="R5" s="194" t="s">
        <v>46</v>
      </c>
      <c r="S5" s="194" t="s">
        <v>46</v>
      </c>
      <c r="T5" s="194" t="s">
        <v>47</v>
      </c>
      <c r="U5" s="194" t="s">
        <v>47</v>
      </c>
      <c r="V5" s="204"/>
      <c r="W5" s="204"/>
      <c r="X5" s="204"/>
      <c r="Y5" s="194" t="s">
        <v>46</v>
      </c>
      <c r="Z5" s="194" t="s">
        <v>46</v>
      </c>
      <c r="AA5" s="194" t="s">
        <v>47</v>
      </c>
      <c r="AB5" s="194" t="s">
        <v>47</v>
      </c>
      <c r="AC5" s="194" t="s">
        <v>46</v>
      </c>
      <c r="AD5" s="194" t="s">
        <v>47</v>
      </c>
      <c r="AE5" s="194" t="s">
        <v>47</v>
      </c>
      <c r="AF5" s="194"/>
      <c r="AG5" s="194"/>
      <c r="AH5" s="194"/>
      <c r="AI5" s="194" t="s">
        <v>46</v>
      </c>
      <c r="AJ5" s="194" t="s">
        <v>47</v>
      </c>
      <c r="AK5" s="197"/>
      <c r="AL5" s="197"/>
      <c r="AM5" s="197"/>
    </row>
    <row r="6" spans="1:39" s="101" customFormat="1" ht="13.5" thickBot="1">
      <c r="A6" s="103" t="s">
        <v>111</v>
      </c>
      <c r="B6" s="58">
        <v>229</v>
      </c>
      <c r="C6" s="58">
        <v>231</v>
      </c>
      <c r="D6" s="58">
        <v>230</v>
      </c>
      <c r="E6" s="58">
        <v>280</v>
      </c>
      <c r="F6" s="58">
        <v>285</v>
      </c>
      <c r="G6" s="58">
        <v>281</v>
      </c>
      <c r="H6" s="58">
        <v>101</v>
      </c>
      <c r="I6" s="58">
        <v>102</v>
      </c>
      <c r="J6" s="58">
        <v>85</v>
      </c>
      <c r="K6" s="58">
        <v>86</v>
      </c>
      <c r="L6" s="58">
        <v>90</v>
      </c>
      <c r="M6" s="58">
        <v>91</v>
      </c>
      <c r="N6" s="58">
        <v>263</v>
      </c>
      <c r="O6" s="58">
        <v>264</v>
      </c>
      <c r="P6" s="58">
        <v>51</v>
      </c>
      <c r="Q6" s="58">
        <v>52</v>
      </c>
      <c r="R6" s="58">
        <v>55</v>
      </c>
      <c r="S6" s="58">
        <v>254</v>
      </c>
      <c r="T6" s="58">
        <v>255</v>
      </c>
      <c r="U6" s="58">
        <v>256</v>
      </c>
      <c r="V6" s="205"/>
      <c r="W6" s="205"/>
      <c r="X6" s="205"/>
      <c r="Y6" s="58">
        <v>34</v>
      </c>
      <c r="Z6" s="58">
        <v>19</v>
      </c>
      <c r="AA6" s="58">
        <v>21</v>
      </c>
      <c r="AB6" s="58">
        <v>22</v>
      </c>
      <c r="AC6" s="58">
        <v>61</v>
      </c>
      <c r="AD6" s="58">
        <v>66</v>
      </c>
      <c r="AE6" s="58">
        <v>67</v>
      </c>
      <c r="AF6" s="58"/>
      <c r="AG6" s="58"/>
      <c r="AH6" s="58"/>
      <c r="AI6" s="58">
        <v>130</v>
      </c>
      <c r="AJ6" s="58">
        <v>143</v>
      </c>
      <c r="AK6" s="198"/>
      <c r="AL6" s="198"/>
      <c r="AM6" s="198"/>
    </row>
    <row r="7" spans="1:39" ht="15.75">
      <c r="A7" s="88" t="s">
        <v>188</v>
      </c>
      <c r="B7" s="89">
        <v>37.420999999999999</v>
      </c>
      <c r="C7" s="89">
        <v>37.219000000000001</v>
      </c>
      <c r="D7" s="89">
        <v>36.978000000000002</v>
      </c>
      <c r="E7" s="89">
        <v>37.024999999999999</v>
      </c>
      <c r="F7" s="89">
        <v>36.289000000000001</v>
      </c>
      <c r="G7" s="89">
        <v>36.774999999999999</v>
      </c>
      <c r="H7" s="89">
        <v>37.463000000000001</v>
      </c>
      <c r="I7" s="89">
        <v>37.279000000000003</v>
      </c>
      <c r="J7" s="89">
        <v>37.649000000000001</v>
      </c>
      <c r="K7" s="89">
        <v>37.476999999999997</v>
      </c>
      <c r="L7" s="89">
        <v>37.174999999999997</v>
      </c>
      <c r="M7" s="89">
        <v>37.371000000000002</v>
      </c>
      <c r="N7" s="89">
        <v>37.177999999999997</v>
      </c>
      <c r="O7" s="89">
        <v>37.155000000000001</v>
      </c>
      <c r="P7" s="89">
        <v>36.768000000000001</v>
      </c>
      <c r="Q7" s="89">
        <v>36.963000000000001</v>
      </c>
      <c r="R7" s="89">
        <v>37.426000000000002</v>
      </c>
      <c r="S7" s="89">
        <v>37.049999999999997</v>
      </c>
      <c r="T7" s="89">
        <v>36.606000000000002</v>
      </c>
      <c r="U7" s="89">
        <v>36.968000000000004</v>
      </c>
      <c r="V7" s="206">
        <f>MIN(B7:U7)</f>
        <v>36.289000000000001</v>
      </c>
      <c r="W7" s="206">
        <f>MAX(B7:U7)</f>
        <v>37.649000000000001</v>
      </c>
      <c r="X7" s="206">
        <f>AVERAGE(B7:U7)</f>
        <v>37.111749999999994</v>
      </c>
      <c r="Y7" s="89">
        <v>37.152999999999999</v>
      </c>
      <c r="Z7" s="89">
        <v>36.607999999999997</v>
      </c>
      <c r="AA7" s="89">
        <v>37.613</v>
      </c>
      <c r="AB7" s="89">
        <v>36.874000000000002</v>
      </c>
      <c r="AC7" s="89">
        <v>37.177</v>
      </c>
      <c r="AD7" s="89">
        <v>37.506999999999998</v>
      </c>
      <c r="AE7" s="89">
        <v>37.435000000000002</v>
      </c>
      <c r="AF7" s="89">
        <f>MIN(Y7:AE7)</f>
        <v>36.607999999999997</v>
      </c>
      <c r="AG7" s="89">
        <f>MAX(Y7:AE7)</f>
        <v>37.613</v>
      </c>
      <c r="AH7" s="89">
        <f>AVERAGE(Y7:AE7)</f>
        <v>37.19528571428571</v>
      </c>
      <c r="AI7" s="89">
        <v>36.805</v>
      </c>
      <c r="AJ7" s="89">
        <v>36.134999999999998</v>
      </c>
      <c r="AK7" s="199">
        <f>MIN(AI7:AJ7)</f>
        <v>36.134999999999998</v>
      </c>
      <c r="AL7" s="199">
        <f>MAX(AI7:AJ7)</f>
        <v>36.805</v>
      </c>
      <c r="AM7" s="199">
        <f>AVERAGE(AI7:AJ7)</f>
        <v>36.47</v>
      </c>
    </row>
    <row r="8" spans="1:39" ht="15.75">
      <c r="A8" s="88" t="s">
        <v>189</v>
      </c>
      <c r="B8" s="89">
        <v>8.0000000000000002E-3</v>
      </c>
      <c r="C8" s="89">
        <v>0</v>
      </c>
      <c r="D8" s="89">
        <v>2.1000000000000001E-2</v>
      </c>
      <c r="E8" s="89">
        <v>2E-3</v>
      </c>
      <c r="F8" s="89">
        <v>0</v>
      </c>
      <c r="G8" s="89">
        <v>4.3999999999999997E-2</v>
      </c>
      <c r="H8" s="89">
        <v>2E-3</v>
      </c>
      <c r="I8" s="89">
        <v>0</v>
      </c>
      <c r="J8" s="89">
        <v>1.4E-2</v>
      </c>
      <c r="K8" s="89">
        <v>0</v>
      </c>
      <c r="L8" s="89">
        <v>1.7999999999999999E-2</v>
      </c>
      <c r="M8" s="89">
        <v>1.6E-2</v>
      </c>
      <c r="N8" s="89">
        <v>4.3999999999999997E-2</v>
      </c>
      <c r="O8" s="89">
        <v>0</v>
      </c>
      <c r="P8" s="89">
        <v>1.7999999999999999E-2</v>
      </c>
      <c r="Q8" s="89">
        <v>0</v>
      </c>
      <c r="R8" s="89">
        <v>2.4E-2</v>
      </c>
      <c r="S8" s="89">
        <v>0</v>
      </c>
      <c r="T8" s="89">
        <v>0</v>
      </c>
      <c r="U8" s="89">
        <v>1.4999999999999999E-2</v>
      </c>
      <c r="V8" s="206">
        <f t="shared" ref="V8:V42" si="0">MIN(B8:U8)</f>
        <v>0</v>
      </c>
      <c r="W8" s="206">
        <f t="shared" ref="W8:W42" si="1">MAX(B8:U8)</f>
        <v>4.3999999999999997E-2</v>
      </c>
      <c r="X8" s="206">
        <f t="shared" ref="X8:X42" si="2">AVERAGE(B8:U8)</f>
        <v>1.1299999999999999E-2</v>
      </c>
      <c r="Y8" s="89">
        <v>0</v>
      </c>
      <c r="Z8" s="89">
        <v>3.0000000000000001E-3</v>
      </c>
      <c r="AA8" s="89">
        <v>0</v>
      </c>
      <c r="AB8" s="89">
        <v>0</v>
      </c>
      <c r="AC8" s="89">
        <v>1E-3</v>
      </c>
      <c r="AD8" s="89">
        <v>0</v>
      </c>
      <c r="AE8" s="89">
        <v>0</v>
      </c>
      <c r="AF8" s="89">
        <f t="shared" ref="AF8:AF42" si="3">MIN(Y8:AE8)</f>
        <v>0</v>
      </c>
      <c r="AG8" s="89">
        <f t="shared" ref="AG8:AG42" si="4">MAX(Y8:AE8)</f>
        <v>3.0000000000000001E-3</v>
      </c>
      <c r="AH8" s="89">
        <f t="shared" ref="AH8:AH42" si="5">AVERAGE(Y8:AE8)</f>
        <v>5.7142857142857147E-4</v>
      </c>
      <c r="AI8" s="89">
        <v>1.4999999999999999E-2</v>
      </c>
      <c r="AJ8" s="89">
        <v>0</v>
      </c>
      <c r="AK8" s="199">
        <f t="shared" ref="AK8:AK42" si="6">MIN(AI8:AJ8)</f>
        <v>0</v>
      </c>
      <c r="AL8" s="199">
        <f t="shared" ref="AL8:AL42" si="7">MAX(AI8:AJ8)</f>
        <v>1.4999999999999999E-2</v>
      </c>
      <c r="AM8" s="199">
        <f t="shared" ref="AM8:AM42" si="8">AVERAGE(AI8:AJ8)</f>
        <v>7.4999999999999997E-3</v>
      </c>
    </row>
    <row r="9" spans="1:39" ht="15.75">
      <c r="A9" s="88" t="s">
        <v>190</v>
      </c>
      <c r="B9" s="89">
        <v>21.312999999999999</v>
      </c>
      <c r="C9" s="89">
        <v>21.161000000000001</v>
      </c>
      <c r="D9" s="89">
        <v>21.128</v>
      </c>
      <c r="E9" s="89">
        <v>21.149000000000001</v>
      </c>
      <c r="F9" s="89">
        <v>21.138000000000002</v>
      </c>
      <c r="G9" s="89">
        <v>21.347000000000001</v>
      </c>
      <c r="H9" s="89">
        <v>21.268000000000001</v>
      </c>
      <c r="I9" s="89">
        <v>21.393000000000001</v>
      </c>
      <c r="J9" s="89">
        <v>20.363</v>
      </c>
      <c r="K9" s="89">
        <v>20.245999999999999</v>
      </c>
      <c r="L9" s="89">
        <v>20.03</v>
      </c>
      <c r="M9" s="89">
        <v>20.302</v>
      </c>
      <c r="N9" s="89">
        <v>20.911999999999999</v>
      </c>
      <c r="O9" s="89">
        <v>21.382999999999999</v>
      </c>
      <c r="P9" s="89">
        <v>21.199000000000002</v>
      </c>
      <c r="Q9" s="89">
        <v>21.29</v>
      </c>
      <c r="R9" s="89">
        <v>21.321000000000002</v>
      </c>
      <c r="S9" s="89">
        <v>20.800999999999998</v>
      </c>
      <c r="T9" s="89">
        <v>20.893999999999998</v>
      </c>
      <c r="U9" s="89">
        <v>20.757000000000001</v>
      </c>
      <c r="V9" s="206">
        <f t="shared" si="0"/>
        <v>20.03</v>
      </c>
      <c r="W9" s="206">
        <f t="shared" si="1"/>
        <v>21.393000000000001</v>
      </c>
      <c r="X9" s="206">
        <f t="shared" si="2"/>
        <v>20.969750000000001</v>
      </c>
      <c r="Y9" s="89">
        <v>18.571999999999999</v>
      </c>
      <c r="Z9" s="89">
        <v>18.805</v>
      </c>
      <c r="AA9" s="89">
        <v>19.690000000000001</v>
      </c>
      <c r="AB9" s="89">
        <v>19.475999999999999</v>
      </c>
      <c r="AC9" s="89">
        <v>20.968</v>
      </c>
      <c r="AD9" s="89">
        <v>20.725000000000001</v>
      </c>
      <c r="AE9" s="89">
        <v>20.452999999999999</v>
      </c>
      <c r="AF9" s="89">
        <f t="shared" si="3"/>
        <v>18.571999999999999</v>
      </c>
      <c r="AG9" s="89">
        <f t="shared" si="4"/>
        <v>20.968</v>
      </c>
      <c r="AH9" s="89">
        <f t="shared" si="5"/>
        <v>19.812714285714286</v>
      </c>
      <c r="AI9" s="89">
        <v>21.209</v>
      </c>
      <c r="AJ9" s="89">
        <v>21.363</v>
      </c>
      <c r="AK9" s="199">
        <f t="shared" si="6"/>
        <v>21.209</v>
      </c>
      <c r="AL9" s="199">
        <f t="shared" si="7"/>
        <v>21.363</v>
      </c>
      <c r="AM9" s="199">
        <f t="shared" si="8"/>
        <v>21.286000000000001</v>
      </c>
    </row>
    <row r="10" spans="1:39" ht="15.75">
      <c r="A10" s="88" t="s">
        <v>191</v>
      </c>
      <c r="B10" s="89">
        <v>5.8999999999999997E-2</v>
      </c>
      <c r="C10" s="89">
        <v>0</v>
      </c>
      <c r="D10" s="89">
        <v>0</v>
      </c>
      <c r="E10" s="89">
        <v>0</v>
      </c>
      <c r="F10" s="89">
        <v>1.2E-2</v>
      </c>
      <c r="G10" s="89">
        <v>5.2999999999999999E-2</v>
      </c>
      <c r="H10" s="89">
        <v>0</v>
      </c>
      <c r="I10" s="89">
        <v>0</v>
      </c>
      <c r="J10" s="89">
        <v>0.01</v>
      </c>
      <c r="K10" s="89">
        <v>0</v>
      </c>
      <c r="L10" s="89">
        <v>0.01</v>
      </c>
      <c r="M10" s="89">
        <v>0</v>
      </c>
      <c r="N10" s="89">
        <v>3.5000000000000003E-2</v>
      </c>
      <c r="O10" s="89">
        <v>4.4999999999999998E-2</v>
      </c>
      <c r="P10" s="89">
        <v>0</v>
      </c>
      <c r="Q10" s="89">
        <v>0</v>
      </c>
      <c r="R10" s="89">
        <v>2.5000000000000001E-2</v>
      </c>
      <c r="S10" s="89">
        <v>0</v>
      </c>
      <c r="T10" s="89">
        <v>4.8000000000000001E-2</v>
      </c>
      <c r="U10" s="89">
        <v>2.4E-2</v>
      </c>
      <c r="V10" s="206">
        <f t="shared" si="0"/>
        <v>0</v>
      </c>
      <c r="W10" s="206">
        <f t="shared" si="1"/>
        <v>5.8999999999999997E-2</v>
      </c>
      <c r="X10" s="206">
        <f t="shared" si="2"/>
        <v>1.6050000000000002E-2</v>
      </c>
      <c r="Y10" s="89">
        <v>3.1E-2</v>
      </c>
      <c r="Z10" s="89">
        <v>3.3000000000000002E-2</v>
      </c>
      <c r="AA10" s="89">
        <v>0</v>
      </c>
      <c r="AB10" s="89">
        <v>0</v>
      </c>
      <c r="AC10" s="89">
        <v>4.2000000000000003E-2</v>
      </c>
      <c r="AD10" s="89">
        <v>3.7999999999999999E-2</v>
      </c>
      <c r="AE10" s="89">
        <v>0</v>
      </c>
      <c r="AF10" s="89">
        <f t="shared" si="3"/>
        <v>0</v>
      </c>
      <c r="AG10" s="89">
        <f t="shared" si="4"/>
        <v>4.2000000000000003E-2</v>
      </c>
      <c r="AH10" s="89">
        <f t="shared" si="5"/>
        <v>2.0571428571428574E-2</v>
      </c>
      <c r="AI10" s="89">
        <v>0</v>
      </c>
      <c r="AJ10" s="89">
        <v>0</v>
      </c>
      <c r="AK10" s="199">
        <f t="shared" si="6"/>
        <v>0</v>
      </c>
      <c r="AL10" s="199">
        <f t="shared" si="7"/>
        <v>0</v>
      </c>
      <c r="AM10" s="199">
        <f t="shared" si="8"/>
        <v>0</v>
      </c>
    </row>
    <row r="11" spans="1:39">
      <c r="A11" s="88" t="s">
        <v>81</v>
      </c>
      <c r="B11" s="89">
        <v>33</v>
      </c>
      <c r="C11" s="89">
        <v>34.24</v>
      </c>
      <c r="D11" s="89">
        <v>34.935000000000002</v>
      </c>
      <c r="E11" s="89">
        <v>35.902000000000001</v>
      </c>
      <c r="F11" s="89">
        <v>35.159303047965587</v>
      </c>
      <c r="G11" s="89">
        <v>35.548999999999999</v>
      </c>
      <c r="H11" s="89">
        <v>33.440687839010458</v>
      </c>
      <c r="I11" s="89">
        <v>33.859000000000002</v>
      </c>
      <c r="J11" s="89">
        <v>32.893419210603085</v>
      </c>
      <c r="K11" s="89">
        <v>33.378251177705081</v>
      </c>
      <c r="L11" s="89">
        <v>32.207746136973121</v>
      </c>
      <c r="M11" s="89">
        <v>31.814182537563198</v>
      </c>
      <c r="N11" s="89">
        <v>32.734612190877002</v>
      </c>
      <c r="O11" s="89">
        <v>32.909999999999997</v>
      </c>
      <c r="P11" s="89">
        <v>33.121456569445357</v>
      </c>
      <c r="Q11" s="89">
        <v>30.577659584418726</v>
      </c>
      <c r="R11" s="89">
        <v>29.829356831796844</v>
      </c>
      <c r="S11" s="89">
        <v>33.821463127461463</v>
      </c>
      <c r="T11" s="89">
        <v>34.998470316401544</v>
      </c>
      <c r="U11" s="89">
        <v>34.043593400953696</v>
      </c>
      <c r="V11" s="206">
        <f t="shared" si="0"/>
        <v>29.829356831796844</v>
      </c>
      <c r="W11" s="206">
        <f t="shared" si="1"/>
        <v>35.902000000000001</v>
      </c>
      <c r="X11" s="206">
        <f t="shared" si="2"/>
        <v>33.420760098558752</v>
      </c>
      <c r="Y11" s="89">
        <v>33.012372755352999</v>
      </c>
      <c r="Z11" s="89">
        <v>33.518753403214738</v>
      </c>
      <c r="AA11" s="89">
        <v>35.821357963091195</v>
      </c>
      <c r="AB11" s="89">
        <v>37.341929871686624</v>
      </c>
      <c r="AC11" s="89">
        <v>35.981000000000002</v>
      </c>
      <c r="AD11" s="89">
        <v>36.250999999999998</v>
      </c>
      <c r="AE11" s="89">
        <v>36.136657294571059</v>
      </c>
      <c r="AF11" s="89">
        <f t="shared" si="3"/>
        <v>33.012372755352999</v>
      </c>
      <c r="AG11" s="89">
        <f t="shared" si="4"/>
        <v>37.341929871686624</v>
      </c>
      <c r="AH11" s="89">
        <f t="shared" si="5"/>
        <v>35.437581612559519</v>
      </c>
      <c r="AI11" s="89">
        <v>39.435000000000002</v>
      </c>
      <c r="AJ11" s="89">
        <v>39.389000000000003</v>
      </c>
      <c r="AK11" s="199">
        <f t="shared" si="6"/>
        <v>39.389000000000003</v>
      </c>
      <c r="AL11" s="199">
        <f t="shared" si="7"/>
        <v>39.435000000000002</v>
      </c>
      <c r="AM11" s="199">
        <f t="shared" si="8"/>
        <v>39.412000000000006</v>
      </c>
    </row>
    <row r="12" spans="1:39">
      <c r="A12" s="88" t="s">
        <v>16</v>
      </c>
      <c r="B12" s="89">
        <v>2.93</v>
      </c>
      <c r="C12" s="89">
        <v>3.883</v>
      </c>
      <c r="D12" s="89">
        <v>4.0609999999999999</v>
      </c>
      <c r="E12" s="89">
        <v>2.488</v>
      </c>
      <c r="F12" s="89">
        <v>3.5710000000000002</v>
      </c>
      <c r="G12" s="89">
        <v>2.4950000000000001</v>
      </c>
      <c r="H12" s="89">
        <v>2.746</v>
      </c>
      <c r="I12" s="89">
        <v>3.1909999999999998</v>
      </c>
      <c r="J12" s="89">
        <v>5.3620000000000001</v>
      </c>
      <c r="K12" s="89">
        <v>5.2359999999999998</v>
      </c>
      <c r="L12" s="89">
        <v>4.7050000000000001</v>
      </c>
      <c r="M12" s="89">
        <v>4.7770000000000001</v>
      </c>
      <c r="N12" s="89">
        <v>4.407</v>
      </c>
      <c r="O12" s="89">
        <v>4.6050000000000004</v>
      </c>
      <c r="P12" s="89">
        <v>6.4180000000000001</v>
      </c>
      <c r="Q12" s="89">
        <v>4.8570000000000002</v>
      </c>
      <c r="R12" s="89">
        <v>4.3849999999999998</v>
      </c>
      <c r="S12" s="89">
        <v>3.4359999999999999</v>
      </c>
      <c r="T12" s="89">
        <v>4.0949999999999998</v>
      </c>
      <c r="U12" s="89">
        <v>3.633</v>
      </c>
      <c r="V12" s="206">
        <f t="shared" si="0"/>
        <v>2.488</v>
      </c>
      <c r="W12" s="206">
        <f t="shared" si="1"/>
        <v>6.4180000000000001</v>
      </c>
      <c r="X12" s="206">
        <f t="shared" si="2"/>
        <v>4.0640499999999999</v>
      </c>
      <c r="Y12" s="89">
        <v>6.1180000000000003</v>
      </c>
      <c r="Z12" s="89">
        <v>6.7560000000000002</v>
      </c>
      <c r="AA12" s="89">
        <v>3.5470000000000002</v>
      </c>
      <c r="AB12" s="89">
        <v>4.26</v>
      </c>
      <c r="AC12" s="89">
        <v>3.839</v>
      </c>
      <c r="AD12" s="89">
        <v>4.0030000000000001</v>
      </c>
      <c r="AE12" s="89">
        <v>4.0999999999999996</v>
      </c>
      <c r="AF12" s="89">
        <f t="shared" si="3"/>
        <v>3.5470000000000002</v>
      </c>
      <c r="AG12" s="89">
        <f t="shared" si="4"/>
        <v>6.7560000000000002</v>
      </c>
      <c r="AH12" s="89">
        <f t="shared" si="5"/>
        <v>4.6604285714285707</v>
      </c>
      <c r="AI12" s="89">
        <v>1.444</v>
      </c>
      <c r="AJ12" s="89">
        <v>2.0960000000000001</v>
      </c>
      <c r="AK12" s="199">
        <f t="shared" si="6"/>
        <v>1.444</v>
      </c>
      <c r="AL12" s="199">
        <f t="shared" si="7"/>
        <v>2.0960000000000001</v>
      </c>
      <c r="AM12" s="199">
        <f t="shared" si="8"/>
        <v>1.77</v>
      </c>
    </row>
    <row r="13" spans="1:39">
      <c r="A13" s="88" t="s">
        <v>17</v>
      </c>
      <c r="B13" s="89">
        <v>2.0499999999999998</v>
      </c>
      <c r="C13" s="89">
        <v>1.782</v>
      </c>
      <c r="D13" s="89">
        <v>1.6180000000000001</v>
      </c>
      <c r="E13" s="89">
        <v>2.0550000000000002</v>
      </c>
      <c r="F13" s="89">
        <v>1.8779999999999999</v>
      </c>
      <c r="G13" s="89">
        <v>2.125</v>
      </c>
      <c r="H13" s="89">
        <v>4.1139999999999999</v>
      </c>
      <c r="I13" s="89">
        <v>3.1520000000000001</v>
      </c>
      <c r="J13" s="89">
        <v>2.202</v>
      </c>
      <c r="K13" s="89">
        <v>2.3610000000000002</v>
      </c>
      <c r="L13" s="89">
        <v>2.37</v>
      </c>
      <c r="M13" s="89">
        <v>2.4079999999999999</v>
      </c>
      <c r="N13" s="89">
        <v>2.194</v>
      </c>
      <c r="O13" s="89">
        <v>2.335</v>
      </c>
      <c r="P13" s="89">
        <v>1.992</v>
      </c>
      <c r="Q13" s="89">
        <v>2.2610000000000001</v>
      </c>
      <c r="R13" s="89">
        <v>2.38</v>
      </c>
      <c r="S13" s="89">
        <v>1.591</v>
      </c>
      <c r="T13" s="89">
        <v>1.52</v>
      </c>
      <c r="U13" s="89">
        <v>1.575</v>
      </c>
      <c r="V13" s="206">
        <f t="shared" si="0"/>
        <v>1.52</v>
      </c>
      <c r="W13" s="206">
        <f t="shared" si="1"/>
        <v>4.1139999999999999</v>
      </c>
      <c r="X13" s="206">
        <f t="shared" si="2"/>
        <v>2.1981500000000005</v>
      </c>
      <c r="Y13" s="89">
        <v>1.26</v>
      </c>
      <c r="Z13" s="89">
        <v>0.92800000000000005</v>
      </c>
      <c r="AA13" s="89">
        <v>1.05</v>
      </c>
      <c r="AB13" s="89">
        <v>0.95799999999999996</v>
      </c>
      <c r="AC13" s="89">
        <v>1.079</v>
      </c>
      <c r="AD13" s="89">
        <v>1.0649999999999999</v>
      </c>
      <c r="AE13" s="89">
        <v>1.113</v>
      </c>
      <c r="AF13" s="89">
        <f t="shared" si="3"/>
        <v>0.92800000000000005</v>
      </c>
      <c r="AG13" s="89">
        <f t="shared" si="4"/>
        <v>1.26</v>
      </c>
      <c r="AH13" s="89">
        <f t="shared" si="5"/>
        <v>1.0647142857142857</v>
      </c>
      <c r="AI13" s="89">
        <v>0.312</v>
      </c>
      <c r="AJ13" s="89">
        <v>0.39500000000000002</v>
      </c>
      <c r="AK13" s="199">
        <f t="shared" si="6"/>
        <v>0.312</v>
      </c>
      <c r="AL13" s="199">
        <f t="shared" si="7"/>
        <v>0.39500000000000002</v>
      </c>
      <c r="AM13" s="199">
        <f t="shared" si="8"/>
        <v>0.35350000000000004</v>
      </c>
    </row>
    <row r="14" spans="1:39">
      <c r="A14" s="88" t="s">
        <v>18</v>
      </c>
      <c r="B14" s="90">
        <v>3.919</v>
      </c>
      <c r="C14" s="90">
        <v>1.7250000000000001</v>
      </c>
      <c r="D14" s="90">
        <v>1.4179999999999999</v>
      </c>
      <c r="E14" s="90">
        <v>1.425</v>
      </c>
      <c r="F14" s="90">
        <v>1.9970000000000001</v>
      </c>
      <c r="G14" s="90">
        <v>1.3759999999999999</v>
      </c>
      <c r="H14" s="90">
        <v>1.119</v>
      </c>
      <c r="I14" s="90">
        <v>1.222</v>
      </c>
      <c r="J14" s="90">
        <v>1.671</v>
      </c>
      <c r="K14" s="90">
        <v>1.1970000000000001</v>
      </c>
      <c r="L14" s="90">
        <v>3.0569999999999999</v>
      </c>
      <c r="M14" s="90">
        <v>3.06</v>
      </c>
      <c r="N14" s="90">
        <v>2.6989999999999998</v>
      </c>
      <c r="O14" s="90">
        <v>1.607</v>
      </c>
      <c r="P14" s="90">
        <v>1.5229999999999999</v>
      </c>
      <c r="Q14" s="90">
        <v>4.141</v>
      </c>
      <c r="R14" s="90">
        <v>5.49</v>
      </c>
      <c r="S14" s="90">
        <v>3.3340000000000001</v>
      </c>
      <c r="T14" s="90">
        <v>2.0710000000000002</v>
      </c>
      <c r="U14" s="90">
        <v>3.1829999999999998</v>
      </c>
      <c r="V14" s="206">
        <f t="shared" si="0"/>
        <v>1.119</v>
      </c>
      <c r="W14" s="206">
        <f t="shared" si="1"/>
        <v>5.49</v>
      </c>
      <c r="X14" s="206">
        <f t="shared" si="2"/>
        <v>2.3616999999999999</v>
      </c>
      <c r="Y14" s="90">
        <v>4.2069999999999999</v>
      </c>
      <c r="Z14" s="90">
        <v>4.1399999999999997</v>
      </c>
      <c r="AA14" s="90">
        <v>3.5539999999999998</v>
      </c>
      <c r="AB14" s="90">
        <v>1.7030000000000001</v>
      </c>
      <c r="AC14" s="90">
        <v>1.758</v>
      </c>
      <c r="AD14" s="90">
        <v>1.472</v>
      </c>
      <c r="AE14" s="90">
        <v>1.6240000000000001</v>
      </c>
      <c r="AF14" s="89">
        <f t="shared" si="3"/>
        <v>1.472</v>
      </c>
      <c r="AG14" s="89">
        <f t="shared" si="4"/>
        <v>4.2069999999999999</v>
      </c>
      <c r="AH14" s="89">
        <f t="shared" si="5"/>
        <v>2.6368571428571426</v>
      </c>
      <c r="AI14" s="90">
        <v>1.4570000000000001</v>
      </c>
      <c r="AJ14" s="90">
        <v>1.381</v>
      </c>
      <c r="AK14" s="199">
        <f t="shared" si="6"/>
        <v>1.381</v>
      </c>
      <c r="AL14" s="199">
        <f t="shared" si="7"/>
        <v>1.4570000000000001</v>
      </c>
      <c r="AM14" s="199">
        <f t="shared" si="8"/>
        <v>1.419</v>
      </c>
    </row>
    <row r="15" spans="1:39" s="91" customFormat="1" ht="15.75">
      <c r="A15" s="88" t="s">
        <v>192</v>
      </c>
      <c r="B15" s="90">
        <v>1.6E-2</v>
      </c>
      <c r="C15" s="90">
        <v>0</v>
      </c>
      <c r="D15" s="90">
        <v>0</v>
      </c>
      <c r="E15" s="90">
        <v>7.0000000000000001E-3</v>
      </c>
      <c r="F15" s="90">
        <v>0</v>
      </c>
      <c r="G15" s="90">
        <v>8.0000000000000002E-3</v>
      </c>
      <c r="H15" s="90">
        <v>0.01</v>
      </c>
      <c r="I15" s="90">
        <v>0</v>
      </c>
      <c r="J15" s="90">
        <v>2.8000000000000001E-2</v>
      </c>
      <c r="K15" s="90">
        <v>0</v>
      </c>
      <c r="L15" s="90">
        <v>1.7999999999999999E-2</v>
      </c>
      <c r="M15" s="90">
        <v>2.7E-2</v>
      </c>
      <c r="N15" s="90">
        <v>3.2000000000000001E-2</v>
      </c>
      <c r="O15" s="90">
        <v>0</v>
      </c>
      <c r="P15" s="90">
        <v>3.1E-2</v>
      </c>
      <c r="Q15" s="90">
        <v>0.01</v>
      </c>
      <c r="R15" s="90">
        <v>5.6000000000000001E-2</v>
      </c>
      <c r="S15" s="90">
        <v>8.0000000000000002E-3</v>
      </c>
      <c r="T15" s="90">
        <v>0.01</v>
      </c>
      <c r="U15" s="90">
        <v>0.02</v>
      </c>
      <c r="V15" s="206">
        <f t="shared" si="0"/>
        <v>0</v>
      </c>
      <c r="W15" s="206">
        <f t="shared" si="1"/>
        <v>5.6000000000000001E-2</v>
      </c>
      <c r="X15" s="206">
        <f t="shared" si="2"/>
        <v>1.4050000000000002E-2</v>
      </c>
      <c r="Y15" s="90">
        <v>0.03</v>
      </c>
      <c r="Z15" s="90">
        <v>7.0999999999999994E-2</v>
      </c>
      <c r="AA15" s="90">
        <v>2.4E-2</v>
      </c>
      <c r="AB15" s="90">
        <v>6.0000000000000001E-3</v>
      </c>
      <c r="AC15" s="90">
        <v>2.9000000000000001E-2</v>
      </c>
      <c r="AD15" s="90">
        <v>0.02</v>
      </c>
      <c r="AE15" s="90">
        <v>2.1999999999999999E-2</v>
      </c>
      <c r="AF15" s="89">
        <f t="shared" si="3"/>
        <v>6.0000000000000001E-3</v>
      </c>
      <c r="AG15" s="89">
        <f t="shared" si="4"/>
        <v>7.0999999999999994E-2</v>
      </c>
      <c r="AH15" s="89">
        <f t="shared" si="5"/>
        <v>2.8857142857142856E-2</v>
      </c>
      <c r="AI15" s="90">
        <v>4.2000000000000003E-2</v>
      </c>
      <c r="AJ15" s="90">
        <v>5.8999999999999997E-2</v>
      </c>
      <c r="AK15" s="199">
        <f t="shared" si="6"/>
        <v>4.2000000000000003E-2</v>
      </c>
      <c r="AL15" s="199">
        <f t="shared" si="7"/>
        <v>5.8999999999999997E-2</v>
      </c>
      <c r="AM15" s="199">
        <f t="shared" si="8"/>
        <v>5.0500000000000003E-2</v>
      </c>
    </row>
    <row r="16" spans="1:39" s="91" customFormat="1" ht="15.75">
      <c r="A16" s="88" t="s">
        <v>193</v>
      </c>
      <c r="B16" s="90">
        <v>0</v>
      </c>
      <c r="C16" s="90">
        <v>0</v>
      </c>
      <c r="D16" s="90">
        <v>0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0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206">
        <f t="shared" si="0"/>
        <v>0</v>
      </c>
      <c r="W16" s="206">
        <f t="shared" si="1"/>
        <v>0</v>
      </c>
      <c r="X16" s="206">
        <f t="shared" si="2"/>
        <v>0</v>
      </c>
      <c r="Y16" s="90">
        <v>0</v>
      </c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90">
        <v>0</v>
      </c>
      <c r="AF16" s="89">
        <f t="shared" si="3"/>
        <v>0</v>
      </c>
      <c r="AG16" s="89">
        <f t="shared" si="4"/>
        <v>0</v>
      </c>
      <c r="AH16" s="89">
        <f t="shared" si="5"/>
        <v>0</v>
      </c>
      <c r="AI16" s="90">
        <v>0</v>
      </c>
      <c r="AJ16" s="90">
        <v>0</v>
      </c>
      <c r="AK16" s="199">
        <f t="shared" si="6"/>
        <v>0</v>
      </c>
      <c r="AL16" s="199">
        <f t="shared" si="7"/>
        <v>0</v>
      </c>
      <c r="AM16" s="199">
        <f t="shared" si="8"/>
        <v>0</v>
      </c>
    </row>
    <row r="17" spans="1:40" s="91" customFormat="1">
      <c r="A17" s="88" t="s">
        <v>21</v>
      </c>
      <c r="B17" s="90">
        <v>0</v>
      </c>
      <c r="C17" s="90">
        <v>0</v>
      </c>
      <c r="D17" s="90">
        <v>2.8000000000000001E-2</v>
      </c>
      <c r="E17" s="90">
        <v>1.9E-2</v>
      </c>
      <c r="F17" s="90">
        <v>0</v>
      </c>
      <c r="G17" s="90">
        <v>4.7E-2</v>
      </c>
      <c r="H17" s="90">
        <v>3.6999999999999998E-2</v>
      </c>
      <c r="I17" s="90">
        <v>4.1000000000000002E-2</v>
      </c>
      <c r="J17" s="90">
        <v>1.0999999999999999E-2</v>
      </c>
      <c r="K17" s="90">
        <v>0</v>
      </c>
      <c r="L17" s="90">
        <v>0</v>
      </c>
      <c r="M17" s="90">
        <v>1.2E-2</v>
      </c>
      <c r="N17" s="90">
        <v>3.0000000000000001E-3</v>
      </c>
      <c r="O17" s="90">
        <v>7.9000000000000001E-2</v>
      </c>
      <c r="P17" s="90">
        <v>0</v>
      </c>
      <c r="Q17" s="90">
        <v>7.1999999999999995E-2</v>
      </c>
      <c r="R17" s="90">
        <v>0</v>
      </c>
      <c r="S17" s="90">
        <v>0</v>
      </c>
      <c r="T17" s="90">
        <v>5.0000000000000001E-3</v>
      </c>
      <c r="U17" s="90">
        <v>5.0000000000000001E-3</v>
      </c>
      <c r="V17" s="206">
        <f t="shared" si="0"/>
        <v>0</v>
      </c>
      <c r="W17" s="206">
        <f t="shared" si="1"/>
        <v>7.9000000000000001E-2</v>
      </c>
      <c r="X17" s="206">
        <f t="shared" si="2"/>
        <v>1.7950000000000001E-2</v>
      </c>
      <c r="Y17" s="90">
        <v>0</v>
      </c>
      <c r="Z17" s="90">
        <v>0</v>
      </c>
      <c r="AA17" s="90">
        <v>0</v>
      </c>
      <c r="AB17" s="90">
        <v>0.02</v>
      </c>
      <c r="AC17" s="90">
        <v>0</v>
      </c>
      <c r="AD17" s="90">
        <v>1.9E-2</v>
      </c>
      <c r="AE17" s="90">
        <v>2.9000000000000001E-2</v>
      </c>
      <c r="AF17" s="89">
        <f t="shared" si="3"/>
        <v>0</v>
      </c>
      <c r="AG17" s="89">
        <f t="shared" si="4"/>
        <v>2.9000000000000001E-2</v>
      </c>
      <c r="AH17" s="89">
        <f t="shared" si="5"/>
        <v>9.7142857142857152E-3</v>
      </c>
      <c r="AI17" s="90">
        <v>8.0000000000000002E-3</v>
      </c>
      <c r="AJ17" s="90">
        <v>0</v>
      </c>
      <c r="AK17" s="199">
        <f t="shared" si="6"/>
        <v>0</v>
      </c>
      <c r="AL17" s="199">
        <f t="shared" si="7"/>
        <v>8.0000000000000002E-3</v>
      </c>
      <c r="AM17" s="199">
        <f t="shared" si="8"/>
        <v>4.0000000000000001E-3</v>
      </c>
    </row>
    <row r="18" spans="1:40" s="91" customFormat="1">
      <c r="A18" s="92" t="s">
        <v>22</v>
      </c>
      <c r="B18" s="80">
        <v>0</v>
      </c>
      <c r="C18" s="80">
        <v>0</v>
      </c>
      <c r="D18" s="80">
        <v>0</v>
      </c>
      <c r="E18" s="80">
        <v>0</v>
      </c>
      <c r="F18" s="80">
        <v>0</v>
      </c>
      <c r="G18" s="80">
        <v>0</v>
      </c>
      <c r="H18" s="80">
        <v>2.1999999999999999E-2</v>
      </c>
      <c r="I18" s="80">
        <v>2.4E-2</v>
      </c>
      <c r="J18" s="80">
        <v>0.06</v>
      </c>
      <c r="K18" s="80">
        <v>3.7999999999999999E-2</v>
      </c>
      <c r="L18" s="80">
        <v>5.7000000000000002E-2</v>
      </c>
      <c r="M18" s="80">
        <v>0</v>
      </c>
      <c r="N18" s="80">
        <v>3.0000000000000001E-3</v>
      </c>
      <c r="O18" s="80">
        <v>0</v>
      </c>
      <c r="P18" s="80">
        <v>0</v>
      </c>
      <c r="Q18" s="80">
        <v>2.7E-2</v>
      </c>
      <c r="R18" s="80">
        <v>0.01</v>
      </c>
      <c r="S18" s="80">
        <v>0</v>
      </c>
      <c r="T18" s="80">
        <v>1E-3</v>
      </c>
      <c r="U18" s="80">
        <v>0</v>
      </c>
      <c r="V18" s="207">
        <f t="shared" si="0"/>
        <v>0</v>
      </c>
      <c r="W18" s="207">
        <f t="shared" si="1"/>
        <v>0.06</v>
      </c>
      <c r="X18" s="207">
        <f t="shared" si="2"/>
        <v>1.21E-2</v>
      </c>
      <c r="Y18" s="80">
        <v>0</v>
      </c>
      <c r="Z18" s="80">
        <v>0</v>
      </c>
      <c r="AA18" s="80">
        <v>4.8000000000000001E-2</v>
      </c>
      <c r="AB18" s="80">
        <v>0</v>
      </c>
      <c r="AC18" s="80">
        <v>0</v>
      </c>
      <c r="AD18" s="80">
        <v>0</v>
      </c>
      <c r="AE18" s="80">
        <v>0</v>
      </c>
      <c r="AF18" s="80">
        <f t="shared" si="3"/>
        <v>0</v>
      </c>
      <c r="AG18" s="80">
        <f t="shared" si="4"/>
        <v>4.8000000000000001E-2</v>
      </c>
      <c r="AH18" s="80">
        <f t="shared" si="5"/>
        <v>6.8571428571428577E-3</v>
      </c>
      <c r="AI18" s="80">
        <v>1.9E-2</v>
      </c>
      <c r="AJ18" s="80">
        <v>0</v>
      </c>
      <c r="AK18" s="200">
        <f t="shared" si="6"/>
        <v>0</v>
      </c>
      <c r="AL18" s="200">
        <f t="shared" si="7"/>
        <v>1.9E-2</v>
      </c>
      <c r="AM18" s="200">
        <f t="shared" si="8"/>
        <v>9.4999999999999998E-3</v>
      </c>
    </row>
    <row r="19" spans="1:40" s="101" customFormat="1">
      <c r="A19" s="99" t="s">
        <v>23</v>
      </c>
      <c r="B19" s="100">
        <v>100.7</v>
      </c>
      <c r="C19" s="100">
        <v>100.00999999999999</v>
      </c>
      <c r="D19" s="100">
        <v>100.18700000000003</v>
      </c>
      <c r="E19" s="100">
        <v>100.06500000000001</v>
      </c>
      <c r="F19" s="100">
        <v>100.0443030479656</v>
      </c>
      <c r="G19" s="100">
        <v>99.811000000000007</v>
      </c>
      <c r="H19" s="100">
        <v>100.18968783901046</v>
      </c>
      <c r="I19" s="100">
        <v>100.137</v>
      </c>
      <c r="J19" s="100">
        <v>100.17541921060308</v>
      </c>
      <c r="K19" s="100">
        <v>99.895251177705092</v>
      </c>
      <c r="L19" s="100">
        <v>99.572746136973123</v>
      </c>
      <c r="M19" s="100">
        <v>99.760182537563196</v>
      </c>
      <c r="N19" s="100">
        <v>100.206612190877</v>
      </c>
      <c r="O19" s="100">
        <v>100.11899999999999</v>
      </c>
      <c r="P19" s="100">
        <v>101.03945656944536</v>
      </c>
      <c r="Q19" s="100">
        <v>100.16165958441873</v>
      </c>
      <c r="R19" s="100">
        <v>100.88035683179683</v>
      </c>
      <c r="S19" s="100">
        <v>100.03346312746147</v>
      </c>
      <c r="T19" s="100">
        <v>100.23747031640154</v>
      </c>
      <c r="U19" s="100">
        <v>100.20359340095371</v>
      </c>
      <c r="V19" s="208">
        <f t="shared" si="0"/>
        <v>99.572746136973123</v>
      </c>
      <c r="W19" s="208">
        <f t="shared" si="1"/>
        <v>101.03945656944536</v>
      </c>
      <c r="X19" s="208">
        <f t="shared" si="2"/>
        <v>100.17146009855875</v>
      </c>
      <c r="Y19" s="102">
        <v>100.35337275535299</v>
      </c>
      <c r="Z19" s="100">
        <v>100.79175340321474</v>
      </c>
      <c r="AA19" s="100">
        <v>101.2753579630912</v>
      </c>
      <c r="AB19" s="100">
        <v>100.63292987168663</v>
      </c>
      <c r="AC19" s="100">
        <v>100.845</v>
      </c>
      <c r="AD19" s="100">
        <v>101.07999999999998</v>
      </c>
      <c r="AE19" s="100">
        <v>100.89065729457104</v>
      </c>
      <c r="AF19" s="102">
        <f t="shared" si="3"/>
        <v>100.35337275535299</v>
      </c>
      <c r="AG19" s="102">
        <f t="shared" si="4"/>
        <v>101.2753579630912</v>
      </c>
      <c r="AH19" s="102">
        <f t="shared" si="5"/>
        <v>100.83843875541666</v>
      </c>
      <c r="AI19" s="102">
        <v>100.68499999999999</v>
      </c>
      <c r="AJ19" s="100">
        <v>100.759</v>
      </c>
      <c r="AK19" s="201">
        <f t="shared" si="6"/>
        <v>100.68499999999999</v>
      </c>
      <c r="AL19" s="201">
        <f t="shared" si="7"/>
        <v>100.759</v>
      </c>
      <c r="AM19" s="201">
        <f t="shared" si="8"/>
        <v>100.72199999999999</v>
      </c>
    </row>
    <row r="20" spans="1:40">
      <c r="A20" s="93" t="s">
        <v>24</v>
      </c>
      <c r="B20" s="89">
        <v>2.9924531051899224</v>
      </c>
      <c r="C20" s="89">
        <v>3.0043823467311221</v>
      </c>
      <c r="D20" s="89">
        <v>2.9940970328285856</v>
      </c>
      <c r="E20" s="89">
        <v>2.9940247027096962</v>
      </c>
      <c r="F20" s="89">
        <v>2.9543460370552515</v>
      </c>
      <c r="G20" s="89">
        <v>2.975461457851881</v>
      </c>
      <c r="H20" s="89">
        <v>2.992984553593081</v>
      </c>
      <c r="I20" s="89">
        <v>2.9888969805476084</v>
      </c>
      <c r="J20" s="89">
        <v>3.041558400958472</v>
      </c>
      <c r="K20" s="89">
        <v>3.0385086437588722</v>
      </c>
      <c r="L20" s="89">
        <v>3.0186657817125226</v>
      </c>
      <c r="M20" s="89">
        <v>3.022859584587295</v>
      </c>
      <c r="N20" s="89">
        <v>2.9994371187448361</v>
      </c>
      <c r="O20" s="89">
        <v>2.9877449323633574</v>
      </c>
      <c r="P20" s="89">
        <v>2.963864813265523</v>
      </c>
      <c r="Q20" s="89">
        <v>2.9739235298632853</v>
      </c>
      <c r="R20" s="89">
        <v>2.9785886669667998</v>
      </c>
      <c r="S20" s="89">
        <v>3.0029018882708902</v>
      </c>
      <c r="T20" s="89">
        <v>2.978154659346393</v>
      </c>
      <c r="U20" s="89">
        <v>2.9959385596557651</v>
      </c>
      <c r="V20" s="206">
        <f t="shared" si="0"/>
        <v>2.9543460370552515</v>
      </c>
      <c r="W20" s="206">
        <f t="shared" si="1"/>
        <v>3.041558400958472</v>
      </c>
      <c r="X20" s="206">
        <f t="shared" si="2"/>
        <v>2.9949396398000578</v>
      </c>
      <c r="Y20" s="89">
        <v>3.0315116439301342</v>
      </c>
      <c r="Z20" s="89">
        <v>2.991463000565532</v>
      </c>
      <c r="AA20" s="89">
        <v>3.0343873535045551</v>
      </c>
      <c r="AB20" s="89">
        <v>3.0161271249985053</v>
      </c>
      <c r="AC20" s="89">
        <v>3.0053732409311791</v>
      </c>
      <c r="AD20" s="89">
        <v>3.0279476091310467</v>
      </c>
      <c r="AE20" s="89">
        <v>3.0307961856955483</v>
      </c>
      <c r="AF20" s="89">
        <f t="shared" si="3"/>
        <v>2.991463000565532</v>
      </c>
      <c r="AG20" s="89">
        <f t="shared" si="4"/>
        <v>3.0343873535045551</v>
      </c>
      <c r="AH20" s="89">
        <f t="shared" si="5"/>
        <v>3.0196580226794998</v>
      </c>
      <c r="AI20" s="89">
        <v>2.9886397392773909</v>
      </c>
      <c r="AJ20" s="89">
        <v>2.9505087746548329</v>
      </c>
      <c r="AK20" s="199">
        <f t="shared" si="6"/>
        <v>2.9505087746548329</v>
      </c>
      <c r="AL20" s="199">
        <f t="shared" si="7"/>
        <v>2.9886397392773909</v>
      </c>
      <c r="AM20" s="199">
        <f t="shared" si="8"/>
        <v>2.9695742569661121</v>
      </c>
    </row>
    <row r="21" spans="1:40">
      <c r="A21" s="93" t="s">
        <v>25</v>
      </c>
      <c r="B21" s="89">
        <v>4.8112439282665362E-4</v>
      </c>
      <c r="C21" s="89">
        <v>0</v>
      </c>
      <c r="D21" s="89">
        <v>1.2787839363932808E-3</v>
      </c>
      <c r="E21" s="89">
        <v>1.2163140751450836E-4</v>
      </c>
      <c r="F21" s="89">
        <v>0</v>
      </c>
      <c r="G21" s="89">
        <v>2.6773783599662931E-3</v>
      </c>
      <c r="H21" s="89">
        <v>1.201675878484014E-4</v>
      </c>
      <c r="I21" s="89">
        <v>0</v>
      </c>
      <c r="J21" s="89">
        <v>8.5060155986980978E-4</v>
      </c>
      <c r="K21" s="89">
        <v>0</v>
      </c>
      <c r="L21" s="89">
        <v>1.0992386356570123E-3</v>
      </c>
      <c r="M21" s="89">
        <v>9.7332675685312287E-4</v>
      </c>
      <c r="N21" s="89">
        <v>2.6696961781590444E-3</v>
      </c>
      <c r="O21" s="89">
        <v>0</v>
      </c>
      <c r="P21" s="89">
        <v>1.0912300417284331E-3</v>
      </c>
      <c r="Q21" s="89">
        <v>0</v>
      </c>
      <c r="R21" s="89">
        <v>1.4364938993014099E-3</v>
      </c>
      <c r="S21" s="89">
        <v>0</v>
      </c>
      <c r="T21" s="89">
        <v>0</v>
      </c>
      <c r="U21" s="89">
        <v>9.1422613202993524E-4</v>
      </c>
      <c r="V21" s="206">
        <f t="shared" si="0"/>
        <v>0</v>
      </c>
      <c r="W21" s="206">
        <f t="shared" si="1"/>
        <v>2.6773783599662931E-3</v>
      </c>
      <c r="X21" s="206">
        <f t="shared" si="2"/>
        <v>6.8569494440739521E-4</v>
      </c>
      <c r="Y21" s="89">
        <v>0</v>
      </c>
      <c r="Z21" s="89">
        <v>1.8436747690785238E-4</v>
      </c>
      <c r="AA21" s="89">
        <v>0</v>
      </c>
      <c r="AB21" s="89">
        <v>0</v>
      </c>
      <c r="AC21" s="89">
        <v>6.0796628854751542E-5</v>
      </c>
      <c r="AD21" s="89">
        <v>0</v>
      </c>
      <c r="AE21" s="89">
        <v>0</v>
      </c>
      <c r="AF21" s="89">
        <f t="shared" si="3"/>
        <v>0</v>
      </c>
      <c r="AG21" s="89">
        <f t="shared" si="4"/>
        <v>1.8436747690785238E-4</v>
      </c>
      <c r="AH21" s="89">
        <f t="shared" si="5"/>
        <v>3.502344368037199E-5</v>
      </c>
      <c r="AI21" s="89">
        <v>9.1603787066317477E-4</v>
      </c>
      <c r="AJ21" s="89">
        <v>0</v>
      </c>
      <c r="AK21" s="199">
        <f t="shared" si="6"/>
        <v>0</v>
      </c>
      <c r="AL21" s="199">
        <f t="shared" si="7"/>
        <v>9.1603787066317477E-4</v>
      </c>
      <c r="AM21" s="199">
        <f t="shared" si="8"/>
        <v>4.5801893533158739E-4</v>
      </c>
    </row>
    <row r="22" spans="1:40">
      <c r="A22" s="93" t="s">
        <v>26</v>
      </c>
      <c r="B22" s="89">
        <v>2.0105018283790073</v>
      </c>
      <c r="C22" s="89">
        <v>2.0185217307551309</v>
      </c>
      <c r="D22" s="89">
        <v>2.0198369273772414</v>
      </c>
      <c r="E22" s="89">
        <v>2.0186987656344249</v>
      </c>
      <c r="F22" s="89">
        <v>2.0295492203979233</v>
      </c>
      <c r="G22" s="89">
        <v>2.0408873425467222</v>
      </c>
      <c r="H22" s="89">
        <v>2.0030543799176743</v>
      </c>
      <c r="I22" s="89">
        <v>2.024789514859481</v>
      </c>
      <c r="J22" s="89">
        <v>1.9402387501398026</v>
      </c>
      <c r="K22" s="89">
        <v>1.936587341613206</v>
      </c>
      <c r="L22" s="89">
        <v>1.9212509165185132</v>
      </c>
      <c r="M22" s="89">
        <v>1.9383482447139424</v>
      </c>
      <c r="N22" s="89">
        <v>1.9891023951770128</v>
      </c>
      <c r="O22" s="89">
        <v>2.0317700448144702</v>
      </c>
      <c r="P22" s="89">
        <v>2.0156640497471487</v>
      </c>
      <c r="Q22" s="89">
        <v>2.019511392551149</v>
      </c>
      <c r="R22" s="89">
        <v>2.0013431086352744</v>
      </c>
      <c r="S22" s="89">
        <v>1.9878697045239697</v>
      </c>
      <c r="T22" s="89">
        <v>2.00468178676975</v>
      </c>
      <c r="U22" s="89">
        <v>1.9840655775504934</v>
      </c>
      <c r="V22" s="206">
        <f t="shared" si="0"/>
        <v>1.9212509165185132</v>
      </c>
      <c r="W22" s="206">
        <f t="shared" si="1"/>
        <v>2.0408873425467222</v>
      </c>
      <c r="X22" s="206">
        <f t="shared" si="2"/>
        <v>1.9968136511311172</v>
      </c>
      <c r="Y22" s="89">
        <v>1.797359688601299</v>
      </c>
      <c r="Z22" s="89">
        <v>1.8235291347225167</v>
      </c>
      <c r="AA22" s="89">
        <v>1.8783669505150951</v>
      </c>
      <c r="AB22" s="89">
        <v>1.884621371691102</v>
      </c>
      <c r="AC22" s="89">
        <v>1.9996767188052087</v>
      </c>
      <c r="AD22" s="89">
        <v>1.9728203351075821</v>
      </c>
      <c r="AE22" s="89">
        <v>1.9529845053175552</v>
      </c>
      <c r="AF22" s="89">
        <f t="shared" si="3"/>
        <v>1.797359688601299</v>
      </c>
      <c r="AG22" s="89">
        <f t="shared" si="4"/>
        <v>1.9996767188052087</v>
      </c>
      <c r="AH22" s="89">
        <f t="shared" si="5"/>
        <v>1.9013369578229085</v>
      </c>
      <c r="AI22" s="89">
        <v>2.0356463553278084</v>
      </c>
      <c r="AJ22" s="89">
        <v>2.0579769902738918</v>
      </c>
      <c r="AK22" s="199">
        <f t="shared" si="6"/>
        <v>2.0356463553278084</v>
      </c>
      <c r="AL22" s="199">
        <f t="shared" si="7"/>
        <v>2.0579769902738918</v>
      </c>
      <c r="AM22" s="199">
        <f t="shared" si="8"/>
        <v>2.0468116728008501</v>
      </c>
    </row>
    <row r="23" spans="1:40">
      <c r="A23" s="93" t="s">
        <v>27</v>
      </c>
      <c r="B23" s="89">
        <v>3.7303758227370527E-3</v>
      </c>
      <c r="C23" s="89">
        <v>0</v>
      </c>
      <c r="D23" s="89">
        <v>0</v>
      </c>
      <c r="E23" s="89">
        <v>0</v>
      </c>
      <c r="F23" s="89">
        <v>7.724248178728226E-4</v>
      </c>
      <c r="G23" s="89">
        <v>3.3905185828197559E-3</v>
      </c>
      <c r="H23" s="89">
        <v>0</v>
      </c>
      <c r="I23" s="89">
        <v>0</v>
      </c>
      <c r="J23" s="89">
        <v>6.3875060745862593E-4</v>
      </c>
      <c r="K23" s="89">
        <v>0</v>
      </c>
      <c r="L23" s="89">
        <v>6.4202607448095967E-4</v>
      </c>
      <c r="M23" s="89">
        <v>0</v>
      </c>
      <c r="N23" s="89">
        <v>2.2325972973151228E-3</v>
      </c>
      <c r="O23" s="89">
        <v>2.8610627188935169E-3</v>
      </c>
      <c r="P23" s="89">
        <v>0</v>
      </c>
      <c r="Q23" s="89">
        <v>0</v>
      </c>
      <c r="R23" s="89">
        <v>1.5731340810606178E-3</v>
      </c>
      <c r="S23" s="89">
        <v>0</v>
      </c>
      <c r="T23" s="89">
        <v>3.0876269374326003E-3</v>
      </c>
      <c r="U23" s="89">
        <v>1.537824588404039E-3</v>
      </c>
      <c r="V23" s="206">
        <f t="shared" si="0"/>
        <v>0</v>
      </c>
      <c r="W23" s="206">
        <f t="shared" si="1"/>
        <v>3.7303758227370527E-3</v>
      </c>
      <c r="X23" s="206">
        <f t="shared" si="2"/>
        <v>1.0233170764237557E-3</v>
      </c>
      <c r="Y23" s="89">
        <v>1.9999339768541091E-3</v>
      </c>
      <c r="Z23" s="89">
        <v>2.132112834925151E-3</v>
      </c>
      <c r="AA23" s="89">
        <v>0</v>
      </c>
      <c r="AB23" s="89">
        <v>0</v>
      </c>
      <c r="AC23" s="89">
        <v>2.6844911461944118E-3</v>
      </c>
      <c r="AD23" s="89">
        <v>2.4255388571824549E-3</v>
      </c>
      <c r="AE23" s="89">
        <v>0</v>
      </c>
      <c r="AF23" s="89">
        <f t="shared" si="3"/>
        <v>0</v>
      </c>
      <c r="AG23" s="89">
        <f t="shared" si="4"/>
        <v>2.6844911461944118E-3</v>
      </c>
      <c r="AH23" s="89">
        <f t="shared" si="5"/>
        <v>1.3202966878794466E-3</v>
      </c>
      <c r="AI23" s="89">
        <v>0</v>
      </c>
      <c r="AJ23" s="89">
        <v>0</v>
      </c>
      <c r="AK23" s="199">
        <f t="shared" si="6"/>
        <v>0</v>
      </c>
      <c r="AL23" s="199">
        <f t="shared" si="7"/>
        <v>0</v>
      </c>
      <c r="AM23" s="199">
        <f t="shared" si="8"/>
        <v>0</v>
      </c>
    </row>
    <row r="24" spans="1:40">
      <c r="A24" s="93" t="s">
        <v>116</v>
      </c>
      <c r="B24" s="89">
        <v>2.2165390397093736</v>
      </c>
      <c r="C24" s="89">
        <v>2.3420068731069286</v>
      </c>
      <c r="D24" s="89">
        <v>2.3859333957643618</v>
      </c>
      <c r="E24" s="89">
        <v>2.4451231782633429</v>
      </c>
      <c r="F24" s="89">
        <v>2.3787160058129571</v>
      </c>
      <c r="G24" s="89">
        <v>2.4352488079923691</v>
      </c>
      <c r="H24" s="89">
        <v>2.2305624030657181</v>
      </c>
      <c r="I24" s="89">
        <v>2.2885665049664241</v>
      </c>
      <c r="J24" s="89">
        <v>2.2059517653833889</v>
      </c>
      <c r="K24" s="89">
        <v>2.2387180471813575</v>
      </c>
      <c r="L24" s="89">
        <v>2.1297930681743855</v>
      </c>
      <c r="M24" s="89">
        <v>2.1149110960196875</v>
      </c>
      <c r="N24" s="89">
        <v>2.2022224499960532</v>
      </c>
      <c r="O24" s="89">
        <v>2.2429751551916013</v>
      </c>
      <c r="P24" s="89">
        <v>2.2137653911121795</v>
      </c>
      <c r="Q24" s="89">
        <v>2.0510216165413495</v>
      </c>
      <c r="R24" s="89">
        <v>1.9685868071295738</v>
      </c>
      <c r="S24" s="89">
        <v>2.2834482948122621</v>
      </c>
      <c r="T24" s="89">
        <v>2.3674224356287454</v>
      </c>
      <c r="U24" s="89">
        <v>2.2900528799308053</v>
      </c>
      <c r="V24" s="206">
        <f t="shared" si="0"/>
        <v>1.9685868071295738</v>
      </c>
      <c r="W24" s="206">
        <f t="shared" si="1"/>
        <v>2.4451231782633429</v>
      </c>
      <c r="X24" s="206">
        <f t="shared" si="2"/>
        <v>2.2515782607891435</v>
      </c>
      <c r="Y24" s="89">
        <v>2.0869489046999914</v>
      </c>
      <c r="Z24" s="89">
        <v>2.1114195320790126</v>
      </c>
      <c r="AA24" s="89">
        <v>2.3310578663076842</v>
      </c>
      <c r="AB24" s="89">
        <v>2.4568488997398643</v>
      </c>
      <c r="AC24" s="89">
        <v>2.443005419801088</v>
      </c>
      <c r="AD24" s="89">
        <v>2.4518201895201646</v>
      </c>
      <c r="AE24" s="89">
        <v>2.4308276423220123</v>
      </c>
      <c r="AF24" s="89">
        <f t="shared" si="3"/>
        <v>2.0869489046999914</v>
      </c>
      <c r="AG24" s="89">
        <f t="shared" si="4"/>
        <v>2.4568488997398643</v>
      </c>
      <c r="AH24" s="89">
        <f t="shared" si="5"/>
        <v>2.3302754934956882</v>
      </c>
      <c r="AI24" s="89">
        <v>2.7115532084976968</v>
      </c>
      <c r="AJ24" s="89">
        <v>2.7010372823617117</v>
      </c>
      <c r="AK24" s="199">
        <f t="shared" si="6"/>
        <v>2.7010372823617117</v>
      </c>
      <c r="AL24" s="199">
        <f t="shared" si="7"/>
        <v>2.7115532084976968</v>
      </c>
      <c r="AM24" s="199">
        <f t="shared" si="8"/>
        <v>2.706295245429704</v>
      </c>
    </row>
    <row r="25" spans="1:40">
      <c r="A25" s="93" t="s">
        <v>115</v>
      </c>
      <c r="B25" s="89">
        <v>0</v>
      </c>
      <c r="C25" s="89">
        <v>0</v>
      </c>
      <c r="D25" s="89">
        <v>0</v>
      </c>
      <c r="E25" s="89">
        <v>0</v>
      </c>
      <c r="F25" s="89">
        <v>1.3643658702700184E-2</v>
      </c>
      <c r="G25" s="89">
        <v>0</v>
      </c>
      <c r="H25" s="89">
        <v>3.4145186248385456E-3</v>
      </c>
      <c r="I25" s="89">
        <v>0</v>
      </c>
      <c r="J25" s="89">
        <v>1.4823631218387069E-2</v>
      </c>
      <c r="K25" s="89">
        <v>2.2085032608956192E-2</v>
      </c>
      <c r="L25" s="89">
        <v>5.1708772997419446E-2</v>
      </c>
      <c r="M25" s="89">
        <v>3.3540164614252098E-2</v>
      </c>
      <c r="N25" s="89">
        <v>5.8271526095505797E-3</v>
      </c>
      <c r="O25" s="89">
        <v>0</v>
      </c>
      <c r="P25" s="89">
        <v>1.7236583755547888E-2</v>
      </c>
      <c r="Q25" s="89">
        <v>5.8398446501856773E-3</v>
      </c>
      <c r="R25" s="89">
        <v>1.516395114278764E-2</v>
      </c>
      <c r="S25" s="89">
        <v>8.1993449054419548E-3</v>
      </c>
      <c r="T25" s="89">
        <v>1.2514105003163821E-2</v>
      </c>
      <c r="U25" s="89">
        <v>1.5585301739905057E-2</v>
      </c>
      <c r="V25" s="206">
        <f t="shared" si="0"/>
        <v>0</v>
      </c>
      <c r="W25" s="206">
        <f t="shared" si="1"/>
        <v>5.1708772997419446E-2</v>
      </c>
      <c r="X25" s="206">
        <f t="shared" si="2"/>
        <v>1.0979103128656808E-2</v>
      </c>
      <c r="Y25" s="89">
        <v>0.14921675092326303</v>
      </c>
      <c r="Z25" s="89">
        <v>0.16133784431903136</v>
      </c>
      <c r="AA25" s="89">
        <v>7.7203931625649577E-2</v>
      </c>
      <c r="AB25" s="89">
        <v>8.7848158497132331E-2</v>
      </c>
      <c r="AC25" s="89">
        <v>0</v>
      </c>
      <c r="AD25" s="89">
        <v>0</v>
      </c>
      <c r="AE25" s="89">
        <v>1.439210236567609E-2</v>
      </c>
      <c r="AF25" s="89">
        <f t="shared" si="3"/>
        <v>0</v>
      </c>
      <c r="AG25" s="89">
        <f t="shared" si="4"/>
        <v>0.16133784431903136</v>
      </c>
      <c r="AH25" s="89">
        <f t="shared" si="5"/>
        <v>6.9999826818678917E-2</v>
      </c>
      <c r="AI25" s="89">
        <v>0</v>
      </c>
      <c r="AJ25" s="89">
        <v>0</v>
      </c>
      <c r="AK25" s="199">
        <f t="shared" si="6"/>
        <v>0</v>
      </c>
      <c r="AL25" s="199">
        <f t="shared" si="7"/>
        <v>0</v>
      </c>
      <c r="AM25" s="199">
        <f t="shared" si="8"/>
        <v>0</v>
      </c>
    </row>
    <row r="26" spans="1:40">
      <c r="A26" s="93" t="s">
        <v>30</v>
      </c>
      <c r="B26" s="89">
        <v>0.24437413149045437</v>
      </c>
      <c r="C26" s="89">
        <v>0.21443101766493877</v>
      </c>
      <c r="D26" s="89">
        <v>0.19529466336586437</v>
      </c>
      <c r="E26" s="89">
        <v>0.24772026967428606</v>
      </c>
      <c r="F26" s="89">
        <v>0.22791418466334279</v>
      </c>
      <c r="G26" s="89">
        <v>0.25630081543761818</v>
      </c>
      <c r="H26" s="89">
        <v>0.48995434838780738</v>
      </c>
      <c r="I26" s="89">
        <v>0.37672314839414955</v>
      </c>
      <c r="J26" s="89">
        <v>0.26518529312680716</v>
      </c>
      <c r="K26" s="89">
        <v>0.28535208511056831</v>
      </c>
      <c r="L26" s="89">
        <v>0.28688101348427303</v>
      </c>
      <c r="M26" s="89">
        <v>0.29035488922899921</v>
      </c>
      <c r="N26" s="89">
        <v>0.26386377272106376</v>
      </c>
      <c r="O26" s="89">
        <v>0.27989977126979443</v>
      </c>
      <c r="P26" s="89">
        <v>0.23936856917987095</v>
      </c>
      <c r="Q26" s="89">
        <v>0.27117681337350891</v>
      </c>
      <c r="R26" s="89">
        <v>0.28236020102430615</v>
      </c>
      <c r="S26" s="89">
        <v>0.19222617144640552</v>
      </c>
      <c r="T26" s="89">
        <v>0.18434355815978973</v>
      </c>
      <c r="U26" s="89">
        <v>0.19027288848090157</v>
      </c>
      <c r="V26" s="206">
        <f t="shared" si="0"/>
        <v>0.18434355815978973</v>
      </c>
      <c r="W26" s="206">
        <f t="shared" si="1"/>
        <v>0.48995434838780738</v>
      </c>
      <c r="X26" s="206">
        <f t="shared" si="2"/>
        <v>0.26419988028423746</v>
      </c>
      <c r="Y26" s="89">
        <v>0.15325875883159509</v>
      </c>
      <c r="Z26" s="89">
        <v>0.11304334891079064</v>
      </c>
      <c r="AA26" s="89">
        <v>0.12627336403823575</v>
      </c>
      <c r="AB26" s="89">
        <v>0.1168111517321489</v>
      </c>
      <c r="AC26" s="89">
        <v>0.13002741370599666</v>
      </c>
      <c r="AD26" s="89">
        <v>0.12816665258741322</v>
      </c>
      <c r="AE26" s="89">
        <v>0.13432704615539826</v>
      </c>
      <c r="AF26" s="89">
        <f t="shared" si="3"/>
        <v>0.11304334891079064</v>
      </c>
      <c r="AG26" s="89">
        <f t="shared" si="4"/>
        <v>0.15325875883159509</v>
      </c>
      <c r="AH26" s="89">
        <f t="shared" si="5"/>
        <v>0.12884396228022552</v>
      </c>
      <c r="AI26" s="89">
        <v>3.7766848375404206E-2</v>
      </c>
      <c r="AJ26" s="89">
        <v>4.8078991899027541E-2</v>
      </c>
      <c r="AK26" s="199">
        <f t="shared" si="6"/>
        <v>3.7766848375404206E-2</v>
      </c>
      <c r="AL26" s="199">
        <f t="shared" si="7"/>
        <v>4.8078991899027541E-2</v>
      </c>
      <c r="AM26" s="199">
        <f t="shared" si="8"/>
        <v>4.2922920137215874E-2</v>
      </c>
    </row>
    <row r="27" spans="1:40">
      <c r="A27" s="93" t="s">
        <v>29</v>
      </c>
      <c r="B27" s="89">
        <v>0.19846805087304306</v>
      </c>
      <c r="C27" s="89">
        <v>0.2655026814254447</v>
      </c>
      <c r="D27" s="89">
        <v>0.2785264617308254</v>
      </c>
      <c r="E27" s="89">
        <v>0.17042045008104126</v>
      </c>
      <c r="F27" s="89">
        <v>0.24625623281577452</v>
      </c>
      <c r="G27" s="89">
        <v>0.1709949236065243</v>
      </c>
      <c r="H27" s="89">
        <v>0.185828994071847</v>
      </c>
      <c r="I27" s="89">
        <v>0.21671277653781659</v>
      </c>
      <c r="J27" s="89">
        <v>0.36692773829529124</v>
      </c>
      <c r="K27" s="89">
        <v>0.35958893142707171</v>
      </c>
      <c r="L27" s="89">
        <v>0.32361951467846289</v>
      </c>
      <c r="M27" s="89">
        <v>0.32730264590432123</v>
      </c>
      <c r="N27" s="89">
        <v>0.30116729549492471</v>
      </c>
      <c r="O27" s="89">
        <v>0.31366561111372782</v>
      </c>
      <c r="P27" s="89">
        <v>0.43822698460691772</v>
      </c>
      <c r="Q27" s="89">
        <v>0.33101045264031614</v>
      </c>
      <c r="R27" s="89">
        <v>0.29560905771314427</v>
      </c>
      <c r="S27" s="89">
        <v>0.23589411464625812</v>
      </c>
      <c r="T27" s="89">
        <v>0.28220187701689625</v>
      </c>
      <c r="U27" s="89">
        <v>0.24939248628833185</v>
      </c>
      <c r="V27" s="206">
        <f t="shared" si="0"/>
        <v>0.17042045008104126</v>
      </c>
      <c r="W27" s="206">
        <f t="shared" si="1"/>
        <v>0.43822698460691772</v>
      </c>
      <c r="X27" s="206">
        <f t="shared" si="2"/>
        <v>0.27786586404839902</v>
      </c>
      <c r="Y27" s="89">
        <v>0.42284952360918437</v>
      </c>
      <c r="Z27" s="89">
        <v>0.46763638404171182</v>
      </c>
      <c r="AA27" s="89">
        <v>0.24238472878006112</v>
      </c>
      <c r="AB27" s="89">
        <v>0.29515490849887038</v>
      </c>
      <c r="AC27" s="89">
        <v>0.26287737282286378</v>
      </c>
      <c r="AD27" s="89">
        <v>0.27373645461802554</v>
      </c>
      <c r="AE27" s="89">
        <v>0.28117310131043288</v>
      </c>
      <c r="AF27" s="89">
        <f t="shared" si="3"/>
        <v>0.24238472878006112</v>
      </c>
      <c r="AG27" s="89">
        <f t="shared" si="4"/>
        <v>0.46763638404171182</v>
      </c>
      <c r="AH27" s="89">
        <f t="shared" si="5"/>
        <v>0.3208303533830214</v>
      </c>
      <c r="AI27" s="89">
        <v>9.9321886054399205E-2</v>
      </c>
      <c r="AJ27" s="89">
        <v>0.14496766697443664</v>
      </c>
      <c r="AK27" s="199">
        <f t="shared" si="6"/>
        <v>9.9321886054399205E-2</v>
      </c>
      <c r="AL27" s="199">
        <f t="shared" si="7"/>
        <v>0.14496766697443664</v>
      </c>
      <c r="AM27" s="199">
        <f t="shared" si="8"/>
        <v>0.12214477651441792</v>
      </c>
    </row>
    <row r="28" spans="1:40">
      <c r="A28" s="93" t="s">
        <v>31</v>
      </c>
      <c r="B28" s="89">
        <v>0.33580056836096578</v>
      </c>
      <c r="C28" s="89">
        <v>0.149201709654569</v>
      </c>
      <c r="D28" s="89">
        <v>0.12302486089792915</v>
      </c>
      <c r="E28" s="89">
        <v>0.12347225375430756</v>
      </c>
      <c r="F28" s="89">
        <v>0.17420420152489599</v>
      </c>
      <c r="G28" s="89">
        <v>0.11929281327112172</v>
      </c>
      <c r="H28" s="89">
        <v>9.57913312331371E-2</v>
      </c>
      <c r="I28" s="89">
        <v>0.10498133646877682</v>
      </c>
      <c r="J28" s="89">
        <v>0.14464830981600513</v>
      </c>
      <c r="K28" s="89">
        <v>0.1039881870918654</v>
      </c>
      <c r="L28" s="89">
        <v>0.26598288505048201</v>
      </c>
      <c r="M28" s="89">
        <v>0.26521548690492086</v>
      </c>
      <c r="N28" s="89">
        <v>0.23331938456005055</v>
      </c>
      <c r="O28" s="89">
        <v>0.13846382627353904</v>
      </c>
      <c r="P28" s="89">
        <v>0.13154746587101468</v>
      </c>
      <c r="Q28" s="89">
        <v>0.35699490203768203</v>
      </c>
      <c r="R28" s="89">
        <v>0.4681700884320486</v>
      </c>
      <c r="S28" s="89">
        <v>0.28954277024257979</v>
      </c>
      <c r="T28" s="89">
        <v>0.18053826729825753</v>
      </c>
      <c r="U28" s="89">
        <v>0.27639983842401045</v>
      </c>
      <c r="V28" s="206">
        <f t="shared" si="0"/>
        <v>9.57913312331371E-2</v>
      </c>
      <c r="W28" s="206">
        <f t="shared" si="1"/>
        <v>0.4681700884320486</v>
      </c>
      <c r="X28" s="206">
        <f t="shared" si="2"/>
        <v>0.20402902435840797</v>
      </c>
      <c r="Y28" s="89">
        <v>0.36781722555768148</v>
      </c>
      <c r="Z28" s="89">
        <v>0.36249512729696182</v>
      </c>
      <c r="AA28" s="89">
        <v>0.30721659275475643</v>
      </c>
      <c r="AB28" s="89">
        <v>0.14925821312768103</v>
      </c>
      <c r="AC28" s="89">
        <v>0.15227799277424381</v>
      </c>
      <c r="AD28" s="89">
        <v>0.12733213972084781</v>
      </c>
      <c r="AE28" s="89">
        <v>0.14088317110794019</v>
      </c>
      <c r="AF28" s="89">
        <f t="shared" si="3"/>
        <v>0.12733213972084781</v>
      </c>
      <c r="AG28" s="89">
        <f t="shared" si="4"/>
        <v>0.36781722555768148</v>
      </c>
      <c r="AH28" s="89">
        <f t="shared" si="5"/>
        <v>0.22961149462001607</v>
      </c>
      <c r="AI28" s="89">
        <v>0.12677116914734193</v>
      </c>
      <c r="AJ28" s="90">
        <v>0.12082497922155394</v>
      </c>
      <c r="AK28" s="199">
        <f t="shared" si="6"/>
        <v>0.12082497922155394</v>
      </c>
      <c r="AL28" s="199">
        <f t="shared" si="7"/>
        <v>0.12677116914734193</v>
      </c>
      <c r="AM28" s="199">
        <f t="shared" si="8"/>
        <v>0.12379807418444794</v>
      </c>
      <c r="AN28" s="91"/>
    </row>
    <row r="29" spans="1:40">
      <c r="A29" s="93" t="s">
        <v>32</v>
      </c>
      <c r="B29" s="89">
        <v>2.4825079916044978E-3</v>
      </c>
      <c r="C29" s="89">
        <v>0</v>
      </c>
      <c r="D29" s="89">
        <v>0</v>
      </c>
      <c r="E29" s="89">
        <v>1.0990445541197455E-3</v>
      </c>
      <c r="F29" s="89">
        <v>0</v>
      </c>
      <c r="G29" s="89">
        <v>1.2580702951048843E-3</v>
      </c>
      <c r="H29" s="89">
        <v>1.5490589126130729E-3</v>
      </c>
      <c r="I29" s="89">
        <v>0</v>
      </c>
      <c r="J29" s="89">
        <v>4.3871101936721283E-3</v>
      </c>
      <c r="K29" s="89">
        <v>0</v>
      </c>
      <c r="L29" s="89">
        <v>2.8393157780978815E-3</v>
      </c>
      <c r="M29" s="89">
        <v>4.2397018171141986E-3</v>
      </c>
      <c r="N29" s="89">
        <v>5.0057949653218364E-3</v>
      </c>
      <c r="O29" s="89">
        <v>0</v>
      </c>
      <c r="P29" s="89">
        <v>4.847665422854165E-3</v>
      </c>
      <c r="Q29" s="89">
        <v>1.5601541954872284E-3</v>
      </c>
      <c r="R29" s="89">
        <v>8.6435098019608091E-3</v>
      </c>
      <c r="S29" s="89">
        <v>1.2575540291592797E-3</v>
      </c>
      <c r="T29" s="89">
        <v>1.5781560616743293E-3</v>
      </c>
      <c r="U29" s="89">
        <v>1.5781560616743293E-3</v>
      </c>
      <c r="V29" s="206">
        <f t="shared" si="0"/>
        <v>0</v>
      </c>
      <c r="W29" s="206">
        <f t="shared" si="1"/>
        <v>8.6435098019608091E-3</v>
      </c>
      <c r="X29" s="206">
        <f t="shared" si="2"/>
        <v>2.1162900040229194E-3</v>
      </c>
      <c r="Y29" s="89">
        <v>4.7749224971227085E-3</v>
      </c>
      <c r="Z29" s="89">
        <v>1.1320049378363358E-2</v>
      </c>
      <c r="AA29" s="89">
        <v>3.7651132115463157E-3</v>
      </c>
      <c r="AB29" s="89">
        <v>9.5502248189924233E-4</v>
      </c>
      <c r="AC29" s="89">
        <v>4.5485636861488923E-3</v>
      </c>
      <c r="AD29" s="89">
        <v>3.1312804815313349E-3</v>
      </c>
      <c r="AE29" s="89">
        <v>3.455075008239068E-3</v>
      </c>
      <c r="AF29" s="89">
        <f t="shared" si="3"/>
        <v>9.5502248189924233E-4</v>
      </c>
      <c r="AG29" s="89">
        <f t="shared" si="4"/>
        <v>1.1320049378363358E-2</v>
      </c>
      <c r="AH29" s="89">
        <f t="shared" si="5"/>
        <v>4.5642895349787037E-3</v>
      </c>
      <c r="AI29" s="89">
        <v>6.6289607746111362E-3</v>
      </c>
      <c r="AJ29" s="90">
        <v>9.3458174490827096E-3</v>
      </c>
      <c r="AK29" s="199">
        <f t="shared" si="6"/>
        <v>6.6289607746111362E-3</v>
      </c>
      <c r="AL29" s="199">
        <f t="shared" si="7"/>
        <v>9.3458174490827096E-3</v>
      </c>
      <c r="AM29" s="199">
        <f t="shared" si="8"/>
        <v>7.9873891118469233E-3</v>
      </c>
      <c r="AN29" s="91"/>
    </row>
    <row r="30" spans="1:40">
      <c r="A30" s="93" t="s">
        <v>33</v>
      </c>
      <c r="B30" s="89">
        <v>0</v>
      </c>
      <c r="C30" s="89">
        <v>0</v>
      </c>
      <c r="D30" s="89">
        <v>0</v>
      </c>
      <c r="E30" s="89">
        <v>0</v>
      </c>
      <c r="F30" s="89">
        <v>0</v>
      </c>
      <c r="G30" s="89">
        <v>0</v>
      </c>
      <c r="H30" s="89">
        <v>0</v>
      </c>
      <c r="I30" s="89">
        <v>0</v>
      </c>
      <c r="J30" s="89">
        <v>0</v>
      </c>
      <c r="K30" s="89">
        <v>0</v>
      </c>
      <c r="L30" s="89">
        <v>0</v>
      </c>
      <c r="M30" s="89">
        <v>0</v>
      </c>
      <c r="N30" s="89">
        <v>0</v>
      </c>
      <c r="O30" s="89">
        <v>0</v>
      </c>
      <c r="P30" s="89">
        <v>0</v>
      </c>
      <c r="Q30" s="89">
        <v>0</v>
      </c>
      <c r="R30" s="89">
        <v>0</v>
      </c>
      <c r="S30" s="89">
        <v>0</v>
      </c>
      <c r="T30" s="89">
        <v>0</v>
      </c>
      <c r="U30" s="89">
        <v>0</v>
      </c>
      <c r="V30" s="206">
        <f t="shared" si="0"/>
        <v>0</v>
      </c>
      <c r="W30" s="206">
        <f t="shared" si="1"/>
        <v>0</v>
      </c>
      <c r="X30" s="206">
        <f t="shared" si="2"/>
        <v>0</v>
      </c>
      <c r="Y30" s="89">
        <v>0</v>
      </c>
      <c r="Z30" s="89">
        <v>0</v>
      </c>
      <c r="AA30" s="89">
        <v>0</v>
      </c>
      <c r="AB30" s="89">
        <v>0</v>
      </c>
      <c r="AC30" s="89">
        <v>0</v>
      </c>
      <c r="AD30" s="89">
        <v>0</v>
      </c>
      <c r="AE30" s="89">
        <v>0</v>
      </c>
      <c r="AF30" s="89">
        <f t="shared" si="3"/>
        <v>0</v>
      </c>
      <c r="AG30" s="89">
        <f t="shared" si="4"/>
        <v>0</v>
      </c>
      <c r="AH30" s="89">
        <f t="shared" si="5"/>
        <v>0</v>
      </c>
      <c r="AI30" s="89">
        <v>0</v>
      </c>
      <c r="AJ30" s="90">
        <v>0</v>
      </c>
      <c r="AK30" s="199">
        <f t="shared" si="6"/>
        <v>0</v>
      </c>
      <c r="AL30" s="199">
        <f t="shared" si="7"/>
        <v>0</v>
      </c>
      <c r="AM30" s="199">
        <f t="shared" si="8"/>
        <v>0</v>
      </c>
      <c r="AN30" s="91"/>
    </row>
    <row r="31" spans="1:40">
      <c r="A31" s="93" t="s">
        <v>34</v>
      </c>
      <c r="B31" s="89">
        <v>0</v>
      </c>
      <c r="C31" s="89">
        <v>0</v>
      </c>
      <c r="D31" s="89">
        <v>1.826864525497243E-3</v>
      </c>
      <c r="E31" s="89">
        <v>1.2376718854663817E-3</v>
      </c>
      <c r="F31" s="89">
        <v>0</v>
      </c>
      <c r="G31" s="89">
        <v>3.0665316065045956E-3</v>
      </c>
      <c r="H31" s="89">
        <v>2.3779587958438464E-3</v>
      </c>
      <c r="I31" s="89">
        <v>2.6482234565780582E-3</v>
      </c>
      <c r="J31" s="89">
        <v>7.1506885557014643E-4</v>
      </c>
      <c r="K31" s="89">
        <v>0</v>
      </c>
      <c r="L31" s="89">
        <v>0</v>
      </c>
      <c r="M31" s="89">
        <v>7.8178523027718177E-4</v>
      </c>
      <c r="N31" s="89">
        <v>1.9470584979245175E-4</v>
      </c>
      <c r="O31" s="89">
        <v>5.1270209031055204E-3</v>
      </c>
      <c r="P31" s="89">
        <v>0</v>
      </c>
      <c r="Q31" s="89">
        <v>4.660523325821302E-3</v>
      </c>
      <c r="R31" s="89">
        <v>0</v>
      </c>
      <c r="S31" s="89">
        <v>0</v>
      </c>
      <c r="T31" s="89">
        <v>3.2738186492212547E-4</v>
      </c>
      <c r="U31" s="89">
        <v>3.2738186492212547E-4</v>
      </c>
      <c r="V31" s="206">
        <f t="shared" si="0"/>
        <v>0</v>
      </c>
      <c r="W31" s="206">
        <f t="shared" si="1"/>
        <v>5.1270209031055204E-3</v>
      </c>
      <c r="X31" s="206">
        <f t="shared" si="2"/>
        <v>1.1645559082150488E-3</v>
      </c>
      <c r="Y31" s="89">
        <v>0</v>
      </c>
      <c r="Z31" s="89">
        <v>0</v>
      </c>
      <c r="AA31" s="89">
        <v>0</v>
      </c>
      <c r="AB31" s="89">
        <v>1.3207694251945329E-3</v>
      </c>
      <c r="AC31" s="89">
        <v>0</v>
      </c>
      <c r="AD31" s="89">
        <v>1.2341849391280912E-3</v>
      </c>
      <c r="AE31" s="89">
        <v>1.8895894845123091E-3</v>
      </c>
      <c r="AF31" s="89">
        <f t="shared" si="3"/>
        <v>0</v>
      </c>
      <c r="AG31" s="89">
        <f t="shared" si="4"/>
        <v>1.8895894845123091E-3</v>
      </c>
      <c r="AH31" s="89">
        <f t="shared" si="5"/>
        <v>6.3493483554784757E-4</v>
      </c>
      <c r="AI31" s="89">
        <v>5.2386672283260259E-4</v>
      </c>
      <c r="AJ31" s="90">
        <v>0</v>
      </c>
      <c r="AK31" s="199">
        <f t="shared" si="6"/>
        <v>0</v>
      </c>
      <c r="AL31" s="199">
        <f t="shared" si="7"/>
        <v>5.2386672283260259E-4</v>
      </c>
      <c r="AM31" s="199">
        <f t="shared" si="8"/>
        <v>2.6193336141630129E-4</v>
      </c>
      <c r="AN31" s="91"/>
    </row>
    <row r="32" spans="1:40">
      <c r="A32" s="93" t="s">
        <v>35</v>
      </c>
      <c r="B32" s="89">
        <v>0</v>
      </c>
      <c r="C32" s="89">
        <v>0</v>
      </c>
      <c r="D32" s="89">
        <v>0</v>
      </c>
      <c r="E32" s="89">
        <v>0</v>
      </c>
      <c r="F32" s="89">
        <v>0</v>
      </c>
      <c r="G32" s="89">
        <v>0</v>
      </c>
      <c r="H32" s="89">
        <v>6.8877606847538107E-4</v>
      </c>
      <c r="I32" s="89">
        <v>7.5515270131733042E-4</v>
      </c>
      <c r="J32" s="89">
        <v>1.900024475875596E-3</v>
      </c>
      <c r="K32" s="89">
        <v>1.2083154656152711E-3</v>
      </c>
      <c r="L32" s="89">
        <v>1.817203145505252E-3</v>
      </c>
      <c r="M32" s="89">
        <v>0</v>
      </c>
      <c r="N32" s="89">
        <v>9.4848783920613032E-5</v>
      </c>
      <c r="O32" s="89">
        <v>0</v>
      </c>
      <c r="P32" s="89">
        <v>0</v>
      </c>
      <c r="Q32" s="89">
        <v>8.5137074147811215E-4</v>
      </c>
      <c r="R32" s="89">
        <v>3.1195326490932778E-4</v>
      </c>
      <c r="S32" s="89">
        <v>0</v>
      </c>
      <c r="T32" s="89">
        <v>3.1896085093104168E-5</v>
      </c>
      <c r="U32" s="89">
        <v>3.1896085093104168E-5</v>
      </c>
      <c r="V32" s="207">
        <f t="shared" si="0"/>
        <v>0</v>
      </c>
      <c r="W32" s="207">
        <f t="shared" si="1"/>
        <v>1.900024475875596E-3</v>
      </c>
      <c r="X32" s="207">
        <f t="shared" si="2"/>
        <v>3.8457184086415467E-4</v>
      </c>
      <c r="Y32" s="89">
        <v>0</v>
      </c>
      <c r="Z32" s="89">
        <v>0</v>
      </c>
      <c r="AA32" s="89">
        <v>1.5219327707456406E-3</v>
      </c>
      <c r="AB32" s="89">
        <v>0</v>
      </c>
      <c r="AC32" s="89">
        <v>0</v>
      </c>
      <c r="AD32" s="89">
        <v>0</v>
      </c>
      <c r="AE32" s="89">
        <v>0</v>
      </c>
      <c r="AF32" s="80">
        <f t="shared" si="3"/>
        <v>0</v>
      </c>
      <c r="AG32" s="80">
        <f t="shared" si="4"/>
        <v>1.5219327707456406E-3</v>
      </c>
      <c r="AH32" s="80">
        <f t="shared" si="5"/>
        <v>2.1741896724937723E-4</v>
      </c>
      <c r="AI32" s="89">
        <v>6.0609010422143085E-4</v>
      </c>
      <c r="AJ32" s="89">
        <v>0</v>
      </c>
      <c r="AK32" s="200">
        <f t="shared" si="6"/>
        <v>0</v>
      </c>
      <c r="AL32" s="200">
        <f t="shared" si="7"/>
        <v>6.0609010422143085E-4</v>
      </c>
      <c r="AM32" s="200">
        <f t="shared" si="8"/>
        <v>3.0304505211071542E-4</v>
      </c>
    </row>
    <row r="33" spans="1:39">
      <c r="A33" s="94" t="s">
        <v>23</v>
      </c>
      <c r="B33" s="95">
        <v>8.0023482242183306</v>
      </c>
      <c r="C33" s="95">
        <v>7.9940463593381335</v>
      </c>
      <c r="D33" s="95">
        <v>7.999815667093003</v>
      </c>
      <c r="E33" s="95">
        <v>8.0008170538466388</v>
      </c>
      <c r="F33" s="95">
        <v>8.025401965790719</v>
      </c>
      <c r="G33" s="95">
        <v>8.0073127415660377</v>
      </c>
      <c r="H33" s="95">
        <v>8.0040882962032427</v>
      </c>
      <c r="I33" s="95">
        <v>8.0033142872961189</v>
      </c>
      <c r="J33" s="95">
        <v>7.9815380179805624</v>
      </c>
      <c r="K33" s="95">
        <v>7.9848282687918983</v>
      </c>
      <c r="L33" s="95">
        <v>7.9996432173261978</v>
      </c>
      <c r="M33" s="95">
        <v>7.9942861664422233</v>
      </c>
      <c r="N33" s="95">
        <v>8.0000365377358609</v>
      </c>
      <c r="O33" s="95">
        <v>8.0024900218033146</v>
      </c>
      <c r="P33" s="95">
        <v>8.0207650875799299</v>
      </c>
      <c r="Q33" s="95">
        <v>8.0141379535861592</v>
      </c>
      <c r="R33" s="95">
        <v>8.0128315090242967</v>
      </c>
      <c r="S33" s="95">
        <v>8.0000822888478069</v>
      </c>
      <c r="T33" s="95">
        <v>8.0132715061970323</v>
      </c>
      <c r="U33" s="95">
        <v>8.0044855035664177</v>
      </c>
      <c r="V33" s="209">
        <f t="shared" si="0"/>
        <v>7.9815380179805624</v>
      </c>
      <c r="W33" s="209">
        <f t="shared" si="1"/>
        <v>8.025401965790719</v>
      </c>
      <c r="X33" s="209">
        <f t="shared" si="2"/>
        <v>8.003277033711699</v>
      </c>
      <c r="Y33" s="95">
        <v>8.010962430130002</v>
      </c>
      <c r="Z33" s="95">
        <v>8.0332408522473884</v>
      </c>
      <c r="AA33" s="95">
        <v>7.9968907875260369</v>
      </c>
      <c r="AB33" s="95">
        <v>8.0079856422178395</v>
      </c>
      <c r="AC33" s="95">
        <v>7.9959834466156288</v>
      </c>
      <c r="AD33" s="95">
        <v>7.9854826626028848</v>
      </c>
      <c r="AE33" s="95">
        <v>7.9872722325202794</v>
      </c>
      <c r="AF33" s="95">
        <f t="shared" si="3"/>
        <v>7.9854826626028848</v>
      </c>
      <c r="AG33" s="95">
        <f t="shared" si="4"/>
        <v>8.0332408522473884</v>
      </c>
      <c r="AH33" s="95">
        <f t="shared" si="5"/>
        <v>8.0025454362657218</v>
      </c>
      <c r="AI33" s="95">
        <v>8.0011377512049915</v>
      </c>
      <c r="AJ33" s="95">
        <v>8.0233946853854547</v>
      </c>
      <c r="AK33" s="202">
        <f t="shared" si="6"/>
        <v>8.0011377512049915</v>
      </c>
      <c r="AL33" s="202">
        <f t="shared" si="7"/>
        <v>8.0233946853854547</v>
      </c>
      <c r="AM33" s="202">
        <f t="shared" si="8"/>
        <v>8.012266218295224</v>
      </c>
    </row>
    <row r="34" spans="1:39">
      <c r="A34" s="96" t="s">
        <v>49</v>
      </c>
      <c r="B34" s="90">
        <f>B26/(B26+B24)</f>
        <v>9.9302216084002998E-2</v>
      </c>
      <c r="C34" s="90">
        <f t="shared" ref="C34:AJ34" si="9">C26/(C26+C24)</f>
        <v>8.3878829381689168E-2</v>
      </c>
      <c r="D34" s="90">
        <f t="shared" si="9"/>
        <v>7.5659592601697925E-2</v>
      </c>
      <c r="E34" s="90">
        <f t="shared" si="9"/>
        <v>9.199207991983635E-2</v>
      </c>
      <c r="F34" s="90">
        <f t="shared" si="9"/>
        <v>8.7436332739511818E-2</v>
      </c>
      <c r="G34" s="90">
        <f t="shared" si="9"/>
        <v>9.5224257879741481E-2</v>
      </c>
      <c r="H34" s="90">
        <f t="shared" si="9"/>
        <v>0.18009606010550502</v>
      </c>
      <c r="I34" s="90">
        <f t="shared" si="9"/>
        <v>0.14134416794780713</v>
      </c>
      <c r="J34" s="90">
        <f t="shared" si="9"/>
        <v>0.10731306554347196</v>
      </c>
      <c r="K34" s="90">
        <f t="shared" si="9"/>
        <v>0.11305235994035581</v>
      </c>
      <c r="L34" s="90">
        <f t="shared" si="9"/>
        <v>0.11870902065841468</v>
      </c>
      <c r="M34" s="90">
        <f t="shared" si="9"/>
        <v>0.12071633283375879</v>
      </c>
      <c r="N34" s="90">
        <f t="shared" si="9"/>
        <v>0.10699697775787435</v>
      </c>
      <c r="O34" s="90">
        <f t="shared" si="9"/>
        <v>0.11094476715196661</v>
      </c>
      <c r="P34" s="90">
        <f t="shared" si="9"/>
        <v>9.7576639944837604E-2</v>
      </c>
      <c r="Q34" s="90">
        <f t="shared" si="9"/>
        <v>0.11677590074998516</v>
      </c>
      <c r="R34" s="90">
        <f t="shared" si="9"/>
        <v>0.12544062565732483</v>
      </c>
      <c r="S34" s="90">
        <f t="shared" si="9"/>
        <v>7.7645980546426574E-2</v>
      </c>
      <c r="T34" s="90">
        <f t="shared" si="9"/>
        <v>7.2241560789083184E-2</v>
      </c>
      <c r="U34" s="90">
        <f t="shared" si="9"/>
        <v>7.6712862037773402E-2</v>
      </c>
      <c r="V34" s="206">
        <f t="shared" si="0"/>
        <v>7.2241560789083184E-2</v>
      </c>
      <c r="W34" s="206">
        <f t="shared" si="1"/>
        <v>0.18009606010550502</v>
      </c>
      <c r="X34" s="206">
        <f t="shared" si="2"/>
        <v>0.10495298151355323</v>
      </c>
      <c r="Y34" s="90">
        <f t="shared" si="9"/>
        <v>6.8412746428154592E-2</v>
      </c>
      <c r="Z34" s="90">
        <f t="shared" si="9"/>
        <v>5.0818267131744879E-2</v>
      </c>
      <c r="AA34" s="90">
        <f t="shared" si="9"/>
        <v>5.1386383113057238E-2</v>
      </c>
      <c r="AB34" s="90">
        <f t="shared" si="9"/>
        <v>4.5387172119075475E-2</v>
      </c>
      <c r="AC34" s="90">
        <f t="shared" si="9"/>
        <v>5.0534688874827621E-2</v>
      </c>
      <c r="AD34" s="90">
        <f t="shared" si="9"/>
        <v>4.9677250478810407E-2</v>
      </c>
      <c r="AE34" s="90">
        <f t="shared" si="9"/>
        <v>5.2366060713137833E-2</v>
      </c>
      <c r="AF34" s="89">
        <f t="shared" si="3"/>
        <v>4.5387172119075475E-2</v>
      </c>
      <c r="AG34" s="89">
        <f t="shared" si="4"/>
        <v>6.8412746428154592E-2</v>
      </c>
      <c r="AH34" s="89">
        <f t="shared" si="5"/>
        <v>5.2654652694115435E-2</v>
      </c>
      <c r="AI34" s="90">
        <f t="shared" si="9"/>
        <v>1.3736795860121786E-2</v>
      </c>
      <c r="AJ34" s="90">
        <f t="shared" si="9"/>
        <v>1.7488889920436845E-2</v>
      </c>
      <c r="AK34" s="199">
        <f t="shared" si="6"/>
        <v>1.3736795860121786E-2</v>
      </c>
      <c r="AL34" s="199">
        <f t="shared" si="7"/>
        <v>1.7488889920436845E-2</v>
      </c>
      <c r="AM34" s="199">
        <f t="shared" si="8"/>
        <v>1.5612842890279316E-2</v>
      </c>
    </row>
    <row r="35" spans="1:39">
      <c r="A35" s="96" t="s">
        <v>134</v>
      </c>
      <c r="B35" s="90">
        <f>B24/(B24+B26)</f>
        <v>0.90069778391599709</v>
      </c>
      <c r="C35" s="90">
        <f t="shared" ref="C35:AJ35" si="10">C24/(C24+C26)</f>
        <v>0.91612117061831089</v>
      </c>
      <c r="D35" s="90">
        <f t="shared" si="10"/>
        <v>0.92434040739830203</v>
      </c>
      <c r="E35" s="90">
        <f t="shared" si="10"/>
        <v>0.90800792008016362</v>
      </c>
      <c r="F35" s="90">
        <f t="shared" si="10"/>
        <v>0.91256366726048832</v>
      </c>
      <c r="G35" s="90">
        <f t="shared" si="10"/>
        <v>0.90477574212025846</v>
      </c>
      <c r="H35" s="90">
        <f t="shared" si="10"/>
        <v>0.81990393989449495</v>
      </c>
      <c r="I35" s="90">
        <f t="shared" si="10"/>
        <v>0.85865583205219287</v>
      </c>
      <c r="J35" s="90">
        <f t="shared" si="10"/>
        <v>0.89268693445652814</v>
      </c>
      <c r="K35" s="90">
        <f t="shared" si="10"/>
        <v>0.8869476400596441</v>
      </c>
      <c r="L35" s="90">
        <f t="shared" si="10"/>
        <v>0.88129097934158529</v>
      </c>
      <c r="M35" s="90">
        <f t="shared" si="10"/>
        <v>0.87928366716624129</v>
      </c>
      <c r="N35" s="90">
        <f t="shared" si="10"/>
        <v>0.89300302224212569</v>
      </c>
      <c r="O35" s="90">
        <f t="shared" si="10"/>
        <v>0.88905523284803334</v>
      </c>
      <c r="P35" s="90">
        <f t="shared" si="10"/>
        <v>0.90242336005516233</v>
      </c>
      <c r="Q35" s="90">
        <f t="shared" si="10"/>
        <v>0.88322409925001477</v>
      </c>
      <c r="R35" s="90">
        <f t="shared" si="10"/>
        <v>0.87455937434267517</v>
      </c>
      <c r="S35" s="90">
        <f t="shared" si="10"/>
        <v>0.92235401945357331</v>
      </c>
      <c r="T35" s="90">
        <f t="shared" si="10"/>
        <v>0.92775843921091683</v>
      </c>
      <c r="U35" s="90">
        <f t="shared" si="10"/>
        <v>0.92328713796222661</v>
      </c>
      <c r="V35" s="206">
        <f t="shared" si="0"/>
        <v>0.81990393989449495</v>
      </c>
      <c r="W35" s="206">
        <f t="shared" si="1"/>
        <v>0.92775843921091683</v>
      </c>
      <c r="X35" s="206">
        <f t="shared" si="2"/>
        <v>0.89504701848644674</v>
      </c>
      <c r="Y35" s="90">
        <f t="shared" si="10"/>
        <v>0.93158725357184546</v>
      </c>
      <c r="Z35" s="90">
        <f t="shared" si="10"/>
        <v>0.94918173286825513</v>
      </c>
      <c r="AA35" s="90">
        <f t="shared" si="10"/>
        <v>0.94861361688694268</v>
      </c>
      <c r="AB35" s="90">
        <f t="shared" si="10"/>
        <v>0.9546128278809245</v>
      </c>
      <c r="AC35" s="90">
        <f t="shared" si="10"/>
        <v>0.94946531112517241</v>
      </c>
      <c r="AD35" s="90">
        <f t="shared" si="10"/>
        <v>0.95032274952118956</v>
      </c>
      <c r="AE35" s="90">
        <f t="shared" si="10"/>
        <v>0.94763393928686213</v>
      </c>
      <c r="AF35" s="89">
        <f t="shared" si="3"/>
        <v>0.93158725357184546</v>
      </c>
      <c r="AG35" s="89">
        <f t="shared" si="4"/>
        <v>0.9546128278809245</v>
      </c>
      <c r="AH35" s="89">
        <f t="shared" si="5"/>
        <v>0.94734534730588471</v>
      </c>
      <c r="AI35" s="90">
        <f t="shared" si="10"/>
        <v>0.98626320413987822</v>
      </c>
      <c r="AJ35" s="90">
        <f t="shared" si="10"/>
        <v>0.98251111007956315</v>
      </c>
      <c r="AK35" s="199">
        <f t="shared" si="6"/>
        <v>0.98251111007956315</v>
      </c>
      <c r="AL35" s="199">
        <f t="shared" si="7"/>
        <v>0.98626320413987822</v>
      </c>
      <c r="AM35" s="199">
        <f t="shared" si="8"/>
        <v>0.98438715710972069</v>
      </c>
    </row>
    <row r="36" spans="1:39">
      <c r="A36" s="96" t="s">
        <v>39</v>
      </c>
      <c r="B36" s="90"/>
      <c r="C36" s="90"/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  <c r="T36" s="90"/>
      <c r="U36" s="90"/>
      <c r="V36" s="206"/>
      <c r="W36" s="206"/>
      <c r="X36" s="206"/>
      <c r="Y36" s="90"/>
      <c r="Z36" s="90"/>
      <c r="AA36" s="90"/>
      <c r="AB36" s="90"/>
      <c r="AC36" s="90"/>
      <c r="AD36" s="90"/>
      <c r="AE36" s="90"/>
      <c r="AF36" s="89"/>
      <c r="AG36" s="89"/>
      <c r="AH36" s="89"/>
      <c r="AI36" s="90"/>
      <c r="AJ36" s="90"/>
      <c r="AK36" s="199"/>
      <c r="AL36" s="199"/>
      <c r="AM36" s="199"/>
    </row>
    <row r="37" spans="1:39">
      <c r="A37" s="93" t="s">
        <v>50</v>
      </c>
      <c r="B37" s="89">
        <v>73.979784365742134</v>
      </c>
      <c r="C37" s="89">
        <v>78.825133599700266</v>
      </c>
      <c r="D37" s="89">
        <v>79.990273848458358</v>
      </c>
      <c r="E37" s="89">
        <v>81.866058935667141</v>
      </c>
      <c r="F37" s="89">
        <v>78.05353161506153</v>
      </c>
      <c r="G37" s="89">
        <v>81.630124938339108</v>
      </c>
      <c r="H37" s="89">
        <v>74.220559449045098</v>
      </c>
      <c r="I37" s="89">
        <v>76.617975990871457</v>
      </c>
      <c r="J37" s="89">
        <v>73.50523571536857</v>
      </c>
      <c r="K37" s="89">
        <v>74.485737204187828</v>
      </c>
      <c r="L37" s="89">
        <v>70.330873053327849</v>
      </c>
      <c r="M37" s="89">
        <v>70.110292208315613</v>
      </c>
      <c r="N37" s="89">
        <v>73.344058648472569</v>
      </c>
      <c r="O37" s="89">
        <v>75.394012272638818</v>
      </c>
      <c r="P37" s="89">
        <v>72.699732591166779</v>
      </c>
      <c r="Q37" s="89">
        <v>67.746912171087274</v>
      </c>
      <c r="R37" s="89">
        <v>64.878018950000936</v>
      </c>
      <c r="S37" s="89">
        <v>76.022629262056469</v>
      </c>
      <c r="T37" s="89">
        <v>78.272327112220665</v>
      </c>
      <c r="U37" s="89">
        <v>76.098801796672348</v>
      </c>
      <c r="V37" s="206">
        <f t="shared" si="0"/>
        <v>64.878018950000936</v>
      </c>
      <c r="W37" s="206">
        <f t="shared" si="1"/>
        <v>81.866058935667141</v>
      </c>
      <c r="X37" s="206">
        <f t="shared" si="2"/>
        <v>74.903603686420041</v>
      </c>
      <c r="Y37" s="89">
        <v>67.51919200573434</v>
      </c>
      <c r="Z37" s="89">
        <v>68.158691516355816</v>
      </c>
      <c r="AA37" s="89">
        <v>76.887584609040516</v>
      </c>
      <c r="AB37" s="89">
        <v>80.964845217951279</v>
      </c>
      <c r="AC37" s="89">
        <v>81.755406856015938</v>
      </c>
      <c r="AD37" s="89">
        <v>82.131391078915655</v>
      </c>
      <c r="AE37" s="89">
        <v>81.135124482387667</v>
      </c>
      <c r="AF37" s="89">
        <f t="shared" si="3"/>
        <v>67.51919200573434</v>
      </c>
      <c r="AG37" s="89">
        <f t="shared" si="4"/>
        <v>82.131391078915655</v>
      </c>
      <c r="AH37" s="89">
        <f t="shared" si="5"/>
        <v>76.936033680914463</v>
      </c>
      <c r="AI37" s="89">
        <v>91.131990966015877</v>
      </c>
      <c r="AJ37" s="89">
        <v>89.362118127178377</v>
      </c>
      <c r="AK37" s="199">
        <f t="shared" si="6"/>
        <v>89.362118127178377</v>
      </c>
      <c r="AL37" s="199">
        <f t="shared" si="7"/>
        <v>91.131990966015877</v>
      </c>
      <c r="AM37" s="199">
        <f t="shared" si="8"/>
        <v>90.247054546597127</v>
      </c>
    </row>
    <row r="38" spans="1:39">
      <c r="A38" s="93" t="s">
        <v>54</v>
      </c>
      <c r="B38" s="89">
        <v>6.6322860842441456</v>
      </c>
      <c r="C38" s="89">
        <v>8.9360473595347223</v>
      </c>
      <c r="D38" s="89">
        <v>9.3378163813971042</v>
      </c>
      <c r="E38" s="89">
        <v>5.7059091068314407</v>
      </c>
      <c r="F38" s="89">
        <v>8.3353889397882046</v>
      </c>
      <c r="G38" s="89">
        <v>5.746837121861871</v>
      </c>
      <c r="H38" s="89">
        <v>6.2088190147442992</v>
      </c>
      <c r="I38" s="89">
        <v>7.2552378415295937</v>
      </c>
      <c r="J38" s="89">
        <v>12.515638226963016</v>
      </c>
      <c r="K38" s="89">
        <v>12.250352170048748</v>
      </c>
      <c r="L38" s="89">
        <v>10.954580906689714</v>
      </c>
      <c r="M38" s="89">
        <v>11.080846510566005</v>
      </c>
      <c r="N38" s="89">
        <v>10.055606203761879</v>
      </c>
      <c r="O38" s="89">
        <v>10.54336642074532</v>
      </c>
      <c r="P38" s="89">
        <v>14.785660352844793</v>
      </c>
      <c r="Q38" s="89">
        <v>11.130429189466518</v>
      </c>
      <c r="R38" s="89">
        <v>9.9244672818208652</v>
      </c>
      <c r="S38" s="89">
        <v>7.8813038958077986</v>
      </c>
      <c r="T38" s="89">
        <v>9.4757294128851672</v>
      </c>
      <c r="U38" s="89">
        <v>8.3243524966342175</v>
      </c>
      <c r="V38" s="206">
        <f t="shared" si="0"/>
        <v>5.7059091068314407</v>
      </c>
      <c r="W38" s="206">
        <f t="shared" si="1"/>
        <v>14.785660352844793</v>
      </c>
      <c r="X38" s="206">
        <f t="shared" si="2"/>
        <v>9.3540337459082714</v>
      </c>
      <c r="Y38" s="89">
        <v>14.550400503467504</v>
      </c>
      <c r="Z38" s="89">
        <v>15.787268077214959</v>
      </c>
      <c r="AA38" s="89">
        <v>8.2886615752444985</v>
      </c>
      <c r="AB38" s="89">
        <v>10.01082746178111</v>
      </c>
      <c r="AC38" s="89">
        <v>8.7972160823628816</v>
      </c>
      <c r="AD38" s="89">
        <v>9.2421842336115674</v>
      </c>
      <c r="AE38" s="89">
        <v>9.5335272968271347</v>
      </c>
      <c r="AF38" s="89">
        <f t="shared" si="3"/>
        <v>8.2886615752444985</v>
      </c>
      <c r="AG38" s="89">
        <f t="shared" si="4"/>
        <v>15.787268077214959</v>
      </c>
      <c r="AH38" s="89">
        <f t="shared" si="5"/>
        <v>10.88715503292995</v>
      </c>
      <c r="AI38" s="89">
        <v>3.3380872609363199</v>
      </c>
      <c r="AJ38" s="89">
        <v>4.9133108235340117</v>
      </c>
      <c r="AK38" s="199">
        <f t="shared" si="6"/>
        <v>3.3380872609363199</v>
      </c>
      <c r="AL38" s="199">
        <f t="shared" si="7"/>
        <v>4.9133108235340117</v>
      </c>
      <c r="AM38" s="199">
        <f t="shared" si="8"/>
        <v>4.1256990422351656</v>
      </c>
    </row>
    <row r="39" spans="1:39">
      <c r="A39" s="93" t="s">
        <v>51</v>
      </c>
      <c r="B39" s="89">
        <v>0</v>
      </c>
      <c r="C39" s="89">
        <v>0</v>
      </c>
      <c r="D39" s="89">
        <v>0</v>
      </c>
      <c r="E39" s="89">
        <v>0</v>
      </c>
      <c r="F39" s="89">
        <v>0.69272481277952402</v>
      </c>
      <c r="G39" s="89">
        <v>0</v>
      </c>
      <c r="H39" s="89">
        <v>0.17112610658511815</v>
      </c>
      <c r="I39" s="89">
        <v>0</v>
      </c>
      <c r="J39" s="89">
        <v>0.7584349158277921</v>
      </c>
      <c r="K39" s="89">
        <v>1.1285779545814274</v>
      </c>
      <c r="L39" s="89">
        <v>2.6255274096280323</v>
      </c>
      <c r="M39" s="89">
        <v>1.7032557818290064</v>
      </c>
      <c r="N39" s="89">
        <v>0.2918422060132928</v>
      </c>
      <c r="O39" s="89">
        <v>0</v>
      </c>
      <c r="P39" s="89">
        <v>0.87233653564770675</v>
      </c>
      <c r="Q39" s="89">
        <v>0.29455252925354175</v>
      </c>
      <c r="R39" s="89">
        <v>0.76364779623446377</v>
      </c>
      <c r="S39" s="89">
        <v>0.41091442050114263</v>
      </c>
      <c r="T39" s="89">
        <v>0.63029491923248138</v>
      </c>
      <c r="U39" s="89">
        <v>0.78032149673135243</v>
      </c>
      <c r="V39" s="206">
        <f t="shared" si="0"/>
        <v>0</v>
      </c>
      <c r="W39" s="206">
        <f t="shared" si="1"/>
        <v>2.6255274096280323</v>
      </c>
      <c r="X39" s="206">
        <f t="shared" si="2"/>
        <v>0.55617784424224415</v>
      </c>
      <c r="Y39" s="89">
        <v>7.7019011487629596</v>
      </c>
      <c r="Z39" s="89">
        <v>8.1700779265199177</v>
      </c>
      <c r="AA39" s="89">
        <v>3.9601335328182943</v>
      </c>
      <c r="AB39" s="89">
        <v>4.4693450738598726</v>
      </c>
      <c r="AC39" s="89">
        <v>0</v>
      </c>
      <c r="AD39" s="89">
        <v>0</v>
      </c>
      <c r="AE39" s="89">
        <v>0.73197347179958883</v>
      </c>
      <c r="AF39" s="89">
        <f t="shared" si="3"/>
        <v>0</v>
      </c>
      <c r="AG39" s="89">
        <f t="shared" si="4"/>
        <v>8.1700779265199177</v>
      </c>
      <c r="AH39" s="89">
        <f t="shared" si="5"/>
        <v>3.576204450537233</v>
      </c>
      <c r="AI39" s="89">
        <v>0</v>
      </c>
      <c r="AJ39" s="89">
        <v>0</v>
      </c>
      <c r="AK39" s="199">
        <f t="shared" si="6"/>
        <v>0</v>
      </c>
      <c r="AL39" s="199">
        <f t="shared" si="7"/>
        <v>0</v>
      </c>
      <c r="AM39" s="199">
        <f t="shared" si="8"/>
        <v>0</v>
      </c>
    </row>
    <row r="40" spans="1:39">
      <c r="A40" s="93" t="s">
        <v>52</v>
      </c>
      <c r="B40" s="89">
        <v>11.03459245707722</v>
      </c>
      <c r="C40" s="89">
        <v>5.0216952101524122</v>
      </c>
      <c r="D40" s="89">
        <v>4.1245042006888193</v>
      </c>
      <c r="E40" s="89">
        <v>4.1340194607083829</v>
      </c>
      <c r="F40" s="89">
        <v>5.164597319687064</v>
      </c>
      <c r="G40" s="89">
        <v>3.8382965807039309</v>
      </c>
      <c r="H40" s="89">
        <v>3.029402647168038</v>
      </c>
      <c r="I40" s="89">
        <v>3.5146269508005181</v>
      </c>
      <c r="J40" s="89">
        <v>4.1427327278982977</v>
      </c>
      <c r="K40" s="89">
        <v>2.4140558755108277</v>
      </c>
      <c r="L40" s="89">
        <v>6.3454437850451209</v>
      </c>
      <c r="M40" s="89">
        <v>7.2756270331835697</v>
      </c>
      <c r="N40" s="89">
        <v>7.386590036072044</v>
      </c>
      <c r="O40" s="89">
        <v>4.509984382732962</v>
      </c>
      <c r="P40" s="89">
        <v>3.5660395091111803</v>
      </c>
      <c r="Q40" s="89">
        <v>11.709619684754042</v>
      </c>
      <c r="R40" s="89">
        <v>14.874979734864302</v>
      </c>
      <c r="S40" s="89">
        <v>9.2628095998620932</v>
      </c>
      <c r="T40" s="89">
        <v>5.2762763308554641</v>
      </c>
      <c r="U40" s="89">
        <v>8.3685010202730634</v>
      </c>
      <c r="V40" s="206">
        <f t="shared" si="0"/>
        <v>2.4140558755108277</v>
      </c>
      <c r="W40" s="206">
        <f t="shared" si="1"/>
        <v>14.874979734864302</v>
      </c>
      <c r="X40" s="206">
        <f t="shared" si="2"/>
        <v>6.2497197273574674</v>
      </c>
      <c r="Y40" s="89">
        <v>4.8515910205436583</v>
      </c>
      <c r="Z40" s="89">
        <v>3.959682694226804</v>
      </c>
      <c r="AA40" s="89">
        <v>6.5455380928660629</v>
      </c>
      <c r="AB40" s="89">
        <v>0.59307528863491377</v>
      </c>
      <c r="AC40" s="89">
        <v>4.9612422704632655</v>
      </c>
      <c r="AD40" s="89">
        <v>4.1762840111284509</v>
      </c>
      <c r="AE40" s="89">
        <v>4.0448474657702294</v>
      </c>
      <c r="AF40" s="89">
        <f t="shared" si="3"/>
        <v>0.59307528863491377</v>
      </c>
      <c r="AG40" s="89">
        <f t="shared" si="4"/>
        <v>6.5455380928660629</v>
      </c>
      <c r="AH40" s="89">
        <f t="shared" si="5"/>
        <v>4.1617515490904839</v>
      </c>
      <c r="AI40" s="89">
        <v>4.260624134271584</v>
      </c>
      <c r="AJ40" s="89">
        <v>4.0950557496880764</v>
      </c>
      <c r="AK40" s="199">
        <f t="shared" si="6"/>
        <v>4.0950557496880764</v>
      </c>
      <c r="AL40" s="199">
        <f t="shared" si="7"/>
        <v>4.260624134271584</v>
      </c>
      <c r="AM40" s="199">
        <f t="shared" si="8"/>
        <v>4.1778399419798298</v>
      </c>
    </row>
    <row r="41" spans="1:39">
      <c r="A41" s="93" t="s">
        <v>53</v>
      </c>
      <c r="B41" s="89">
        <v>8.1663479058912305</v>
      </c>
      <c r="C41" s="89">
        <v>7.2171238306125893</v>
      </c>
      <c r="D41" s="89">
        <v>6.5474055694557194</v>
      </c>
      <c r="E41" s="89">
        <v>8.294012496793032</v>
      </c>
      <c r="F41" s="89">
        <v>7.7145392518242923</v>
      </c>
      <c r="G41" s="89">
        <v>8.6138173546584333</v>
      </c>
      <c r="H41" s="89">
        <v>16.370092782457451</v>
      </c>
      <c r="I41" s="89">
        <v>12.612159216798432</v>
      </c>
      <c r="J41" s="89">
        <v>9.0452774361126913</v>
      </c>
      <c r="K41" s="89">
        <v>9.7212767956711748</v>
      </c>
      <c r="L41" s="89">
        <v>9.7109757918308812</v>
      </c>
      <c r="M41" s="89">
        <v>9.8299784661058158</v>
      </c>
      <c r="N41" s="89">
        <v>8.8100873820366612</v>
      </c>
      <c r="O41" s="89">
        <v>9.4083818723444672</v>
      </c>
      <c r="P41" s="89">
        <v>8.0762310112295506</v>
      </c>
      <c r="Q41" s="89">
        <v>9.1184864254386255</v>
      </c>
      <c r="R41" s="89">
        <v>9.4796641159533888</v>
      </c>
      <c r="S41" s="89">
        <v>6.4223428217724949</v>
      </c>
      <c r="T41" s="89">
        <v>6.1898584608848717</v>
      </c>
      <c r="U41" s="89">
        <v>6.3510277227702581</v>
      </c>
      <c r="V41" s="206">
        <f t="shared" si="0"/>
        <v>6.1898584608848717</v>
      </c>
      <c r="W41" s="206">
        <f t="shared" si="1"/>
        <v>16.370092782457451</v>
      </c>
      <c r="X41" s="206">
        <f t="shared" si="2"/>
        <v>8.8849543355321021</v>
      </c>
      <c r="Y41" s="89">
        <v>5.2736876764820142</v>
      </c>
      <c r="Z41" s="89">
        <v>3.8163105235233621</v>
      </c>
      <c r="AA41" s="89">
        <v>4.3180821900306228</v>
      </c>
      <c r="AB41" s="89">
        <v>3.9619069577728259</v>
      </c>
      <c r="AC41" s="89">
        <v>4.3513796669492457</v>
      </c>
      <c r="AD41" s="89">
        <v>4.32730020366151</v>
      </c>
      <c r="AE41" s="89">
        <v>4.5545272832153758</v>
      </c>
      <c r="AF41" s="89">
        <f t="shared" si="3"/>
        <v>3.8163105235233621</v>
      </c>
      <c r="AG41" s="89">
        <f t="shared" si="4"/>
        <v>5.2736876764820142</v>
      </c>
      <c r="AH41" s="89">
        <f t="shared" si="5"/>
        <v>4.3718849288049935</v>
      </c>
      <c r="AI41" s="89">
        <v>1.2692976387762265</v>
      </c>
      <c r="AJ41" s="89">
        <v>1.6295152995995446</v>
      </c>
      <c r="AK41" s="199">
        <f t="shared" si="6"/>
        <v>1.2692976387762265</v>
      </c>
      <c r="AL41" s="199">
        <f t="shared" si="7"/>
        <v>1.6295152995995446</v>
      </c>
      <c r="AM41" s="199">
        <f t="shared" si="8"/>
        <v>1.4494064691878856</v>
      </c>
    </row>
    <row r="42" spans="1:39" ht="13.5" thickBot="1">
      <c r="A42" s="93" t="s">
        <v>136</v>
      </c>
      <c r="B42" s="89">
        <v>0.18698918704527015</v>
      </c>
      <c r="C42" s="89">
        <v>0</v>
      </c>
      <c r="D42" s="89">
        <v>0</v>
      </c>
      <c r="E42" s="89">
        <v>0</v>
      </c>
      <c r="F42" s="89">
        <v>3.9218060859387595E-2</v>
      </c>
      <c r="G42" s="89">
        <v>0.17092400443665248</v>
      </c>
      <c r="H42" s="89">
        <v>0</v>
      </c>
      <c r="I42" s="89">
        <v>0</v>
      </c>
      <c r="J42" s="89">
        <v>3.2680977829637761E-2</v>
      </c>
      <c r="K42" s="89">
        <v>0</v>
      </c>
      <c r="L42" s="89">
        <v>3.2599053478406297E-2</v>
      </c>
      <c r="M42" s="89">
        <v>0</v>
      </c>
      <c r="N42" s="89">
        <v>0.11181552364354724</v>
      </c>
      <c r="O42" s="89">
        <v>0.1442550515384248</v>
      </c>
      <c r="P42" s="89">
        <v>0</v>
      </c>
      <c r="Q42" s="89">
        <v>0</v>
      </c>
      <c r="R42" s="89">
        <v>7.9222121126039616E-2</v>
      </c>
      <c r="S42" s="89">
        <v>0</v>
      </c>
      <c r="T42" s="89">
        <v>0.15551376392135891</v>
      </c>
      <c r="U42" s="89">
        <v>7.6995466918757638E-2</v>
      </c>
      <c r="V42" s="206">
        <f t="shared" si="0"/>
        <v>0</v>
      </c>
      <c r="W42" s="206">
        <f t="shared" si="1"/>
        <v>0.18698918704527015</v>
      </c>
      <c r="X42" s="206">
        <f t="shared" si="2"/>
        <v>5.1510660539874117E-2</v>
      </c>
      <c r="Y42" s="89">
        <v>0.10322764500953457</v>
      </c>
      <c r="Z42" s="89">
        <v>0.10796926215913856</v>
      </c>
      <c r="AA42" s="89">
        <v>0</v>
      </c>
      <c r="AB42" s="89">
        <v>0</v>
      </c>
      <c r="AC42" s="89">
        <v>0.13475512420866814</v>
      </c>
      <c r="AD42" s="89">
        <v>0.12284047268281377</v>
      </c>
      <c r="AE42" s="89">
        <v>0</v>
      </c>
      <c r="AF42" s="89">
        <f t="shared" si="3"/>
        <v>0</v>
      </c>
      <c r="AG42" s="89">
        <f t="shared" si="4"/>
        <v>0.13475512420866814</v>
      </c>
      <c r="AH42" s="89">
        <f t="shared" si="5"/>
        <v>6.6970357722879292E-2</v>
      </c>
      <c r="AI42" s="89">
        <v>0</v>
      </c>
      <c r="AJ42" s="89">
        <v>0</v>
      </c>
      <c r="AK42" s="199">
        <f t="shared" si="6"/>
        <v>0</v>
      </c>
      <c r="AL42" s="199">
        <f t="shared" si="7"/>
        <v>0</v>
      </c>
      <c r="AM42" s="199">
        <f t="shared" si="8"/>
        <v>0</v>
      </c>
    </row>
    <row r="43" spans="1:39">
      <c r="A43" s="97" t="s">
        <v>138</v>
      </c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</row>
    <row r="44" spans="1:39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</row>
  </sheetData>
  <mergeCells count="3">
    <mergeCell ref="B2:U2"/>
    <mergeCell ref="B4:U4"/>
    <mergeCell ref="Z4:AB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Y187"/>
  <sheetViews>
    <sheetView zoomScale="80" zoomScaleNormal="80" workbookViewId="0">
      <selection activeCell="M10" sqref="M10"/>
    </sheetView>
  </sheetViews>
  <sheetFormatPr defaultColWidth="12.75" defaultRowHeight="15.95" customHeight="1"/>
  <cols>
    <col min="1" max="1" width="8.625" style="129" customWidth="1"/>
    <col min="2" max="15" width="6.625" style="37" customWidth="1"/>
    <col min="16" max="16" width="6.375" style="28" customWidth="1"/>
    <col min="17" max="17" width="8.625" style="52" customWidth="1"/>
    <col min="18" max="38" width="6.625" style="37" customWidth="1"/>
    <col min="39" max="39" width="6.875" style="37" customWidth="1"/>
    <col min="40" max="40" width="8.625" style="52" customWidth="1"/>
    <col min="41" max="44" width="6.625" style="37" customWidth="1"/>
    <col min="45" max="45" width="6.375" style="37" customWidth="1"/>
    <col min="46" max="46" width="8.625" style="52" customWidth="1"/>
    <col min="47" max="48" width="8.625" style="37" customWidth="1"/>
    <col min="49" max="54" width="6.625" style="37" customWidth="1"/>
    <col min="55" max="55" width="6.25" style="37" customWidth="1"/>
    <col min="56" max="56" width="9.625" style="52" customWidth="1"/>
    <col min="57" max="57" width="18.75" style="37" customWidth="1"/>
    <col min="58" max="65" width="6.625" style="37" customWidth="1"/>
    <col min="66" max="66" width="12.75" style="37"/>
    <col min="67" max="67" width="10.375" style="52" customWidth="1"/>
    <col min="68" max="68" width="10.375" style="37" customWidth="1"/>
    <col min="69" max="69" width="11.75" style="37" customWidth="1"/>
    <col min="70" max="71" width="9.25" style="37" customWidth="1"/>
    <col min="72" max="16384" width="12.75" style="37"/>
  </cols>
  <sheetData>
    <row r="1" spans="1:75" ht="22.5" customHeight="1" thickBot="1">
      <c r="A1" s="105" t="s">
        <v>140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7"/>
      <c r="Q1" s="106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38"/>
      <c r="AN1" s="107"/>
      <c r="AO1" s="27"/>
      <c r="AP1" s="27"/>
      <c r="AQ1" s="27"/>
      <c r="AR1" s="27"/>
      <c r="AS1" s="38"/>
      <c r="AT1" s="107"/>
      <c r="AU1" s="38"/>
      <c r="AV1" s="38"/>
      <c r="AW1" s="38"/>
      <c r="AX1" s="38"/>
      <c r="AY1" s="38"/>
      <c r="AZ1" s="38"/>
      <c r="BA1" s="38"/>
      <c r="BB1" s="38"/>
      <c r="BC1" s="38"/>
      <c r="BD1" s="107"/>
      <c r="BU1" s="27"/>
      <c r="BV1" s="27"/>
      <c r="BW1" s="27"/>
    </row>
    <row r="2" spans="1:75" ht="15.95" customHeight="1" thickBot="1">
      <c r="A2" s="248" t="s">
        <v>94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108"/>
      <c r="Q2" s="248" t="s">
        <v>95</v>
      </c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108"/>
      <c r="AN2" s="245" t="s">
        <v>109</v>
      </c>
      <c r="AO2" s="246"/>
      <c r="AP2" s="246"/>
      <c r="AQ2" s="246"/>
      <c r="AR2" s="247"/>
      <c r="AS2" s="109"/>
      <c r="AT2" s="239" t="s">
        <v>90</v>
      </c>
      <c r="AU2" s="240"/>
      <c r="AV2" s="240"/>
      <c r="AW2" s="240"/>
      <c r="AX2" s="240"/>
      <c r="AY2" s="240"/>
      <c r="AZ2" s="240"/>
      <c r="BA2" s="240"/>
      <c r="BB2" s="241"/>
      <c r="BC2" s="110"/>
      <c r="BD2" s="242" t="s">
        <v>82</v>
      </c>
      <c r="BE2" s="243"/>
      <c r="BF2" s="243"/>
      <c r="BG2" s="243"/>
      <c r="BH2" s="243"/>
      <c r="BI2" s="243"/>
      <c r="BJ2" s="243"/>
      <c r="BK2" s="243"/>
      <c r="BL2" s="243"/>
      <c r="BM2" s="244"/>
      <c r="BN2" s="111"/>
      <c r="BO2" s="112" t="s">
        <v>125</v>
      </c>
      <c r="BP2" s="113" t="s">
        <v>89</v>
      </c>
      <c r="BQ2" s="232" t="s">
        <v>122</v>
      </c>
      <c r="BR2" s="232"/>
      <c r="BS2" s="233"/>
      <c r="BT2" s="114"/>
      <c r="BU2" s="224" t="s">
        <v>181</v>
      </c>
      <c r="BV2" s="225"/>
      <c r="BW2" s="226"/>
    </row>
    <row r="3" spans="1:75" ht="15.95" customHeight="1" thickBot="1">
      <c r="A3" s="115" t="s">
        <v>40</v>
      </c>
      <c r="B3" s="116" t="s">
        <v>131</v>
      </c>
      <c r="C3" s="236" t="s">
        <v>142</v>
      </c>
      <c r="D3" s="236"/>
      <c r="E3" s="236"/>
      <c r="F3" s="236"/>
      <c r="G3" s="236" t="s">
        <v>96</v>
      </c>
      <c r="H3" s="236"/>
      <c r="I3" s="236"/>
      <c r="J3" s="236"/>
      <c r="K3" s="236"/>
      <c r="L3" s="236"/>
      <c r="M3" s="236"/>
      <c r="N3" s="236"/>
      <c r="O3" s="237"/>
      <c r="P3" s="108"/>
      <c r="Q3" s="106" t="s">
        <v>40</v>
      </c>
      <c r="R3" s="236" t="s">
        <v>142</v>
      </c>
      <c r="S3" s="236"/>
      <c r="T3" s="236"/>
      <c r="U3" s="236"/>
      <c r="V3" s="236" t="s">
        <v>96</v>
      </c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7"/>
      <c r="AM3" s="108"/>
      <c r="AN3" s="117" t="s">
        <v>40</v>
      </c>
      <c r="AO3" s="234" t="s">
        <v>142</v>
      </c>
      <c r="AP3" s="234"/>
      <c r="AQ3" s="234"/>
      <c r="AR3" s="235"/>
      <c r="AS3" s="109"/>
      <c r="AT3" s="29" t="s">
        <v>40</v>
      </c>
      <c r="AU3" s="238" t="s">
        <v>142</v>
      </c>
      <c r="AV3" s="238"/>
      <c r="AW3" s="216" t="s">
        <v>96</v>
      </c>
      <c r="AX3" s="216"/>
      <c r="AY3" s="216"/>
      <c r="AZ3" s="216"/>
      <c r="BA3" s="216"/>
      <c r="BB3" s="217"/>
      <c r="BC3" s="110"/>
      <c r="BD3" s="29" t="s">
        <v>40</v>
      </c>
      <c r="BE3" s="104" t="s">
        <v>142</v>
      </c>
      <c r="BF3" s="216" t="s">
        <v>96</v>
      </c>
      <c r="BG3" s="216"/>
      <c r="BH3" s="216"/>
      <c r="BI3" s="216"/>
      <c r="BJ3" s="216"/>
      <c r="BK3" s="216"/>
      <c r="BL3" s="216"/>
      <c r="BM3" s="217"/>
      <c r="BN3" s="111"/>
      <c r="BO3" s="29" t="s">
        <v>40</v>
      </c>
      <c r="BP3" s="234" t="s">
        <v>142</v>
      </c>
      <c r="BQ3" s="234"/>
      <c r="BR3" s="234" t="s">
        <v>96</v>
      </c>
      <c r="BS3" s="235"/>
      <c r="BT3" s="114"/>
      <c r="BU3" s="118" t="s">
        <v>40</v>
      </c>
      <c r="BV3" s="227" t="s">
        <v>96</v>
      </c>
      <c r="BW3" s="228"/>
    </row>
    <row r="4" spans="1:75" ht="15.95" customHeight="1" thickBot="1">
      <c r="A4" s="119" t="s">
        <v>130</v>
      </c>
      <c r="B4" s="116" t="s">
        <v>5</v>
      </c>
      <c r="C4" s="116" t="s">
        <v>6</v>
      </c>
      <c r="D4" s="27" t="s">
        <v>43</v>
      </c>
      <c r="E4" s="27" t="s">
        <v>43</v>
      </c>
      <c r="F4" s="27" t="s">
        <v>55</v>
      </c>
      <c r="G4" s="116" t="s">
        <v>9</v>
      </c>
      <c r="H4" s="27" t="s">
        <v>57</v>
      </c>
      <c r="I4" s="116" t="s">
        <v>59</v>
      </c>
      <c r="J4" s="116" t="s">
        <v>59</v>
      </c>
      <c r="K4" s="116" t="s">
        <v>59</v>
      </c>
      <c r="L4" s="116" t="s">
        <v>10</v>
      </c>
      <c r="M4" s="116" t="s">
        <v>10</v>
      </c>
      <c r="N4" s="116" t="s">
        <v>42</v>
      </c>
      <c r="O4" s="120" t="s">
        <v>42</v>
      </c>
      <c r="P4" s="108"/>
      <c r="Q4" s="121" t="s">
        <v>130</v>
      </c>
      <c r="R4" s="116" t="s">
        <v>55</v>
      </c>
      <c r="S4" s="116" t="s">
        <v>55</v>
      </c>
      <c r="T4" s="116" t="s">
        <v>55</v>
      </c>
      <c r="U4" s="116" t="s">
        <v>55</v>
      </c>
      <c r="V4" s="116" t="s">
        <v>56</v>
      </c>
      <c r="W4" s="116" t="s">
        <v>56</v>
      </c>
      <c r="X4" s="116" t="s">
        <v>57</v>
      </c>
      <c r="Y4" s="116" t="s">
        <v>57</v>
      </c>
      <c r="Z4" s="116" t="s">
        <v>58</v>
      </c>
      <c r="AA4" s="116" t="s">
        <v>58</v>
      </c>
      <c r="AB4" s="116" t="s">
        <v>58</v>
      </c>
      <c r="AC4" s="116" t="s">
        <v>59</v>
      </c>
      <c r="AD4" s="116" t="s">
        <v>59</v>
      </c>
      <c r="AE4" s="116" t="s">
        <v>59</v>
      </c>
      <c r="AF4" s="116" t="s">
        <v>59</v>
      </c>
      <c r="AG4" s="116" t="s">
        <v>10</v>
      </c>
      <c r="AH4" s="116" t="s">
        <v>10</v>
      </c>
      <c r="AI4" s="116" t="s">
        <v>10</v>
      </c>
      <c r="AJ4" s="116" t="s">
        <v>42</v>
      </c>
      <c r="AK4" s="116" t="s">
        <v>42</v>
      </c>
      <c r="AL4" s="120" t="s">
        <v>42</v>
      </c>
      <c r="AM4" s="108"/>
      <c r="AN4" s="117" t="s">
        <v>130</v>
      </c>
      <c r="AO4" s="122" t="s">
        <v>100</v>
      </c>
      <c r="AP4" s="122" t="s">
        <v>100</v>
      </c>
      <c r="AQ4" s="122" t="s">
        <v>100</v>
      </c>
      <c r="AR4" s="123" t="s">
        <v>101</v>
      </c>
      <c r="AS4" s="109"/>
      <c r="AT4" s="124" t="s">
        <v>130</v>
      </c>
      <c r="AU4" s="236" t="s">
        <v>6</v>
      </c>
      <c r="AV4" s="236"/>
      <c r="AW4" s="236" t="s">
        <v>58</v>
      </c>
      <c r="AX4" s="236"/>
      <c r="AY4" s="236"/>
      <c r="AZ4" s="116" t="s">
        <v>10</v>
      </c>
      <c r="BA4" s="236" t="s">
        <v>42</v>
      </c>
      <c r="BB4" s="237"/>
      <c r="BC4" s="110"/>
      <c r="BD4" s="124" t="s">
        <v>130</v>
      </c>
      <c r="BE4" s="116" t="s">
        <v>6</v>
      </c>
      <c r="BF4" s="116" t="s">
        <v>57</v>
      </c>
      <c r="BG4" s="116" t="s">
        <v>57</v>
      </c>
      <c r="BH4" s="116" t="s">
        <v>57</v>
      </c>
      <c r="BI4" s="116" t="s">
        <v>10</v>
      </c>
      <c r="BJ4" s="116" t="s">
        <v>10</v>
      </c>
      <c r="BK4" s="116" t="s">
        <v>10</v>
      </c>
      <c r="BL4" s="116" t="s">
        <v>10</v>
      </c>
      <c r="BM4" s="120" t="s">
        <v>10</v>
      </c>
      <c r="BN4" s="111"/>
      <c r="BO4" s="29" t="s">
        <v>130</v>
      </c>
      <c r="BP4" s="116" t="s">
        <v>55</v>
      </c>
      <c r="BQ4" s="116" t="s">
        <v>55</v>
      </c>
      <c r="BR4" s="116" t="s">
        <v>59</v>
      </c>
      <c r="BS4" s="120" t="s">
        <v>42</v>
      </c>
      <c r="BT4" s="110"/>
      <c r="BU4" s="118" t="s">
        <v>130</v>
      </c>
      <c r="BV4" s="125" t="s">
        <v>56</v>
      </c>
      <c r="BW4" s="126" t="s">
        <v>9</v>
      </c>
    </row>
    <row r="5" spans="1:75" ht="15.95" customHeight="1" thickBot="1">
      <c r="A5" s="119" t="s">
        <v>111</v>
      </c>
      <c r="B5" s="127">
        <v>54</v>
      </c>
      <c r="C5" s="127">
        <v>36</v>
      </c>
      <c r="D5" s="127">
        <v>17</v>
      </c>
      <c r="E5" s="127">
        <v>23</v>
      </c>
      <c r="F5" s="127">
        <v>43</v>
      </c>
      <c r="G5" s="127">
        <v>235</v>
      </c>
      <c r="H5" s="127">
        <v>114</v>
      </c>
      <c r="I5" s="127">
        <v>185</v>
      </c>
      <c r="J5" s="127">
        <v>191</v>
      </c>
      <c r="K5" s="127">
        <v>193</v>
      </c>
      <c r="L5" s="127">
        <v>69</v>
      </c>
      <c r="M5" s="127">
        <v>79</v>
      </c>
      <c r="N5" s="127">
        <v>129</v>
      </c>
      <c r="O5" s="128">
        <v>138</v>
      </c>
      <c r="P5" s="108"/>
      <c r="Q5" s="121" t="s">
        <v>111</v>
      </c>
      <c r="R5" s="127">
        <v>39</v>
      </c>
      <c r="S5" s="127">
        <v>44</v>
      </c>
      <c r="T5" s="127">
        <v>46</v>
      </c>
      <c r="U5" s="127">
        <v>48</v>
      </c>
      <c r="V5" s="127">
        <v>8</v>
      </c>
      <c r="W5" s="127">
        <v>16</v>
      </c>
      <c r="X5" s="127">
        <v>115</v>
      </c>
      <c r="Y5" s="127">
        <v>116</v>
      </c>
      <c r="Z5" s="127">
        <v>245</v>
      </c>
      <c r="AA5" s="127">
        <v>247</v>
      </c>
      <c r="AB5" s="127">
        <v>249</v>
      </c>
      <c r="AC5" s="127">
        <v>186</v>
      </c>
      <c r="AD5" s="127">
        <v>189</v>
      </c>
      <c r="AE5" s="127">
        <v>192</v>
      </c>
      <c r="AF5" s="127">
        <v>194</v>
      </c>
      <c r="AG5" s="127">
        <v>68</v>
      </c>
      <c r="AH5" s="127">
        <v>76</v>
      </c>
      <c r="AI5" s="127">
        <v>80</v>
      </c>
      <c r="AJ5" s="127">
        <v>128</v>
      </c>
      <c r="AK5" s="127">
        <v>139</v>
      </c>
      <c r="AL5" s="128">
        <v>141</v>
      </c>
      <c r="AM5" s="108"/>
      <c r="AN5" s="117" t="s">
        <v>111</v>
      </c>
      <c r="AO5" s="5">
        <v>171</v>
      </c>
      <c r="AP5" s="5">
        <v>172</v>
      </c>
      <c r="AQ5" s="5">
        <v>173</v>
      </c>
      <c r="AR5" s="20">
        <v>179</v>
      </c>
      <c r="AS5" s="109"/>
      <c r="AT5" s="124" t="s">
        <v>111</v>
      </c>
      <c r="AU5" s="127">
        <v>29</v>
      </c>
      <c r="AV5" s="127">
        <v>30</v>
      </c>
      <c r="AW5" s="127">
        <v>242</v>
      </c>
      <c r="AX5" s="127">
        <v>243</v>
      </c>
      <c r="AY5" s="127">
        <v>244</v>
      </c>
      <c r="AZ5" s="127">
        <v>70</v>
      </c>
      <c r="BA5" s="127">
        <v>133</v>
      </c>
      <c r="BB5" s="128">
        <v>134</v>
      </c>
      <c r="BC5" s="110"/>
      <c r="BD5" s="29" t="s">
        <v>111</v>
      </c>
      <c r="BE5" s="127">
        <v>31</v>
      </c>
      <c r="BF5" s="127">
        <v>118</v>
      </c>
      <c r="BG5" s="127">
        <v>119</v>
      </c>
      <c r="BH5" s="127">
        <v>120</v>
      </c>
      <c r="BI5" s="127">
        <v>72</v>
      </c>
      <c r="BJ5" s="127">
        <v>75</v>
      </c>
      <c r="BK5" s="127">
        <v>81</v>
      </c>
      <c r="BL5" s="127">
        <v>83</v>
      </c>
      <c r="BM5" s="128">
        <v>84</v>
      </c>
      <c r="BN5" s="111"/>
      <c r="BO5" s="29" t="s">
        <v>111</v>
      </c>
      <c r="BP5" s="116">
        <v>47</v>
      </c>
      <c r="BQ5" s="116">
        <v>50</v>
      </c>
      <c r="BR5" s="116">
        <v>190</v>
      </c>
      <c r="BS5" s="120">
        <v>142</v>
      </c>
      <c r="BT5" s="114"/>
      <c r="BU5" s="118" t="s">
        <v>111</v>
      </c>
      <c r="BV5" s="125">
        <v>12</v>
      </c>
      <c r="BW5" s="126">
        <v>234</v>
      </c>
    </row>
    <row r="6" spans="1:75" ht="15.95" customHeight="1">
      <c r="A6" s="129" t="s">
        <v>195</v>
      </c>
      <c r="B6" s="38">
        <v>4.4999999999999998E-2</v>
      </c>
      <c r="C6" s="38">
        <v>1.7999999999999999E-2</v>
      </c>
      <c r="D6" s="38">
        <v>4.7E-2</v>
      </c>
      <c r="E6" s="38">
        <v>5.6000000000000001E-2</v>
      </c>
      <c r="F6" s="38">
        <v>2.79</v>
      </c>
      <c r="G6" s="38">
        <v>3.6259999999999999</v>
      </c>
      <c r="H6" s="38">
        <v>5.0999999999999997E-2</v>
      </c>
      <c r="I6" s="37">
        <v>0.246</v>
      </c>
      <c r="J6" s="37">
        <v>0.17199999999999999</v>
      </c>
      <c r="K6" s="37">
        <v>0.14099999999999999</v>
      </c>
      <c r="L6" s="37">
        <v>2.7E-2</v>
      </c>
      <c r="M6" s="37">
        <v>2.8000000000000001E-2</v>
      </c>
      <c r="N6" s="37">
        <v>0.158</v>
      </c>
      <c r="O6" s="109">
        <v>0.10100000000000001</v>
      </c>
      <c r="P6" s="108"/>
      <c r="Q6" s="52" t="s">
        <v>11</v>
      </c>
      <c r="R6" s="130">
        <v>5.2999999999999999E-2</v>
      </c>
      <c r="S6" s="38">
        <v>0.109</v>
      </c>
      <c r="T6" s="38">
        <v>5.1999999999999998E-2</v>
      </c>
      <c r="U6" s="38">
        <v>9.0999999999999998E-2</v>
      </c>
      <c r="V6" s="38">
        <v>0.08</v>
      </c>
      <c r="W6" s="38">
        <v>2.8000000000000001E-2</v>
      </c>
      <c r="X6" s="38">
        <v>6.2E-2</v>
      </c>
      <c r="Y6" s="38">
        <v>0.04</v>
      </c>
      <c r="Z6" s="38">
        <v>0.20899999999999999</v>
      </c>
      <c r="AA6" s="38">
        <v>0.13400000000000001</v>
      </c>
      <c r="AB6" s="38">
        <v>0.11700000000000001</v>
      </c>
      <c r="AC6" s="38">
        <v>0.253</v>
      </c>
      <c r="AD6" s="38">
        <v>0.252</v>
      </c>
      <c r="AE6" s="38">
        <v>0.214</v>
      </c>
      <c r="AF6" s="38">
        <v>0.42699999999999999</v>
      </c>
      <c r="AG6" s="38">
        <v>6.2E-2</v>
      </c>
      <c r="AH6" s="38">
        <v>9.7000000000000003E-2</v>
      </c>
      <c r="AI6" s="38">
        <v>0.1</v>
      </c>
      <c r="AJ6" s="38">
        <v>0.23100000000000001</v>
      </c>
      <c r="AK6" s="38">
        <v>0.247</v>
      </c>
      <c r="AL6" s="109">
        <v>0.1</v>
      </c>
      <c r="AM6" s="108"/>
      <c r="AN6" s="39" t="s">
        <v>102</v>
      </c>
      <c r="AO6" s="130">
        <v>0.30599999999999999</v>
      </c>
      <c r="AP6" s="37">
        <v>0.3</v>
      </c>
      <c r="AQ6" s="37">
        <v>0.26300000000000001</v>
      </c>
      <c r="AR6" s="109">
        <v>0.29499999999999998</v>
      </c>
      <c r="AS6" s="109"/>
      <c r="AT6" s="39" t="s">
        <v>188</v>
      </c>
      <c r="AU6" s="130">
        <v>41.170999999999999</v>
      </c>
      <c r="AV6" s="38">
        <v>42.512</v>
      </c>
      <c r="AW6" s="130">
        <v>34.677</v>
      </c>
      <c r="AX6" s="37">
        <v>32.601999999999997</v>
      </c>
      <c r="AY6" s="37">
        <v>30.065000000000001</v>
      </c>
      <c r="AZ6" s="37">
        <v>39.235999999999997</v>
      </c>
      <c r="BA6" s="37">
        <v>41.9</v>
      </c>
      <c r="BB6" s="109">
        <v>47.85</v>
      </c>
      <c r="BC6" s="110"/>
      <c r="BD6" s="39" t="s">
        <v>188</v>
      </c>
      <c r="BE6" s="38">
        <v>33.116999999999997</v>
      </c>
      <c r="BF6" s="130">
        <v>29.88</v>
      </c>
      <c r="BG6" s="37">
        <v>28.975999999999999</v>
      </c>
      <c r="BH6" s="37">
        <v>29.876999999999999</v>
      </c>
      <c r="BI6" s="37">
        <v>30.864000000000001</v>
      </c>
      <c r="BJ6" s="37">
        <v>29.376999999999999</v>
      </c>
      <c r="BK6" s="37">
        <v>29.356000000000002</v>
      </c>
      <c r="BL6" s="37">
        <v>28.437999999999999</v>
      </c>
      <c r="BM6" s="109">
        <v>29.722999999999999</v>
      </c>
      <c r="BN6" s="111"/>
      <c r="BO6" s="131" t="s">
        <v>188</v>
      </c>
      <c r="BP6" s="130">
        <v>0.14599999999999999</v>
      </c>
      <c r="BQ6" s="37">
        <v>1.0960000000000001</v>
      </c>
      <c r="BR6" s="37">
        <v>8.8999999999999996E-2</v>
      </c>
      <c r="BS6" s="109">
        <v>1.694</v>
      </c>
      <c r="BT6" s="114"/>
      <c r="BU6" s="132" t="s">
        <v>188</v>
      </c>
      <c r="BV6" s="133">
        <v>0</v>
      </c>
      <c r="BW6" s="134">
        <v>2.8000000000000001E-2</v>
      </c>
    </row>
    <row r="7" spans="1:75" ht="15.95" customHeight="1">
      <c r="A7" s="129" t="s">
        <v>196</v>
      </c>
      <c r="B7" s="38">
        <v>51.994</v>
      </c>
      <c r="C7" s="38">
        <v>52.588999999999999</v>
      </c>
      <c r="D7" s="38">
        <v>49.499000000000002</v>
      </c>
      <c r="E7" s="38">
        <v>50.866999999999997</v>
      </c>
      <c r="F7" s="38">
        <v>59.817999999999998</v>
      </c>
      <c r="G7" s="38">
        <v>53.82</v>
      </c>
      <c r="H7" s="38">
        <v>52.499000000000002</v>
      </c>
      <c r="I7" s="37">
        <v>46.024999999999999</v>
      </c>
      <c r="J7" s="37">
        <v>56.9</v>
      </c>
      <c r="K7" s="37">
        <v>55.853999999999999</v>
      </c>
      <c r="L7" s="37">
        <v>52.438000000000002</v>
      </c>
      <c r="M7" s="37">
        <v>52.140999999999998</v>
      </c>
      <c r="N7" s="37">
        <v>52.59</v>
      </c>
      <c r="O7" s="109">
        <v>52.87</v>
      </c>
      <c r="P7" s="109"/>
      <c r="Q7" s="52" t="s">
        <v>12</v>
      </c>
      <c r="R7" s="38">
        <v>0.28899999999999998</v>
      </c>
      <c r="S7" s="38">
        <v>0.41199999999999998</v>
      </c>
      <c r="T7" s="38">
        <v>0.29899999999999999</v>
      </c>
      <c r="U7" s="38">
        <v>0.505</v>
      </c>
      <c r="V7" s="38">
        <v>2.335</v>
      </c>
      <c r="W7" s="38">
        <v>2.9910000000000001</v>
      </c>
      <c r="X7" s="38">
        <v>0.39900000000000002</v>
      </c>
      <c r="Y7" s="38">
        <v>0.26700000000000002</v>
      </c>
      <c r="Z7" s="38">
        <v>0.504</v>
      </c>
      <c r="AA7" s="38">
        <v>0.49399999999999999</v>
      </c>
      <c r="AB7" s="38">
        <v>0.26800000000000002</v>
      </c>
      <c r="AC7" s="38">
        <v>0.157</v>
      </c>
      <c r="AD7" s="38">
        <v>0.19</v>
      </c>
      <c r="AE7" s="38">
        <v>0.32800000000000001</v>
      </c>
      <c r="AF7" s="38">
        <v>0.21099999999999999</v>
      </c>
      <c r="AG7" s="38">
        <v>0.24099999999999999</v>
      </c>
      <c r="AH7" s="38">
        <v>0.47899999999999998</v>
      </c>
      <c r="AI7" s="38">
        <v>0.51700000000000002</v>
      </c>
      <c r="AJ7" s="38">
        <v>0.20499999999999999</v>
      </c>
      <c r="AK7" s="38">
        <v>0.21099999999999999</v>
      </c>
      <c r="AL7" s="109">
        <v>0.24399999999999999</v>
      </c>
      <c r="AM7" s="108"/>
      <c r="AN7" s="39" t="s">
        <v>188</v>
      </c>
      <c r="AO7" s="38">
        <v>34.514000000000003</v>
      </c>
      <c r="AP7" s="37">
        <v>34.405999999999999</v>
      </c>
      <c r="AQ7" s="37">
        <v>33.832000000000001</v>
      </c>
      <c r="AR7" s="109">
        <v>34.710999999999999</v>
      </c>
      <c r="AS7" s="109"/>
      <c r="AT7" s="131" t="s">
        <v>189</v>
      </c>
      <c r="AU7" s="37">
        <v>0.442</v>
      </c>
      <c r="AV7" s="38">
        <v>1.23</v>
      </c>
      <c r="AW7" s="37">
        <v>0.94599999999999995</v>
      </c>
      <c r="AX7" s="37">
        <v>0.98</v>
      </c>
      <c r="AY7" s="37">
        <v>0.77500000000000002</v>
      </c>
      <c r="AZ7" s="37">
        <v>1.788</v>
      </c>
      <c r="BA7" s="37">
        <v>0.16</v>
      </c>
      <c r="BB7" s="109">
        <v>0.35</v>
      </c>
      <c r="BC7" s="110"/>
      <c r="BD7" s="131" t="s">
        <v>189</v>
      </c>
      <c r="BE7" s="38">
        <v>26.789000000000001</v>
      </c>
      <c r="BF7" s="37">
        <v>36.71</v>
      </c>
      <c r="BG7" s="37">
        <v>37.78</v>
      </c>
      <c r="BH7" s="37">
        <v>35.658000000000001</v>
      </c>
      <c r="BI7" s="37">
        <v>34.811</v>
      </c>
      <c r="BJ7" s="37">
        <v>36.409999999999997</v>
      </c>
      <c r="BK7" s="37">
        <v>36.377000000000002</v>
      </c>
      <c r="BL7" s="37">
        <v>37.484000000000002</v>
      </c>
      <c r="BM7" s="109">
        <v>35.517000000000003</v>
      </c>
      <c r="BN7" s="111"/>
      <c r="BO7" s="131" t="s">
        <v>189</v>
      </c>
      <c r="BP7" s="38">
        <v>99.662999999999997</v>
      </c>
      <c r="BQ7" s="37">
        <v>73.171000000000006</v>
      </c>
      <c r="BR7" s="37">
        <v>67.150999999999996</v>
      </c>
      <c r="BS7" s="109">
        <v>62.930999999999997</v>
      </c>
      <c r="BT7" s="114"/>
      <c r="BU7" s="135" t="s">
        <v>189</v>
      </c>
      <c r="BV7" s="133">
        <v>0</v>
      </c>
      <c r="BW7" s="134">
        <v>3.0000000000000001E-3</v>
      </c>
    </row>
    <row r="8" spans="1:75" ht="15.95" customHeight="1">
      <c r="A8" s="129" t="s">
        <v>197</v>
      </c>
      <c r="B8" s="38">
        <v>4.0000000000000001E-3</v>
      </c>
      <c r="C8" s="38">
        <v>0</v>
      </c>
      <c r="D8" s="38">
        <v>8.0000000000000002E-3</v>
      </c>
      <c r="E8" s="38">
        <v>0</v>
      </c>
      <c r="F8" s="38">
        <v>2.0659999999999998</v>
      </c>
      <c r="G8" s="38">
        <v>0.79300000000000004</v>
      </c>
      <c r="H8" s="38">
        <v>2.8000000000000001E-2</v>
      </c>
      <c r="I8" s="37">
        <v>0.111</v>
      </c>
      <c r="J8" s="37">
        <v>0</v>
      </c>
      <c r="K8" s="37">
        <v>0</v>
      </c>
      <c r="L8" s="37">
        <v>5.0000000000000001E-3</v>
      </c>
      <c r="M8" s="37">
        <v>1.6E-2</v>
      </c>
      <c r="N8" s="37">
        <v>0</v>
      </c>
      <c r="O8" s="109">
        <v>1.4999999999999999E-2</v>
      </c>
      <c r="P8" s="109"/>
      <c r="Q8" s="52" t="s">
        <v>13</v>
      </c>
      <c r="R8" s="38">
        <v>5.2999999999999999E-2</v>
      </c>
      <c r="S8" s="38">
        <v>4.2999999999999997E-2</v>
      </c>
      <c r="T8" s="38">
        <v>0.214</v>
      </c>
      <c r="U8" s="38">
        <v>0.82499999999999996</v>
      </c>
      <c r="V8" s="38">
        <v>2.3E-2</v>
      </c>
      <c r="W8" s="38">
        <v>0.04</v>
      </c>
      <c r="X8" s="38">
        <v>8.0000000000000002E-3</v>
      </c>
      <c r="Y8" s="38">
        <v>3.4000000000000002E-2</v>
      </c>
      <c r="Z8" s="38">
        <v>2.8000000000000001E-2</v>
      </c>
      <c r="AA8" s="38">
        <v>0.02</v>
      </c>
      <c r="AB8" s="38">
        <v>1.7000000000000001E-2</v>
      </c>
      <c r="AC8" s="38">
        <v>0.20300000000000001</v>
      </c>
      <c r="AD8" s="38">
        <v>2.3E-2</v>
      </c>
      <c r="AE8" s="38">
        <v>4.5999999999999999E-2</v>
      </c>
      <c r="AF8" s="38">
        <v>8.8999999999999996E-2</v>
      </c>
      <c r="AG8" s="38">
        <v>0.183</v>
      </c>
      <c r="AH8" s="38">
        <v>5.5E-2</v>
      </c>
      <c r="AI8" s="38">
        <v>0.05</v>
      </c>
      <c r="AJ8" s="38">
        <v>7.9000000000000001E-2</v>
      </c>
      <c r="AK8" s="38">
        <v>0.125</v>
      </c>
      <c r="AL8" s="109">
        <v>0.129</v>
      </c>
      <c r="AM8" s="108"/>
      <c r="AN8" s="131" t="s">
        <v>190</v>
      </c>
      <c r="AO8" s="38">
        <v>1.6E-2</v>
      </c>
      <c r="AP8" s="37">
        <v>0</v>
      </c>
      <c r="AQ8" s="37">
        <v>0</v>
      </c>
      <c r="AR8" s="109">
        <v>7.8E-2</v>
      </c>
      <c r="AS8" s="109"/>
      <c r="AT8" s="131" t="s">
        <v>190</v>
      </c>
      <c r="AU8" s="37">
        <v>20.399000000000001</v>
      </c>
      <c r="AV8" s="38">
        <v>16.021999999999998</v>
      </c>
      <c r="AW8" s="37">
        <v>15.24</v>
      </c>
      <c r="AX8" s="37">
        <v>13.308999999999999</v>
      </c>
      <c r="AY8" s="37">
        <v>12.617000000000001</v>
      </c>
      <c r="AZ8" s="37">
        <v>14.55</v>
      </c>
      <c r="BA8" s="37">
        <v>21.56</v>
      </c>
      <c r="BB8" s="109">
        <v>20.059999999999999</v>
      </c>
      <c r="BC8" s="110"/>
      <c r="BD8" s="131" t="s">
        <v>190</v>
      </c>
      <c r="BE8" s="38">
        <v>7.6459999999999999</v>
      </c>
      <c r="BF8" s="37">
        <v>1.3380000000000001</v>
      </c>
      <c r="BG8" s="37">
        <v>0.86399999999999999</v>
      </c>
      <c r="BH8" s="37">
        <v>2.33</v>
      </c>
      <c r="BI8" s="37">
        <v>1.897</v>
      </c>
      <c r="BJ8" s="37">
        <v>1.42</v>
      </c>
      <c r="BK8" s="37">
        <v>1.7949999999999999</v>
      </c>
      <c r="BL8" s="37">
        <v>1.373</v>
      </c>
      <c r="BM8" s="109">
        <v>2.056</v>
      </c>
      <c r="BN8" s="111"/>
      <c r="BO8" s="131" t="s">
        <v>190</v>
      </c>
      <c r="BP8" s="38">
        <v>4.4999999999999998E-2</v>
      </c>
      <c r="BQ8" s="37">
        <v>0.64300000000000002</v>
      </c>
      <c r="BR8" s="37">
        <v>2.7E-2</v>
      </c>
      <c r="BS8" s="109">
        <v>0.71099999999999997</v>
      </c>
      <c r="BT8" s="114"/>
      <c r="BU8" s="135" t="s">
        <v>190</v>
      </c>
      <c r="BV8" s="133">
        <v>4.9000000000000002E-2</v>
      </c>
      <c r="BW8" s="134">
        <v>0</v>
      </c>
    </row>
    <row r="9" spans="1:75" ht="15.95" customHeight="1">
      <c r="A9" s="129" t="s">
        <v>14</v>
      </c>
      <c r="B9" s="37">
        <v>2.9000000000000001E-2</v>
      </c>
      <c r="C9" s="37">
        <v>0</v>
      </c>
      <c r="D9" s="37">
        <v>0.01</v>
      </c>
      <c r="E9" s="37">
        <v>1.4E-2</v>
      </c>
      <c r="F9" s="37">
        <v>1.9E-2</v>
      </c>
      <c r="G9" s="37">
        <v>0</v>
      </c>
      <c r="H9" s="37">
        <v>0</v>
      </c>
      <c r="I9" s="37">
        <v>0</v>
      </c>
      <c r="J9" s="37">
        <v>4.0000000000000001E-3</v>
      </c>
      <c r="K9" s="37">
        <v>4.0000000000000001E-3</v>
      </c>
      <c r="L9" s="37">
        <v>0</v>
      </c>
      <c r="M9" s="37">
        <v>0.04</v>
      </c>
      <c r="N9" s="37">
        <v>0</v>
      </c>
      <c r="O9" s="109">
        <v>0</v>
      </c>
      <c r="P9" s="109"/>
      <c r="Q9" s="52" t="s">
        <v>16</v>
      </c>
      <c r="R9" s="38">
        <v>7.1999999999999995E-2</v>
      </c>
      <c r="S9" s="38">
        <v>3.6999999999999998E-2</v>
      </c>
      <c r="T9" s="38">
        <v>1.0999999999999999E-2</v>
      </c>
      <c r="U9" s="38">
        <v>5.7000000000000002E-2</v>
      </c>
      <c r="V9" s="38">
        <v>0</v>
      </c>
      <c r="W9" s="38">
        <v>1.2999999999999999E-2</v>
      </c>
      <c r="X9" s="38">
        <v>6.5000000000000002E-2</v>
      </c>
      <c r="Y9" s="38">
        <v>6.0999999999999999E-2</v>
      </c>
      <c r="Z9" s="38">
        <v>3.0000000000000001E-3</v>
      </c>
      <c r="AA9" s="38">
        <v>5.8999999999999997E-2</v>
      </c>
      <c r="AB9" s="38">
        <v>0</v>
      </c>
      <c r="AC9" s="38">
        <v>0</v>
      </c>
      <c r="AD9" s="38">
        <v>2.9000000000000001E-2</v>
      </c>
      <c r="AE9" s="38">
        <v>3.1E-2</v>
      </c>
      <c r="AF9" s="38">
        <v>7.5999999999999998E-2</v>
      </c>
      <c r="AG9" s="38">
        <v>5.3999999999999999E-2</v>
      </c>
      <c r="AH9" s="38">
        <v>8.4000000000000005E-2</v>
      </c>
      <c r="AI9" s="38">
        <v>0.16500000000000001</v>
      </c>
      <c r="AJ9" s="38">
        <v>2.7E-2</v>
      </c>
      <c r="AK9" s="38">
        <v>3.5000000000000003E-2</v>
      </c>
      <c r="AL9" s="109">
        <v>6.0000000000000001E-3</v>
      </c>
      <c r="AM9" s="108"/>
      <c r="AN9" s="39" t="s">
        <v>17</v>
      </c>
      <c r="AO9" s="38">
        <v>1.4E-2</v>
      </c>
      <c r="AP9" s="37">
        <v>8.9999999999999993E-3</v>
      </c>
      <c r="AQ9" s="37">
        <v>2.5000000000000001E-2</v>
      </c>
      <c r="AR9" s="109">
        <v>3.2000000000000001E-2</v>
      </c>
      <c r="AS9" s="109"/>
      <c r="AT9" s="131" t="s">
        <v>15</v>
      </c>
      <c r="AU9" s="37">
        <v>12.773</v>
      </c>
      <c r="AV9" s="38">
        <v>18.135000000000002</v>
      </c>
      <c r="AW9" s="37">
        <v>14.461</v>
      </c>
      <c r="AX9" s="37">
        <v>13.901999999999999</v>
      </c>
      <c r="AY9" s="37">
        <v>14.997999999999999</v>
      </c>
      <c r="AZ9" s="37">
        <v>25.928999999999998</v>
      </c>
      <c r="BA9" s="37">
        <v>23.18</v>
      </c>
      <c r="BB9" s="109">
        <v>19.399999999999999</v>
      </c>
      <c r="BC9" s="110"/>
      <c r="BD9" s="131" t="s">
        <v>15</v>
      </c>
      <c r="BE9" s="38">
        <v>4.9859999999999998</v>
      </c>
      <c r="BF9" s="37">
        <v>3.56</v>
      </c>
      <c r="BG9" s="37">
        <v>3.6030000000000002</v>
      </c>
      <c r="BH9" s="37">
        <v>4.181</v>
      </c>
      <c r="BI9" s="37">
        <v>4.9850000000000003</v>
      </c>
      <c r="BJ9" s="37">
        <v>4.6159999999999997</v>
      </c>
      <c r="BK9" s="37">
        <v>4.5460000000000003</v>
      </c>
      <c r="BL9" s="37">
        <v>3.677</v>
      </c>
      <c r="BM9" s="109">
        <v>5.173</v>
      </c>
      <c r="BN9" s="111"/>
      <c r="BO9" s="131" t="s">
        <v>15</v>
      </c>
      <c r="BP9" s="38">
        <v>1.0529999999999999</v>
      </c>
      <c r="BQ9" s="37">
        <v>22.684999999999999</v>
      </c>
      <c r="BR9" s="37">
        <v>25.106999999999999</v>
      </c>
      <c r="BS9" s="109">
        <v>25.684000000000001</v>
      </c>
      <c r="BT9" s="114"/>
      <c r="BU9" s="135" t="s">
        <v>191</v>
      </c>
      <c r="BV9" s="133">
        <v>0</v>
      </c>
      <c r="BW9" s="134">
        <v>0</v>
      </c>
    </row>
    <row r="10" spans="1:75" ht="15.95" customHeight="1">
      <c r="A10" s="129" t="s">
        <v>15</v>
      </c>
      <c r="B10" s="38">
        <v>28.974</v>
      </c>
      <c r="C10" s="38">
        <v>43.134</v>
      </c>
      <c r="D10" s="38">
        <v>45.539000000000001</v>
      </c>
      <c r="E10" s="38">
        <v>48.875</v>
      </c>
      <c r="F10" s="38">
        <v>33.302999999999997</v>
      </c>
      <c r="G10" s="38">
        <v>39.414000000000001</v>
      </c>
      <c r="H10" s="38">
        <v>40.485999999999997</v>
      </c>
      <c r="I10" s="37">
        <v>50.627000000000002</v>
      </c>
      <c r="J10" s="37">
        <v>34.869999999999997</v>
      </c>
      <c r="K10" s="37">
        <v>36.299999999999997</v>
      </c>
      <c r="L10" s="37">
        <v>37.448999999999998</v>
      </c>
      <c r="M10" s="37">
        <v>40.396999999999998</v>
      </c>
      <c r="N10" s="37">
        <v>44.72</v>
      </c>
      <c r="O10" s="109">
        <v>43.774999999999999</v>
      </c>
      <c r="P10" s="109"/>
      <c r="Q10" s="52" t="s">
        <v>17</v>
      </c>
      <c r="R10" s="38">
        <v>0</v>
      </c>
      <c r="S10" s="38">
        <v>0</v>
      </c>
      <c r="T10" s="38">
        <v>0</v>
      </c>
      <c r="U10" s="38">
        <v>6.0000000000000001E-3</v>
      </c>
      <c r="V10" s="38">
        <v>0</v>
      </c>
      <c r="W10" s="38">
        <v>4.0000000000000001E-3</v>
      </c>
      <c r="X10" s="38">
        <v>0</v>
      </c>
      <c r="Y10" s="38">
        <v>2.3E-2</v>
      </c>
      <c r="Z10" s="38">
        <v>1.7000000000000001E-2</v>
      </c>
      <c r="AA10" s="38">
        <v>0</v>
      </c>
      <c r="AB10" s="38">
        <v>2.3E-2</v>
      </c>
      <c r="AC10" s="38">
        <v>7.0000000000000001E-3</v>
      </c>
      <c r="AD10" s="38">
        <v>0</v>
      </c>
      <c r="AE10" s="38">
        <v>6.0000000000000001E-3</v>
      </c>
      <c r="AF10" s="38">
        <v>1.4E-2</v>
      </c>
      <c r="AG10" s="38">
        <v>4.0000000000000001E-3</v>
      </c>
      <c r="AH10" s="38">
        <v>0</v>
      </c>
      <c r="AI10" s="38">
        <v>0</v>
      </c>
      <c r="AJ10" s="38">
        <v>0</v>
      </c>
      <c r="AK10" s="38">
        <v>0</v>
      </c>
      <c r="AL10" s="109">
        <v>0</v>
      </c>
      <c r="AM10" s="108"/>
      <c r="AN10" s="39" t="s">
        <v>83</v>
      </c>
      <c r="AO10" s="38">
        <v>0</v>
      </c>
      <c r="AP10" s="37">
        <v>0.218</v>
      </c>
      <c r="AQ10" s="37">
        <v>7.8E-2</v>
      </c>
      <c r="AR10" s="109">
        <v>6.3E-2</v>
      </c>
      <c r="AS10" s="109"/>
      <c r="AT10" s="131" t="s">
        <v>16</v>
      </c>
      <c r="AU10" s="37">
        <v>0.32800000000000001</v>
      </c>
      <c r="AV10" s="38">
        <v>8.9999999999999993E-3</v>
      </c>
      <c r="AW10" s="37">
        <v>0.36899999999999999</v>
      </c>
      <c r="AX10" s="37">
        <v>0.16600000000000001</v>
      </c>
      <c r="AY10" s="37">
        <v>0.66500000000000004</v>
      </c>
      <c r="AZ10" s="37">
        <v>0.64400000000000002</v>
      </c>
      <c r="BA10" s="37">
        <v>0</v>
      </c>
      <c r="BB10" s="109">
        <v>0</v>
      </c>
      <c r="BC10" s="110"/>
      <c r="BD10" s="131" t="s">
        <v>16</v>
      </c>
      <c r="BE10" s="38">
        <v>0</v>
      </c>
      <c r="BF10" s="37">
        <v>0.23499999999999999</v>
      </c>
      <c r="BG10" s="37">
        <v>0.158</v>
      </c>
      <c r="BH10" s="37">
        <v>0.19600000000000001</v>
      </c>
      <c r="BI10" s="37">
        <v>0.20499999999999999</v>
      </c>
      <c r="BJ10" s="37">
        <v>0.11799999999999999</v>
      </c>
      <c r="BK10" s="37">
        <v>0.24</v>
      </c>
      <c r="BL10" s="37">
        <v>0.27700000000000002</v>
      </c>
      <c r="BM10" s="109">
        <v>0.22800000000000001</v>
      </c>
      <c r="BN10" s="111"/>
      <c r="BO10" s="131" t="s">
        <v>16</v>
      </c>
      <c r="BP10" s="38">
        <v>0</v>
      </c>
      <c r="BQ10" s="37">
        <v>0</v>
      </c>
      <c r="BR10" s="37">
        <v>0.65500000000000003</v>
      </c>
      <c r="BS10" s="109">
        <v>0.254</v>
      </c>
      <c r="BT10" s="114"/>
      <c r="BU10" s="135" t="s">
        <v>81</v>
      </c>
      <c r="BV10" s="133">
        <v>0.04</v>
      </c>
      <c r="BW10" s="134">
        <v>0.153</v>
      </c>
    </row>
    <row r="11" spans="1:75" ht="15.95" customHeight="1">
      <c r="A11" s="129" t="s">
        <v>61</v>
      </c>
      <c r="B11" s="38">
        <v>16.048999999999999</v>
      </c>
      <c r="C11" s="38">
        <v>3.58</v>
      </c>
      <c r="D11" s="38">
        <v>3.9239999999999999</v>
      </c>
      <c r="E11" s="38">
        <v>1.06</v>
      </c>
      <c r="F11" s="38">
        <v>8.6999999999999994E-2</v>
      </c>
      <c r="G11" s="38">
        <v>0.47299999999999998</v>
      </c>
      <c r="H11" s="38">
        <v>6.4850000000000003</v>
      </c>
      <c r="I11" s="37">
        <v>2.2280000000000002</v>
      </c>
      <c r="J11" s="37">
        <v>7</v>
      </c>
      <c r="K11" s="37">
        <v>6.9870000000000001</v>
      </c>
      <c r="L11" s="37">
        <v>8.7910000000000004</v>
      </c>
      <c r="M11" s="37">
        <v>6.8689999999999998</v>
      </c>
      <c r="N11" s="37">
        <v>0.52400000000000002</v>
      </c>
      <c r="O11" s="109">
        <v>0.51</v>
      </c>
      <c r="P11" s="109"/>
      <c r="Q11" s="52" t="s">
        <v>18</v>
      </c>
      <c r="R11" s="38">
        <v>0</v>
      </c>
      <c r="S11" s="38">
        <v>3.0000000000000001E-3</v>
      </c>
      <c r="T11" s="38">
        <v>0</v>
      </c>
      <c r="U11" s="38">
        <v>2.8000000000000001E-2</v>
      </c>
      <c r="V11" s="38">
        <v>0</v>
      </c>
      <c r="W11" s="38">
        <v>0.153</v>
      </c>
      <c r="X11" s="38">
        <v>0</v>
      </c>
      <c r="Y11" s="38">
        <v>0</v>
      </c>
      <c r="Z11" s="38">
        <v>0</v>
      </c>
      <c r="AA11" s="38">
        <v>5.1999999999999998E-2</v>
      </c>
      <c r="AB11" s="38">
        <v>0</v>
      </c>
      <c r="AC11" s="38">
        <v>0.02</v>
      </c>
      <c r="AD11" s="38">
        <v>0</v>
      </c>
      <c r="AE11" s="38">
        <v>2.1000000000000001E-2</v>
      </c>
      <c r="AF11" s="38">
        <v>7.0000000000000001E-3</v>
      </c>
      <c r="AG11" s="38">
        <v>0</v>
      </c>
      <c r="AH11" s="38">
        <v>4.0000000000000001E-3</v>
      </c>
      <c r="AI11" s="38">
        <v>5.0000000000000001E-3</v>
      </c>
      <c r="AJ11" s="38">
        <v>0</v>
      </c>
      <c r="AK11" s="38">
        <v>1E-3</v>
      </c>
      <c r="AL11" s="109">
        <v>1.2E-2</v>
      </c>
      <c r="AM11" s="108"/>
      <c r="AN11" s="39" t="s">
        <v>103</v>
      </c>
      <c r="AO11" s="38">
        <v>0</v>
      </c>
      <c r="AP11" s="37">
        <v>0</v>
      </c>
      <c r="AQ11" s="37">
        <v>0</v>
      </c>
      <c r="AR11" s="109">
        <v>0</v>
      </c>
      <c r="AS11" s="109"/>
      <c r="AT11" s="131" t="s">
        <v>17</v>
      </c>
      <c r="AU11" s="37">
        <v>0.16400000000000001</v>
      </c>
      <c r="AV11" s="38">
        <v>0.16300000000000001</v>
      </c>
      <c r="AW11" s="37">
        <v>0.441</v>
      </c>
      <c r="AX11" s="37">
        <v>0.40699999999999997</v>
      </c>
      <c r="AY11" s="37">
        <v>0.30399999999999999</v>
      </c>
      <c r="AZ11" s="37">
        <v>0.65500000000000003</v>
      </c>
      <c r="BA11" s="37">
        <v>0.21172195756977524</v>
      </c>
      <c r="BB11" s="109">
        <v>0.21485792341951365</v>
      </c>
      <c r="BC11" s="110"/>
      <c r="BD11" s="131" t="s">
        <v>17</v>
      </c>
      <c r="BE11" s="38">
        <v>0.65100000000000002</v>
      </c>
      <c r="BF11" s="37">
        <v>4.7E-2</v>
      </c>
      <c r="BG11" s="37">
        <v>4.2000000000000003E-2</v>
      </c>
      <c r="BH11" s="37">
        <v>8.8999999999999996E-2</v>
      </c>
      <c r="BI11" s="37">
        <v>6.7000000000000004E-2</v>
      </c>
      <c r="BJ11" s="37">
        <v>0.08</v>
      </c>
      <c r="BK11" s="37">
        <v>0.123</v>
      </c>
      <c r="BL11" s="37">
        <v>6.2E-2</v>
      </c>
      <c r="BM11" s="109">
        <v>7.9000000000000001E-2</v>
      </c>
      <c r="BN11" s="111"/>
      <c r="BO11" s="131" t="s">
        <v>17</v>
      </c>
      <c r="BP11" s="38">
        <v>0</v>
      </c>
      <c r="BQ11" s="37">
        <v>1.4E-2</v>
      </c>
      <c r="BR11" s="37">
        <v>0</v>
      </c>
      <c r="BS11" s="109">
        <v>2.5999999999999999E-2</v>
      </c>
      <c r="BT11" s="114"/>
      <c r="BU11" s="135" t="s">
        <v>16</v>
      </c>
      <c r="BV11" s="133">
        <v>0.22</v>
      </c>
      <c r="BW11" s="134">
        <v>6.2E-2</v>
      </c>
    </row>
    <row r="12" spans="1:75" ht="15.95" customHeight="1">
      <c r="A12" s="129" t="s">
        <v>62</v>
      </c>
      <c r="B12" s="38">
        <v>5.0000000000000001E-3</v>
      </c>
      <c r="C12" s="38">
        <v>2E-3</v>
      </c>
      <c r="D12" s="38">
        <v>1.2E-2</v>
      </c>
      <c r="E12" s="38">
        <v>2.5000000000000001E-2</v>
      </c>
      <c r="F12" s="38">
        <v>0.24099999999999999</v>
      </c>
      <c r="G12" s="38">
        <v>0.23899999999999999</v>
      </c>
      <c r="H12" s="38">
        <v>0</v>
      </c>
      <c r="I12" s="37">
        <v>0</v>
      </c>
      <c r="J12" s="37">
        <v>0</v>
      </c>
      <c r="K12" s="37">
        <v>1E-3</v>
      </c>
      <c r="L12" s="37">
        <v>0</v>
      </c>
      <c r="M12" s="37">
        <v>2.9000000000000001E-2</v>
      </c>
      <c r="N12" s="37">
        <v>3.0000000000000001E-3</v>
      </c>
      <c r="O12" s="109">
        <v>3.0000000000000001E-3</v>
      </c>
      <c r="P12" s="109"/>
      <c r="Q12" s="52" t="s">
        <v>19</v>
      </c>
      <c r="R12" s="38">
        <v>0</v>
      </c>
      <c r="S12" s="38">
        <v>4.0000000000000001E-3</v>
      </c>
      <c r="T12" s="38">
        <v>8.9999999999999993E-3</v>
      </c>
      <c r="U12" s="38">
        <v>5.6000000000000001E-2</v>
      </c>
      <c r="V12" s="38">
        <v>0</v>
      </c>
      <c r="W12" s="38">
        <v>0</v>
      </c>
      <c r="X12" s="38">
        <v>1.0999999999999999E-2</v>
      </c>
      <c r="Y12" s="38">
        <v>2.4E-2</v>
      </c>
      <c r="Z12" s="38">
        <v>4.4999999999999998E-2</v>
      </c>
      <c r="AA12" s="38">
        <v>0</v>
      </c>
      <c r="AB12" s="38">
        <v>1.4E-2</v>
      </c>
      <c r="AC12" s="38">
        <v>1.9E-2</v>
      </c>
      <c r="AD12" s="38">
        <v>2.1000000000000001E-2</v>
      </c>
      <c r="AE12" s="38">
        <v>2.3E-2</v>
      </c>
      <c r="AF12" s="38">
        <v>2.1000000000000001E-2</v>
      </c>
      <c r="AG12" s="38">
        <v>0</v>
      </c>
      <c r="AH12" s="38">
        <v>0</v>
      </c>
      <c r="AI12" s="38">
        <v>8.9999999999999993E-3</v>
      </c>
      <c r="AJ12" s="38">
        <v>2E-3</v>
      </c>
      <c r="AK12" s="38">
        <v>1E-3</v>
      </c>
      <c r="AL12" s="109">
        <v>0</v>
      </c>
      <c r="AM12" s="108"/>
      <c r="AN12" s="39" t="s">
        <v>12</v>
      </c>
      <c r="AO12" s="38">
        <v>2.1000000000000001E-2</v>
      </c>
      <c r="AP12" s="37">
        <v>2.4E-2</v>
      </c>
      <c r="AQ12" s="37">
        <v>0</v>
      </c>
      <c r="AR12" s="109">
        <v>0</v>
      </c>
      <c r="AS12" s="109"/>
      <c r="AT12" s="131" t="s">
        <v>18</v>
      </c>
      <c r="AU12" s="37">
        <v>18.462</v>
      </c>
      <c r="AV12" s="38">
        <v>16.234000000000002</v>
      </c>
      <c r="AW12" s="37">
        <v>10.02</v>
      </c>
      <c r="AX12" s="37">
        <v>9.0370000000000008</v>
      </c>
      <c r="AY12" s="37">
        <v>11.308</v>
      </c>
      <c r="AZ12" s="37">
        <v>14.115</v>
      </c>
      <c r="BA12" s="37">
        <v>11.215</v>
      </c>
      <c r="BB12" s="109">
        <v>10.09</v>
      </c>
      <c r="BC12" s="110"/>
      <c r="BD12" s="131" t="s">
        <v>18</v>
      </c>
      <c r="BE12" s="38">
        <v>25.157</v>
      </c>
      <c r="BF12" s="37">
        <v>27.279</v>
      </c>
      <c r="BG12" s="37">
        <v>27.757999999999999</v>
      </c>
      <c r="BH12" s="37">
        <v>26.431999999999999</v>
      </c>
      <c r="BI12" s="37">
        <v>26.356999999999999</v>
      </c>
      <c r="BJ12" s="37">
        <v>27.366</v>
      </c>
      <c r="BK12" s="37">
        <v>26.608000000000001</v>
      </c>
      <c r="BL12" s="37">
        <v>28.155999999999999</v>
      </c>
      <c r="BM12" s="109">
        <v>26.388000000000002</v>
      </c>
      <c r="BN12" s="111"/>
      <c r="BO12" s="131" t="s">
        <v>18</v>
      </c>
      <c r="BP12" s="38">
        <v>4.3999999999999997E-2</v>
      </c>
      <c r="BQ12" s="37">
        <v>0.55500000000000005</v>
      </c>
      <c r="BR12" s="37">
        <v>5.0999999999999997E-2</v>
      </c>
      <c r="BS12" s="109">
        <v>0.317</v>
      </c>
      <c r="BT12" s="114"/>
      <c r="BU12" s="135" t="s">
        <v>17</v>
      </c>
      <c r="BV12" s="133">
        <v>1.7000000000000001E-2</v>
      </c>
      <c r="BW12" s="134">
        <v>1.6E-2</v>
      </c>
    </row>
    <row r="13" spans="1:75" ht="15.95" customHeight="1">
      <c r="A13" s="129" t="s">
        <v>63</v>
      </c>
      <c r="B13" s="38">
        <v>0.193</v>
      </c>
      <c r="C13" s="38">
        <v>2.5000000000000001E-2</v>
      </c>
      <c r="D13" s="38">
        <v>5.0000000000000001E-3</v>
      </c>
      <c r="E13" s="38">
        <v>0.01</v>
      </c>
      <c r="F13" s="38">
        <v>0.29899999999999999</v>
      </c>
      <c r="G13" s="38">
        <v>0.372</v>
      </c>
      <c r="H13" s="38">
        <v>7.0000000000000001E-3</v>
      </c>
      <c r="I13" s="37">
        <v>0.109</v>
      </c>
      <c r="J13" s="37">
        <v>1.0999999999999999E-2</v>
      </c>
      <c r="K13" s="37">
        <v>1.0999999999999999E-2</v>
      </c>
      <c r="L13" s="37">
        <v>0</v>
      </c>
      <c r="M13" s="37">
        <v>2.3E-2</v>
      </c>
      <c r="N13" s="37">
        <v>0</v>
      </c>
      <c r="O13" s="109">
        <v>1.7000000000000001E-2</v>
      </c>
      <c r="P13" s="109"/>
      <c r="Q13" s="52" t="s">
        <v>20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109">
        <v>0</v>
      </c>
      <c r="AM13" s="108"/>
      <c r="AN13" s="39" t="s">
        <v>22</v>
      </c>
      <c r="AO13" s="38">
        <v>0</v>
      </c>
      <c r="AP13" s="37">
        <v>0</v>
      </c>
      <c r="AQ13" s="37">
        <v>0.13</v>
      </c>
      <c r="AR13" s="109">
        <v>0</v>
      </c>
      <c r="AS13" s="109"/>
      <c r="AT13" s="131" t="s">
        <v>192</v>
      </c>
      <c r="AU13" s="37">
        <v>3.5000000000000003E-2</v>
      </c>
      <c r="AV13" s="38">
        <v>0.33200000000000002</v>
      </c>
      <c r="AW13" s="37">
        <v>0.245</v>
      </c>
      <c r="AX13" s="37">
        <v>0.2</v>
      </c>
      <c r="AY13" s="37">
        <v>0.13700000000000001</v>
      </c>
      <c r="AZ13" s="37">
        <v>0.18099999999999999</v>
      </c>
      <c r="BA13" s="37">
        <v>8.2000000000000003E-2</v>
      </c>
      <c r="BB13" s="109">
        <v>0.20599999999999999</v>
      </c>
      <c r="BC13" s="110"/>
      <c r="BD13" s="131" t="s">
        <v>192</v>
      </c>
      <c r="BE13" s="38">
        <v>8.0000000000000002E-3</v>
      </c>
      <c r="BF13" s="37">
        <v>5.0999999999999997E-2</v>
      </c>
      <c r="BG13" s="37">
        <v>4.7E-2</v>
      </c>
      <c r="BH13" s="37">
        <v>0.123</v>
      </c>
      <c r="BI13" s="37">
        <v>0.128</v>
      </c>
      <c r="BJ13" s="37">
        <v>0.104</v>
      </c>
      <c r="BK13" s="37">
        <v>9.5000000000000001E-2</v>
      </c>
      <c r="BL13" s="37">
        <v>4.4999999999999998E-2</v>
      </c>
      <c r="BM13" s="109">
        <v>0.13100000000000001</v>
      </c>
      <c r="BN13" s="111"/>
      <c r="BO13" s="131" t="s">
        <v>192</v>
      </c>
      <c r="BP13" s="38">
        <v>0</v>
      </c>
      <c r="BQ13" s="37">
        <v>9.4E-2</v>
      </c>
      <c r="BR13" s="37">
        <v>0</v>
      </c>
      <c r="BS13" s="109">
        <v>3.4000000000000002E-2</v>
      </c>
      <c r="BT13" s="114"/>
      <c r="BU13" s="135" t="s">
        <v>18</v>
      </c>
      <c r="BV13" s="133">
        <v>61.68</v>
      </c>
      <c r="BW13" s="134">
        <v>54.366999999999997</v>
      </c>
    </row>
    <row r="14" spans="1:75" ht="15.95" customHeight="1">
      <c r="A14" s="129" t="s">
        <v>198</v>
      </c>
      <c r="B14" s="38">
        <v>0</v>
      </c>
      <c r="C14" s="38">
        <v>7.9000000000000001E-2</v>
      </c>
      <c r="D14" s="38">
        <v>0</v>
      </c>
      <c r="E14" s="38">
        <v>0</v>
      </c>
      <c r="F14" s="38">
        <v>0.1</v>
      </c>
      <c r="G14" s="38">
        <v>2.8000000000000001E-2</v>
      </c>
      <c r="H14" s="38">
        <v>3.5999999999999997E-2</v>
      </c>
      <c r="I14" s="37">
        <v>0.02</v>
      </c>
      <c r="J14" s="37">
        <v>0.314</v>
      </c>
      <c r="K14" s="37">
        <v>0.22</v>
      </c>
      <c r="L14" s="37">
        <v>7.0000000000000001E-3</v>
      </c>
      <c r="M14" s="37">
        <v>0</v>
      </c>
      <c r="N14" s="37">
        <v>8.7999999999999995E-2</v>
      </c>
      <c r="O14" s="109">
        <v>0.08</v>
      </c>
      <c r="P14" s="109"/>
      <c r="Q14" s="52" t="s">
        <v>14</v>
      </c>
      <c r="R14" s="38">
        <v>0</v>
      </c>
      <c r="S14" s="38">
        <v>4.7E-2</v>
      </c>
      <c r="T14" s="38">
        <v>8.0000000000000002E-3</v>
      </c>
      <c r="U14" s="38">
        <v>3.1E-2</v>
      </c>
      <c r="V14" s="38">
        <v>0.01</v>
      </c>
      <c r="W14" s="38">
        <v>0</v>
      </c>
      <c r="X14" s="38">
        <v>0</v>
      </c>
      <c r="Y14" s="38">
        <v>5.1999999999999998E-2</v>
      </c>
      <c r="Z14" s="38">
        <v>3.9E-2</v>
      </c>
      <c r="AA14" s="38">
        <v>1.2999999999999999E-2</v>
      </c>
      <c r="AB14" s="38">
        <v>0</v>
      </c>
      <c r="AC14" s="38">
        <v>0</v>
      </c>
      <c r="AD14" s="38">
        <v>0</v>
      </c>
      <c r="AE14" s="38">
        <v>1.2999999999999999E-2</v>
      </c>
      <c r="AF14" s="38">
        <v>0</v>
      </c>
      <c r="AG14" s="38">
        <v>8.0000000000000002E-3</v>
      </c>
      <c r="AH14" s="38">
        <v>2.9000000000000001E-2</v>
      </c>
      <c r="AI14" s="38">
        <v>0</v>
      </c>
      <c r="AJ14" s="38">
        <v>0</v>
      </c>
      <c r="AK14" s="38">
        <v>3.3000000000000002E-2</v>
      </c>
      <c r="AL14" s="109">
        <v>3.9E-2</v>
      </c>
      <c r="AM14" s="108"/>
      <c r="AN14" s="39" t="s">
        <v>18</v>
      </c>
      <c r="AO14" s="38">
        <v>0</v>
      </c>
      <c r="AP14" s="37">
        <v>1.4E-2</v>
      </c>
      <c r="AQ14" s="37">
        <v>0.98799999999999999</v>
      </c>
      <c r="AR14" s="109">
        <v>0.122</v>
      </c>
      <c r="AS14" s="109"/>
      <c r="AT14" s="131" t="s">
        <v>193</v>
      </c>
      <c r="AU14" s="37">
        <v>0</v>
      </c>
      <c r="AV14" s="38">
        <v>3.7999999999999999E-2</v>
      </c>
      <c r="AW14" s="37">
        <v>0.104</v>
      </c>
      <c r="AX14" s="37">
        <v>7.9000000000000001E-2</v>
      </c>
      <c r="AY14" s="37">
        <v>0</v>
      </c>
      <c r="AZ14" s="37">
        <v>2.1000000000000001E-2</v>
      </c>
      <c r="BA14" s="37">
        <v>0</v>
      </c>
      <c r="BB14" s="109">
        <v>0</v>
      </c>
      <c r="BC14" s="110"/>
      <c r="BD14" s="131" t="s">
        <v>193</v>
      </c>
      <c r="BE14" s="38">
        <v>0.71099999999999997</v>
      </c>
      <c r="BF14" s="37">
        <v>0</v>
      </c>
      <c r="BG14" s="37">
        <v>0</v>
      </c>
      <c r="BH14" s="37">
        <v>3.0000000000000001E-3</v>
      </c>
      <c r="BI14" s="37">
        <v>0</v>
      </c>
      <c r="BJ14" s="37">
        <v>0</v>
      </c>
      <c r="BK14" s="37">
        <v>0</v>
      </c>
      <c r="BL14" s="37">
        <v>0</v>
      </c>
      <c r="BM14" s="109">
        <v>0</v>
      </c>
      <c r="BN14" s="111"/>
      <c r="BO14" s="131" t="s">
        <v>193</v>
      </c>
      <c r="BP14" s="38">
        <v>1.2999999999999999E-2</v>
      </c>
      <c r="BQ14" s="37">
        <v>0</v>
      </c>
      <c r="BR14" s="37">
        <v>0</v>
      </c>
      <c r="BS14" s="109">
        <v>0</v>
      </c>
      <c r="BT14" s="114"/>
      <c r="BU14" s="135" t="s">
        <v>192</v>
      </c>
      <c r="BV14" s="133">
        <v>0</v>
      </c>
      <c r="BW14" s="134">
        <v>0.125</v>
      </c>
    </row>
    <row r="15" spans="1:75" ht="15.95" customHeight="1">
      <c r="A15" s="129" t="s">
        <v>199</v>
      </c>
      <c r="B15" s="38">
        <v>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109">
        <v>0</v>
      </c>
      <c r="P15" s="109"/>
      <c r="Q15" s="52" t="s">
        <v>22</v>
      </c>
      <c r="R15" s="38">
        <v>0</v>
      </c>
      <c r="S15" s="38">
        <v>7.9000000000000001E-2</v>
      </c>
      <c r="T15" s="38">
        <v>0</v>
      </c>
      <c r="U15" s="38">
        <v>0</v>
      </c>
      <c r="V15" s="38">
        <v>4.2000000000000003E-2</v>
      </c>
      <c r="W15" s="38">
        <v>0.122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0.03</v>
      </c>
      <c r="AD15" s="38">
        <v>0</v>
      </c>
      <c r="AE15" s="38">
        <v>0</v>
      </c>
      <c r="AF15" s="38">
        <v>1.6E-2</v>
      </c>
      <c r="AG15" s="38">
        <v>0</v>
      </c>
      <c r="AH15" s="38">
        <v>0</v>
      </c>
      <c r="AI15" s="38">
        <v>0</v>
      </c>
      <c r="AJ15" s="38">
        <v>5.0999999999999997E-2</v>
      </c>
      <c r="AK15" s="38">
        <v>0</v>
      </c>
      <c r="AL15" s="109">
        <v>2.8000000000000001E-2</v>
      </c>
      <c r="AM15" s="108"/>
      <c r="AN15" s="39" t="s">
        <v>104</v>
      </c>
      <c r="AO15" s="38">
        <v>0.34899999999999998</v>
      </c>
      <c r="AP15" s="37">
        <v>0</v>
      </c>
      <c r="AQ15" s="37">
        <v>0.13600000000000001</v>
      </c>
      <c r="AR15" s="109">
        <v>0</v>
      </c>
      <c r="AS15" s="109"/>
      <c r="AT15" s="131" t="s">
        <v>21</v>
      </c>
      <c r="AU15" s="37">
        <v>0</v>
      </c>
      <c r="AV15" s="38">
        <v>0</v>
      </c>
      <c r="AW15" s="37">
        <v>5.0999999999999997E-2</v>
      </c>
      <c r="AX15" s="37">
        <v>0</v>
      </c>
      <c r="AY15" s="37">
        <v>6.2E-2</v>
      </c>
      <c r="AZ15" s="37">
        <v>0.03</v>
      </c>
      <c r="BA15" s="37">
        <v>2.1999999999999999E-2</v>
      </c>
      <c r="BB15" s="109">
        <v>0</v>
      </c>
      <c r="BC15" s="110"/>
      <c r="BD15" s="131" t="s">
        <v>21</v>
      </c>
      <c r="BE15" s="38">
        <v>0</v>
      </c>
      <c r="BF15" s="37">
        <v>0</v>
      </c>
      <c r="BG15" s="37">
        <v>0</v>
      </c>
      <c r="BH15" s="37">
        <v>0</v>
      </c>
      <c r="BI15" s="37">
        <v>0</v>
      </c>
      <c r="BJ15" s="37">
        <v>0.06</v>
      </c>
      <c r="BK15" s="37">
        <v>4.4999999999999998E-2</v>
      </c>
      <c r="BL15" s="37">
        <v>6.0999999999999999E-2</v>
      </c>
      <c r="BM15" s="109">
        <v>0</v>
      </c>
      <c r="BN15" s="111"/>
      <c r="BO15" s="131" t="s">
        <v>21</v>
      </c>
      <c r="BP15" s="38">
        <v>0</v>
      </c>
      <c r="BQ15" s="37">
        <v>2.1999999999999999E-2</v>
      </c>
      <c r="BR15" s="37">
        <v>0</v>
      </c>
      <c r="BS15" s="109">
        <v>2.9000000000000001E-2</v>
      </c>
      <c r="BT15" s="114"/>
      <c r="BU15" s="135" t="s">
        <v>193</v>
      </c>
      <c r="BV15" s="133">
        <v>0.13900000000000001</v>
      </c>
      <c r="BW15" s="134">
        <v>2E-3</v>
      </c>
    </row>
    <row r="16" spans="1:75" ht="15.95" customHeight="1">
      <c r="A16" s="129" t="s">
        <v>64</v>
      </c>
      <c r="B16" s="38">
        <v>0</v>
      </c>
      <c r="C16" s="38">
        <v>4.0000000000000001E-3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7">
        <v>1E-3</v>
      </c>
      <c r="J16" s="37">
        <v>0</v>
      </c>
      <c r="K16" s="37">
        <v>5.3999999999999999E-2</v>
      </c>
      <c r="L16" s="37">
        <v>0.01</v>
      </c>
      <c r="M16" s="37">
        <v>0</v>
      </c>
      <c r="N16" s="37">
        <v>1.2E-2</v>
      </c>
      <c r="O16" s="109">
        <v>3.4000000000000002E-2</v>
      </c>
      <c r="P16" s="109"/>
      <c r="Q16" s="136" t="s">
        <v>21</v>
      </c>
      <c r="R16" s="41">
        <v>0</v>
      </c>
      <c r="S16" s="41">
        <v>0</v>
      </c>
      <c r="T16" s="41">
        <v>0</v>
      </c>
      <c r="U16" s="41">
        <v>3.5000000000000003E-2</v>
      </c>
      <c r="V16" s="41">
        <v>0</v>
      </c>
      <c r="W16" s="41">
        <v>0</v>
      </c>
      <c r="X16" s="41">
        <v>5.6000000000000001E-2</v>
      </c>
      <c r="Y16" s="41">
        <v>5.8000000000000003E-2</v>
      </c>
      <c r="Z16" s="41">
        <v>0</v>
      </c>
      <c r="AA16" s="41">
        <v>0</v>
      </c>
      <c r="AB16" s="41">
        <v>4.2999999999999997E-2</v>
      </c>
      <c r="AC16" s="41">
        <v>0</v>
      </c>
      <c r="AD16" s="41">
        <v>7.9000000000000001E-2</v>
      </c>
      <c r="AE16" s="41">
        <v>3.0000000000000001E-3</v>
      </c>
      <c r="AF16" s="41">
        <v>1.2999999999999999E-2</v>
      </c>
      <c r="AG16" s="41">
        <v>1.6E-2</v>
      </c>
      <c r="AH16" s="41">
        <v>0</v>
      </c>
      <c r="AI16" s="41">
        <v>7.2999999999999995E-2</v>
      </c>
      <c r="AJ16" s="41">
        <v>0</v>
      </c>
      <c r="AK16" s="41">
        <v>0</v>
      </c>
      <c r="AL16" s="137">
        <v>0</v>
      </c>
      <c r="AM16" s="108"/>
      <c r="AN16" s="39" t="s">
        <v>105</v>
      </c>
      <c r="AO16" s="38">
        <v>0</v>
      </c>
      <c r="AP16" s="37">
        <v>0</v>
      </c>
      <c r="AQ16" s="37">
        <v>0</v>
      </c>
      <c r="AR16" s="109">
        <v>2.5000000000000001E-2</v>
      </c>
      <c r="AS16" s="109"/>
      <c r="AT16" s="138" t="s">
        <v>22</v>
      </c>
      <c r="AU16" s="41">
        <v>0</v>
      </c>
      <c r="AV16" s="41">
        <v>0</v>
      </c>
      <c r="AW16" s="41">
        <v>0</v>
      </c>
      <c r="AX16" s="41">
        <v>0</v>
      </c>
      <c r="AY16" s="41">
        <v>0</v>
      </c>
      <c r="AZ16" s="41">
        <v>0</v>
      </c>
      <c r="BA16" s="41">
        <v>0</v>
      </c>
      <c r="BB16" s="137">
        <v>0</v>
      </c>
      <c r="BC16" s="110"/>
      <c r="BD16" s="138" t="s">
        <v>22</v>
      </c>
      <c r="BE16" s="41">
        <v>0.153</v>
      </c>
      <c r="BF16" s="41">
        <v>0.24199999999999999</v>
      </c>
      <c r="BG16" s="41">
        <v>0.26400000000000001</v>
      </c>
      <c r="BH16" s="41">
        <v>0.24199999999999999</v>
      </c>
      <c r="BI16" s="41">
        <v>0.23</v>
      </c>
      <c r="BJ16" s="41">
        <v>0.13</v>
      </c>
      <c r="BK16" s="41">
        <v>0.157</v>
      </c>
      <c r="BL16" s="41">
        <v>0.25900000000000001</v>
      </c>
      <c r="BM16" s="137">
        <v>0.14899999999999999</v>
      </c>
      <c r="BN16" s="111"/>
      <c r="BO16" s="138" t="s">
        <v>22</v>
      </c>
      <c r="BP16" s="41">
        <v>0.90800000000000003</v>
      </c>
      <c r="BQ16" s="41">
        <v>0.372</v>
      </c>
      <c r="BR16" s="41">
        <v>0.68300000000000005</v>
      </c>
      <c r="BS16" s="137">
        <v>0.57899999999999996</v>
      </c>
      <c r="BT16" s="114"/>
      <c r="BU16" s="135" t="s">
        <v>21</v>
      </c>
      <c r="BV16" s="133">
        <v>0</v>
      </c>
      <c r="BW16" s="134">
        <v>0</v>
      </c>
    </row>
    <row r="17" spans="1:77" ht="15.95" customHeight="1">
      <c r="A17" s="139" t="s">
        <v>22</v>
      </c>
      <c r="B17" s="41">
        <v>0.51700000000000002</v>
      </c>
      <c r="C17" s="41">
        <v>0.48399999999999999</v>
      </c>
      <c r="D17" s="41">
        <v>0.58799999999999997</v>
      </c>
      <c r="E17" s="41">
        <v>0.41599999999999998</v>
      </c>
      <c r="F17" s="41">
        <v>0.46500000000000002</v>
      </c>
      <c r="G17" s="41">
        <v>0.50700000000000001</v>
      </c>
      <c r="H17" s="41">
        <v>0.39800000000000002</v>
      </c>
      <c r="I17" s="41">
        <v>0.41899999999999998</v>
      </c>
      <c r="J17" s="41">
        <v>0.53500000000000003</v>
      </c>
      <c r="K17" s="41">
        <v>0.48699999999999999</v>
      </c>
      <c r="L17" s="41">
        <v>0.40600000000000003</v>
      </c>
      <c r="M17" s="41">
        <v>0.42399999999999999</v>
      </c>
      <c r="N17" s="41">
        <v>0.45500000000000002</v>
      </c>
      <c r="O17" s="137">
        <v>0.443</v>
      </c>
      <c r="P17" s="109"/>
      <c r="Q17" s="140" t="s">
        <v>23</v>
      </c>
      <c r="R17" s="42">
        <v>94.837000000000003</v>
      </c>
      <c r="S17" s="42">
        <v>95.832000000000008</v>
      </c>
      <c r="T17" s="42">
        <v>95.654999999999987</v>
      </c>
      <c r="U17" s="42">
        <v>96.375000000000014</v>
      </c>
      <c r="V17" s="42">
        <v>93.864000000000004</v>
      </c>
      <c r="W17" s="42">
        <v>93.979000000000013</v>
      </c>
      <c r="X17" s="42">
        <v>93.410999999999987</v>
      </c>
      <c r="Y17" s="42">
        <v>92.068000000000012</v>
      </c>
      <c r="Z17" s="42">
        <v>93.254999999999995</v>
      </c>
      <c r="AA17" s="42">
        <v>93.783000000000001</v>
      </c>
      <c r="AB17" s="42">
        <v>93.706999999999994</v>
      </c>
      <c r="AC17" s="42">
        <v>90.414000000000001</v>
      </c>
      <c r="AD17" s="42">
        <v>91.410999999999987</v>
      </c>
      <c r="AE17" s="42">
        <v>92.561000000000007</v>
      </c>
      <c r="AF17" s="42">
        <v>91.108000000000004</v>
      </c>
      <c r="AG17" s="42">
        <v>92.106000000000009</v>
      </c>
      <c r="AH17" s="42">
        <v>91.751000000000005</v>
      </c>
      <c r="AI17" s="42">
        <v>91.619</v>
      </c>
      <c r="AJ17" s="42">
        <v>95.676000000000002</v>
      </c>
      <c r="AK17" s="42">
        <v>96.572000000000003</v>
      </c>
      <c r="AL17" s="141">
        <v>95.076000000000008</v>
      </c>
      <c r="AM17" s="108"/>
      <c r="AN17" s="39" t="s">
        <v>106</v>
      </c>
      <c r="AO17" s="38">
        <v>0.1</v>
      </c>
      <c r="AP17" s="37">
        <v>1.2E-2</v>
      </c>
      <c r="AQ17" s="37">
        <v>0</v>
      </c>
      <c r="AR17" s="109">
        <v>6.0000000000000001E-3</v>
      </c>
      <c r="AS17" s="109"/>
      <c r="AT17" s="142" t="s">
        <v>65</v>
      </c>
      <c r="AU17" s="42">
        <v>93.774000000000001</v>
      </c>
      <c r="AV17" s="42">
        <v>94.674999999999997</v>
      </c>
      <c r="AW17" s="42">
        <v>76.554000000000002</v>
      </c>
      <c r="AX17" s="42">
        <v>70.681999999999988</v>
      </c>
      <c r="AY17" s="42">
        <v>70.930999999999997</v>
      </c>
      <c r="AZ17" s="42">
        <v>97.149000000000001</v>
      </c>
      <c r="BA17" s="42">
        <v>98.33</v>
      </c>
      <c r="BB17" s="141">
        <v>98.17</v>
      </c>
      <c r="BC17" s="110"/>
      <c r="BD17" s="142" t="s">
        <v>65</v>
      </c>
      <c r="BE17" s="42">
        <v>99.242999999999995</v>
      </c>
      <c r="BF17" s="42">
        <v>99.341999999999999</v>
      </c>
      <c r="BG17" s="42">
        <v>99.49199999999999</v>
      </c>
      <c r="BH17" s="42">
        <v>99.132999999999996</v>
      </c>
      <c r="BI17" s="42">
        <v>99.543999999999997</v>
      </c>
      <c r="BJ17" s="42">
        <v>99.691999999999979</v>
      </c>
      <c r="BK17" s="42">
        <v>99.342000000000013</v>
      </c>
      <c r="BL17" s="42">
        <v>99.832000000000022</v>
      </c>
      <c r="BM17" s="141">
        <v>99.456000000000003</v>
      </c>
      <c r="BN17" s="111"/>
      <c r="BO17" s="138" t="s">
        <v>65</v>
      </c>
      <c r="BP17" s="41">
        <v>101.902</v>
      </c>
      <c r="BQ17" s="41">
        <v>98.66500000000002</v>
      </c>
      <c r="BR17" s="41">
        <v>93.763000000000005</v>
      </c>
      <c r="BS17" s="137">
        <v>92.263999999999996</v>
      </c>
      <c r="BT17" s="114"/>
      <c r="BU17" s="143" t="s">
        <v>22</v>
      </c>
      <c r="BV17" s="144">
        <v>0.14000000000000001</v>
      </c>
      <c r="BW17" s="145">
        <v>0.10299999999999999</v>
      </c>
    </row>
    <row r="18" spans="1:77" ht="15.95" customHeight="1">
      <c r="A18" s="139" t="s">
        <v>65</v>
      </c>
      <c r="B18" s="41">
        <v>97.809999999999988</v>
      </c>
      <c r="C18" s="41">
        <v>99.914999999999992</v>
      </c>
      <c r="D18" s="41">
        <v>99.632000000000005</v>
      </c>
      <c r="E18" s="41">
        <v>101.32300000000001</v>
      </c>
      <c r="F18" s="41">
        <v>99.188000000000002</v>
      </c>
      <c r="G18" s="41">
        <v>99.272000000000006</v>
      </c>
      <c r="H18" s="41">
        <v>99.99</v>
      </c>
      <c r="I18" s="41">
        <v>99.789999999999992</v>
      </c>
      <c r="J18" s="41">
        <v>99.805999999999983</v>
      </c>
      <c r="K18" s="41">
        <v>100.05499999999998</v>
      </c>
      <c r="L18" s="41">
        <v>99.173000000000016</v>
      </c>
      <c r="M18" s="41">
        <v>99.926999999999992</v>
      </c>
      <c r="N18" s="41">
        <v>98.55</v>
      </c>
      <c r="O18" s="137">
        <v>97.852999999999994</v>
      </c>
      <c r="P18" s="109"/>
      <c r="Q18" s="52" t="s">
        <v>93</v>
      </c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109"/>
      <c r="AM18" s="108"/>
      <c r="AN18" s="39" t="s">
        <v>107</v>
      </c>
      <c r="AO18" s="38">
        <v>0</v>
      </c>
      <c r="AP18" s="37">
        <v>0</v>
      </c>
      <c r="AQ18" s="37">
        <v>0</v>
      </c>
      <c r="AR18" s="109">
        <v>0</v>
      </c>
      <c r="AS18" s="109"/>
      <c r="AT18" s="229" t="s">
        <v>48</v>
      </c>
      <c r="AU18" s="230"/>
      <c r="AV18" s="230"/>
      <c r="AW18" s="230"/>
      <c r="AX18" s="230"/>
      <c r="AY18" s="230"/>
      <c r="AZ18" s="230"/>
      <c r="BA18" s="230"/>
      <c r="BB18" s="231"/>
      <c r="BC18" s="110"/>
      <c r="BD18" s="229" t="s">
        <v>91</v>
      </c>
      <c r="BE18" s="230"/>
      <c r="BF18" s="230"/>
      <c r="BG18" s="230"/>
      <c r="BH18" s="230"/>
      <c r="BI18" s="230"/>
      <c r="BJ18" s="230"/>
      <c r="BK18" s="230"/>
      <c r="BL18" s="230"/>
      <c r="BM18" s="231"/>
      <c r="BN18" s="111"/>
      <c r="BO18" s="229" t="s">
        <v>121</v>
      </c>
      <c r="BP18" s="230"/>
      <c r="BQ18" s="230"/>
      <c r="BR18" s="230"/>
      <c r="BS18" s="231"/>
      <c r="BT18" s="114"/>
      <c r="BU18" s="146" t="s">
        <v>180</v>
      </c>
      <c r="BV18" s="147">
        <v>62.285000000000004</v>
      </c>
      <c r="BW18" s="148">
        <v>54.859000000000002</v>
      </c>
    </row>
    <row r="19" spans="1:77" ht="15.95" customHeight="1">
      <c r="A19" s="107" t="s">
        <v>92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49"/>
      <c r="P19" s="109"/>
      <c r="Q19" s="52" t="s">
        <v>24</v>
      </c>
      <c r="R19" s="38">
        <v>2.0046248390998959E-3</v>
      </c>
      <c r="S19" s="38">
        <v>4.0818052193043533E-3</v>
      </c>
      <c r="T19" s="38">
        <v>1.9484486691974782E-3</v>
      </c>
      <c r="U19" s="38">
        <v>3.3735066450526199E-3</v>
      </c>
      <c r="V19" s="38">
        <v>3.064928244079067E-3</v>
      </c>
      <c r="W19" s="38">
        <v>1.0721496017455283E-3</v>
      </c>
      <c r="X19" s="38">
        <v>2.3812234923393663E-3</v>
      </c>
      <c r="Y19" s="38">
        <v>1.5578097738652651E-3</v>
      </c>
      <c r="Z19" s="38">
        <v>8.0332416875381583E-3</v>
      </c>
      <c r="AA19" s="38">
        <v>5.1255012103548787E-3</v>
      </c>
      <c r="AB19" s="38">
        <v>4.4770510824099314E-3</v>
      </c>
      <c r="AC19" s="38">
        <v>1.0022597149138427E-2</v>
      </c>
      <c r="AD19" s="38">
        <v>9.8820713933457215E-3</v>
      </c>
      <c r="AE19" s="38">
        <v>8.287408421570339E-3</v>
      </c>
      <c r="AF19" s="38">
        <v>1.6787989140242255E-2</v>
      </c>
      <c r="AG19" s="38">
        <v>2.4129468347053925E-3</v>
      </c>
      <c r="AH19" s="38">
        <v>3.7926476777728796E-3</v>
      </c>
      <c r="AI19" s="38">
        <v>3.9152930671152476E-3</v>
      </c>
      <c r="AJ19" s="38">
        <v>8.6579112418465418E-3</v>
      </c>
      <c r="AK19" s="38">
        <v>9.1673915369023719E-3</v>
      </c>
      <c r="AL19" s="109">
        <v>3.7715999371762542E-3</v>
      </c>
      <c r="AM19" s="108"/>
      <c r="AN19" s="39" t="s">
        <v>108</v>
      </c>
      <c r="AO19" s="38">
        <v>67.304000000000002</v>
      </c>
      <c r="AP19" s="37">
        <v>66.256</v>
      </c>
      <c r="AQ19" s="37">
        <v>63.978999999999999</v>
      </c>
      <c r="AR19" s="109">
        <v>62.822000000000003</v>
      </c>
      <c r="AS19" s="109"/>
      <c r="AT19" s="131" t="s">
        <v>24</v>
      </c>
      <c r="AU19" s="44">
        <v>3.4288794821632695</v>
      </c>
      <c r="AV19" s="44">
        <v>3.5819138231710035</v>
      </c>
      <c r="AW19" s="44">
        <v>3.5569312218035871</v>
      </c>
      <c r="AX19" s="43">
        <v>3.6221981583002352</v>
      </c>
      <c r="AY19" s="43">
        <v>3.4333557678478166</v>
      </c>
      <c r="AZ19" s="43">
        <v>3.3724648196477327</v>
      </c>
      <c r="BA19" s="37">
        <v>3.4016247568676796</v>
      </c>
      <c r="BB19" s="109">
        <v>3.7560006754584765</v>
      </c>
      <c r="BC19" s="110"/>
      <c r="BD19" s="131" t="s">
        <v>24</v>
      </c>
      <c r="BE19" s="44">
        <v>1.084352067649665</v>
      </c>
      <c r="BF19" s="44">
        <v>0.99614026120001042</v>
      </c>
      <c r="BG19" s="43">
        <v>0.96958911696706884</v>
      </c>
      <c r="BH19" s="43">
        <v>0.99683557179319371</v>
      </c>
      <c r="BI19" s="43">
        <v>1.0263637789360858</v>
      </c>
      <c r="BJ19" s="43">
        <v>0.98144671585577081</v>
      </c>
      <c r="BK19" s="43">
        <v>0.9817634324775053</v>
      </c>
      <c r="BL19" s="43">
        <v>0.95131560886259203</v>
      </c>
      <c r="BM19" s="150">
        <v>0.99321256583074891</v>
      </c>
      <c r="BN19" s="111"/>
      <c r="BO19" s="131" t="s">
        <v>24</v>
      </c>
      <c r="BP19" s="37">
        <v>1.9254357732564518E-3</v>
      </c>
      <c r="BQ19" s="37">
        <v>1.6446507610451796E-2</v>
      </c>
      <c r="BR19" s="37">
        <v>1.4455462167128868E-3</v>
      </c>
      <c r="BS19" s="109">
        <v>2.7839890931617806E-2</v>
      </c>
      <c r="BT19" s="110"/>
      <c r="BU19" s="229" t="s">
        <v>182</v>
      </c>
      <c r="BV19" s="230"/>
      <c r="BW19" s="230"/>
      <c r="BX19" s="230"/>
      <c r="BY19" s="231"/>
    </row>
    <row r="20" spans="1:77" ht="15.95" customHeight="1" thickBot="1">
      <c r="A20" s="105" t="s">
        <v>24</v>
      </c>
      <c r="B20" s="38">
        <v>1.1577606306440475E-3</v>
      </c>
      <c r="C20" s="38">
        <v>4.5543691131285236E-4</v>
      </c>
      <c r="D20" s="38">
        <v>1.2128059858082982E-3</v>
      </c>
      <c r="E20" s="38">
        <v>1.415956727293626E-3</v>
      </c>
      <c r="F20" s="38">
        <v>6.5317919882657116E-2</v>
      </c>
      <c r="G20" s="38">
        <v>8.7742579517827504E-2</v>
      </c>
      <c r="H20" s="38">
        <v>1.2890433338218674E-3</v>
      </c>
      <c r="I20" s="38">
        <v>6.4470258429053682E-3</v>
      </c>
      <c r="J20" s="38">
        <v>4.2441644188064469E-3</v>
      </c>
      <c r="K20" s="38">
        <v>3.4941918827951337E-3</v>
      </c>
      <c r="L20" s="38">
        <v>6.867401145371992E-4</v>
      </c>
      <c r="M20" s="38">
        <v>7.0961955266455917E-4</v>
      </c>
      <c r="N20" s="38">
        <v>4.0317980125227039E-3</v>
      </c>
      <c r="O20" s="109">
        <v>2.5869742053725203E-3</v>
      </c>
      <c r="P20" s="109"/>
      <c r="Q20" s="52" t="s">
        <v>25</v>
      </c>
      <c r="R20" s="38">
        <v>8.2234724182740446E-3</v>
      </c>
      <c r="S20" s="38">
        <v>1.1607084720324585E-2</v>
      </c>
      <c r="T20" s="38">
        <v>8.4286296844745413E-3</v>
      </c>
      <c r="U20" s="38">
        <v>1.4084184816628004E-2</v>
      </c>
      <c r="V20" s="38">
        <v>6.7300357130884877E-2</v>
      </c>
      <c r="W20" s="38">
        <v>8.6161634679510227E-2</v>
      </c>
      <c r="X20" s="38">
        <v>1.1528731488528805E-2</v>
      </c>
      <c r="Y20" s="38">
        <v>7.8228653301828446E-3</v>
      </c>
      <c r="Z20" s="38">
        <v>1.4573881812181364E-2</v>
      </c>
      <c r="AA20" s="38">
        <v>1.42153857940373E-2</v>
      </c>
      <c r="AB20" s="38">
        <v>7.7150925735641534E-3</v>
      </c>
      <c r="AC20" s="38">
        <v>4.6790702480690293E-3</v>
      </c>
      <c r="AD20" s="38">
        <v>5.6053302739576035E-3</v>
      </c>
      <c r="AE20" s="38">
        <v>9.5560622976774909E-3</v>
      </c>
      <c r="AF20" s="38">
        <v>6.2409890341252718E-3</v>
      </c>
      <c r="AG20" s="38">
        <v>7.0562387319280323E-3</v>
      </c>
      <c r="AH20" s="38">
        <v>1.4089852252233886E-2</v>
      </c>
      <c r="AI20" s="38">
        <v>1.5228424626209009E-2</v>
      </c>
      <c r="AJ20" s="38">
        <v>5.7803637662697822E-3</v>
      </c>
      <c r="AK20" s="38">
        <v>5.891575425502415E-3</v>
      </c>
      <c r="AL20" s="109">
        <v>6.9233391356110039E-3</v>
      </c>
      <c r="AM20" s="108"/>
      <c r="AN20" s="48" t="s">
        <v>23</v>
      </c>
      <c r="AO20" s="27">
        <v>102.625</v>
      </c>
      <c r="AP20" s="27">
        <v>101.238</v>
      </c>
      <c r="AQ20" s="27">
        <v>99.43</v>
      </c>
      <c r="AR20" s="151">
        <v>98.153999999999996</v>
      </c>
      <c r="AS20" s="109"/>
      <c r="AT20" s="39" t="s">
        <v>25</v>
      </c>
      <c r="AU20" s="44">
        <v>2.7693635906349837E-2</v>
      </c>
      <c r="AV20" s="44">
        <v>7.796606416749835E-2</v>
      </c>
      <c r="AW20" s="44">
        <v>7.2999853601056319E-2</v>
      </c>
      <c r="AX20" s="43">
        <v>8.1912643474628927E-2</v>
      </c>
      <c r="AY20" s="43">
        <v>6.6581903311616897E-2</v>
      </c>
      <c r="AZ20" s="43">
        <v>0.11561844396531122</v>
      </c>
      <c r="BA20" s="37">
        <v>9.7721307003855624E-3</v>
      </c>
      <c r="BB20" s="109">
        <v>2.0668486120858101E-2</v>
      </c>
      <c r="BC20" s="110"/>
      <c r="BD20" s="39" t="s">
        <v>25</v>
      </c>
      <c r="BE20" s="44">
        <v>0.65989179694684263</v>
      </c>
      <c r="BF20" s="43">
        <v>0.92070645593508937</v>
      </c>
      <c r="BG20" s="43">
        <v>0.95106052568832977</v>
      </c>
      <c r="BH20" s="43">
        <v>0.89503583647071916</v>
      </c>
      <c r="BI20" s="43">
        <v>0.87088840754843011</v>
      </c>
      <c r="BJ20" s="43">
        <v>0.91511751025606636</v>
      </c>
      <c r="BK20" s="43">
        <v>0.91523739572095208</v>
      </c>
      <c r="BL20" s="43">
        <v>0.94334033776745496</v>
      </c>
      <c r="BM20" s="150">
        <v>0.89285871678798068</v>
      </c>
      <c r="BN20" s="111"/>
      <c r="BO20" s="131" t="s">
        <v>25</v>
      </c>
      <c r="BP20" s="37">
        <v>0.98879677256175946</v>
      </c>
      <c r="BQ20" s="37">
        <v>0.8260361050490036</v>
      </c>
      <c r="BR20" s="37">
        <v>0.82052414048096523</v>
      </c>
      <c r="BS20" s="109">
        <v>0.77806460647337461</v>
      </c>
      <c r="BT20" s="110"/>
      <c r="BU20" s="135" t="s">
        <v>24</v>
      </c>
      <c r="BV20" s="152">
        <v>0</v>
      </c>
      <c r="BW20" s="153">
        <v>1.192921615811475E-2</v>
      </c>
    </row>
    <row r="21" spans="1:77" ht="15.95" customHeight="1">
      <c r="A21" s="105" t="s">
        <v>25</v>
      </c>
      <c r="B21" s="38">
        <v>1.0063670227368877</v>
      </c>
      <c r="C21" s="38">
        <v>1.0010310223562902</v>
      </c>
      <c r="D21" s="38">
        <v>0.96091904868974298</v>
      </c>
      <c r="E21" s="38">
        <v>0.96759804600962451</v>
      </c>
      <c r="F21" s="38">
        <v>1.053554325485764</v>
      </c>
      <c r="G21" s="38">
        <v>0.97976787433022006</v>
      </c>
      <c r="H21" s="38">
        <v>0.99826369260702075</v>
      </c>
      <c r="I21" s="38">
        <v>0.90743391073312185</v>
      </c>
      <c r="J21" s="38">
        <v>1.0562650822439608</v>
      </c>
      <c r="K21" s="38">
        <v>1.041307082194749</v>
      </c>
      <c r="L21" s="38">
        <v>1.003394405503613</v>
      </c>
      <c r="M21" s="38">
        <v>0.99413142400529253</v>
      </c>
      <c r="N21" s="38">
        <v>1.0095823604491909</v>
      </c>
      <c r="O21" s="109">
        <v>1.0187718554428549</v>
      </c>
      <c r="P21" s="109"/>
      <c r="Q21" s="52" t="s">
        <v>26</v>
      </c>
      <c r="R21" s="38">
        <v>2.362592641934569E-3</v>
      </c>
      <c r="S21" s="38">
        <v>1.8977979536640372E-3</v>
      </c>
      <c r="T21" s="38">
        <v>9.4505076599177475E-3</v>
      </c>
      <c r="U21" s="38">
        <v>3.6045401376878748E-2</v>
      </c>
      <c r="V21" s="38">
        <v>1.0385176932764056E-3</v>
      </c>
      <c r="W21" s="38">
        <v>1.8051491379407567E-3</v>
      </c>
      <c r="X21" s="38">
        <v>3.6212140414706182E-4</v>
      </c>
      <c r="Y21" s="38">
        <v>1.5605909703694733E-3</v>
      </c>
      <c r="Z21" s="38">
        <v>1.2684060891632737E-3</v>
      </c>
      <c r="AA21" s="38">
        <v>9.0160700527576172E-4</v>
      </c>
      <c r="AB21" s="38">
        <v>7.6667420050798539E-4</v>
      </c>
      <c r="AC21" s="38">
        <v>9.4778870979080037E-3</v>
      </c>
      <c r="AD21" s="38">
        <v>1.0629945113113223E-3</v>
      </c>
      <c r="AE21" s="38">
        <v>2.0995128660699519E-3</v>
      </c>
      <c r="AF21" s="38">
        <v>4.1239800048161121E-3</v>
      </c>
      <c r="AG21" s="38">
        <v>8.3938826441006774E-3</v>
      </c>
      <c r="AH21" s="38">
        <v>2.5344819069255393E-3</v>
      </c>
      <c r="AI21" s="38">
        <v>2.3072253747831936E-3</v>
      </c>
      <c r="AJ21" s="38">
        <v>3.4896669500911288E-3</v>
      </c>
      <c r="AK21" s="38">
        <v>5.4678246658982016E-3</v>
      </c>
      <c r="AL21" s="109">
        <v>5.7341766753842933E-3</v>
      </c>
      <c r="AM21" s="38"/>
      <c r="AN21" s="107"/>
      <c r="AO21" s="38"/>
      <c r="AP21" s="38"/>
      <c r="AQ21" s="38"/>
      <c r="AR21" s="38"/>
      <c r="AS21" s="109"/>
      <c r="AT21" s="39" t="s">
        <v>26</v>
      </c>
      <c r="AU21" s="44">
        <v>2.0022782509257726</v>
      </c>
      <c r="AV21" s="44">
        <v>1.591017916252538</v>
      </c>
      <c r="AW21" s="44">
        <v>1.8423564664244512</v>
      </c>
      <c r="AX21" s="43">
        <v>1.7427220824220384</v>
      </c>
      <c r="AY21" s="43">
        <v>1.6981202836248659</v>
      </c>
      <c r="AZ21" s="43">
        <v>1.4739421630354816</v>
      </c>
      <c r="BA21" s="37">
        <v>2.062889113919339</v>
      </c>
      <c r="BB21" s="109">
        <v>1.8557924141483098</v>
      </c>
      <c r="BC21" s="110"/>
      <c r="BD21" s="39" t="s">
        <v>26</v>
      </c>
      <c r="BE21" s="44">
        <v>0.2950586590944615</v>
      </c>
      <c r="BF21" s="43">
        <v>5.2571547433657072E-2</v>
      </c>
      <c r="BG21" s="43">
        <v>3.4073581779231588E-2</v>
      </c>
      <c r="BH21" s="43">
        <v>9.1621460008802863E-2</v>
      </c>
      <c r="BI21" s="43">
        <v>7.434832428937331E-2</v>
      </c>
      <c r="BJ21" s="43">
        <v>5.5911658401939082E-2</v>
      </c>
      <c r="BK21" s="43">
        <v>7.0750444505535776E-2</v>
      </c>
      <c r="BL21" s="43">
        <v>5.4131599103795322E-2</v>
      </c>
      <c r="BM21" s="150">
        <v>8.0970611884401078E-2</v>
      </c>
      <c r="BN21" s="111"/>
      <c r="BO21" s="131" t="s">
        <v>26</v>
      </c>
      <c r="BP21" s="37">
        <v>6.9942868768320756E-4</v>
      </c>
      <c r="BQ21" s="37">
        <v>1.1371790652105749E-2</v>
      </c>
      <c r="BR21" s="37">
        <v>5.1684519822337482E-4</v>
      </c>
      <c r="BS21" s="109">
        <v>1.3771411994365644E-2</v>
      </c>
      <c r="BT21" s="114"/>
      <c r="BU21" s="135" t="s">
        <v>25</v>
      </c>
      <c r="BV21" s="152">
        <v>0</v>
      </c>
      <c r="BW21" s="153">
        <v>9.6155036066326274E-4</v>
      </c>
    </row>
    <row r="22" spans="1:77" ht="15.95" customHeight="1">
      <c r="A22" s="105" t="s">
        <v>26</v>
      </c>
      <c r="B22" s="38">
        <v>1.2128888449787134E-4</v>
      </c>
      <c r="C22" s="38">
        <v>0</v>
      </c>
      <c r="D22" s="38">
        <v>2.4329781445865569E-4</v>
      </c>
      <c r="E22" s="38">
        <v>0</v>
      </c>
      <c r="F22" s="38">
        <v>5.7005033667854317E-2</v>
      </c>
      <c r="G22" s="38">
        <v>2.2615725924413074E-2</v>
      </c>
      <c r="H22" s="38">
        <v>8.340846320293887E-4</v>
      </c>
      <c r="I22" s="38">
        <v>3.4284832310512003E-3</v>
      </c>
      <c r="J22" s="38">
        <v>0</v>
      </c>
      <c r="K22" s="38">
        <v>0</v>
      </c>
      <c r="L22" s="38">
        <v>1.4988335424493491E-4</v>
      </c>
      <c r="M22" s="38">
        <v>4.779057673569572E-4</v>
      </c>
      <c r="N22" s="38">
        <v>0</v>
      </c>
      <c r="O22" s="109">
        <v>4.5281075191417838E-4</v>
      </c>
      <c r="P22" s="109"/>
      <c r="Q22" s="52" t="s">
        <v>85</v>
      </c>
      <c r="R22" s="38">
        <v>1.0079214819308031</v>
      </c>
      <c r="S22" s="38">
        <v>1.0139116964147303</v>
      </c>
      <c r="T22" s="38">
        <v>1.0098100187532792</v>
      </c>
      <c r="U22" s="38">
        <v>1.0125345418724738</v>
      </c>
      <c r="V22" s="38">
        <v>1.0701551000323435</v>
      </c>
      <c r="W22" s="38">
        <v>1.0796964754093492</v>
      </c>
      <c r="X22" s="38">
        <v>1.0109457067122991</v>
      </c>
      <c r="Y22" s="38">
        <v>1.0048233891119021</v>
      </c>
      <c r="Z22" s="38">
        <v>1.0204175114001046</v>
      </c>
      <c r="AA22" s="38">
        <v>1.0152982897983338</v>
      </c>
      <c r="AB22" s="38">
        <v>1.0100926909981689</v>
      </c>
      <c r="AC22" s="38">
        <v>1.012797668010414</v>
      </c>
      <c r="AD22" s="38">
        <v>1.0131612648633186</v>
      </c>
      <c r="AE22" s="38">
        <v>1.0150020808817766</v>
      </c>
      <c r="AF22" s="38">
        <v>1.0186298573460195</v>
      </c>
      <c r="AG22" s="38">
        <v>1.0072900805625069</v>
      </c>
      <c r="AH22" s="38">
        <v>1.0149330655697717</v>
      </c>
      <c r="AI22" s="38">
        <v>1.0124679982770473</v>
      </c>
      <c r="AJ22" s="38">
        <v>1.0132830059533688</v>
      </c>
      <c r="AK22" s="38">
        <v>1.0138949354255073</v>
      </c>
      <c r="AL22" s="109">
        <v>1.0098803892492232</v>
      </c>
      <c r="AM22" s="38"/>
      <c r="AN22" s="107"/>
      <c r="AO22" s="38"/>
      <c r="AP22" s="38"/>
      <c r="AQ22" s="38"/>
      <c r="AR22" s="38"/>
      <c r="AS22" s="109"/>
      <c r="AT22" s="39" t="s">
        <v>28</v>
      </c>
      <c r="AU22" s="44">
        <v>0.88965587410898128</v>
      </c>
      <c r="AV22" s="44">
        <v>1.2778782816849994</v>
      </c>
      <c r="AW22" s="44">
        <v>1.2405109681453068</v>
      </c>
      <c r="AX22" s="43">
        <v>1.2917354540907087</v>
      </c>
      <c r="AY22" s="43">
        <v>1.4323834093529553</v>
      </c>
      <c r="AZ22" s="43">
        <v>1.8638750852208832</v>
      </c>
      <c r="BA22" s="37">
        <v>1.5738166861693312</v>
      </c>
      <c r="BB22" s="109">
        <v>1.2735434975403848</v>
      </c>
      <c r="BC22" s="110"/>
      <c r="BD22" s="39" t="s">
        <v>28</v>
      </c>
      <c r="BE22" s="44">
        <v>0.13653372254499227</v>
      </c>
      <c r="BF22" s="43">
        <v>9.9256334198602178E-2</v>
      </c>
      <c r="BG22" s="43">
        <v>0.10082817223347516</v>
      </c>
      <c r="BH22" s="43">
        <v>0.11666351061129143</v>
      </c>
      <c r="BI22" s="43">
        <v>0.1386381015466113</v>
      </c>
      <c r="BJ22" s="43">
        <v>0.12897140061442611</v>
      </c>
      <c r="BK22" s="43">
        <v>0.12714747429533074</v>
      </c>
      <c r="BL22" s="43">
        <v>0.102869714804958</v>
      </c>
      <c r="BM22" s="150">
        <v>0.14456407298877644</v>
      </c>
      <c r="BN22" s="111"/>
      <c r="BO22" s="131" t="s">
        <v>28</v>
      </c>
      <c r="BP22" s="37">
        <v>1.1613761017913119E-2</v>
      </c>
      <c r="BQ22" s="37">
        <v>0.2846887155886868</v>
      </c>
      <c r="BR22" s="37">
        <v>0.34103985154556471</v>
      </c>
      <c r="BS22" s="109">
        <v>0.35300846361027144</v>
      </c>
      <c r="BT22" s="114"/>
      <c r="BU22" s="135" t="s">
        <v>26</v>
      </c>
      <c r="BV22" s="152">
        <v>2.1690034319255237E-2</v>
      </c>
      <c r="BW22" s="153">
        <v>0</v>
      </c>
    </row>
    <row r="23" spans="1:77" ht="15.95" customHeight="1">
      <c r="A23" s="129" t="s">
        <v>27</v>
      </c>
      <c r="B23" s="37">
        <v>2.0763158998116918E-4</v>
      </c>
      <c r="C23" s="37">
        <v>2.0763158998116918E-4</v>
      </c>
      <c r="D23" s="37">
        <v>2.0763158998116918E-4</v>
      </c>
      <c r="E23" s="37">
        <v>2.0763158998116918E-4</v>
      </c>
      <c r="F23" s="37">
        <v>2.0763158998116918E-4</v>
      </c>
      <c r="G23" s="37">
        <v>2.0763158998116918E-4</v>
      </c>
      <c r="H23" s="37">
        <v>2.0763158998116918E-4</v>
      </c>
      <c r="I23" s="37">
        <v>2.0763158998116918E-4</v>
      </c>
      <c r="J23" s="37">
        <v>2.0763158998116918E-4</v>
      </c>
      <c r="K23" s="37">
        <v>2.0763158998116918E-4</v>
      </c>
      <c r="L23" s="37">
        <v>2.0763158998116918E-4</v>
      </c>
      <c r="M23" s="37">
        <v>2.0763158998116918E-4</v>
      </c>
      <c r="N23" s="37">
        <v>2.0763158998116918E-4</v>
      </c>
      <c r="O23" s="109">
        <v>2.0763158998116918E-4</v>
      </c>
      <c r="P23" s="109"/>
      <c r="Q23" s="52" t="s">
        <v>29</v>
      </c>
      <c r="R23" s="38">
        <v>2.3066153265706726E-3</v>
      </c>
      <c r="S23" s="38">
        <v>1.1735806548211691E-3</v>
      </c>
      <c r="T23" s="38">
        <v>3.4911117423629053E-4</v>
      </c>
      <c r="U23" s="38">
        <v>1.7897833868220636E-3</v>
      </c>
      <c r="V23" s="38">
        <v>0</v>
      </c>
      <c r="W23" s="38">
        <v>4.2162480059926006E-4</v>
      </c>
      <c r="X23" s="38">
        <v>2.1144979327082035E-3</v>
      </c>
      <c r="Y23" s="38">
        <v>2.0121933400604163E-3</v>
      </c>
      <c r="Z23" s="38">
        <v>9.7667763109100797E-5</v>
      </c>
      <c r="AA23" s="38">
        <v>1.9114766312638579E-3</v>
      </c>
      <c r="AB23" s="38">
        <v>0</v>
      </c>
      <c r="AC23" s="38">
        <v>0</v>
      </c>
      <c r="AD23" s="38">
        <v>9.6323195881764935E-4</v>
      </c>
      <c r="AE23" s="38">
        <v>1.0168387827462569E-3</v>
      </c>
      <c r="AF23" s="38">
        <v>2.5308699896405542E-3</v>
      </c>
      <c r="AG23" s="38">
        <v>1.7800625470136007E-3</v>
      </c>
      <c r="AH23" s="38">
        <v>2.7818614185319366E-3</v>
      </c>
      <c r="AI23" s="38">
        <v>5.471843388864743E-3</v>
      </c>
      <c r="AJ23" s="38">
        <v>8.571372172475174E-4</v>
      </c>
      <c r="AK23" s="38">
        <v>1.10027769934461E-3</v>
      </c>
      <c r="AL23" s="109">
        <v>1.916736042526248E-4</v>
      </c>
      <c r="AM23" s="38"/>
      <c r="AN23" s="107"/>
      <c r="AO23" s="38"/>
      <c r="AP23" s="38"/>
      <c r="AQ23" s="38"/>
      <c r="AR23" s="38"/>
      <c r="AS23" s="109"/>
      <c r="AT23" s="39" t="s">
        <v>29</v>
      </c>
      <c r="AU23" s="44">
        <v>2.3137725721997279E-2</v>
      </c>
      <c r="AV23" s="44">
        <v>6.4229142665595299E-4</v>
      </c>
      <c r="AW23" s="44">
        <v>3.2058731558011783E-2</v>
      </c>
      <c r="AX23" s="43">
        <v>1.562147614887977E-2</v>
      </c>
      <c r="AY23" s="43">
        <v>6.4322847902276215E-2</v>
      </c>
      <c r="AZ23" s="43">
        <v>4.6885072202205225E-2</v>
      </c>
      <c r="BA23" s="37">
        <v>0</v>
      </c>
      <c r="BB23" s="109">
        <v>0</v>
      </c>
      <c r="BC23" s="110"/>
      <c r="BD23" s="39" t="s">
        <v>29</v>
      </c>
      <c r="BE23" s="44">
        <v>0</v>
      </c>
      <c r="BF23" s="43">
        <v>6.6358075500314488E-3</v>
      </c>
      <c r="BG23" s="43">
        <v>4.4780857530532167E-3</v>
      </c>
      <c r="BH23" s="43">
        <v>5.5389651315934626E-3</v>
      </c>
      <c r="BI23" s="43">
        <v>5.7741623091373219E-3</v>
      </c>
      <c r="BJ23" s="43">
        <v>3.3390837330653303E-3</v>
      </c>
      <c r="BK23" s="43">
        <v>6.7984081498143811E-3</v>
      </c>
      <c r="BL23" s="43">
        <v>7.8485849168930359E-3</v>
      </c>
      <c r="BM23" s="150">
        <v>6.4531302454225821E-3</v>
      </c>
      <c r="BN23" s="111"/>
      <c r="BO23" s="131" t="s">
        <v>29</v>
      </c>
      <c r="BP23" s="37">
        <v>0</v>
      </c>
      <c r="BQ23" s="37">
        <v>0</v>
      </c>
      <c r="BR23" s="37">
        <v>9.0109233291290423E-3</v>
      </c>
      <c r="BS23" s="109">
        <v>3.5356873916272983E-3</v>
      </c>
      <c r="BT23" s="114"/>
      <c r="BU23" s="135" t="s">
        <v>27</v>
      </c>
      <c r="BV23" s="152">
        <v>0</v>
      </c>
      <c r="BW23" s="153">
        <v>0</v>
      </c>
    </row>
    <row r="24" spans="1:77" ht="15.95" customHeight="1">
      <c r="A24" s="105" t="s">
        <v>28</v>
      </c>
      <c r="B24" s="38">
        <v>0.62342333298810071</v>
      </c>
      <c r="C24" s="38">
        <v>0.91273307326031283</v>
      </c>
      <c r="D24" s="38">
        <v>0.98275507834753517</v>
      </c>
      <c r="E24" s="38">
        <v>1.0335156512554142</v>
      </c>
      <c r="F24" s="38">
        <v>0.65204839925343716</v>
      </c>
      <c r="G24" s="38">
        <v>0.79762993324026288</v>
      </c>
      <c r="H24" s="38">
        <v>0.8557965773045928</v>
      </c>
      <c r="I24" s="38">
        <v>1.1096214167181278</v>
      </c>
      <c r="J24" s="38">
        <v>0.7195882012887328</v>
      </c>
      <c r="K24" s="38">
        <v>0.75231998038863757</v>
      </c>
      <c r="L24" s="38">
        <v>0.79659433006305636</v>
      </c>
      <c r="M24" s="38">
        <v>0.85621925393372511</v>
      </c>
      <c r="N24" s="38">
        <v>0.95435907509510776</v>
      </c>
      <c r="O24" s="109">
        <v>0.9377027995835725</v>
      </c>
      <c r="P24" s="109"/>
      <c r="Q24" s="52" t="s">
        <v>30</v>
      </c>
      <c r="R24" s="38">
        <v>0</v>
      </c>
      <c r="S24" s="38">
        <v>0</v>
      </c>
      <c r="T24" s="38">
        <v>0</v>
      </c>
      <c r="U24" s="38">
        <v>3.3158889201528316E-4</v>
      </c>
      <c r="V24" s="38">
        <v>0</v>
      </c>
      <c r="W24" s="38">
        <v>2.2833153387066869E-4</v>
      </c>
      <c r="X24" s="38">
        <v>0</v>
      </c>
      <c r="Y24" s="38">
        <v>1.335336790340889E-3</v>
      </c>
      <c r="Z24" s="38">
        <v>9.7409657007200732E-4</v>
      </c>
      <c r="AA24" s="38">
        <v>0</v>
      </c>
      <c r="AB24" s="38">
        <v>1.3120263869028038E-3</v>
      </c>
      <c r="AC24" s="38">
        <v>4.1339606554749247E-4</v>
      </c>
      <c r="AD24" s="38">
        <v>0</v>
      </c>
      <c r="AE24" s="38">
        <v>3.4638953671728163E-4</v>
      </c>
      <c r="AF24" s="38">
        <v>8.2055441361652388E-4</v>
      </c>
      <c r="AG24" s="38">
        <v>2.3207299147117729E-4</v>
      </c>
      <c r="AH24" s="38">
        <v>0</v>
      </c>
      <c r="AI24" s="38">
        <v>0</v>
      </c>
      <c r="AJ24" s="38">
        <v>0</v>
      </c>
      <c r="AK24" s="38">
        <v>0</v>
      </c>
      <c r="AL24" s="109">
        <v>0</v>
      </c>
      <c r="AM24" s="38"/>
      <c r="AN24" s="107"/>
      <c r="AO24" s="38"/>
      <c r="AP24" s="38"/>
      <c r="AQ24" s="38"/>
      <c r="AR24" s="38"/>
      <c r="AS24" s="109"/>
      <c r="AT24" s="39" t="s">
        <v>30</v>
      </c>
      <c r="AU24" s="44">
        <v>2.0361761233888956E-2</v>
      </c>
      <c r="AV24" s="44">
        <v>2.0473961751877438E-2</v>
      </c>
      <c r="AW24" s="44">
        <v>6.7434668341339613E-2</v>
      </c>
      <c r="AX24" s="43">
        <v>6.7411355326662731E-2</v>
      </c>
      <c r="AY24" s="43">
        <v>5.1753755590583192E-2</v>
      </c>
      <c r="AZ24" s="43">
        <v>8.3929510343251912E-2</v>
      </c>
      <c r="BA24" s="37">
        <v>2.5624120546208756E-2</v>
      </c>
      <c r="BB24" s="109">
        <v>2.5142344968178725E-2</v>
      </c>
      <c r="BC24" s="110"/>
      <c r="BD24" s="39" t="s">
        <v>30</v>
      </c>
      <c r="BE24" s="44">
        <v>3.1776861398906314E-2</v>
      </c>
      <c r="BF24" s="43">
        <v>2.3358687980179677E-3</v>
      </c>
      <c r="BG24" s="43">
        <v>2.0951218054026913E-3</v>
      </c>
      <c r="BH24" s="43">
        <v>4.4267728134856519E-3</v>
      </c>
      <c r="BI24" s="43">
        <v>3.3215026004148199E-3</v>
      </c>
      <c r="BJ24" s="43">
        <v>3.9843727126794891E-3</v>
      </c>
      <c r="BK24" s="43">
        <v>6.1323335884337447E-3</v>
      </c>
      <c r="BL24" s="43">
        <v>3.0919178710641856E-3</v>
      </c>
      <c r="BM24" s="150">
        <v>3.9353860569043457E-3</v>
      </c>
      <c r="BN24" s="111"/>
      <c r="BO24" s="131" t="s">
        <v>30</v>
      </c>
      <c r="BP24" s="37">
        <v>0</v>
      </c>
      <c r="BQ24" s="37">
        <v>3.1318565321733206E-4</v>
      </c>
      <c r="BR24" s="37">
        <v>0</v>
      </c>
      <c r="BS24" s="109">
        <v>6.3699813201133063E-4</v>
      </c>
      <c r="BT24" s="114"/>
      <c r="BU24" s="135" t="s">
        <v>28</v>
      </c>
      <c r="BV24" s="152">
        <v>1.2564283778263241E-2</v>
      </c>
      <c r="BW24" s="153">
        <v>5.4514701803091974E-2</v>
      </c>
    </row>
    <row r="25" spans="1:77" ht="15.95" customHeight="1">
      <c r="A25" s="105" t="s">
        <v>29</v>
      </c>
      <c r="B25" s="38">
        <v>0.3497359369903249</v>
      </c>
      <c r="C25" s="38">
        <v>7.6722857009248191E-2</v>
      </c>
      <c r="D25" s="38">
        <v>8.5764684083336734E-2</v>
      </c>
      <c r="E25" s="38">
        <v>2.2701462626513881E-2</v>
      </c>
      <c r="F25" s="38">
        <v>1.7251760277468306E-3</v>
      </c>
      <c r="G25" s="38">
        <v>9.6945969610167868E-3</v>
      </c>
      <c r="H25" s="38">
        <v>0.13883320235706381</v>
      </c>
      <c r="I25" s="38">
        <v>4.9456742760760751E-2</v>
      </c>
      <c r="J25" s="38">
        <v>0.14630117459096251</v>
      </c>
      <c r="K25" s="38">
        <v>0.14665754162593014</v>
      </c>
      <c r="L25" s="38">
        <v>0.1893882155898011</v>
      </c>
      <c r="M25" s="38">
        <v>0.14745078131630918</v>
      </c>
      <c r="N25" s="38">
        <v>1.1325541770174124E-2</v>
      </c>
      <c r="O25" s="109">
        <v>1.1064375858729101E-2</v>
      </c>
      <c r="P25" s="109"/>
      <c r="Q25" s="52" t="s">
        <v>31</v>
      </c>
      <c r="R25" s="38">
        <v>0</v>
      </c>
      <c r="S25" s="38">
        <v>1.20370529162584E-4</v>
      </c>
      <c r="T25" s="38">
        <v>0</v>
      </c>
      <c r="U25" s="38">
        <v>1.1121704331915703E-3</v>
      </c>
      <c r="V25" s="38">
        <v>0</v>
      </c>
      <c r="W25" s="38">
        <v>6.2771415823565189E-3</v>
      </c>
      <c r="X25" s="38">
        <v>0</v>
      </c>
      <c r="Y25" s="38">
        <v>0</v>
      </c>
      <c r="Z25" s="38">
        <v>0</v>
      </c>
      <c r="AA25" s="38">
        <v>2.1311205747946947E-3</v>
      </c>
      <c r="AB25" s="38">
        <v>0</v>
      </c>
      <c r="AC25" s="38">
        <v>8.489124156587836E-4</v>
      </c>
      <c r="AD25" s="38">
        <v>0</v>
      </c>
      <c r="AE25" s="38">
        <v>8.7135955933830759E-4</v>
      </c>
      <c r="AF25" s="38">
        <v>2.9487773424022708E-4</v>
      </c>
      <c r="AG25" s="38">
        <v>0</v>
      </c>
      <c r="AH25" s="38">
        <v>1.675729417030041E-4</v>
      </c>
      <c r="AI25" s="38">
        <v>2.0975263050040892E-4</v>
      </c>
      <c r="AJ25" s="38">
        <v>0</v>
      </c>
      <c r="AK25" s="38">
        <v>3.9766920711677382E-5</v>
      </c>
      <c r="AL25" s="109">
        <v>4.8493106050982222E-4</v>
      </c>
      <c r="AM25" s="38"/>
      <c r="AN25" s="107"/>
      <c r="AO25" s="38"/>
      <c r="AP25" s="38"/>
      <c r="AQ25" s="38"/>
      <c r="AR25" s="38"/>
      <c r="AS25" s="109"/>
      <c r="AT25" s="39" t="s">
        <v>31</v>
      </c>
      <c r="AU25" s="44">
        <v>1.6474552153371793</v>
      </c>
      <c r="AV25" s="44">
        <v>1.4655586505565636</v>
      </c>
      <c r="AW25" s="44">
        <v>1.1012241738127608</v>
      </c>
      <c r="AX25" s="43">
        <v>1.0757870456457099</v>
      </c>
      <c r="AY25" s="43">
        <v>1.3836220201376632</v>
      </c>
      <c r="AZ25" s="43">
        <v>1.2999230668382367</v>
      </c>
      <c r="BA25" s="37">
        <v>0.97554144397971554</v>
      </c>
      <c r="BB25" s="109">
        <v>0.84861157558418865</v>
      </c>
      <c r="BC25" s="110"/>
      <c r="BD25" s="39" t="s">
        <v>31</v>
      </c>
      <c r="BE25" s="44">
        <v>0.88257625579300647</v>
      </c>
      <c r="BF25" s="43">
        <v>0.97441152449856749</v>
      </c>
      <c r="BG25" s="43">
        <v>0.99520267874076385</v>
      </c>
      <c r="BH25" s="43">
        <v>0.94491040545172345</v>
      </c>
      <c r="BI25" s="43">
        <v>0.93911580376375681</v>
      </c>
      <c r="BJ25" s="43">
        <v>0.97959074011596836</v>
      </c>
      <c r="BK25" s="43">
        <v>0.95344637201179994</v>
      </c>
      <c r="BL25" s="43">
        <v>1.0091845541697402</v>
      </c>
      <c r="BM25" s="150">
        <v>0.94477872510145555</v>
      </c>
      <c r="BN25" s="111"/>
      <c r="BO25" s="131" t="s">
        <v>31</v>
      </c>
      <c r="BP25" s="37">
        <v>6.2173157358912676E-4</v>
      </c>
      <c r="BQ25" s="37">
        <v>8.9233963820608917E-3</v>
      </c>
      <c r="BR25" s="37">
        <v>8.8753648787768982E-4</v>
      </c>
      <c r="BS25" s="109">
        <v>5.5819694005147741E-3</v>
      </c>
      <c r="BT25" s="114"/>
      <c r="BU25" s="135" t="s">
        <v>29</v>
      </c>
      <c r="BV25" s="152">
        <v>6.9987118439044413E-2</v>
      </c>
      <c r="BW25" s="153">
        <v>2.237337932951489E-2</v>
      </c>
    </row>
    <row r="26" spans="1:77" ht="15.95" customHeight="1">
      <c r="A26" s="105" t="s">
        <v>30</v>
      </c>
      <c r="B26" s="38">
        <v>1.9177277615570816E-4</v>
      </c>
      <c r="C26" s="38">
        <v>7.5439083463790262E-5</v>
      </c>
      <c r="D26" s="38">
        <v>4.616208402395356E-4</v>
      </c>
      <c r="E26" s="38">
        <v>9.4235090103949096E-4</v>
      </c>
      <c r="F26" s="38">
        <v>8.4111595732053457E-3</v>
      </c>
      <c r="G26" s="38">
        <v>8.6216658409330009E-3</v>
      </c>
      <c r="H26" s="38">
        <v>0</v>
      </c>
      <c r="I26" s="38">
        <v>0</v>
      </c>
      <c r="J26" s="38">
        <v>0</v>
      </c>
      <c r="K26" s="38">
        <v>3.6943524442228917E-5</v>
      </c>
      <c r="L26" s="38">
        <v>0</v>
      </c>
      <c r="M26" s="38">
        <v>1.0956610606414675E-3</v>
      </c>
      <c r="N26" s="38">
        <v>1.1412311611393321E-4</v>
      </c>
      <c r="O26" s="109">
        <v>1.1455199750873743E-4</v>
      </c>
      <c r="P26" s="109"/>
      <c r="Q26" s="52" t="s">
        <v>32</v>
      </c>
      <c r="R26" s="38">
        <v>0</v>
      </c>
      <c r="S26" s="38">
        <v>2.9042408327998248E-4</v>
      </c>
      <c r="T26" s="38">
        <v>6.5384527846937789E-4</v>
      </c>
      <c r="U26" s="38">
        <v>4.0250850531007446E-3</v>
      </c>
      <c r="V26" s="38">
        <v>0</v>
      </c>
      <c r="W26" s="38">
        <v>0</v>
      </c>
      <c r="X26" s="38">
        <v>8.1912090778578828E-4</v>
      </c>
      <c r="Y26" s="38">
        <v>1.8122267298379625E-3</v>
      </c>
      <c r="Z26" s="38">
        <v>3.3535432993025941E-3</v>
      </c>
      <c r="AA26" s="38">
        <v>0</v>
      </c>
      <c r="AB26" s="38">
        <v>1.0386783531926437E-3</v>
      </c>
      <c r="AC26" s="38">
        <v>1.4593525169346452E-3</v>
      </c>
      <c r="AD26" s="38">
        <v>1.5966642384741289E-3</v>
      </c>
      <c r="AE26" s="38">
        <v>1.7269495961282119E-3</v>
      </c>
      <c r="AF26" s="38">
        <v>1.6007995606975125E-3</v>
      </c>
      <c r="AG26" s="38">
        <v>0</v>
      </c>
      <c r="AH26" s="38">
        <v>0</v>
      </c>
      <c r="AI26" s="38">
        <v>6.8320909944321532E-4</v>
      </c>
      <c r="AJ26" s="38">
        <v>1.4533760597819717E-4</v>
      </c>
      <c r="AK26" s="38">
        <v>7.1960750523226679E-5</v>
      </c>
      <c r="AL26" s="109">
        <v>0</v>
      </c>
      <c r="AM26" s="38"/>
      <c r="AN26" s="107"/>
      <c r="AO26" s="38"/>
      <c r="AP26" s="38"/>
      <c r="AQ26" s="38"/>
      <c r="AR26" s="38"/>
      <c r="AS26" s="109"/>
      <c r="AT26" s="39" t="s">
        <v>32</v>
      </c>
      <c r="AU26" s="44">
        <v>5.6516221401058967E-3</v>
      </c>
      <c r="AV26" s="44">
        <v>5.4235787181157021E-2</v>
      </c>
      <c r="AW26" s="44">
        <v>4.8724153392983485E-2</v>
      </c>
      <c r="AX26" s="43">
        <v>4.3082631897009976E-2</v>
      </c>
      <c r="AY26" s="43">
        <v>3.0333493798964224E-2</v>
      </c>
      <c r="AZ26" s="43">
        <v>3.0163764765055043E-2</v>
      </c>
      <c r="BA26" s="37">
        <v>1.2907154282578265E-2</v>
      </c>
      <c r="BB26" s="109">
        <v>3.1351275052228414E-2</v>
      </c>
      <c r="BC26" s="110"/>
      <c r="BD26" s="39" t="s">
        <v>32</v>
      </c>
      <c r="BE26" s="44">
        <v>5.0787119211663815E-4</v>
      </c>
      <c r="BF26" s="43">
        <v>3.2965095986877673E-3</v>
      </c>
      <c r="BG26" s="43">
        <v>3.0492387164259582E-3</v>
      </c>
      <c r="BH26" s="43">
        <v>7.9567537940600994E-3</v>
      </c>
      <c r="BI26" s="43">
        <v>8.2528384666213234E-3</v>
      </c>
      <c r="BJ26" s="43">
        <v>6.7365399620963346E-3</v>
      </c>
      <c r="BK26" s="43">
        <v>6.159959354206177E-3</v>
      </c>
      <c r="BL26" s="43">
        <v>2.9186522617138753E-3</v>
      </c>
      <c r="BM26" s="150">
        <v>8.4872135141359356E-3</v>
      </c>
      <c r="BN26" s="111"/>
      <c r="BO26" s="131" t="s">
        <v>32</v>
      </c>
      <c r="BP26" s="37">
        <v>0</v>
      </c>
      <c r="BQ26" s="37">
        <v>2.7348609997476267E-3</v>
      </c>
      <c r="BR26" s="37">
        <v>0</v>
      </c>
      <c r="BS26" s="109">
        <v>1.083371256303784E-3</v>
      </c>
      <c r="BT26" s="114"/>
      <c r="BU26" s="135" t="s">
        <v>30</v>
      </c>
      <c r="BV26" s="152">
        <v>9.5185111056062983E-3</v>
      </c>
      <c r="BW26" s="153">
        <v>1.0162125328137111E-2</v>
      </c>
    </row>
    <row r="27" spans="1:77" ht="15.95" customHeight="1">
      <c r="A27" s="105" t="s">
        <v>31</v>
      </c>
      <c r="B27" s="38">
        <v>5.3203185771160191E-3</v>
      </c>
      <c r="C27" s="38">
        <v>6.7775041904983397E-4</v>
      </c>
      <c r="D27" s="38">
        <v>1.382412155385619E-4</v>
      </c>
      <c r="E27" s="38">
        <v>2.7091685158261422E-4</v>
      </c>
      <c r="F27" s="38">
        <v>7.5002095337717697E-3</v>
      </c>
      <c r="G27" s="38">
        <v>9.6449416317135449E-3</v>
      </c>
      <c r="H27" s="38">
        <v>1.8956992877282243E-4</v>
      </c>
      <c r="I27" s="38">
        <v>3.0607289237764646E-3</v>
      </c>
      <c r="J27" s="38">
        <v>2.9082417451909277E-4</v>
      </c>
      <c r="K27" s="38">
        <v>2.9207500223470476E-4</v>
      </c>
      <c r="L27" s="38">
        <v>0</v>
      </c>
      <c r="M27" s="38">
        <v>6.245532085046579E-4</v>
      </c>
      <c r="N27" s="38">
        <v>0</v>
      </c>
      <c r="O27" s="109">
        <v>4.6654518506735756E-4</v>
      </c>
      <c r="P27" s="109"/>
      <c r="Q27" s="52" t="s">
        <v>33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  <c r="AH27" s="38">
        <v>0</v>
      </c>
      <c r="AI27" s="38">
        <v>0</v>
      </c>
      <c r="AJ27" s="38">
        <v>0</v>
      </c>
      <c r="AK27" s="38">
        <v>0</v>
      </c>
      <c r="AL27" s="109">
        <v>0</v>
      </c>
      <c r="AM27" s="38"/>
      <c r="AN27" s="107"/>
      <c r="AO27" s="38"/>
      <c r="AP27" s="38"/>
      <c r="AQ27" s="38"/>
      <c r="AR27" s="38"/>
      <c r="AS27" s="109"/>
      <c r="AT27" s="131" t="s">
        <v>33</v>
      </c>
      <c r="AU27" s="43">
        <v>0</v>
      </c>
      <c r="AV27" s="44">
        <v>4.0845438670251309E-3</v>
      </c>
      <c r="AW27" s="44">
        <v>1.3608919982171229E-2</v>
      </c>
      <c r="AX27" s="43">
        <v>1.1197251313497266E-2</v>
      </c>
      <c r="AY27" s="43">
        <v>0</v>
      </c>
      <c r="AZ27" s="43">
        <v>2.3027053443660248E-3</v>
      </c>
      <c r="BA27" s="37">
        <v>0</v>
      </c>
      <c r="BB27" s="109">
        <v>0</v>
      </c>
      <c r="BC27" s="110"/>
      <c r="BD27" s="39" t="s">
        <v>33</v>
      </c>
      <c r="BE27" s="44">
        <v>2.9699237316494525E-2</v>
      </c>
      <c r="BF27" s="43">
        <v>0</v>
      </c>
      <c r="BG27" s="43">
        <v>0</v>
      </c>
      <c r="BH27" s="43">
        <v>1.2769214046737289E-4</v>
      </c>
      <c r="BI27" s="43">
        <v>0</v>
      </c>
      <c r="BJ27" s="43">
        <v>0</v>
      </c>
      <c r="BK27" s="43">
        <v>0</v>
      </c>
      <c r="BL27" s="43">
        <v>0</v>
      </c>
      <c r="BM27" s="150">
        <v>0</v>
      </c>
      <c r="BN27" s="111"/>
      <c r="BO27" s="131" t="s">
        <v>33</v>
      </c>
      <c r="BP27" s="37">
        <v>2.1871365840570676E-4</v>
      </c>
      <c r="BQ27" s="37">
        <v>0</v>
      </c>
      <c r="BR27" s="37">
        <v>0</v>
      </c>
      <c r="BS27" s="109">
        <v>0</v>
      </c>
      <c r="BT27" s="114"/>
      <c r="BU27" s="135" t="s">
        <v>31</v>
      </c>
      <c r="BV27" s="152">
        <v>24.821489712475152</v>
      </c>
      <c r="BW27" s="153">
        <v>24.81780177922602</v>
      </c>
    </row>
    <row r="28" spans="1:77" ht="15.95" customHeight="1">
      <c r="A28" s="105" t="s">
        <v>32</v>
      </c>
      <c r="B28" s="38">
        <v>0</v>
      </c>
      <c r="C28" s="38">
        <v>3.8754940991955929E-3</v>
      </c>
      <c r="D28" s="38">
        <v>0</v>
      </c>
      <c r="E28" s="38">
        <v>0</v>
      </c>
      <c r="F28" s="38">
        <v>4.5391278017332505E-3</v>
      </c>
      <c r="G28" s="38">
        <v>1.3136658126386557E-3</v>
      </c>
      <c r="H28" s="38">
        <v>1.7641849393622642E-3</v>
      </c>
      <c r="I28" s="38">
        <v>1.01624534180703E-3</v>
      </c>
      <c r="J28" s="38">
        <v>1.5022342851127728E-2</v>
      </c>
      <c r="K28" s="38">
        <v>1.0570477032746923E-2</v>
      </c>
      <c r="L28" s="38">
        <v>3.4520013803118684E-4</v>
      </c>
      <c r="M28" s="38">
        <v>0</v>
      </c>
      <c r="N28" s="38">
        <v>4.3538014523556356E-3</v>
      </c>
      <c r="O28" s="109">
        <v>3.9728757225014101E-3</v>
      </c>
      <c r="P28" s="109"/>
      <c r="Q28" s="52" t="s">
        <v>27</v>
      </c>
      <c r="R28" s="38">
        <v>0</v>
      </c>
      <c r="S28" s="38">
        <v>1.3915489253133039E-3</v>
      </c>
      <c r="T28" s="38">
        <v>2.3700115143843509E-4</v>
      </c>
      <c r="U28" s="38">
        <v>9.0860833210422963E-4</v>
      </c>
      <c r="V28" s="38">
        <v>3.0290411120656295E-4</v>
      </c>
      <c r="W28" s="38">
        <v>0</v>
      </c>
      <c r="X28" s="38">
        <v>0</v>
      </c>
      <c r="Y28" s="38">
        <v>1.6011522140162609E-3</v>
      </c>
      <c r="Z28" s="38">
        <v>1.1851791368197853E-3</v>
      </c>
      <c r="AA28" s="38">
        <v>3.931422672780387E-4</v>
      </c>
      <c r="AB28" s="38">
        <v>0</v>
      </c>
      <c r="AC28" s="38">
        <v>0</v>
      </c>
      <c r="AD28" s="38">
        <v>0</v>
      </c>
      <c r="AE28" s="38">
        <v>3.9803674391646673E-4</v>
      </c>
      <c r="AF28" s="38">
        <v>0</v>
      </c>
      <c r="AG28" s="38">
        <v>2.4616193331818104E-4</v>
      </c>
      <c r="AH28" s="38">
        <v>8.9648619765006628E-4</v>
      </c>
      <c r="AI28" s="38">
        <v>0</v>
      </c>
      <c r="AJ28" s="38">
        <v>0</v>
      </c>
      <c r="AK28" s="38">
        <v>9.6836171421433963E-4</v>
      </c>
      <c r="AL28" s="109">
        <v>1.1629607846424365E-3</v>
      </c>
      <c r="AM28" s="38"/>
      <c r="AN28" s="107"/>
      <c r="AO28" s="38"/>
      <c r="AP28" s="38"/>
      <c r="AQ28" s="38"/>
      <c r="AR28" s="38"/>
      <c r="AS28" s="109"/>
      <c r="AT28" s="131" t="s">
        <v>34</v>
      </c>
      <c r="AU28" s="43">
        <v>0</v>
      </c>
      <c r="AV28" s="44">
        <v>0</v>
      </c>
      <c r="AW28" s="44">
        <v>4.2080710090399943E-3</v>
      </c>
      <c r="AX28" s="43">
        <v>0</v>
      </c>
      <c r="AY28" s="43">
        <v>5.6954523608751494E-3</v>
      </c>
      <c r="AZ28" s="43">
        <v>2.0742585614056592E-3</v>
      </c>
      <c r="BA28" s="37">
        <v>1.4367261483149236E-3</v>
      </c>
      <c r="BB28" s="109">
        <v>0</v>
      </c>
      <c r="BC28" s="110"/>
      <c r="BD28" s="39" t="s">
        <v>34</v>
      </c>
      <c r="BE28" s="44">
        <v>0</v>
      </c>
      <c r="BF28" s="43">
        <v>0</v>
      </c>
      <c r="BG28" s="43">
        <v>0</v>
      </c>
      <c r="BH28" s="43">
        <v>0</v>
      </c>
      <c r="BI28" s="43">
        <v>0</v>
      </c>
      <c r="BJ28" s="43">
        <v>1.612461922253432E-3</v>
      </c>
      <c r="BK28" s="43">
        <v>1.2106020952182166E-3</v>
      </c>
      <c r="BL28" s="43">
        <v>1.6414752624825204E-3</v>
      </c>
      <c r="BM28" s="150">
        <v>0</v>
      </c>
      <c r="BN28" s="111"/>
      <c r="BO28" s="131" t="s">
        <v>34</v>
      </c>
      <c r="BP28" s="37">
        <v>0</v>
      </c>
      <c r="BQ28" s="37">
        <v>2.6556127891117138E-4</v>
      </c>
      <c r="BR28" s="37">
        <v>0</v>
      </c>
      <c r="BS28" s="109">
        <v>3.8338141493279442E-4</v>
      </c>
      <c r="BT28" s="114"/>
      <c r="BU28" s="135" t="s">
        <v>32</v>
      </c>
      <c r="BV28" s="152">
        <v>0</v>
      </c>
      <c r="BW28" s="153">
        <v>0.10325430267339494</v>
      </c>
    </row>
    <row r="29" spans="1:77" ht="15.95" customHeight="1">
      <c r="A29" s="105" t="s">
        <v>33</v>
      </c>
      <c r="B29" s="38">
        <v>0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109">
        <v>0</v>
      </c>
      <c r="P29" s="109"/>
      <c r="Q29" s="52" t="s">
        <v>35</v>
      </c>
      <c r="R29" s="38">
        <v>0</v>
      </c>
      <c r="S29" s="38">
        <v>1.1593029394652826E-3</v>
      </c>
      <c r="T29" s="38">
        <v>0</v>
      </c>
      <c r="U29" s="38">
        <v>0</v>
      </c>
      <c r="V29" s="38">
        <v>6.305560278611704E-4</v>
      </c>
      <c r="W29" s="38">
        <v>1.8306328652402835E-3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4.6572019982726919E-4</v>
      </c>
      <c r="AD29" s="38">
        <v>0</v>
      </c>
      <c r="AE29" s="38">
        <v>0</v>
      </c>
      <c r="AF29" s="38">
        <v>2.4651017741546944E-4</v>
      </c>
      <c r="AG29" s="38">
        <v>0</v>
      </c>
      <c r="AH29" s="38">
        <v>0</v>
      </c>
      <c r="AI29" s="38">
        <v>0</v>
      </c>
      <c r="AJ29" s="38">
        <v>7.4905790652161409E-4</v>
      </c>
      <c r="AK29" s="38">
        <v>0</v>
      </c>
      <c r="AL29" s="109">
        <v>4.1383547640509515E-4</v>
      </c>
      <c r="AM29" s="38"/>
      <c r="AN29" s="107"/>
      <c r="AO29" s="38"/>
      <c r="AP29" s="38"/>
      <c r="AQ29" s="38"/>
      <c r="AR29" s="38"/>
      <c r="AS29" s="109"/>
      <c r="AT29" s="131" t="s">
        <v>35</v>
      </c>
      <c r="AU29" s="43">
        <v>0</v>
      </c>
      <c r="AV29" s="44">
        <v>0</v>
      </c>
      <c r="AW29" s="44">
        <v>0</v>
      </c>
      <c r="AX29" s="43">
        <v>0</v>
      </c>
      <c r="AY29" s="43">
        <v>0</v>
      </c>
      <c r="AZ29" s="43">
        <v>0</v>
      </c>
      <c r="BA29" s="37">
        <v>0</v>
      </c>
      <c r="BB29" s="109">
        <v>0</v>
      </c>
      <c r="BC29" s="110"/>
      <c r="BD29" s="39" t="s">
        <v>35</v>
      </c>
      <c r="BE29" s="44">
        <v>1.9631001509318778E-3</v>
      </c>
      <c r="BF29" s="43">
        <v>3.1614547347532315E-3</v>
      </c>
      <c r="BG29" s="43">
        <v>3.4616641294479725E-3</v>
      </c>
      <c r="BH29" s="43">
        <v>3.1639791136312163E-3</v>
      </c>
      <c r="BI29" s="43">
        <v>2.9971511436787251E-3</v>
      </c>
      <c r="BJ29" s="43">
        <v>1.701901170313901E-3</v>
      </c>
      <c r="BK29" s="43">
        <v>2.0575070270813247E-3</v>
      </c>
      <c r="BL29" s="43">
        <v>3.3951349282194503E-3</v>
      </c>
      <c r="BM29" s="150">
        <v>1.9510461134942204E-3</v>
      </c>
      <c r="BN29" s="111"/>
      <c r="BO29" s="131" t="s">
        <v>35</v>
      </c>
      <c r="BP29" s="37">
        <v>4.6923860062015633E-3</v>
      </c>
      <c r="BQ29" s="37">
        <v>2.1874482018358825E-3</v>
      </c>
      <c r="BR29" s="37">
        <v>4.347047444737271E-3</v>
      </c>
      <c r="BS29" s="109">
        <v>3.7287596387345851E-3</v>
      </c>
      <c r="BT29" s="114"/>
      <c r="BU29" s="135" t="s">
        <v>33</v>
      </c>
      <c r="BV29" s="152">
        <v>6.6600974629183116E-2</v>
      </c>
      <c r="BW29" s="153">
        <v>1.0870267825205905E-3</v>
      </c>
    </row>
    <row r="30" spans="1:77" ht="15.95" customHeight="1" thickBot="1">
      <c r="A30" s="105" t="s">
        <v>34</v>
      </c>
      <c r="B30" s="38">
        <v>0</v>
      </c>
      <c r="C30" s="38">
        <v>8.1413166425892735E-5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2.1081583963643819E-5</v>
      </c>
      <c r="J30" s="38">
        <v>0</v>
      </c>
      <c r="K30" s="38">
        <v>1.0764660368770581E-3</v>
      </c>
      <c r="L30" s="38">
        <v>2.0460092220379164E-4</v>
      </c>
      <c r="M30" s="38">
        <v>0</v>
      </c>
      <c r="N30" s="38">
        <v>2.4632123876968206E-4</v>
      </c>
      <c r="O30" s="109">
        <v>7.0053296408022724E-4</v>
      </c>
      <c r="P30" s="109"/>
      <c r="Q30" s="52" t="s">
        <v>34</v>
      </c>
      <c r="R30" s="38">
        <v>0</v>
      </c>
      <c r="S30" s="38">
        <v>0</v>
      </c>
      <c r="T30" s="38">
        <v>0</v>
      </c>
      <c r="U30" s="38">
        <v>1.0437355784335468E-3</v>
      </c>
      <c r="V30" s="38">
        <v>0</v>
      </c>
      <c r="W30" s="38">
        <v>0</v>
      </c>
      <c r="X30" s="38">
        <v>1.7301300997969206E-3</v>
      </c>
      <c r="Y30" s="38">
        <v>1.8170408553968586E-3</v>
      </c>
      <c r="Z30" s="38">
        <v>0</v>
      </c>
      <c r="AA30" s="38">
        <v>0</v>
      </c>
      <c r="AB30" s="38">
        <v>1.3236004595147935E-3</v>
      </c>
      <c r="AC30" s="38">
        <v>0</v>
      </c>
      <c r="AD30" s="38">
        <v>2.4920502970281083E-3</v>
      </c>
      <c r="AE30" s="38">
        <v>9.3456279880175887E-5</v>
      </c>
      <c r="AF30" s="38">
        <v>4.1114633443934529E-4</v>
      </c>
      <c r="AG30" s="38">
        <v>5.0090839692451853E-4</v>
      </c>
      <c r="AH30" s="38">
        <v>0</v>
      </c>
      <c r="AI30" s="38">
        <v>2.299161091292668E-3</v>
      </c>
      <c r="AJ30" s="38">
        <v>0</v>
      </c>
      <c r="AK30" s="38">
        <v>0</v>
      </c>
      <c r="AL30" s="109">
        <v>0</v>
      </c>
      <c r="AM30" s="38"/>
      <c r="AN30" s="107"/>
      <c r="AO30" s="38"/>
      <c r="AP30" s="38"/>
      <c r="AQ30" s="38"/>
      <c r="AR30" s="38"/>
      <c r="AS30" s="109"/>
      <c r="AT30" s="154" t="s">
        <v>65</v>
      </c>
      <c r="AU30" s="49">
        <v>8.0451135675375429</v>
      </c>
      <c r="AV30" s="49">
        <v>8.0737713200593184</v>
      </c>
      <c r="AW30" s="49">
        <v>7.9800572280707085</v>
      </c>
      <c r="AX30" s="49">
        <v>7.9516680986193728</v>
      </c>
      <c r="AY30" s="49">
        <v>8.1661689339276187</v>
      </c>
      <c r="AZ30" s="49">
        <v>8.2911788899239287</v>
      </c>
      <c r="BA30" s="27">
        <v>8.063612132613553</v>
      </c>
      <c r="BB30" s="151">
        <v>7.8111102688726248</v>
      </c>
      <c r="BC30" s="110"/>
      <c r="BD30" s="154" t="s">
        <v>65</v>
      </c>
      <c r="BE30" s="49">
        <v>3.1230067641028496</v>
      </c>
      <c r="BF30" s="49">
        <v>3.0585157639474172</v>
      </c>
      <c r="BG30" s="49">
        <v>3.0638381858131996</v>
      </c>
      <c r="BH30" s="49">
        <v>3.066333705575623</v>
      </c>
      <c r="BI30" s="49">
        <v>3.0697000706041093</v>
      </c>
      <c r="BJ30" s="49">
        <v>3.0787029380270208</v>
      </c>
      <c r="BK30" s="49">
        <v>3.0707039292258775</v>
      </c>
      <c r="BL30" s="49">
        <v>3.0797375799489135</v>
      </c>
      <c r="BM30" s="155">
        <v>3.0775285016385316</v>
      </c>
      <c r="BN30" s="111"/>
      <c r="BO30" s="154" t="s">
        <v>65</v>
      </c>
      <c r="BP30" s="27">
        <v>1.0088810325264999</v>
      </c>
      <c r="BQ30" s="27">
        <v>1.1531218054815837</v>
      </c>
      <c r="BR30" s="27">
        <v>1.1777718907032104</v>
      </c>
      <c r="BS30" s="151">
        <v>1.1877125015652354</v>
      </c>
      <c r="BT30" s="114"/>
      <c r="BU30" s="135" t="s">
        <v>34</v>
      </c>
      <c r="BV30" s="152">
        <v>0</v>
      </c>
      <c r="BW30" s="153">
        <v>0</v>
      </c>
    </row>
    <row r="31" spans="1:77" ht="15.95" customHeight="1" thickBot="1">
      <c r="A31" s="129" t="s">
        <v>35</v>
      </c>
      <c r="B31" s="38">
        <v>5.2122892513961853E-3</v>
      </c>
      <c r="C31" s="38">
        <v>4.7988014766957143E-3</v>
      </c>
      <c r="D31" s="38">
        <v>5.9456932818476348E-3</v>
      </c>
      <c r="E31" s="38">
        <v>4.121800680270315E-3</v>
      </c>
      <c r="F31" s="38">
        <v>4.2659208876601341E-3</v>
      </c>
      <c r="G31" s="38">
        <v>4.8075328370387332E-3</v>
      </c>
      <c r="H31" s="37">
        <v>3.9419591101600071E-3</v>
      </c>
      <c r="I31" s="37">
        <v>4.3029869475478474E-3</v>
      </c>
      <c r="J31" s="37">
        <v>5.1730805039998896E-3</v>
      </c>
      <c r="K31" s="37">
        <v>4.7292067504157206E-3</v>
      </c>
      <c r="L31" s="37">
        <v>4.046563759838342E-3</v>
      </c>
      <c r="M31" s="37">
        <v>4.210804713869731E-3</v>
      </c>
      <c r="N31" s="37">
        <v>4.5497211302299263E-3</v>
      </c>
      <c r="O31" s="109">
        <v>4.4463756656956113E-3</v>
      </c>
      <c r="P31" s="109"/>
      <c r="Q31" s="156" t="s">
        <v>84</v>
      </c>
      <c r="R31" s="27">
        <v>2.9999999999999996</v>
      </c>
      <c r="S31" s="27">
        <v>3.0000000000000009</v>
      </c>
      <c r="T31" s="27">
        <v>2.9999999999999996</v>
      </c>
      <c r="U31" s="27">
        <v>3.0000000000000004</v>
      </c>
      <c r="V31" s="27">
        <v>3.0000000000000004</v>
      </c>
      <c r="W31" s="27">
        <v>2.9999999999999991</v>
      </c>
      <c r="X31" s="27">
        <v>3</v>
      </c>
      <c r="Y31" s="27">
        <v>3.0000000000000009</v>
      </c>
      <c r="Z31" s="27">
        <v>3.0000000000000004</v>
      </c>
      <c r="AA31" s="27">
        <v>2.9999999999999996</v>
      </c>
      <c r="AB31" s="27">
        <v>2.9999999999999996</v>
      </c>
      <c r="AC31" s="27">
        <v>3.0000000000000009</v>
      </c>
      <c r="AD31" s="27">
        <v>3.0000000000000004</v>
      </c>
      <c r="AE31" s="27">
        <v>2.9999999999999996</v>
      </c>
      <c r="AF31" s="27">
        <v>3</v>
      </c>
      <c r="AG31" s="27">
        <v>2.9999999999999996</v>
      </c>
      <c r="AH31" s="27">
        <v>3.0000000000000004</v>
      </c>
      <c r="AI31" s="27">
        <v>2.9999999999999991</v>
      </c>
      <c r="AJ31" s="27">
        <v>3.0000000000000004</v>
      </c>
      <c r="AK31" s="27">
        <v>3</v>
      </c>
      <c r="AL31" s="151">
        <v>3</v>
      </c>
      <c r="AM31" s="38"/>
      <c r="AN31" s="107"/>
      <c r="AO31" s="38"/>
      <c r="AP31" s="38"/>
      <c r="AQ31" s="38"/>
      <c r="AR31" s="38"/>
      <c r="AS31" s="38"/>
      <c r="AT31" s="39"/>
      <c r="AU31" s="44"/>
      <c r="AV31" s="44"/>
      <c r="AW31" s="44"/>
      <c r="AX31" s="44"/>
      <c r="AY31" s="44"/>
      <c r="AZ31" s="44"/>
      <c r="BA31" s="38"/>
      <c r="BB31" s="38"/>
      <c r="BC31" s="157"/>
      <c r="BD31" s="158"/>
      <c r="BE31" s="44"/>
      <c r="BF31" s="44"/>
      <c r="BG31" s="43"/>
      <c r="BH31" s="43"/>
      <c r="BI31" s="43"/>
      <c r="BJ31" s="43"/>
      <c r="BK31" s="43"/>
      <c r="BL31" s="43"/>
      <c r="BM31" s="44"/>
      <c r="BN31" s="157"/>
      <c r="BO31" s="159"/>
      <c r="BP31" s="69"/>
      <c r="BQ31" s="69"/>
      <c r="BR31" s="69"/>
      <c r="BS31" s="69"/>
      <c r="BT31" s="114"/>
      <c r="BU31" s="143" t="s">
        <v>35</v>
      </c>
      <c r="BV31" s="160">
        <v>2.0604835408461517E-2</v>
      </c>
      <c r="BW31" s="161">
        <v>1.7195816547723668E-2</v>
      </c>
    </row>
    <row r="32" spans="1:77" ht="15.95" customHeight="1" thickBot="1">
      <c r="A32" s="115" t="s">
        <v>23</v>
      </c>
      <c r="B32" s="27">
        <v>1.9921196224051876</v>
      </c>
      <c r="C32" s="27">
        <v>2.0004512877819947</v>
      </c>
      <c r="D32" s="27">
        <v>2.0376444876976483</v>
      </c>
      <c r="E32" s="27">
        <v>2.030846059859301</v>
      </c>
      <c r="F32" s="27">
        <v>1.8547189585036219</v>
      </c>
      <c r="G32" s="27">
        <v>1.9218385160960643</v>
      </c>
      <c r="H32" s="27">
        <v>2.0009123142128238</v>
      </c>
      <c r="I32" s="27">
        <v>2.084871503680588</v>
      </c>
      <c r="J32" s="27">
        <v>1.9469629065325678</v>
      </c>
      <c r="K32" s="27">
        <v>1.9604839644388283</v>
      </c>
      <c r="L32" s="27">
        <v>1.9956143216642701</v>
      </c>
      <c r="M32" s="27">
        <v>2.0049200035583641</v>
      </c>
      <c r="N32" s="27">
        <v>1.9885627422644645</v>
      </c>
      <c r="O32" s="151">
        <v>1.9803607010171429</v>
      </c>
      <c r="P32" s="38"/>
      <c r="AS32" s="38"/>
      <c r="AT32" s="39"/>
      <c r="AU32" s="44"/>
      <c r="AV32" s="44"/>
      <c r="AW32" s="44"/>
      <c r="AX32" s="44"/>
      <c r="AY32" s="44"/>
      <c r="AZ32" s="44"/>
      <c r="BA32" s="38"/>
      <c r="BB32" s="38"/>
      <c r="BC32" s="157"/>
      <c r="BD32" s="39"/>
      <c r="BE32" s="44"/>
      <c r="BF32" s="44"/>
      <c r="BG32" s="44"/>
      <c r="BH32" s="44"/>
      <c r="BI32" s="44"/>
      <c r="BJ32" s="44"/>
      <c r="BK32" s="44"/>
      <c r="BL32" s="44"/>
      <c r="BM32" s="44"/>
      <c r="BN32" s="157"/>
      <c r="BO32" s="162"/>
      <c r="BP32" s="163"/>
      <c r="BQ32" s="163"/>
      <c r="BR32" s="163"/>
      <c r="BS32" s="163"/>
      <c r="BT32" s="114"/>
      <c r="BU32" s="143" t="s">
        <v>180</v>
      </c>
      <c r="BV32" s="160">
        <v>25.022455470154966</v>
      </c>
      <c r="BW32" s="161">
        <v>25.03927989820918</v>
      </c>
    </row>
    <row r="33" spans="1:75" ht="15.95" customHeight="1" thickBot="1">
      <c r="P33" s="37"/>
      <c r="AT33" s="164"/>
      <c r="AU33" s="157"/>
      <c r="AV33" s="157"/>
      <c r="AW33" s="157"/>
      <c r="AX33" s="157"/>
      <c r="AY33" s="157"/>
      <c r="AZ33" s="157"/>
      <c r="BA33" s="157"/>
      <c r="BB33" s="157"/>
      <c r="BC33" s="111"/>
      <c r="BD33" s="164"/>
      <c r="BE33" s="157"/>
      <c r="BF33" s="157"/>
      <c r="BG33" s="157"/>
      <c r="BH33" s="157"/>
      <c r="BI33" s="157"/>
      <c r="BJ33" s="157"/>
      <c r="BK33" s="157"/>
      <c r="BL33" s="157"/>
      <c r="BM33" s="157"/>
      <c r="BN33" s="157"/>
      <c r="BO33" s="162"/>
      <c r="BP33" s="163"/>
      <c r="BQ33" s="163"/>
      <c r="BR33" s="163"/>
      <c r="BS33" s="163"/>
      <c r="BT33" s="114"/>
      <c r="BU33" s="165" t="s">
        <v>49</v>
      </c>
      <c r="BV33" s="166">
        <v>0.43103742781033261</v>
      </c>
      <c r="BW33" s="167">
        <v>0.15712158092601217</v>
      </c>
    </row>
    <row r="34" spans="1:75" ht="15.95" customHeight="1">
      <c r="P34" s="37"/>
      <c r="AT34" s="168"/>
      <c r="AU34" s="111"/>
      <c r="AV34" s="111"/>
      <c r="AW34" s="111"/>
      <c r="AX34" s="111"/>
      <c r="AY34" s="111"/>
      <c r="AZ34" s="111"/>
      <c r="BA34" s="111"/>
      <c r="BB34" s="111"/>
      <c r="BC34" s="111"/>
      <c r="BD34" s="164"/>
      <c r="BE34" s="157"/>
      <c r="BF34" s="157"/>
      <c r="BG34" s="157"/>
      <c r="BH34" s="157"/>
      <c r="BI34" s="157"/>
      <c r="BJ34" s="157"/>
      <c r="BK34" s="157"/>
      <c r="BL34" s="157"/>
      <c r="BM34" s="157"/>
      <c r="BN34" s="157"/>
      <c r="BO34" s="162"/>
      <c r="BP34" s="163"/>
      <c r="BQ34" s="163"/>
      <c r="BR34" s="163"/>
      <c r="BS34" s="163"/>
      <c r="BT34" s="157"/>
      <c r="BU34" s="38"/>
      <c r="BV34" s="38"/>
    </row>
    <row r="35" spans="1:75" ht="15.95" customHeight="1">
      <c r="P35" s="37"/>
      <c r="AT35" s="168"/>
      <c r="AU35" s="111"/>
      <c r="AV35" s="111"/>
      <c r="AW35" s="111"/>
      <c r="AX35" s="111"/>
      <c r="AY35" s="111"/>
      <c r="AZ35" s="111"/>
      <c r="BA35" s="111"/>
      <c r="BB35" s="111"/>
      <c r="BC35" s="111"/>
      <c r="BD35" s="168"/>
      <c r="BE35" s="111"/>
      <c r="BF35" s="111"/>
      <c r="BG35" s="111"/>
      <c r="BH35" s="111"/>
      <c r="BI35" s="111"/>
      <c r="BJ35" s="111"/>
      <c r="BK35" s="111"/>
      <c r="BL35" s="111"/>
      <c r="BM35" s="111"/>
      <c r="BN35" s="111"/>
      <c r="BO35" s="159"/>
      <c r="BP35" s="69"/>
      <c r="BQ35" s="69"/>
      <c r="BR35" s="69"/>
      <c r="BS35" s="69"/>
      <c r="BT35" s="111"/>
    </row>
    <row r="36" spans="1:75" ht="15.95" customHeight="1">
      <c r="P36" s="37"/>
      <c r="AT36" s="168"/>
      <c r="AU36" s="111"/>
      <c r="AV36" s="111"/>
      <c r="AW36" s="111"/>
      <c r="AX36" s="111"/>
      <c r="AY36" s="111"/>
      <c r="AZ36" s="111"/>
      <c r="BA36" s="111"/>
      <c r="BB36" s="111"/>
      <c r="BC36" s="111"/>
      <c r="BD36" s="168"/>
      <c r="BE36" s="111"/>
      <c r="BF36" s="111"/>
      <c r="BG36" s="111"/>
      <c r="BH36" s="111"/>
      <c r="BI36" s="111"/>
      <c r="BJ36" s="111"/>
      <c r="BK36" s="111"/>
      <c r="BL36" s="111"/>
      <c r="BM36" s="111"/>
      <c r="BN36" s="111"/>
      <c r="BO36" s="159"/>
      <c r="BP36" s="69"/>
      <c r="BQ36" s="69"/>
      <c r="BR36" s="69"/>
      <c r="BS36" s="69"/>
      <c r="BT36" s="111"/>
    </row>
    <row r="37" spans="1:75" ht="15.95" customHeight="1">
      <c r="P37" s="37"/>
      <c r="Q37" s="169"/>
      <c r="AT37" s="168"/>
      <c r="AU37" s="111"/>
      <c r="AV37" s="111"/>
      <c r="AW37" s="111"/>
      <c r="AX37" s="111"/>
      <c r="AY37" s="111"/>
      <c r="AZ37" s="111"/>
      <c r="BA37" s="111"/>
      <c r="BB37" s="111"/>
      <c r="BC37" s="111"/>
      <c r="BD37" s="168"/>
      <c r="BE37" s="111"/>
      <c r="BF37" s="111"/>
      <c r="BG37" s="111"/>
      <c r="BH37" s="111"/>
      <c r="BI37" s="111"/>
      <c r="BJ37" s="111"/>
      <c r="BK37" s="111"/>
      <c r="BL37" s="111"/>
      <c r="BM37" s="111"/>
      <c r="BN37" s="111"/>
      <c r="BO37" s="159"/>
      <c r="BP37" s="69"/>
      <c r="BQ37" s="69"/>
      <c r="BR37" s="69"/>
      <c r="BS37" s="69"/>
      <c r="BT37" s="111"/>
    </row>
    <row r="38" spans="1:75" ht="15.95" customHeight="1">
      <c r="P38" s="37"/>
      <c r="AT38" s="168"/>
      <c r="AU38" s="111"/>
      <c r="AV38" s="111"/>
      <c r="AW38" s="111"/>
      <c r="AX38" s="111"/>
      <c r="AY38" s="111"/>
      <c r="AZ38" s="111"/>
      <c r="BA38" s="111"/>
      <c r="BB38" s="111"/>
      <c r="BC38" s="111"/>
      <c r="BD38" s="168"/>
      <c r="BE38" s="111"/>
      <c r="BF38" s="111"/>
      <c r="BG38" s="111"/>
      <c r="BH38" s="111"/>
      <c r="BI38" s="111"/>
      <c r="BJ38" s="111"/>
      <c r="BK38" s="111"/>
      <c r="BL38" s="111"/>
      <c r="BM38" s="111"/>
      <c r="BN38" s="111"/>
      <c r="BO38" s="159"/>
      <c r="BP38" s="69"/>
      <c r="BQ38" s="69"/>
      <c r="BR38" s="69"/>
      <c r="BS38" s="69"/>
      <c r="BT38" s="111"/>
    </row>
    <row r="39" spans="1:75" ht="15.95" customHeight="1">
      <c r="P39" s="37"/>
    </row>
    <row r="40" spans="1:75" ht="15.95" customHeight="1">
      <c r="P40" s="37"/>
    </row>
    <row r="41" spans="1:75" ht="15.95" customHeight="1">
      <c r="P41" s="37"/>
    </row>
    <row r="42" spans="1:75" ht="15.95" customHeight="1">
      <c r="P42" s="37"/>
    </row>
    <row r="43" spans="1:75" ht="15.95" customHeight="1">
      <c r="P43" s="37"/>
    </row>
    <row r="44" spans="1:75" ht="15.95" customHeight="1">
      <c r="P44" s="37"/>
    </row>
    <row r="45" spans="1:75" ht="15.95" customHeight="1">
      <c r="P45" s="37"/>
    </row>
    <row r="46" spans="1:75" ht="15.95" customHeight="1">
      <c r="P46" s="37"/>
    </row>
    <row r="47" spans="1:75" ht="15.95" customHeight="1">
      <c r="A47" s="170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37"/>
    </row>
    <row r="48" spans="1:75" ht="15.95" customHeight="1">
      <c r="A48" s="170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37"/>
    </row>
    <row r="49" spans="1:17" ht="15.95" customHeight="1">
      <c r="A49" s="170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37"/>
    </row>
    <row r="50" spans="1:17" ht="15.95" customHeight="1">
      <c r="P50" s="37"/>
    </row>
    <row r="51" spans="1:17" ht="15.95" customHeight="1">
      <c r="P51" s="37"/>
    </row>
    <row r="52" spans="1:17" ht="15.95" customHeight="1">
      <c r="A52" s="170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37"/>
    </row>
    <row r="53" spans="1:17" ht="15.95" customHeight="1">
      <c r="A53" s="170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37"/>
    </row>
    <row r="54" spans="1:17" ht="15.95" customHeight="1">
      <c r="A54" s="170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37"/>
    </row>
    <row r="55" spans="1:17" ht="15.95" customHeight="1">
      <c r="P55" s="37"/>
    </row>
    <row r="56" spans="1:17" ht="15.95" customHeight="1">
      <c r="P56" s="37"/>
      <c r="Q56" s="107"/>
    </row>
    <row r="57" spans="1:17" ht="15.95" customHeight="1">
      <c r="P57" s="37"/>
      <c r="Q57" s="107"/>
    </row>
    <row r="58" spans="1:17" ht="15.95" customHeight="1">
      <c r="P58" s="37"/>
      <c r="Q58" s="172"/>
    </row>
    <row r="59" spans="1:17" ht="15.95" customHeight="1">
      <c r="P59" s="37"/>
      <c r="Q59" s="169"/>
    </row>
    <row r="60" spans="1:17" ht="15.95" customHeight="1">
      <c r="A60" s="105"/>
      <c r="B60" s="38"/>
      <c r="C60" s="38"/>
      <c r="D60" s="38"/>
      <c r="E60" s="38"/>
      <c r="F60" s="38"/>
      <c r="G60" s="38"/>
      <c r="H60" s="38"/>
      <c r="I60" s="38"/>
      <c r="J60" s="38"/>
      <c r="P60" s="37"/>
      <c r="Q60" s="169"/>
    </row>
    <row r="61" spans="1:17" ht="15.95" customHeight="1">
      <c r="A61" s="105"/>
      <c r="B61" s="38"/>
      <c r="C61" s="38"/>
      <c r="D61" s="38"/>
      <c r="E61" s="38"/>
      <c r="F61" s="38"/>
      <c r="G61" s="38"/>
      <c r="H61" s="38"/>
      <c r="I61" s="38"/>
      <c r="J61" s="38"/>
      <c r="P61" s="37"/>
      <c r="Q61" s="169"/>
    </row>
    <row r="62" spans="1:17" ht="15.95" customHeight="1">
      <c r="A62" s="105"/>
      <c r="B62" s="38"/>
      <c r="C62" s="38"/>
      <c r="D62" s="38"/>
      <c r="E62" s="38"/>
      <c r="F62" s="38"/>
      <c r="G62" s="38"/>
      <c r="H62" s="38"/>
      <c r="I62" s="38"/>
      <c r="J62" s="38"/>
      <c r="P62" s="37"/>
      <c r="Q62" s="169"/>
    </row>
    <row r="63" spans="1:17" ht="15.95" customHeight="1">
      <c r="A63" s="105"/>
      <c r="B63" s="38"/>
      <c r="C63" s="38"/>
      <c r="D63" s="38"/>
      <c r="E63" s="38"/>
      <c r="F63" s="38"/>
      <c r="G63" s="38"/>
      <c r="H63" s="38"/>
      <c r="I63" s="38"/>
      <c r="J63" s="38"/>
      <c r="P63" s="37"/>
    </row>
    <row r="64" spans="1:17" ht="15.95" customHeight="1">
      <c r="A64" s="105"/>
      <c r="B64" s="38"/>
      <c r="C64" s="38"/>
      <c r="D64" s="38"/>
      <c r="E64" s="38"/>
      <c r="F64" s="38"/>
      <c r="G64" s="38"/>
      <c r="H64" s="38"/>
      <c r="I64" s="38"/>
      <c r="J64" s="38"/>
      <c r="P64" s="37"/>
    </row>
    <row r="65" spans="1:17" ht="15.95" customHeight="1">
      <c r="A65" s="105"/>
      <c r="B65" s="38"/>
      <c r="C65" s="38"/>
      <c r="D65" s="38"/>
      <c r="E65" s="38"/>
      <c r="F65" s="38"/>
      <c r="G65" s="38"/>
      <c r="H65" s="38"/>
      <c r="I65" s="38"/>
      <c r="J65" s="38"/>
      <c r="P65" s="37"/>
    </row>
    <row r="66" spans="1:17" ht="15.95" customHeight="1">
      <c r="A66" s="105"/>
      <c r="B66" s="38"/>
      <c r="C66" s="38"/>
      <c r="D66" s="38"/>
      <c r="E66" s="38"/>
      <c r="F66" s="38"/>
      <c r="G66" s="38"/>
      <c r="H66" s="38"/>
      <c r="I66" s="38"/>
      <c r="J66" s="38"/>
      <c r="P66" s="37"/>
      <c r="Q66" s="169"/>
    </row>
    <row r="67" spans="1:17" ht="15.95" customHeight="1">
      <c r="A67" s="105"/>
      <c r="B67" s="38"/>
      <c r="C67" s="38"/>
      <c r="D67" s="38"/>
      <c r="E67" s="38"/>
      <c r="F67" s="38"/>
      <c r="G67" s="38"/>
      <c r="H67" s="38"/>
      <c r="I67" s="38"/>
      <c r="J67" s="38"/>
      <c r="P67" s="37"/>
      <c r="Q67" s="169"/>
    </row>
    <row r="68" spans="1:17" ht="15.95" customHeight="1">
      <c r="A68" s="105"/>
      <c r="B68" s="38"/>
      <c r="C68" s="38"/>
      <c r="D68" s="38"/>
      <c r="E68" s="38"/>
      <c r="F68" s="38"/>
      <c r="G68" s="38"/>
      <c r="H68" s="38"/>
      <c r="I68" s="38"/>
      <c r="J68" s="38"/>
      <c r="P68" s="37"/>
      <c r="Q68" s="169"/>
    </row>
    <row r="69" spans="1:17" ht="15.95" customHeight="1">
      <c r="A69" s="105"/>
      <c r="B69" s="38"/>
      <c r="C69" s="38"/>
      <c r="D69" s="38"/>
      <c r="E69" s="38"/>
      <c r="F69" s="38"/>
      <c r="G69" s="38"/>
      <c r="H69" s="38"/>
      <c r="I69" s="38"/>
      <c r="J69" s="38"/>
      <c r="P69" s="37"/>
      <c r="Q69" s="169"/>
    </row>
    <row r="70" spans="1:17" ht="15.95" customHeight="1">
      <c r="A70" s="105"/>
      <c r="B70" s="38"/>
      <c r="C70" s="38"/>
      <c r="D70" s="38"/>
      <c r="E70" s="38"/>
      <c r="F70" s="38"/>
      <c r="G70" s="38"/>
      <c r="H70" s="38"/>
      <c r="I70" s="38"/>
      <c r="J70" s="38"/>
      <c r="P70" s="37"/>
    </row>
    <row r="71" spans="1:17" ht="15.95" customHeight="1">
      <c r="A71" s="105"/>
      <c r="B71" s="38"/>
      <c r="C71" s="38"/>
      <c r="D71" s="38"/>
      <c r="E71" s="38"/>
      <c r="F71" s="38"/>
      <c r="G71" s="38"/>
      <c r="H71" s="38"/>
      <c r="I71" s="38"/>
      <c r="J71" s="38"/>
      <c r="P71" s="37"/>
    </row>
    <row r="72" spans="1:17" ht="15.95" customHeight="1">
      <c r="A72" s="105"/>
      <c r="B72" s="38"/>
      <c r="C72" s="38"/>
      <c r="D72" s="38"/>
      <c r="E72" s="38"/>
      <c r="F72" s="38"/>
      <c r="G72" s="38"/>
      <c r="H72" s="38"/>
      <c r="I72" s="38"/>
      <c r="J72" s="38"/>
      <c r="P72" s="37"/>
    </row>
    <row r="73" spans="1:17" ht="15.95" customHeight="1">
      <c r="A73" s="105"/>
      <c r="B73" s="38"/>
      <c r="C73" s="38"/>
      <c r="D73" s="38"/>
      <c r="E73" s="38"/>
      <c r="F73" s="38"/>
      <c r="G73" s="38"/>
      <c r="H73" s="38"/>
      <c r="I73" s="38"/>
      <c r="J73" s="38"/>
      <c r="P73" s="37"/>
    </row>
    <row r="74" spans="1:17" ht="15.95" customHeight="1">
      <c r="A74" s="105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169"/>
    </row>
    <row r="75" spans="1:17" ht="15.95" customHeight="1">
      <c r="A75" s="105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169"/>
    </row>
    <row r="76" spans="1:17" ht="15.95" customHeight="1">
      <c r="A76" s="105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169"/>
    </row>
    <row r="77" spans="1:17" ht="15.95" customHeight="1">
      <c r="A77" s="105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169"/>
    </row>
    <row r="78" spans="1:17" ht="15.95" customHeight="1">
      <c r="A78" s="105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7" ht="15.95" customHeight="1">
      <c r="A79" s="105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</row>
    <row r="80" spans="1:17" ht="15.95" customHeight="1">
      <c r="A80" s="105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7" ht="15.95" customHeight="1">
      <c r="A81" s="105"/>
      <c r="B81" s="38"/>
      <c r="C81" s="38"/>
      <c r="D81" s="38"/>
      <c r="E81" s="38"/>
      <c r="F81" s="38"/>
      <c r="G81" s="38"/>
      <c r="H81" s="38"/>
      <c r="I81" s="38"/>
      <c r="J81" s="38"/>
      <c r="P81" s="37"/>
    </row>
    <row r="82" spans="1:17" ht="15.95" customHeight="1">
      <c r="A82" s="105"/>
      <c r="B82" s="38"/>
      <c r="C82" s="38"/>
      <c r="D82" s="38"/>
      <c r="E82" s="38"/>
      <c r="F82" s="38"/>
      <c r="G82" s="38"/>
      <c r="H82" s="38"/>
      <c r="I82" s="38"/>
      <c r="J82" s="38"/>
      <c r="P82" s="37"/>
      <c r="Q82" s="169"/>
    </row>
    <row r="83" spans="1:17" ht="15.95" customHeight="1">
      <c r="A83" s="105"/>
      <c r="B83" s="38"/>
      <c r="C83" s="38"/>
      <c r="D83" s="38"/>
      <c r="E83" s="38"/>
      <c r="F83" s="38"/>
      <c r="G83" s="38"/>
      <c r="H83" s="38"/>
      <c r="I83" s="38"/>
      <c r="J83" s="38"/>
      <c r="P83" s="37"/>
      <c r="Q83" s="169"/>
    </row>
    <row r="84" spans="1:17" ht="15.95" customHeight="1">
      <c r="A84" s="105"/>
      <c r="B84" s="38"/>
      <c r="C84" s="38"/>
      <c r="D84" s="38"/>
      <c r="E84" s="38"/>
      <c r="F84" s="38"/>
      <c r="G84" s="38"/>
      <c r="H84" s="38"/>
      <c r="I84" s="38"/>
      <c r="J84" s="38"/>
      <c r="P84" s="37"/>
      <c r="Q84" s="169"/>
    </row>
    <row r="85" spans="1:17" ht="15.95" customHeight="1">
      <c r="A85" s="105"/>
      <c r="B85" s="38"/>
      <c r="C85" s="38"/>
      <c r="D85" s="38"/>
      <c r="E85" s="38"/>
      <c r="F85" s="38"/>
      <c r="G85" s="38"/>
      <c r="H85" s="38"/>
      <c r="I85" s="38"/>
      <c r="J85" s="38"/>
      <c r="P85" s="37"/>
      <c r="Q85" s="169"/>
    </row>
    <row r="86" spans="1:17" ht="15.95" customHeight="1">
      <c r="A86" s="105"/>
      <c r="B86" s="38"/>
      <c r="C86" s="38"/>
      <c r="D86" s="38"/>
      <c r="E86" s="38"/>
      <c r="F86" s="38"/>
      <c r="G86" s="38"/>
      <c r="H86" s="38"/>
      <c r="I86" s="38"/>
      <c r="J86" s="38"/>
      <c r="P86" s="37"/>
    </row>
    <row r="87" spans="1:17" ht="15.95" customHeight="1">
      <c r="A87" s="105"/>
      <c r="B87" s="38"/>
      <c r="C87" s="38"/>
      <c r="D87" s="38"/>
      <c r="E87" s="38"/>
      <c r="F87" s="38"/>
      <c r="G87" s="38"/>
      <c r="H87" s="38"/>
      <c r="I87" s="38"/>
      <c r="J87" s="38"/>
      <c r="P87" s="37"/>
    </row>
    <row r="88" spans="1:17" ht="15.95" customHeight="1">
      <c r="A88" s="105"/>
      <c r="B88" s="38"/>
      <c r="C88" s="38"/>
      <c r="D88" s="38"/>
      <c r="E88" s="38"/>
      <c r="F88" s="38"/>
      <c r="G88" s="38"/>
      <c r="H88" s="38"/>
      <c r="I88" s="38"/>
      <c r="J88" s="38"/>
      <c r="P88" s="37"/>
    </row>
    <row r="89" spans="1:17" ht="15.95" customHeight="1">
      <c r="A89" s="105"/>
      <c r="B89" s="38"/>
      <c r="C89" s="38"/>
      <c r="D89" s="38"/>
      <c r="E89" s="38"/>
      <c r="F89" s="38"/>
      <c r="G89" s="38"/>
      <c r="H89" s="38"/>
      <c r="I89" s="38"/>
      <c r="J89" s="38"/>
      <c r="P89" s="37"/>
    </row>
    <row r="90" spans="1:17" ht="15.95" customHeight="1">
      <c r="A90" s="105"/>
      <c r="B90" s="38"/>
      <c r="C90" s="38"/>
      <c r="D90" s="38"/>
      <c r="E90" s="38"/>
      <c r="F90" s="38"/>
      <c r="G90" s="38"/>
      <c r="H90" s="38"/>
      <c r="I90" s="38"/>
      <c r="J90" s="38"/>
      <c r="P90" s="37"/>
    </row>
    <row r="91" spans="1:17" ht="15.95" customHeight="1">
      <c r="A91" s="105"/>
      <c r="B91" s="38"/>
      <c r="C91" s="38"/>
      <c r="D91" s="38"/>
      <c r="E91" s="38"/>
      <c r="F91" s="38"/>
      <c r="G91" s="38"/>
      <c r="H91" s="38"/>
      <c r="I91" s="38"/>
      <c r="J91" s="38"/>
      <c r="P91" s="37"/>
    </row>
    <row r="92" spans="1:17" ht="15.95" customHeight="1">
      <c r="A92" s="105"/>
      <c r="B92" s="38"/>
      <c r="C92" s="38"/>
      <c r="D92" s="38"/>
      <c r="E92" s="38"/>
      <c r="F92" s="38"/>
      <c r="G92" s="38"/>
      <c r="H92" s="38"/>
      <c r="I92" s="38"/>
      <c r="J92" s="38"/>
      <c r="P92" s="37"/>
      <c r="Q92" s="173"/>
    </row>
    <row r="93" spans="1:17" ht="15.95" customHeight="1">
      <c r="A93" s="105"/>
      <c r="B93" s="38"/>
      <c r="C93" s="38"/>
      <c r="D93" s="38"/>
      <c r="E93" s="38"/>
      <c r="F93" s="38"/>
      <c r="G93" s="38"/>
      <c r="H93" s="38"/>
      <c r="I93" s="38"/>
      <c r="J93" s="38"/>
      <c r="P93" s="37"/>
      <c r="Q93" s="173"/>
    </row>
    <row r="94" spans="1:17" ht="15.95" customHeight="1">
      <c r="A94" s="105"/>
      <c r="B94" s="38"/>
      <c r="C94" s="38"/>
      <c r="D94" s="38"/>
      <c r="E94" s="38"/>
      <c r="F94" s="38"/>
      <c r="G94" s="38"/>
      <c r="H94" s="38"/>
      <c r="I94" s="38"/>
      <c r="J94" s="38"/>
      <c r="P94" s="37"/>
      <c r="Q94" s="173"/>
    </row>
    <row r="95" spans="1:17" ht="15.95" customHeight="1">
      <c r="A95" s="105"/>
      <c r="B95" s="38"/>
      <c r="C95" s="38"/>
      <c r="D95" s="38"/>
      <c r="E95" s="38"/>
      <c r="F95" s="38"/>
      <c r="G95" s="38"/>
      <c r="H95" s="38"/>
      <c r="I95" s="38"/>
      <c r="J95" s="38"/>
      <c r="P95" s="37"/>
      <c r="Q95" s="173"/>
    </row>
    <row r="96" spans="1:17" ht="15.95" customHeight="1">
      <c r="A96" s="105"/>
      <c r="B96" s="38"/>
      <c r="C96" s="38"/>
      <c r="D96" s="38"/>
      <c r="E96" s="38"/>
      <c r="F96" s="38"/>
      <c r="G96" s="38"/>
      <c r="H96" s="38"/>
      <c r="I96" s="38"/>
      <c r="J96" s="38"/>
      <c r="P96" s="37"/>
      <c r="Q96" s="173"/>
    </row>
    <row r="97" spans="1:17" ht="15.95" customHeight="1">
      <c r="A97" s="105"/>
      <c r="B97" s="38"/>
      <c r="C97" s="38"/>
      <c r="D97" s="38"/>
      <c r="E97" s="38"/>
      <c r="F97" s="38"/>
      <c r="G97" s="38"/>
      <c r="H97" s="38"/>
      <c r="I97" s="38"/>
      <c r="J97" s="38"/>
      <c r="P97" s="37"/>
      <c r="Q97" s="173"/>
    </row>
    <row r="98" spans="1:17" ht="15.95" customHeight="1">
      <c r="A98" s="105"/>
      <c r="B98" s="38"/>
      <c r="C98" s="38"/>
      <c r="D98" s="38"/>
      <c r="E98" s="38"/>
      <c r="F98" s="38"/>
      <c r="G98" s="38"/>
      <c r="H98" s="38"/>
      <c r="I98" s="38"/>
      <c r="J98" s="38"/>
      <c r="P98" s="37"/>
      <c r="Q98" s="173"/>
    </row>
    <row r="99" spans="1:17" ht="15.95" customHeight="1">
      <c r="A99" s="105"/>
      <c r="B99" s="38"/>
      <c r="C99" s="38"/>
      <c r="D99" s="38"/>
      <c r="E99" s="38"/>
      <c r="F99" s="38"/>
      <c r="G99" s="38"/>
      <c r="H99" s="38"/>
      <c r="I99" s="38"/>
      <c r="J99" s="38"/>
      <c r="P99" s="37"/>
      <c r="Q99" s="173"/>
    </row>
    <row r="100" spans="1:17" ht="15.95" customHeight="1">
      <c r="A100" s="105"/>
      <c r="B100" s="38"/>
      <c r="C100" s="38"/>
      <c r="D100" s="38"/>
      <c r="E100" s="38"/>
      <c r="F100" s="38"/>
      <c r="G100" s="38"/>
      <c r="H100" s="38"/>
      <c r="I100" s="38"/>
      <c r="J100" s="38"/>
      <c r="P100" s="37"/>
    </row>
    <row r="101" spans="1:17" ht="15.95" customHeight="1">
      <c r="A101" s="105"/>
      <c r="B101" s="38"/>
      <c r="C101" s="38"/>
      <c r="D101" s="38"/>
      <c r="E101" s="38"/>
      <c r="F101" s="38"/>
      <c r="G101" s="38"/>
      <c r="H101" s="38"/>
      <c r="I101" s="38"/>
      <c r="J101" s="38"/>
      <c r="P101" s="37"/>
    </row>
    <row r="102" spans="1:17" ht="15.95" customHeight="1">
      <c r="A102" s="105"/>
      <c r="B102" s="38"/>
      <c r="C102" s="38"/>
      <c r="D102" s="38"/>
      <c r="E102" s="38"/>
      <c r="F102" s="38"/>
      <c r="G102" s="38"/>
      <c r="H102" s="38"/>
      <c r="I102" s="38"/>
      <c r="J102" s="38"/>
      <c r="P102" s="37"/>
    </row>
    <row r="103" spans="1:17" ht="15.95" customHeight="1">
      <c r="A103" s="105"/>
      <c r="B103" s="38"/>
      <c r="C103" s="38"/>
      <c r="D103" s="38"/>
      <c r="E103" s="38"/>
      <c r="F103" s="38"/>
      <c r="G103" s="38"/>
      <c r="H103" s="38"/>
      <c r="I103" s="38"/>
      <c r="J103" s="38"/>
      <c r="P103" s="37"/>
    </row>
    <row r="104" spans="1:17" ht="15.95" customHeight="1">
      <c r="A104" s="105"/>
      <c r="B104" s="38"/>
      <c r="C104" s="38"/>
      <c r="D104" s="38"/>
      <c r="E104" s="38"/>
      <c r="F104" s="38"/>
      <c r="G104" s="38"/>
      <c r="H104" s="38"/>
      <c r="I104" s="38"/>
      <c r="J104" s="38"/>
      <c r="P104" s="37"/>
    </row>
    <row r="105" spans="1:17" ht="15.95" customHeight="1">
      <c r="A105" s="105"/>
      <c r="B105" s="38"/>
      <c r="C105" s="38"/>
      <c r="D105" s="38"/>
      <c r="E105" s="38"/>
      <c r="F105" s="38"/>
      <c r="G105" s="38"/>
      <c r="H105" s="38"/>
      <c r="I105" s="38"/>
      <c r="J105" s="38"/>
      <c r="P105" s="37"/>
    </row>
    <row r="106" spans="1:17" ht="15.95" customHeight="1">
      <c r="A106" s="105"/>
      <c r="B106" s="38"/>
      <c r="C106" s="38"/>
      <c r="D106" s="38"/>
      <c r="E106" s="38"/>
      <c r="F106" s="38"/>
      <c r="G106" s="38"/>
      <c r="H106" s="38"/>
      <c r="I106" s="38"/>
      <c r="J106" s="38"/>
      <c r="P106" s="37"/>
    </row>
    <row r="107" spans="1:17" ht="15.95" customHeight="1">
      <c r="A107" s="105"/>
      <c r="B107" s="38"/>
      <c r="C107" s="38"/>
      <c r="D107" s="38"/>
      <c r="E107" s="38"/>
      <c r="F107" s="38"/>
      <c r="G107" s="38"/>
      <c r="H107" s="38"/>
      <c r="I107" s="38"/>
      <c r="J107" s="38"/>
      <c r="P107" s="37"/>
    </row>
    <row r="108" spans="1:17" ht="15.95" customHeight="1">
      <c r="A108" s="105"/>
      <c r="B108" s="38"/>
      <c r="C108" s="38"/>
      <c r="D108" s="38"/>
      <c r="E108" s="38"/>
      <c r="F108" s="38"/>
      <c r="G108" s="38"/>
      <c r="H108" s="38"/>
      <c r="I108" s="38"/>
      <c r="J108" s="38"/>
      <c r="P108" s="37"/>
    </row>
    <row r="109" spans="1:17" ht="15.95" customHeight="1">
      <c r="A109" s="105"/>
      <c r="B109" s="38"/>
      <c r="C109" s="38"/>
      <c r="D109" s="38"/>
      <c r="E109" s="38"/>
      <c r="F109" s="38"/>
      <c r="G109" s="38"/>
      <c r="H109" s="38"/>
      <c r="I109" s="38"/>
      <c r="J109" s="38"/>
      <c r="P109" s="37"/>
    </row>
    <row r="110" spans="1:17" ht="15.95" customHeight="1">
      <c r="P110" s="37"/>
    </row>
    <row r="111" spans="1:17" ht="15.95" customHeight="1">
      <c r="P111" s="37"/>
    </row>
    <row r="112" spans="1:17" ht="15.95" customHeight="1">
      <c r="P112" s="37"/>
    </row>
    <row r="113" spans="16:17" ht="15.95" customHeight="1">
      <c r="P113" s="37"/>
    </row>
    <row r="114" spans="16:17" ht="15.95" customHeight="1">
      <c r="P114" s="37"/>
    </row>
    <row r="115" spans="16:17" ht="15.95" customHeight="1">
      <c r="P115" s="37"/>
    </row>
    <row r="116" spans="16:17" ht="15.95" customHeight="1">
      <c r="P116" s="37"/>
      <c r="Q116" s="169"/>
    </row>
    <row r="117" spans="16:17" ht="15.95" customHeight="1">
      <c r="P117" s="37"/>
    </row>
    <row r="118" spans="16:17" ht="15.95" customHeight="1">
      <c r="P118" s="37"/>
    </row>
    <row r="119" spans="16:17" ht="15.95" customHeight="1">
      <c r="P119" s="37"/>
    </row>
    <row r="120" spans="16:17" ht="15.95" customHeight="1">
      <c r="P120" s="37"/>
    </row>
    <row r="121" spans="16:17" ht="15.95" customHeight="1">
      <c r="P121" s="37"/>
    </row>
    <row r="122" spans="16:17" ht="15.95" customHeight="1">
      <c r="P122" s="37"/>
    </row>
    <row r="123" spans="16:17" ht="15.95" customHeight="1">
      <c r="P123" s="37"/>
    </row>
    <row r="124" spans="16:17" ht="15.95" customHeight="1">
      <c r="P124" s="37"/>
    </row>
    <row r="125" spans="16:17" ht="15.95" customHeight="1">
      <c r="P125" s="37"/>
    </row>
    <row r="126" spans="16:17" ht="15.95" customHeight="1">
      <c r="P126" s="37"/>
    </row>
    <row r="134" spans="16:16" ht="15.95" customHeight="1">
      <c r="P134" s="37"/>
    </row>
    <row r="135" spans="16:16" ht="15.95" customHeight="1">
      <c r="P135" s="37"/>
    </row>
    <row r="170" spans="16:38" ht="15.95" customHeight="1">
      <c r="P170" s="37"/>
      <c r="Q170" s="52" t="s">
        <v>24</v>
      </c>
      <c r="R170" s="37">
        <v>2.1392000000000002</v>
      </c>
      <c r="S170" s="37">
        <v>2.1392000000000002</v>
      </c>
      <c r="T170" s="37">
        <v>2.1392000000000002</v>
      </c>
      <c r="U170" s="37">
        <v>2.1392000000000002</v>
      </c>
      <c r="V170" s="37">
        <v>2.1392000000000002</v>
      </c>
      <c r="W170" s="37">
        <v>2.1392000000000002</v>
      </c>
      <c r="X170" s="37">
        <v>2.1392000000000002</v>
      </c>
      <c r="Y170" s="37">
        <v>2.1392000000000002</v>
      </c>
      <c r="Z170" s="37">
        <v>2.1392000000000002</v>
      </c>
      <c r="AA170" s="37">
        <v>2.1392000000000002</v>
      </c>
      <c r="AB170" s="37">
        <v>2.1392000000000002</v>
      </c>
      <c r="AC170" s="37">
        <v>2.1392000000000002</v>
      </c>
      <c r="AD170" s="37">
        <v>2.1392000000000002</v>
      </c>
      <c r="AE170" s="37">
        <v>2.1392000000000002</v>
      </c>
      <c r="AF170" s="37">
        <v>2.1392000000000002</v>
      </c>
      <c r="AG170" s="37">
        <v>2.1392000000000002</v>
      </c>
      <c r="AH170" s="37">
        <v>2.1392000000000002</v>
      </c>
      <c r="AI170" s="37">
        <v>2.1392000000000002</v>
      </c>
      <c r="AJ170" s="37">
        <v>2.1392000000000002</v>
      </c>
      <c r="AK170" s="37">
        <v>2.1392000000000002</v>
      </c>
      <c r="AL170" s="37">
        <v>2.1392000000000002</v>
      </c>
    </row>
    <row r="171" spans="16:38" ht="15.95" customHeight="1">
      <c r="P171" s="37"/>
      <c r="Q171" s="52" t="s">
        <v>25</v>
      </c>
      <c r="R171" s="37">
        <v>1.6680999999999999</v>
      </c>
      <c r="S171" s="37">
        <v>1.6680999999999999</v>
      </c>
      <c r="T171" s="37">
        <v>1.6680999999999999</v>
      </c>
      <c r="U171" s="37">
        <v>1.6680999999999999</v>
      </c>
      <c r="V171" s="37">
        <v>1.6680999999999999</v>
      </c>
      <c r="W171" s="37">
        <v>1.6680999999999999</v>
      </c>
      <c r="X171" s="37">
        <v>1.6680999999999999</v>
      </c>
      <c r="Y171" s="37">
        <v>1.6680999999999999</v>
      </c>
      <c r="Z171" s="37">
        <v>1.6680999999999999</v>
      </c>
      <c r="AA171" s="37">
        <v>1.6680999999999999</v>
      </c>
      <c r="AB171" s="37">
        <v>1.6680999999999999</v>
      </c>
      <c r="AC171" s="37">
        <v>1.6680999999999999</v>
      </c>
      <c r="AD171" s="37">
        <v>1.6680999999999999</v>
      </c>
      <c r="AE171" s="37">
        <v>1.6680999999999999</v>
      </c>
      <c r="AF171" s="37">
        <v>1.6680999999999999</v>
      </c>
      <c r="AG171" s="37">
        <v>1.6680999999999999</v>
      </c>
      <c r="AH171" s="37">
        <v>1.6680999999999999</v>
      </c>
      <c r="AI171" s="37">
        <v>1.6680999999999999</v>
      </c>
      <c r="AJ171" s="37">
        <v>1.6680999999999999</v>
      </c>
      <c r="AK171" s="37">
        <v>1.6680999999999999</v>
      </c>
      <c r="AL171" s="37">
        <v>1.6680999999999999</v>
      </c>
    </row>
    <row r="172" spans="16:38" ht="15.95" customHeight="1">
      <c r="P172" s="37"/>
      <c r="Q172" s="52" t="s">
        <v>26</v>
      </c>
      <c r="R172" s="37">
        <v>1.8895</v>
      </c>
      <c r="S172" s="37">
        <v>1.8895</v>
      </c>
      <c r="T172" s="37">
        <v>1.8895</v>
      </c>
      <c r="U172" s="37">
        <v>1.8895</v>
      </c>
      <c r="V172" s="37">
        <v>1.8895</v>
      </c>
      <c r="W172" s="37">
        <v>1.8895</v>
      </c>
      <c r="X172" s="37">
        <v>1.8895</v>
      </c>
      <c r="Y172" s="37">
        <v>1.8895</v>
      </c>
      <c r="Z172" s="37">
        <v>1.8895</v>
      </c>
      <c r="AA172" s="37">
        <v>1.8895</v>
      </c>
      <c r="AB172" s="37">
        <v>1.8895</v>
      </c>
      <c r="AC172" s="37">
        <v>1.8895</v>
      </c>
      <c r="AD172" s="37">
        <v>1.8895</v>
      </c>
      <c r="AE172" s="37">
        <v>1.8895</v>
      </c>
      <c r="AF172" s="37">
        <v>1.8895</v>
      </c>
      <c r="AG172" s="37">
        <v>1.8895</v>
      </c>
      <c r="AH172" s="37">
        <v>1.8895</v>
      </c>
      <c r="AI172" s="37">
        <v>1.8895</v>
      </c>
      <c r="AJ172" s="37">
        <v>1.8895</v>
      </c>
      <c r="AK172" s="37">
        <v>1.8895</v>
      </c>
      <c r="AL172" s="37">
        <v>1.8895</v>
      </c>
    </row>
    <row r="173" spans="16:38" ht="15.95" customHeight="1">
      <c r="P173" s="37"/>
      <c r="Q173" s="52" t="s">
        <v>28</v>
      </c>
      <c r="R173" s="37">
        <v>1.4297</v>
      </c>
      <c r="S173" s="37">
        <v>1.4297</v>
      </c>
      <c r="T173" s="37">
        <v>1.4297</v>
      </c>
      <c r="U173" s="37">
        <v>1.4297</v>
      </c>
      <c r="V173" s="37">
        <v>1.4297</v>
      </c>
      <c r="W173" s="37">
        <v>1.4297</v>
      </c>
      <c r="X173" s="37">
        <v>1.4297</v>
      </c>
      <c r="Y173" s="37">
        <v>1.4297</v>
      </c>
      <c r="Z173" s="37">
        <v>1.4297</v>
      </c>
      <c r="AA173" s="37">
        <v>1.4297</v>
      </c>
      <c r="AB173" s="37">
        <v>1.4297</v>
      </c>
      <c r="AC173" s="37">
        <v>1.4297</v>
      </c>
      <c r="AD173" s="37">
        <v>1.4297</v>
      </c>
      <c r="AE173" s="37">
        <v>1.4297</v>
      </c>
      <c r="AF173" s="37">
        <v>1.4297</v>
      </c>
      <c r="AG173" s="37">
        <v>1.4297</v>
      </c>
      <c r="AH173" s="37">
        <v>1.4297</v>
      </c>
      <c r="AI173" s="37">
        <v>1.4297</v>
      </c>
      <c r="AJ173" s="37">
        <v>1.4297</v>
      </c>
      <c r="AK173" s="37">
        <v>1.4297</v>
      </c>
      <c r="AL173" s="37">
        <v>1.4297</v>
      </c>
    </row>
    <row r="174" spans="16:38" ht="15.95" customHeight="1">
      <c r="P174" s="37"/>
      <c r="Q174" s="52" t="s">
        <v>28</v>
      </c>
      <c r="R174" s="37">
        <v>1.2865</v>
      </c>
      <c r="S174" s="37">
        <v>1.2865</v>
      </c>
      <c r="T174" s="37">
        <v>1.2865</v>
      </c>
      <c r="U174" s="37">
        <v>1.2865</v>
      </c>
      <c r="V174" s="37">
        <v>1.2865</v>
      </c>
      <c r="W174" s="37">
        <v>1.2865</v>
      </c>
      <c r="X174" s="37">
        <v>1.2865</v>
      </c>
      <c r="Y174" s="37">
        <v>1.2865</v>
      </c>
      <c r="Z174" s="37">
        <v>1.2865</v>
      </c>
      <c r="AA174" s="37">
        <v>1.2865</v>
      </c>
      <c r="AB174" s="37">
        <v>1.2865</v>
      </c>
      <c r="AC174" s="37">
        <v>1.2865</v>
      </c>
      <c r="AD174" s="37">
        <v>1.2865</v>
      </c>
      <c r="AE174" s="37">
        <v>1.2865</v>
      </c>
      <c r="AF174" s="37">
        <v>1.2865</v>
      </c>
      <c r="AG174" s="37">
        <v>1.2865</v>
      </c>
      <c r="AH174" s="37">
        <v>1.2865</v>
      </c>
      <c r="AI174" s="37">
        <v>1.2865</v>
      </c>
      <c r="AJ174" s="37">
        <v>1.2865</v>
      </c>
      <c r="AK174" s="37">
        <v>1.2865</v>
      </c>
      <c r="AL174" s="37">
        <v>1.2865</v>
      </c>
    </row>
    <row r="175" spans="16:38" ht="15.95" customHeight="1">
      <c r="P175" s="37"/>
      <c r="Q175" s="52" t="s">
        <v>29</v>
      </c>
      <c r="R175" s="37">
        <v>1.2911999999999999</v>
      </c>
      <c r="S175" s="37">
        <v>1.2911999999999999</v>
      </c>
      <c r="T175" s="37">
        <v>1.2911999999999999</v>
      </c>
      <c r="U175" s="37">
        <v>1.2911999999999999</v>
      </c>
      <c r="V175" s="37">
        <v>1.2911999999999999</v>
      </c>
      <c r="W175" s="37">
        <v>1.2911999999999999</v>
      </c>
      <c r="X175" s="37">
        <v>1.2911999999999999</v>
      </c>
      <c r="Y175" s="37">
        <v>1.2911999999999999</v>
      </c>
      <c r="Z175" s="37">
        <v>1.2911999999999999</v>
      </c>
      <c r="AA175" s="37">
        <v>1.2911999999999999</v>
      </c>
      <c r="AB175" s="37">
        <v>1.2911999999999999</v>
      </c>
      <c r="AC175" s="37">
        <v>1.2911999999999999</v>
      </c>
      <c r="AD175" s="37">
        <v>1.2911999999999999</v>
      </c>
      <c r="AE175" s="37">
        <v>1.2911999999999999</v>
      </c>
      <c r="AF175" s="37">
        <v>1.2911999999999999</v>
      </c>
      <c r="AG175" s="37">
        <v>1.2911999999999999</v>
      </c>
      <c r="AH175" s="37">
        <v>1.2911999999999999</v>
      </c>
      <c r="AI175" s="37">
        <v>1.2911999999999999</v>
      </c>
      <c r="AJ175" s="37">
        <v>1.2911999999999999</v>
      </c>
      <c r="AK175" s="37">
        <v>1.2911999999999999</v>
      </c>
      <c r="AL175" s="37">
        <v>1.2911999999999999</v>
      </c>
    </row>
    <row r="176" spans="16:38" ht="15.95" customHeight="1">
      <c r="P176" s="37"/>
      <c r="Q176" s="52" t="s">
        <v>30</v>
      </c>
      <c r="R176" s="37">
        <v>1.6581999999999999</v>
      </c>
      <c r="S176" s="37">
        <v>1.6581999999999999</v>
      </c>
      <c r="T176" s="37">
        <v>1.6581999999999999</v>
      </c>
      <c r="U176" s="37">
        <v>1.6581999999999999</v>
      </c>
      <c r="V176" s="37">
        <v>1.6581999999999999</v>
      </c>
      <c r="W176" s="37">
        <v>1.6581999999999999</v>
      </c>
      <c r="X176" s="37">
        <v>1.6581999999999999</v>
      </c>
      <c r="Y176" s="37">
        <v>1.6581999999999999</v>
      </c>
      <c r="Z176" s="37">
        <v>1.6581999999999999</v>
      </c>
      <c r="AA176" s="37">
        <v>1.6581999999999999</v>
      </c>
      <c r="AB176" s="37">
        <v>1.6581999999999999</v>
      </c>
      <c r="AC176" s="37">
        <v>1.6581999999999999</v>
      </c>
      <c r="AD176" s="37">
        <v>1.6581999999999999</v>
      </c>
      <c r="AE176" s="37">
        <v>1.6581999999999999</v>
      </c>
      <c r="AF176" s="37">
        <v>1.6581999999999999</v>
      </c>
      <c r="AG176" s="37">
        <v>1.6581999999999999</v>
      </c>
      <c r="AH176" s="37">
        <v>1.6581999999999999</v>
      </c>
      <c r="AI176" s="37">
        <v>1.6581999999999999</v>
      </c>
      <c r="AJ176" s="37">
        <v>1.6581999999999999</v>
      </c>
      <c r="AK176" s="37">
        <v>1.6581999999999999</v>
      </c>
      <c r="AL176" s="37">
        <v>1.6581999999999999</v>
      </c>
    </row>
    <row r="177" spans="16:38" ht="15.95" customHeight="1">
      <c r="P177" s="37"/>
      <c r="Q177" s="52" t="s">
        <v>31</v>
      </c>
      <c r="R177" s="37">
        <v>1.3992</v>
      </c>
      <c r="S177" s="37">
        <v>1.3992</v>
      </c>
      <c r="T177" s="37">
        <v>1.3992</v>
      </c>
      <c r="U177" s="37">
        <v>1.3992</v>
      </c>
      <c r="V177" s="37">
        <v>1.3992</v>
      </c>
      <c r="W177" s="37">
        <v>1.3992</v>
      </c>
      <c r="X177" s="37">
        <v>1.3992</v>
      </c>
      <c r="Y177" s="37">
        <v>1.3992</v>
      </c>
      <c r="Z177" s="37">
        <v>1.3992</v>
      </c>
      <c r="AA177" s="37">
        <v>1.3992</v>
      </c>
      <c r="AB177" s="37">
        <v>1.3992</v>
      </c>
      <c r="AC177" s="37">
        <v>1.3992</v>
      </c>
      <c r="AD177" s="37">
        <v>1.3992</v>
      </c>
      <c r="AE177" s="37">
        <v>1.3992</v>
      </c>
      <c r="AF177" s="37">
        <v>1.3992</v>
      </c>
      <c r="AG177" s="37">
        <v>1.3992</v>
      </c>
      <c r="AH177" s="37">
        <v>1.3992</v>
      </c>
      <c r="AI177" s="37">
        <v>1.3992</v>
      </c>
      <c r="AJ177" s="37">
        <v>1.3992</v>
      </c>
      <c r="AK177" s="37">
        <v>1.3992</v>
      </c>
      <c r="AL177" s="37">
        <v>1.3992</v>
      </c>
    </row>
    <row r="178" spans="16:38" ht="15.95" customHeight="1">
      <c r="P178" s="37"/>
      <c r="Q178" s="52" t="s">
        <v>32</v>
      </c>
      <c r="R178" s="37">
        <v>1.3480000000000001</v>
      </c>
      <c r="S178" s="37">
        <v>1.3480000000000001</v>
      </c>
      <c r="T178" s="37">
        <v>1.3480000000000001</v>
      </c>
      <c r="U178" s="37">
        <v>1.3480000000000001</v>
      </c>
      <c r="V178" s="37">
        <v>1.3480000000000001</v>
      </c>
      <c r="W178" s="37">
        <v>1.3480000000000001</v>
      </c>
      <c r="X178" s="37">
        <v>1.3480000000000001</v>
      </c>
      <c r="Y178" s="37">
        <v>1.3480000000000001</v>
      </c>
      <c r="Z178" s="37">
        <v>1.3480000000000001</v>
      </c>
      <c r="AA178" s="37">
        <v>1.3480000000000001</v>
      </c>
      <c r="AB178" s="37">
        <v>1.3480000000000001</v>
      </c>
      <c r="AC178" s="37">
        <v>1.3480000000000001</v>
      </c>
      <c r="AD178" s="37">
        <v>1.3480000000000001</v>
      </c>
      <c r="AE178" s="37">
        <v>1.3480000000000001</v>
      </c>
      <c r="AF178" s="37">
        <v>1.3480000000000001</v>
      </c>
      <c r="AG178" s="37">
        <v>1.3480000000000001</v>
      </c>
      <c r="AH178" s="37">
        <v>1.3480000000000001</v>
      </c>
      <c r="AI178" s="37">
        <v>1.3480000000000001</v>
      </c>
      <c r="AJ178" s="37">
        <v>1.3480000000000001</v>
      </c>
      <c r="AK178" s="37">
        <v>1.3480000000000001</v>
      </c>
      <c r="AL178" s="37">
        <v>1.3480000000000001</v>
      </c>
    </row>
    <row r="179" spans="16:38" ht="15.95" customHeight="1">
      <c r="P179" s="37"/>
      <c r="Q179" s="52" t="s">
        <v>33</v>
      </c>
      <c r="R179" s="37">
        <v>1.2045999999999999</v>
      </c>
      <c r="S179" s="37">
        <v>1.2045999999999999</v>
      </c>
      <c r="T179" s="37">
        <v>1.2045999999999999</v>
      </c>
      <c r="U179" s="37">
        <v>1.2045999999999999</v>
      </c>
      <c r="V179" s="37">
        <v>1.2045999999999999</v>
      </c>
      <c r="W179" s="37">
        <v>1.2045999999999999</v>
      </c>
      <c r="X179" s="37">
        <v>1.2045999999999999</v>
      </c>
      <c r="Y179" s="37">
        <v>1.2045999999999999</v>
      </c>
      <c r="Z179" s="37">
        <v>1.2045999999999999</v>
      </c>
      <c r="AA179" s="37">
        <v>1.2045999999999999</v>
      </c>
      <c r="AB179" s="37">
        <v>1.2045999999999999</v>
      </c>
      <c r="AC179" s="37">
        <v>1.2045999999999999</v>
      </c>
      <c r="AD179" s="37">
        <v>1.2045999999999999</v>
      </c>
      <c r="AE179" s="37">
        <v>1.2045999999999999</v>
      </c>
      <c r="AF179" s="37">
        <v>1.2045999999999999</v>
      </c>
      <c r="AG179" s="37">
        <v>1.2045999999999999</v>
      </c>
      <c r="AH179" s="37">
        <v>1.2045999999999999</v>
      </c>
      <c r="AI179" s="37">
        <v>1.2045999999999999</v>
      </c>
      <c r="AJ179" s="37">
        <v>1.2045999999999999</v>
      </c>
      <c r="AK179" s="37">
        <v>1.2045999999999999</v>
      </c>
      <c r="AL179" s="37">
        <v>1.2045999999999999</v>
      </c>
    </row>
    <row r="180" spans="16:38" ht="15.95" customHeight="1">
      <c r="P180" s="37"/>
      <c r="Q180" s="52" t="s">
        <v>27</v>
      </c>
      <c r="R180" s="37">
        <v>1.4615</v>
      </c>
      <c r="S180" s="37">
        <v>1.4615</v>
      </c>
      <c r="T180" s="37">
        <v>1.4615</v>
      </c>
      <c r="U180" s="37">
        <v>1.4615</v>
      </c>
      <c r="V180" s="37">
        <v>1.4615</v>
      </c>
      <c r="W180" s="37">
        <v>1.4615</v>
      </c>
      <c r="X180" s="37">
        <v>1.4615</v>
      </c>
      <c r="Y180" s="37">
        <v>1.4615</v>
      </c>
      <c r="Z180" s="37">
        <v>1.4615</v>
      </c>
      <c r="AA180" s="37">
        <v>1.4615</v>
      </c>
      <c r="AB180" s="37">
        <v>1.4615</v>
      </c>
      <c r="AC180" s="37">
        <v>1.4615</v>
      </c>
      <c r="AD180" s="37">
        <v>1.4615</v>
      </c>
      <c r="AE180" s="37">
        <v>1.4615</v>
      </c>
      <c r="AF180" s="37">
        <v>1.4615</v>
      </c>
      <c r="AG180" s="37">
        <v>1.4615</v>
      </c>
      <c r="AH180" s="37">
        <v>1.4615</v>
      </c>
      <c r="AI180" s="37">
        <v>1.4615</v>
      </c>
      <c r="AJ180" s="37">
        <v>1.4615</v>
      </c>
      <c r="AK180" s="37">
        <v>1.4615</v>
      </c>
      <c r="AL180" s="37">
        <v>1.4615</v>
      </c>
    </row>
    <row r="181" spans="16:38" ht="15.95" customHeight="1">
      <c r="P181" s="37"/>
      <c r="Q181" s="52" t="s">
        <v>35</v>
      </c>
      <c r="R181" s="37">
        <v>1.1165</v>
      </c>
      <c r="S181" s="37">
        <v>1.1165</v>
      </c>
      <c r="T181" s="37">
        <v>1.1165</v>
      </c>
      <c r="U181" s="37">
        <v>1.1165</v>
      </c>
      <c r="V181" s="37">
        <v>1.1165</v>
      </c>
      <c r="W181" s="37">
        <v>1.1165</v>
      </c>
      <c r="X181" s="37">
        <v>1.1165</v>
      </c>
      <c r="Y181" s="37">
        <v>1.1165</v>
      </c>
      <c r="Z181" s="37">
        <v>1.1165</v>
      </c>
      <c r="AA181" s="37">
        <v>1.1165</v>
      </c>
      <c r="AB181" s="37">
        <v>1.1165</v>
      </c>
      <c r="AC181" s="37">
        <v>1.1165</v>
      </c>
      <c r="AD181" s="37">
        <v>1.1165</v>
      </c>
      <c r="AE181" s="37">
        <v>1.1165</v>
      </c>
      <c r="AF181" s="37">
        <v>1.1165</v>
      </c>
      <c r="AG181" s="37">
        <v>1.1165</v>
      </c>
      <c r="AH181" s="37">
        <v>1.1165</v>
      </c>
      <c r="AI181" s="37">
        <v>1.1165</v>
      </c>
      <c r="AJ181" s="37">
        <v>1.1165</v>
      </c>
      <c r="AK181" s="37">
        <v>1.1165</v>
      </c>
      <c r="AL181" s="37">
        <v>1.1165</v>
      </c>
    </row>
    <row r="182" spans="16:38" ht="15.95" customHeight="1">
      <c r="P182" s="37"/>
      <c r="Q182" s="52" t="s">
        <v>88</v>
      </c>
      <c r="R182" s="37">
        <v>1.3508</v>
      </c>
      <c r="S182" s="37">
        <v>1.3508</v>
      </c>
      <c r="T182" s="37">
        <v>1.3508</v>
      </c>
      <c r="U182" s="37">
        <v>1.3508</v>
      </c>
      <c r="V182" s="37">
        <v>1.3508</v>
      </c>
      <c r="W182" s="37">
        <v>1.3508</v>
      </c>
      <c r="X182" s="37">
        <v>1.3508</v>
      </c>
      <c r="Y182" s="37">
        <v>1.3508</v>
      </c>
      <c r="Z182" s="37">
        <v>1.3508</v>
      </c>
      <c r="AA182" s="37">
        <v>1.3508</v>
      </c>
      <c r="AB182" s="37">
        <v>1.3508</v>
      </c>
      <c r="AC182" s="37">
        <v>1.3508</v>
      </c>
      <c r="AD182" s="37">
        <v>1.3508</v>
      </c>
      <c r="AE182" s="37">
        <v>1.3508</v>
      </c>
      <c r="AF182" s="37">
        <v>1.3508</v>
      </c>
      <c r="AG182" s="37">
        <v>1.3508</v>
      </c>
      <c r="AH182" s="37">
        <v>1.3508</v>
      </c>
      <c r="AI182" s="37">
        <v>1.3508</v>
      </c>
      <c r="AJ182" s="37">
        <v>1.3508</v>
      </c>
      <c r="AK182" s="37">
        <v>1.3508</v>
      </c>
      <c r="AL182" s="37">
        <v>1.3508</v>
      </c>
    </row>
    <row r="183" spans="16:38" ht="15.95" customHeight="1">
      <c r="P183" s="37"/>
      <c r="Q183" s="52" t="s">
        <v>86</v>
      </c>
      <c r="R183" s="37">
        <v>1.7851999999999999</v>
      </c>
      <c r="S183" s="37">
        <v>1.7851999999999999</v>
      </c>
      <c r="T183" s="37">
        <v>1.7851999999999999</v>
      </c>
      <c r="U183" s="37">
        <v>1.7851999999999999</v>
      </c>
      <c r="V183" s="37">
        <v>1.7851999999999999</v>
      </c>
      <c r="W183" s="37">
        <v>1.7851999999999999</v>
      </c>
      <c r="X183" s="37">
        <v>1.7851999999999999</v>
      </c>
      <c r="Y183" s="37">
        <v>1.7851999999999999</v>
      </c>
      <c r="Z183" s="37">
        <v>1.7851999999999999</v>
      </c>
      <c r="AA183" s="37">
        <v>1.7851999999999999</v>
      </c>
      <c r="AB183" s="37">
        <v>1.7851999999999999</v>
      </c>
      <c r="AC183" s="37">
        <v>1.7851999999999999</v>
      </c>
      <c r="AD183" s="37">
        <v>1.7851999999999999</v>
      </c>
      <c r="AE183" s="37">
        <v>1.7851999999999999</v>
      </c>
      <c r="AF183" s="37">
        <v>1.7851999999999999</v>
      </c>
      <c r="AG183" s="37">
        <v>1.7851999999999999</v>
      </c>
      <c r="AH183" s="37">
        <v>1.7851999999999999</v>
      </c>
      <c r="AI183" s="37">
        <v>1.7851999999999999</v>
      </c>
      <c r="AJ183" s="37">
        <v>1.7851999999999999</v>
      </c>
      <c r="AK183" s="37">
        <v>1.7851999999999999</v>
      </c>
      <c r="AL183" s="37">
        <v>1.7851999999999999</v>
      </c>
    </row>
    <row r="184" spans="16:38" ht="15.95" customHeight="1">
      <c r="P184" s="37"/>
      <c r="Q184" s="52" t="s">
        <v>34</v>
      </c>
      <c r="R184" s="37">
        <v>1.2725</v>
      </c>
      <c r="S184" s="37">
        <v>1.2725</v>
      </c>
      <c r="T184" s="37">
        <v>1.2725</v>
      </c>
      <c r="U184" s="37">
        <v>1.2725</v>
      </c>
      <c r="V184" s="37">
        <v>1.2725</v>
      </c>
      <c r="W184" s="37">
        <v>1.2725</v>
      </c>
      <c r="X184" s="37">
        <v>1.2725</v>
      </c>
      <c r="Y184" s="37">
        <v>1.2725</v>
      </c>
      <c r="Z184" s="37">
        <v>1.2725</v>
      </c>
      <c r="AA184" s="37">
        <v>1.2725</v>
      </c>
      <c r="AB184" s="37">
        <v>1.2725</v>
      </c>
      <c r="AC184" s="37">
        <v>1.2725</v>
      </c>
      <c r="AD184" s="37">
        <v>1.2725</v>
      </c>
      <c r="AE184" s="37">
        <v>1.2725</v>
      </c>
      <c r="AF184" s="37">
        <v>1.2725</v>
      </c>
      <c r="AG184" s="37">
        <v>1.2725</v>
      </c>
      <c r="AH184" s="37">
        <v>1.2725</v>
      </c>
      <c r="AI184" s="37">
        <v>1.2725</v>
      </c>
      <c r="AJ184" s="37">
        <v>1.2725</v>
      </c>
      <c r="AK184" s="37">
        <v>1.2725</v>
      </c>
      <c r="AL184" s="37">
        <v>1.2725</v>
      </c>
    </row>
    <row r="185" spans="16:38" ht="15.95" customHeight="1">
      <c r="P185" s="37"/>
      <c r="Q185" s="52" t="s">
        <v>87</v>
      </c>
      <c r="R185" s="37">
        <v>1.4305000000000001</v>
      </c>
      <c r="S185" s="37">
        <v>1.4305000000000001</v>
      </c>
      <c r="T185" s="37">
        <v>1.4305000000000001</v>
      </c>
      <c r="U185" s="37">
        <v>1.4305000000000001</v>
      </c>
      <c r="V185" s="37">
        <v>1.4305000000000001</v>
      </c>
      <c r="W185" s="37">
        <v>1.4305000000000001</v>
      </c>
      <c r="X185" s="37">
        <v>1.4305000000000001</v>
      </c>
      <c r="Y185" s="37">
        <v>1.4305000000000001</v>
      </c>
      <c r="Z185" s="37">
        <v>1.4305000000000001</v>
      </c>
      <c r="AA185" s="37">
        <v>1.4305000000000001</v>
      </c>
      <c r="AB185" s="37">
        <v>1.4305000000000001</v>
      </c>
      <c r="AC185" s="37">
        <v>1.4305000000000001</v>
      </c>
      <c r="AD185" s="37">
        <v>1.4305000000000001</v>
      </c>
      <c r="AE185" s="37">
        <v>1.4305000000000001</v>
      </c>
      <c r="AF185" s="37">
        <v>1.4305000000000001</v>
      </c>
      <c r="AG185" s="37">
        <v>1.4305000000000001</v>
      </c>
      <c r="AH185" s="37">
        <v>1.4305000000000001</v>
      </c>
      <c r="AI185" s="37">
        <v>1.4305000000000001</v>
      </c>
      <c r="AJ185" s="37">
        <v>1.4305000000000001</v>
      </c>
      <c r="AK185" s="37">
        <v>1.4305000000000001</v>
      </c>
      <c r="AL185" s="37">
        <v>1.4305000000000001</v>
      </c>
    </row>
    <row r="186" spans="16:38" ht="15.95" customHeight="1">
      <c r="P186" s="37"/>
    </row>
    <row r="187" spans="16:38" ht="15.95" customHeight="1">
      <c r="P187" s="37"/>
    </row>
  </sheetData>
  <mergeCells count="25">
    <mergeCell ref="AO3:AR3"/>
    <mergeCell ref="AN2:AR2"/>
    <mergeCell ref="Q2:AL2"/>
    <mergeCell ref="C3:F3"/>
    <mergeCell ref="A2:O2"/>
    <mergeCell ref="G3:O3"/>
    <mergeCell ref="R3:U3"/>
    <mergeCell ref="V3:AL3"/>
    <mergeCell ref="AU3:AV3"/>
    <mergeCell ref="AW3:BB3"/>
    <mergeCell ref="BF3:BM3"/>
    <mergeCell ref="AT2:BB2"/>
    <mergeCell ref="BD2:BM2"/>
    <mergeCell ref="AU4:AV4"/>
    <mergeCell ref="AW4:AY4"/>
    <mergeCell ref="BA4:BB4"/>
    <mergeCell ref="AT18:BB18"/>
    <mergeCell ref="BD18:BM18"/>
    <mergeCell ref="BU2:BW2"/>
    <mergeCell ref="BV3:BW3"/>
    <mergeCell ref="BU19:BY19"/>
    <mergeCell ref="BO18:BS18"/>
    <mergeCell ref="BQ2:BS2"/>
    <mergeCell ref="BP3:BQ3"/>
    <mergeCell ref="BR3:BS3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activeCell="K10" sqref="K10"/>
    </sheetView>
  </sheetViews>
  <sheetFormatPr defaultColWidth="7.625" defaultRowHeight="11.25"/>
  <cols>
    <col min="1" max="1" width="10.375" style="178" customWidth="1"/>
    <col min="2" max="2" width="7.625" style="176"/>
    <col min="3" max="3" width="7.625" style="177"/>
    <col min="4" max="16384" width="7.625" style="175"/>
  </cols>
  <sheetData>
    <row r="1" spans="1:19" s="174" customFormat="1" ht="15.75" thickBot="1">
      <c r="A1" s="254" t="s">
        <v>202</v>
      </c>
      <c r="B1" s="255"/>
      <c r="C1" s="255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19" ht="13.5" thickBot="1">
      <c r="A2" s="257" t="s">
        <v>41</v>
      </c>
      <c r="B2" s="258" t="s">
        <v>44</v>
      </c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9" t="s">
        <v>97</v>
      </c>
      <c r="N2" s="259"/>
      <c r="O2" s="259"/>
      <c r="P2" s="259"/>
      <c r="Q2" s="259"/>
      <c r="R2" s="259"/>
      <c r="S2" s="260"/>
    </row>
    <row r="3" spans="1:19" ht="13.5" thickBot="1">
      <c r="A3" s="261" t="s">
        <v>60</v>
      </c>
      <c r="B3" s="262" t="s">
        <v>110</v>
      </c>
      <c r="C3" s="262" t="s">
        <v>112</v>
      </c>
      <c r="D3" s="258" t="s">
        <v>94</v>
      </c>
      <c r="E3" s="258"/>
      <c r="F3" s="258"/>
      <c r="G3" s="258" t="s">
        <v>95</v>
      </c>
      <c r="H3" s="258"/>
      <c r="I3" s="258"/>
      <c r="J3" s="263" t="s">
        <v>82</v>
      </c>
      <c r="K3" s="263"/>
      <c r="L3" s="263"/>
      <c r="M3" s="263" t="s">
        <v>94</v>
      </c>
      <c r="N3" s="263"/>
      <c r="O3" s="263"/>
      <c r="P3" s="263"/>
      <c r="Q3" s="263"/>
      <c r="R3" s="263" t="s">
        <v>95</v>
      </c>
      <c r="S3" s="264"/>
    </row>
    <row r="4" spans="1:19" ht="13.5" thickBot="1">
      <c r="A4" s="257" t="s">
        <v>111</v>
      </c>
      <c r="B4" s="265">
        <v>176</v>
      </c>
      <c r="C4" s="265">
        <v>177</v>
      </c>
      <c r="D4" s="266">
        <v>168</v>
      </c>
      <c r="E4" s="266">
        <v>169</v>
      </c>
      <c r="F4" s="266">
        <v>171</v>
      </c>
      <c r="G4" s="265">
        <v>164</v>
      </c>
      <c r="H4" s="265">
        <v>173</v>
      </c>
      <c r="I4" s="265">
        <v>178</v>
      </c>
      <c r="J4" s="266">
        <v>165</v>
      </c>
      <c r="K4" s="266">
        <v>166</v>
      </c>
      <c r="L4" s="266">
        <v>211</v>
      </c>
      <c r="M4" s="266">
        <v>214</v>
      </c>
      <c r="N4" s="266">
        <v>217</v>
      </c>
      <c r="O4" s="266">
        <v>219</v>
      </c>
      <c r="P4" s="266">
        <v>222</v>
      </c>
      <c r="Q4" s="266">
        <v>223</v>
      </c>
      <c r="R4" s="265">
        <v>208</v>
      </c>
      <c r="S4" s="267">
        <v>209</v>
      </c>
    </row>
    <row r="5" spans="1:19" ht="15.75">
      <c r="A5" s="268" t="s">
        <v>203</v>
      </c>
      <c r="B5" s="255">
        <v>37.000999999999998</v>
      </c>
      <c r="C5" s="255">
        <v>42.723999999999997</v>
      </c>
      <c r="D5" s="269">
        <v>5.6000000000000001E-2</v>
      </c>
      <c r="E5" s="269">
        <v>0.122</v>
      </c>
      <c r="F5" s="269">
        <v>9.7000000000000003E-2</v>
      </c>
      <c r="G5" s="270">
        <v>3.762</v>
      </c>
      <c r="H5" s="270">
        <v>9.0999999999999998E-2</v>
      </c>
      <c r="I5" s="255">
        <v>0.11600000000000001</v>
      </c>
      <c r="J5" s="269">
        <v>30.875</v>
      </c>
      <c r="K5" s="269">
        <v>30.725999999999999</v>
      </c>
      <c r="L5" s="269">
        <v>29.709</v>
      </c>
      <c r="M5" s="269">
        <v>0.11</v>
      </c>
      <c r="N5" s="269">
        <v>0.13300000000000001</v>
      </c>
      <c r="O5" s="269">
        <v>0.115</v>
      </c>
      <c r="P5" s="269">
        <v>0.121</v>
      </c>
      <c r="Q5" s="269">
        <v>0.20799999999999999</v>
      </c>
      <c r="R5" s="270">
        <v>6.7000000000000004E-2</v>
      </c>
      <c r="S5" s="271">
        <v>0.105</v>
      </c>
    </row>
    <row r="6" spans="1:19" ht="15.75">
      <c r="A6" s="268" t="s">
        <v>204</v>
      </c>
      <c r="B6" s="255">
        <v>2.1000000000000001E-2</v>
      </c>
      <c r="C6" s="255">
        <v>1.4419999999999999</v>
      </c>
      <c r="D6" s="269">
        <v>50.442</v>
      </c>
      <c r="E6" s="269">
        <v>45.863</v>
      </c>
      <c r="F6" s="269">
        <v>43.439</v>
      </c>
      <c r="G6" s="270">
        <v>0</v>
      </c>
      <c r="H6" s="270">
        <v>1.2999999999999999E-2</v>
      </c>
      <c r="I6" s="255">
        <v>1.9E-2</v>
      </c>
      <c r="J6" s="269">
        <v>36.904000000000003</v>
      </c>
      <c r="K6" s="269">
        <v>37.198</v>
      </c>
      <c r="L6" s="269">
        <v>38.146000000000001</v>
      </c>
      <c r="M6" s="269">
        <v>51.122</v>
      </c>
      <c r="N6" s="269">
        <v>47.534999999999997</v>
      </c>
      <c r="O6" s="269">
        <v>50.576000000000001</v>
      </c>
      <c r="P6" s="269">
        <v>46.868000000000002</v>
      </c>
      <c r="Q6" s="269">
        <v>48.231999999999999</v>
      </c>
      <c r="R6" s="270">
        <v>3.1E-2</v>
      </c>
      <c r="S6" s="271">
        <v>2.4E-2</v>
      </c>
    </row>
    <row r="7" spans="1:19" ht="15.75">
      <c r="A7" s="268" t="s">
        <v>205</v>
      </c>
      <c r="B7" s="255">
        <v>20.905999999999999</v>
      </c>
      <c r="C7" s="255">
        <v>11.88</v>
      </c>
      <c r="D7" s="269">
        <v>0</v>
      </c>
      <c r="E7" s="269">
        <v>0</v>
      </c>
      <c r="F7" s="269">
        <v>1.0999999999999999E-2</v>
      </c>
      <c r="G7" s="270">
        <v>1.0999999999999999E-2</v>
      </c>
      <c r="H7" s="270">
        <v>9.5000000000000001E-2</v>
      </c>
      <c r="I7" s="255">
        <v>4.2000000000000003E-2</v>
      </c>
      <c r="J7" s="269">
        <v>1.9179999999999999</v>
      </c>
      <c r="K7" s="269">
        <v>2.1840000000000002</v>
      </c>
      <c r="L7" s="269">
        <v>1.179</v>
      </c>
      <c r="M7" s="269">
        <v>0</v>
      </c>
      <c r="N7" s="269">
        <v>8.9999999999999993E-3</v>
      </c>
      <c r="O7" s="269">
        <v>8.0000000000000002E-3</v>
      </c>
      <c r="P7" s="269">
        <v>0</v>
      </c>
      <c r="Q7" s="269">
        <v>3.0000000000000001E-3</v>
      </c>
      <c r="R7" s="270">
        <v>0</v>
      </c>
      <c r="S7" s="271">
        <v>4.7E-2</v>
      </c>
    </row>
    <row r="8" spans="1:19" ht="15.75">
      <c r="A8" s="268" t="s">
        <v>206</v>
      </c>
      <c r="B8" s="255">
        <v>3.5000000000000003E-2</v>
      </c>
      <c r="C8" s="255">
        <v>0</v>
      </c>
      <c r="D8" s="269">
        <v>7.0999999999999994E-2</v>
      </c>
      <c r="E8" s="269">
        <v>0</v>
      </c>
      <c r="F8" s="269">
        <v>0</v>
      </c>
      <c r="G8" s="270">
        <v>76.55</v>
      </c>
      <c r="H8" s="270">
        <v>93.477000000000004</v>
      </c>
      <c r="I8" s="255">
        <v>92.192999999999998</v>
      </c>
      <c r="J8" s="269">
        <v>0.04</v>
      </c>
      <c r="K8" s="269">
        <v>2.1000000000000001E-2</v>
      </c>
      <c r="L8" s="269">
        <v>0</v>
      </c>
      <c r="M8" s="269">
        <v>0</v>
      </c>
      <c r="N8" s="269">
        <v>0</v>
      </c>
      <c r="O8" s="269">
        <v>8.0000000000000002E-3</v>
      </c>
      <c r="P8" s="269">
        <v>4.0000000000000001E-3</v>
      </c>
      <c r="Q8" s="269">
        <v>5.7000000000000002E-2</v>
      </c>
      <c r="R8" s="270">
        <v>88.563000000000002</v>
      </c>
      <c r="S8" s="271">
        <v>89.861999999999995</v>
      </c>
    </row>
    <row r="9" spans="1:19" ht="12.75">
      <c r="A9" s="268" t="s">
        <v>81</v>
      </c>
      <c r="B9" s="255">
        <v>29.885000000000002</v>
      </c>
      <c r="C9" s="255">
        <v>17.658999999999999</v>
      </c>
      <c r="D9" s="269">
        <v>43.079000000000001</v>
      </c>
      <c r="E9" s="269">
        <v>52.584000000000003</v>
      </c>
      <c r="F9" s="269">
        <v>47.027000000000001</v>
      </c>
      <c r="G9" s="270">
        <v>0</v>
      </c>
      <c r="H9" s="270">
        <v>3.9E-2</v>
      </c>
      <c r="I9" s="255">
        <v>0.03</v>
      </c>
      <c r="J9" s="269">
        <v>1.421</v>
      </c>
      <c r="K9" s="269">
        <v>0.51800000000000002</v>
      </c>
      <c r="L9" s="269">
        <v>0.78200000000000003</v>
      </c>
      <c r="M9" s="269">
        <v>45.179000000000002</v>
      </c>
      <c r="N9" s="269">
        <v>49.186</v>
      </c>
      <c r="O9" s="269">
        <v>44.212000000000003</v>
      </c>
      <c r="P9" s="269">
        <v>50.4</v>
      </c>
      <c r="Q9" s="269">
        <v>49.3</v>
      </c>
      <c r="R9" s="270">
        <v>0.501</v>
      </c>
      <c r="S9" s="271">
        <v>0.193</v>
      </c>
    </row>
    <row r="10" spans="1:19" ht="12.75">
      <c r="A10" s="268" t="s">
        <v>169</v>
      </c>
      <c r="B10" s="255">
        <v>7.1529999999999996</v>
      </c>
      <c r="C10" s="255">
        <v>0.51500000000000001</v>
      </c>
      <c r="D10" s="269">
        <v>5.8460000000000001</v>
      </c>
      <c r="E10" s="269">
        <v>0.92</v>
      </c>
      <c r="F10" s="269">
        <v>8.27</v>
      </c>
      <c r="G10" s="270">
        <v>0.49299999999999999</v>
      </c>
      <c r="H10" s="270">
        <v>0.01</v>
      </c>
      <c r="I10" s="255">
        <v>0</v>
      </c>
      <c r="J10" s="269">
        <v>0.11600000000000001</v>
      </c>
      <c r="K10" s="269">
        <v>0.11899999999999999</v>
      </c>
      <c r="L10" s="269">
        <v>7.0000000000000007E-2</v>
      </c>
      <c r="M10" s="269">
        <v>2.62</v>
      </c>
      <c r="N10" s="269">
        <v>2.101</v>
      </c>
      <c r="O10" s="269">
        <v>4.3609999999999998</v>
      </c>
      <c r="P10" s="269">
        <v>1.968</v>
      </c>
      <c r="Q10" s="269">
        <v>1.5589999999999999</v>
      </c>
      <c r="R10" s="270">
        <v>7.0000000000000001E-3</v>
      </c>
      <c r="S10" s="271">
        <v>5.0000000000000001E-3</v>
      </c>
    </row>
    <row r="11" spans="1:19" ht="12.75">
      <c r="A11" s="268" t="s">
        <v>170</v>
      </c>
      <c r="B11" s="255">
        <v>2.9470000000000001</v>
      </c>
      <c r="C11" s="255">
        <v>9.4540000000000006</v>
      </c>
      <c r="D11" s="269">
        <v>0.24099999999999999</v>
      </c>
      <c r="E11" s="269">
        <v>0.13300000000000001</v>
      </c>
      <c r="F11" s="269">
        <v>6.0999999999999999E-2</v>
      </c>
      <c r="G11" s="270">
        <v>0.27</v>
      </c>
      <c r="H11" s="270">
        <v>1.0999999999999999E-2</v>
      </c>
      <c r="I11" s="255">
        <v>2.9000000000000001E-2</v>
      </c>
      <c r="J11" s="269">
        <v>1.0999999999999999E-2</v>
      </c>
      <c r="K11" s="269">
        <v>8.9999999999999993E-3</v>
      </c>
      <c r="L11" s="269">
        <v>1.4E-2</v>
      </c>
      <c r="M11" s="269">
        <v>5.7000000000000002E-2</v>
      </c>
      <c r="N11" s="269">
        <v>9.7000000000000003E-2</v>
      </c>
      <c r="O11" s="269">
        <v>0.11700000000000001</v>
      </c>
      <c r="P11" s="269">
        <v>3.7999999999999999E-2</v>
      </c>
      <c r="Q11" s="269">
        <v>0.17899999999999999</v>
      </c>
      <c r="R11" s="270">
        <v>6.9000000000000006E-2</v>
      </c>
      <c r="S11" s="271">
        <v>1.2999999999999999E-2</v>
      </c>
    </row>
    <row r="12" spans="1:19" ht="12.75">
      <c r="A12" s="268" t="s">
        <v>171</v>
      </c>
      <c r="B12" s="255">
        <v>2.141</v>
      </c>
      <c r="C12" s="255">
        <v>11.407</v>
      </c>
      <c r="D12" s="269">
        <v>2E-3</v>
      </c>
      <c r="E12" s="269">
        <v>0.01</v>
      </c>
      <c r="F12" s="269">
        <v>2.8000000000000001E-2</v>
      </c>
      <c r="G12" s="270">
        <v>1.0999999999999999E-2</v>
      </c>
      <c r="H12" s="270">
        <v>0</v>
      </c>
      <c r="I12" s="255">
        <v>0</v>
      </c>
      <c r="J12" s="269">
        <v>28.847999999999999</v>
      </c>
      <c r="K12" s="269">
        <v>28.89</v>
      </c>
      <c r="L12" s="269">
        <v>29.445</v>
      </c>
      <c r="M12" s="269">
        <v>0</v>
      </c>
      <c r="N12" s="269">
        <v>0.02</v>
      </c>
      <c r="O12" s="269">
        <v>2.1999999999999999E-2</v>
      </c>
      <c r="P12" s="269">
        <v>0</v>
      </c>
      <c r="Q12" s="269">
        <v>1.7000000000000001E-2</v>
      </c>
      <c r="R12" s="270">
        <v>0.247</v>
      </c>
      <c r="S12" s="271">
        <v>0.03</v>
      </c>
    </row>
    <row r="13" spans="1:19" ht="15.75">
      <c r="A13" s="268" t="s">
        <v>207</v>
      </c>
      <c r="B13" s="255">
        <v>1.9E-2</v>
      </c>
      <c r="C13" s="255">
        <v>1.5309999999999999</v>
      </c>
      <c r="D13" s="269">
        <v>2E-3</v>
      </c>
      <c r="E13" s="269">
        <v>0</v>
      </c>
      <c r="F13" s="269">
        <v>1.2E-2</v>
      </c>
      <c r="G13" s="270">
        <v>0</v>
      </c>
      <c r="H13" s="270">
        <v>0</v>
      </c>
      <c r="I13" s="255">
        <v>0</v>
      </c>
      <c r="J13" s="269">
        <v>1E-3</v>
      </c>
      <c r="K13" s="269">
        <v>7.0000000000000001E-3</v>
      </c>
      <c r="L13" s="269">
        <v>8.9999999999999993E-3</v>
      </c>
      <c r="M13" s="269">
        <v>1.4999999999999999E-2</v>
      </c>
      <c r="N13" s="269">
        <v>1E-3</v>
      </c>
      <c r="O13" s="269">
        <v>0</v>
      </c>
      <c r="P13" s="269">
        <v>7.0000000000000001E-3</v>
      </c>
      <c r="Q13" s="269">
        <v>8.9999999999999993E-3</v>
      </c>
      <c r="R13" s="270">
        <v>0</v>
      </c>
      <c r="S13" s="271">
        <v>0</v>
      </c>
    </row>
    <row r="14" spans="1:19" ht="15.75">
      <c r="A14" s="268" t="s">
        <v>208</v>
      </c>
      <c r="B14" s="255">
        <v>0</v>
      </c>
      <c r="C14" s="255">
        <v>1.1000000000000001</v>
      </c>
      <c r="D14" s="269">
        <v>0</v>
      </c>
      <c r="E14" s="269">
        <v>0</v>
      </c>
      <c r="F14" s="269">
        <v>0</v>
      </c>
      <c r="G14" s="270">
        <v>6.0999999999999999E-2</v>
      </c>
      <c r="H14" s="270">
        <v>8.4000000000000005E-2</v>
      </c>
      <c r="I14" s="255">
        <v>5.0999999999999997E-2</v>
      </c>
      <c r="J14" s="269">
        <v>5.0000000000000001E-3</v>
      </c>
      <c r="K14" s="269">
        <v>6.0000000000000001E-3</v>
      </c>
      <c r="L14" s="269">
        <v>2E-3</v>
      </c>
      <c r="M14" s="269">
        <v>0</v>
      </c>
      <c r="N14" s="269">
        <v>0</v>
      </c>
      <c r="O14" s="269">
        <v>0</v>
      </c>
      <c r="P14" s="269">
        <v>0</v>
      </c>
      <c r="Q14" s="269">
        <v>0</v>
      </c>
      <c r="R14" s="270">
        <v>4.2000000000000003E-2</v>
      </c>
      <c r="S14" s="271">
        <v>0</v>
      </c>
    </row>
    <row r="15" spans="1:19" ht="12.75">
      <c r="A15" s="268" t="s">
        <v>172</v>
      </c>
      <c r="B15" s="255">
        <v>3.0000000000000001E-3</v>
      </c>
      <c r="C15" s="255">
        <v>2.1000000000000001E-2</v>
      </c>
      <c r="D15" s="269">
        <v>6.9000000000000006E-2</v>
      </c>
      <c r="E15" s="269">
        <v>0</v>
      </c>
      <c r="F15" s="269">
        <v>5.0000000000000001E-3</v>
      </c>
      <c r="G15" s="270">
        <v>0</v>
      </c>
      <c r="H15" s="270">
        <v>0</v>
      </c>
      <c r="I15" s="255">
        <v>0</v>
      </c>
      <c r="J15" s="269">
        <v>4.2999999999999997E-2</v>
      </c>
      <c r="K15" s="269">
        <v>4.8000000000000001E-2</v>
      </c>
      <c r="L15" s="269">
        <v>0</v>
      </c>
      <c r="M15" s="269">
        <v>0</v>
      </c>
      <c r="N15" s="269">
        <v>1E-3</v>
      </c>
      <c r="O15" s="269">
        <v>2.8000000000000001E-2</v>
      </c>
      <c r="P15" s="269">
        <v>2.5000000000000001E-2</v>
      </c>
      <c r="Q15" s="269">
        <v>8.9999999999999993E-3</v>
      </c>
      <c r="R15" s="270">
        <v>0</v>
      </c>
      <c r="S15" s="271">
        <v>0</v>
      </c>
    </row>
    <row r="16" spans="1:19" ht="12.75">
      <c r="A16" s="272" t="s">
        <v>22</v>
      </c>
      <c r="B16" s="273">
        <v>3.4000000000000002E-2</v>
      </c>
      <c r="C16" s="273">
        <v>0</v>
      </c>
      <c r="D16" s="274">
        <v>0.371</v>
      </c>
      <c r="E16" s="274">
        <v>0.41799999999999998</v>
      </c>
      <c r="F16" s="274">
        <v>0.379</v>
      </c>
      <c r="G16" s="275">
        <v>3.5999999999999997E-2</v>
      </c>
      <c r="H16" s="275">
        <v>0</v>
      </c>
      <c r="I16" s="273">
        <v>0</v>
      </c>
      <c r="J16" s="274">
        <v>0.217</v>
      </c>
      <c r="K16" s="274">
        <v>0.27100000000000002</v>
      </c>
      <c r="L16" s="274">
        <v>0.35599999999999998</v>
      </c>
      <c r="M16" s="274">
        <v>0.52200000000000002</v>
      </c>
      <c r="N16" s="274">
        <v>0.42799999999999999</v>
      </c>
      <c r="O16" s="274">
        <v>0.46800000000000003</v>
      </c>
      <c r="P16" s="274">
        <v>0.45900000000000002</v>
      </c>
      <c r="Q16" s="274">
        <v>0.40699999999999997</v>
      </c>
      <c r="R16" s="275">
        <v>0.01</v>
      </c>
      <c r="S16" s="276">
        <v>2.3E-2</v>
      </c>
    </row>
    <row r="17" spans="1:19" ht="12.75">
      <c r="A17" s="277" t="s">
        <v>23</v>
      </c>
      <c r="B17" s="278">
        <f>SUM(B5:B16)</f>
        <v>100.14500000000002</v>
      </c>
      <c r="C17" s="278">
        <v>97.733000000000004</v>
      </c>
      <c r="D17" s="279">
        <v>100.178</v>
      </c>
      <c r="E17" s="279">
        <v>100.05000000000001</v>
      </c>
      <c r="F17" s="279">
        <v>99.329000000000022</v>
      </c>
      <c r="G17" s="280">
        <v>81.193999999999988</v>
      </c>
      <c r="H17" s="280">
        <v>93.820000000000007</v>
      </c>
      <c r="I17" s="278">
        <v>92.48</v>
      </c>
      <c r="J17" s="279">
        <v>100.39900000000002</v>
      </c>
      <c r="K17" s="279">
        <v>99.997000000000014</v>
      </c>
      <c r="L17" s="279">
        <v>99.711999999999989</v>
      </c>
      <c r="M17" s="279">
        <v>99.623999999999995</v>
      </c>
      <c r="N17" s="279">
        <v>99.51</v>
      </c>
      <c r="O17" s="279">
        <v>99.915000000000035</v>
      </c>
      <c r="P17" s="279">
        <v>99.890000000000015</v>
      </c>
      <c r="Q17" s="279">
        <v>99.97999999999999</v>
      </c>
      <c r="R17" s="280">
        <v>89.53700000000002</v>
      </c>
      <c r="S17" s="281">
        <v>90.301999999999992</v>
      </c>
    </row>
    <row r="18" spans="1:19" ht="12.75">
      <c r="A18" s="282" t="s">
        <v>24</v>
      </c>
      <c r="B18" s="255">
        <v>2.9820782867333486</v>
      </c>
      <c r="C18" s="255">
        <v>6.4489129813855719</v>
      </c>
      <c r="D18" s="269">
        <v>1.4281394012094538E-3</v>
      </c>
      <c r="E18" s="269">
        <v>3.1998864645119487E-3</v>
      </c>
      <c r="F18" s="269">
        <v>2.5937740691963479E-3</v>
      </c>
      <c r="G18" s="270">
        <v>0.16376133856619307</v>
      </c>
      <c r="H18" s="270">
        <v>3.4770524767840944E-3</v>
      </c>
      <c r="I18" s="255">
        <v>4.4973635784353793E-3</v>
      </c>
      <c r="J18" s="256">
        <v>1.0086516348722805</v>
      </c>
      <c r="K18" s="256">
        <v>1.0043543480335322</v>
      </c>
      <c r="L18" s="256">
        <v>0.98159519014657615</v>
      </c>
      <c r="M18" s="269">
        <v>2.8097982190362293E-3</v>
      </c>
      <c r="N18" s="269">
        <v>3.4679380627549699E-3</v>
      </c>
      <c r="O18" s="269">
        <v>2.9380699355535116E-3</v>
      </c>
      <c r="P18" s="269">
        <v>3.1607619412158078E-3</v>
      </c>
      <c r="Q18" s="269">
        <v>5.3760234023419078E-3</v>
      </c>
      <c r="R18" s="270">
        <v>2.6733898144619744E-3</v>
      </c>
      <c r="S18" s="271">
        <v>4.1670747218727775E-3</v>
      </c>
    </row>
    <row r="19" spans="1:19" ht="12.75">
      <c r="A19" s="283" t="s">
        <v>25</v>
      </c>
      <c r="B19" s="269">
        <v>1.2728590020673412E-3</v>
      </c>
      <c r="C19" s="255">
        <v>0.16374829038230865</v>
      </c>
      <c r="D19" s="269">
        <v>0.9677691539563601</v>
      </c>
      <c r="E19" s="269">
        <v>0.90496983187824553</v>
      </c>
      <c r="F19" s="269">
        <v>0.87385048660884834</v>
      </c>
      <c r="G19" s="270">
        <v>0</v>
      </c>
      <c r="H19" s="270">
        <v>3.7369162507756501E-4</v>
      </c>
      <c r="I19" s="255">
        <v>5.5418372797306191E-4</v>
      </c>
      <c r="J19" s="256">
        <v>0.90699433758590087</v>
      </c>
      <c r="K19" s="256">
        <v>0.9147394968099769</v>
      </c>
      <c r="L19" s="256">
        <v>0.94817892031922235</v>
      </c>
      <c r="M19" s="269">
        <v>0.98239736144368017</v>
      </c>
      <c r="N19" s="269">
        <v>0.9324597476517289</v>
      </c>
      <c r="O19" s="269">
        <v>0.97208819913990174</v>
      </c>
      <c r="P19" s="269">
        <v>0.92104265153115605</v>
      </c>
      <c r="Q19" s="269">
        <v>0.93784267366634799</v>
      </c>
      <c r="R19" s="270">
        <v>9.3057062634909718E-4</v>
      </c>
      <c r="S19" s="271">
        <v>7.1656136801318655E-4</v>
      </c>
    </row>
    <row r="20" spans="1:19" ht="12.75">
      <c r="A20" s="282" t="s">
        <v>113</v>
      </c>
      <c r="B20" s="255">
        <v>1.7921713266651373E-2</v>
      </c>
      <c r="C20" s="255">
        <v>1.5510870186144281</v>
      </c>
      <c r="D20" s="256" t="s">
        <v>120</v>
      </c>
      <c r="E20" s="256" t="s">
        <v>120</v>
      </c>
      <c r="F20" s="256" t="s">
        <v>120</v>
      </c>
      <c r="G20" s="256" t="s">
        <v>120</v>
      </c>
      <c r="H20" s="256" t="s">
        <v>120</v>
      </c>
      <c r="I20" s="256" t="s">
        <v>120</v>
      </c>
      <c r="J20" s="256" t="s">
        <v>120</v>
      </c>
      <c r="K20" s="256" t="s">
        <v>120</v>
      </c>
      <c r="L20" s="256" t="s">
        <v>120</v>
      </c>
      <c r="M20" s="256" t="s">
        <v>120</v>
      </c>
      <c r="N20" s="256" t="s">
        <v>120</v>
      </c>
      <c r="O20" s="256" t="s">
        <v>120</v>
      </c>
      <c r="P20" s="256" t="s">
        <v>120</v>
      </c>
      <c r="Q20" s="256" t="s">
        <v>120</v>
      </c>
      <c r="R20" s="256" t="s">
        <v>120</v>
      </c>
      <c r="S20" s="284" t="s">
        <v>120</v>
      </c>
    </row>
    <row r="21" spans="1:19" ht="12.75">
      <c r="A21" s="282" t="s">
        <v>114</v>
      </c>
      <c r="B21" s="255">
        <v>1.970177948931658</v>
      </c>
      <c r="C21" s="255">
        <v>0.56233290817355819</v>
      </c>
      <c r="D21" s="256" t="s">
        <v>120</v>
      </c>
      <c r="E21" s="256" t="s">
        <v>120</v>
      </c>
      <c r="F21" s="256" t="s">
        <v>120</v>
      </c>
      <c r="G21" s="256" t="s">
        <v>120</v>
      </c>
      <c r="H21" s="256" t="s">
        <v>120</v>
      </c>
      <c r="I21" s="256" t="s">
        <v>120</v>
      </c>
      <c r="J21" s="256" t="s">
        <v>120</v>
      </c>
      <c r="K21" s="256" t="s">
        <v>120</v>
      </c>
      <c r="L21" s="256" t="s">
        <v>120</v>
      </c>
      <c r="M21" s="256" t="s">
        <v>120</v>
      </c>
      <c r="N21" s="256" t="s">
        <v>120</v>
      </c>
      <c r="O21" s="256" t="s">
        <v>120</v>
      </c>
      <c r="P21" s="256" t="s">
        <v>120</v>
      </c>
      <c r="Q21" s="256" t="s">
        <v>120</v>
      </c>
      <c r="R21" s="256" t="s">
        <v>120</v>
      </c>
      <c r="S21" s="284" t="s">
        <v>120</v>
      </c>
    </row>
    <row r="22" spans="1:19" ht="12.75">
      <c r="A22" s="282" t="s">
        <v>118</v>
      </c>
      <c r="B22" s="255">
        <f>SUM(B20:B21)</f>
        <v>1.9880996621983094</v>
      </c>
      <c r="C22" s="255">
        <v>2.1134199267879863</v>
      </c>
      <c r="D22" s="269">
        <v>0</v>
      </c>
      <c r="E22" s="269">
        <v>0</v>
      </c>
      <c r="F22" s="269">
        <v>3.4666328006949227E-4</v>
      </c>
      <c r="G22" s="270">
        <v>5.6434023307105983E-4</v>
      </c>
      <c r="H22" s="270">
        <v>4.2780829188545305E-3</v>
      </c>
      <c r="I22" s="255">
        <v>1.9191328499274577E-3</v>
      </c>
      <c r="J22" s="256">
        <v>7.3847803138065507E-2</v>
      </c>
      <c r="K22" s="256">
        <v>8.41372510861568E-2</v>
      </c>
      <c r="L22" s="256">
        <v>4.591059696821527E-2</v>
      </c>
      <c r="M22" s="269">
        <v>0</v>
      </c>
      <c r="N22" s="269">
        <v>2.7657756434855733E-4</v>
      </c>
      <c r="O22" s="269">
        <v>2.4088459262768035E-4</v>
      </c>
      <c r="P22" s="269">
        <v>0</v>
      </c>
      <c r="Q22" s="269">
        <v>9.1384768753864946E-5</v>
      </c>
      <c r="R22" s="270">
        <v>0</v>
      </c>
      <c r="S22" s="271">
        <v>2.1983436670579516E-3</v>
      </c>
    </row>
    <row r="23" spans="1:19" ht="12.75">
      <c r="A23" s="282" t="s">
        <v>27</v>
      </c>
      <c r="B23" s="255">
        <v>0</v>
      </c>
      <c r="C23" s="255">
        <v>0</v>
      </c>
      <c r="D23" s="269">
        <v>1.4315770944848547E-3</v>
      </c>
      <c r="E23" s="269">
        <v>0</v>
      </c>
      <c r="F23" s="269">
        <v>0</v>
      </c>
      <c r="G23" s="270">
        <v>2.0994100261271416E-3</v>
      </c>
      <c r="H23" s="270">
        <v>2.5376047733885851E-3</v>
      </c>
      <c r="I23" s="255">
        <v>1.5633097227879622E-3</v>
      </c>
      <c r="J23" s="256">
        <v>1.0331610856293364E-3</v>
      </c>
      <c r="K23" s="256">
        <v>5.4271778115435427E-4</v>
      </c>
      <c r="L23" s="256">
        <v>0</v>
      </c>
      <c r="M23" s="269">
        <v>0</v>
      </c>
      <c r="N23" s="269">
        <v>0</v>
      </c>
      <c r="O23" s="269">
        <v>1.6159506512869869E-4</v>
      </c>
      <c r="P23" s="269">
        <v>8.2611446479900237E-5</v>
      </c>
      <c r="Q23" s="269">
        <v>1.1647869315832861E-3</v>
      </c>
      <c r="R23" s="270">
        <v>1.3249870094743726E-3</v>
      </c>
      <c r="S23" s="271">
        <v>0</v>
      </c>
    </row>
    <row r="24" spans="1:19" ht="12.75">
      <c r="A24" s="282" t="s">
        <v>115</v>
      </c>
      <c r="B24" s="255">
        <v>2.5365879520580253E-2</v>
      </c>
      <c r="C24" s="255">
        <v>0.51947006525391837</v>
      </c>
      <c r="D24" s="256" t="s">
        <v>120</v>
      </c>
      <c r="E24" s="256" t="s">
        <v>120</v>
      </c>
      <c r="F24" s="256" t="s">
        <v>120</v>
      </c>
      <c r="G24" s="270">
        <v>1.6683542434513621</v>
      </c>
      <c r="H24" s="270">
        <v>1.9854828241040334</v>
      </c>
      <c r="I24" s="255">
        <v>1.9864144628144678</v>
      </c>
      <c r="J24" s="256" t="s">
        <v>120</v>
      </c>
      <c r="K24" s="256" t="s">
        <v>120</v>
      </c>
      <c r="L24" s="256" t="s">
        <v>120</v>
      </c>
      <c r="M24" s="256" t="s">
        <v>120</v>
      </c>
      <c r="N24" s="256" t="s">
        <v>120</v>
      </c>
      <c r="O24" s="256" t="s">
        <v>120</v>
      </c>
      <c r="P24" s="256" t="s">
        <v>120</v>
      </c>
      <c r="Q24" s="256" t="s">
        <v>120</v>
      </c>
      <c r="R24" s="270">
        <v>1.9785139716258202</v>
      </c>
      <c r="S24" s="271">
        <v>1.9860059450686847</v>
      </c>
    </row>
    <row r="25" spans="1:19" ht="12.75">
      <c r="A25" s="282" t="s">
        <v>116</v>
      </c>
      <c r="B25" s="255">
        <v>1.9889810489447552</v>
      </c>
      <c r="C25" s="255">
        <v>1.6904223299193555</v>
      </c>
      <c r="D25" s="256" t="s">
        <v>120</v>
      </c>
      <c r="E25" s="256" t="s">
        <v>120</v>
      </c>
      <c r="F25" s="256" t="s">
        <v>120</v>
      </c>
      <c r="G25" s="270">
        <v>1.1184461749534229</v>
      </c>
      <c r="H25" s="270">
        <v>1.0015686221439346</v>
      </c>
      <c r="I25" s="255">
        <v>1.0028617090027026</v>
      </c>
      <c r="J25" s="256" t="s">
        <v>120</v>
      </c>
      <c r="K25" s="256" t="s">
        <v>120</v>
      </c>
      <c r="L25" s="256" t="s">
        <v>120</v>
      </c>
      <c r="M25" s="256" t="s">
        <v>120</v>
      </c>
      <c r="N25" s="256" t="s">
        <v>120</v>
      </c>
      <c r="O25" s="256" t="s">
        <v>120</v>
      </c>
      <c r="P25" s="256" t="s">
        <v>120</v>
      </c>
      <c r="Q25" s="256" t="s">
        <v>120</v>
      </c>
      <c r="R25" s="270">
        <v>0.97682900648225846</v>
      </c>
      <c r="S25" s="271">
        <v>0.99653320343553942</v>
      </c>
    </row>
    <row r="26" spans="1:19" ht="12.75">
      <c r="A26" s="282" t="s">
        <v>119</v>
      </c>
      <c r="B26" s="255">
        <f>SUM(B24:B25)</f>
        <v>2.0143469284653355</v>
      </c>
      <c r="C26" s="255">
        <f>SUM(C24:C25)</f>
        <v>2.2098923951732736</v>
      </c>
      <c r="D26" s="269">
        <v>0.91879055228102346</v>
      </c>
      <c r="E26" s="269">
        <v>1.1534444699286037</v>
      </c>
      <c r="F26" s="269">
        <v>1.0516616029792176</v>
      </c>
      <c r="G26" s="256">
        <v>2.786800418404785</v>
      </c>
      <c r="H26" s="256">
        <v>2.987051446247968</v>
      </c>
      <c r="I26" s="256">
        <v>2.9892761718171705</v>
      </c>
      <c r="J26" s="256">
        <v>3.8823674904693656E-2</v>
      </c>
      <c r="K26" s="256">
        <v>1.4160514427709396E-2</v>
      </c>
      <c r="L26" s="256">
        <v>2.1608243947944056E-2</v>
      </c>
      <c r="M26" s="269">
        <v>0.96513351018927973</v>
      </c>
      <c r="N26" s="269">
        <v>1.0725795938621556</v>
      </c>
      <c r="O26" s="269">
        <v>0.94465403386960767</v>
      </c>
      <c r="P26" s="269">
        <v>1.101045551862706</v>
      </c>
      <c r="Q26" s="269">
        <v>1.0656462675166616</v>
      </c>
      <c r="R26" s="256">
        <v>2.9553429781080789</v>
      </c>
      <c r="S26" s="284">
        <v>2.9825391485042241</v>
      </c>
    </row>
    <row r="27" spans="1:19" ht="12.75">
      <c r="A27" s="282" t="s">
        <v>29</v>
      </c>
      <c r="B27" s="255">
        <v>0.48832035073156155</v>
      </c>
      <c r="C27" s="255">
        <v>6.5842734497176897E-2</v>
      </c>
      <c r="D27" s="269">
        <v>0.12627791566942287</v>
      </c>
      <c r="E27" s="269">
        <v>2.0438479591454284E-2</v>
      </c>
      <c r="F27" s="269">
        <v>0.18730610769998135</v>
      </c>
      <c r="G27" s="270">
        <v>0</v>
      </c>
      <c r="H27" s="270">
        <v>1.2621759456046887E-3</v>
      </c>
      <c r="I27" s="255">
        <v>9.8515984832194545E-4</v>
      </c>
      <c r="J27" s="256">
        <v>3.2098019712838736E-3</v>
      </c>
      <c r="K27" s="256">
        <v>3.2946851536810951E-3</v>
      </c>
      <c r="L27" s="256">
        <v>1.9589729879498368E-3</v>
      </c>
      <c r="M27" s="269">
        <v>5.6685209850038602E-2</v>
      </c>
      <c r="N27" s="269">
        <v>4.6401472594602242E-2</v>
      </c>
      <c r="O27" s="269">
        <v>9.4370530233869931E-2</v>
      </c>
      <c r="P27" s="269">
        <v>4.3542918119149239E-2</v>
      </c>
      <c r="Q27" s="269">
        <v>3.4129501934526629E-2</v>
      </c>
      <c r="R27" s="270">
        <v>1.6932093245237527E-2</v>
      </c>
      <c r="S27" s="271">
        <v>6.4876100402877683E-3</v>
      </c>
    </row>
    <row r="28" spans="1:19" ht="12.75">
      <c r="A28" s="282" t="s">
        <v>30</v>
      </c>
      <c r="B28" s="255">
        <v>0.35405857790160433</v>
      </c>
      <c r="C28" s="255">
        <v>2.1273595423868912</v>
      </c>
      <c r="D28" s="269">
        <v>9.1624222850651069E-3</v>
      </c>
      <c r="E28" s="269">
        <v>5.2004037996446024E-3</v>
      </c>
      <c r="F28" s="269">
        <v>2.4316492572912856E-3</v>
      </c>
      <c r="G28" s="270">
        <v>3.1992490758054937E-2</v>
      </c>
      <c r="H28" s="270">
        <v>5.6961104056056091E-4</v>
      </c>
      <c r="I28" s="255">
        <v>0</v>
      </c>
      <c r="J28" s="256">
        <v>5.3571968274018431E-4</v>
      </c>
      <c r="K28" s="256">
        <v>4.3856516664944796E-4</v>
      </c>
      <c r="L28" s="256">
        <v>6.8957754488982502E-4</v>
      </c>
      <c r="M28" s="269">
        <v>2.1705409846477339E-3</v>
      </c>
      <c r="N28" s="269">
        <v>3.7705275031134152E-3</v>
      </c>
      <c r="O28" s="269">
        <v>4.4561606354558128E-3</v>
      </c>
      <c r="P28" s="269">
        <v>1.4797920880006991E-3</v>
      </c>
      <c r="Q28" s="269">
        <v>6.8970207706323412E-3</v>
      </c>
      <c r="R28" s="270">
        <v>4.1638403740206544E-4</v>
      </c>
      <c r="S28" s="271">
        <v>2.9581523618527354E-4</v>
      </c>
    </row>
    <row r="29" spans="1:19" ht="12.75">
      <c r="A29" s="282" t="s">
        <v>31</v>
      </c>
      <c r="B29" s="255">
        <v>0.18489128690455095</v>
      </c>
      <c r="C29" s="255">
        <v>1.8448459946110258</v>
      </c>
      <c r="D29" s="269">
        <v>5.4649555701642916E-5</v>
      </c>
      <c r="E29" s="269">
        <v>2.8102748991468103E-4</v>
      </c>
      <c r="F29" s="269">
        <v>8.0221819314727503E-4</v>
      </c>
      <c r="G29" s="270">
        <v>1.2593008276188492E-2</v>
      </c>
      <c r="H29" s="270">
        <v>4.503349717619928E-4</v>
      </c>
      <c r="I29" s="255">
        <v>1.2046784553839194E-3</v>
      </c>
      <c r="J29" s="256">
        <v>1.0097735848524689</v>
      </c>
      <c r="K29" s="256">
        <v>1.0118183360381676</v>
      </c>
      <c r="L29" s="256">
        <v>1.0423894620117458</v>
      </c>
      <c r="M29" s="269">
        <v>0</v>
      </c>
      <c r="N29" s="269">
        <v>5.5875799819976211E-4</v>
      </c>
      <c r="O29" s="269">
        <v>6.0222812703519281E-4</v>
      </c>
      <c r="P29" s="269">
        <v>0</v>
      </c>
      <c r="Q29" s="269">
        <v>4.7078303320291157E-4</v>
      </c>
      <c r="R29" s="270">
        <v>2.9499164343712659E-3</v>
      </c>
      <c r="S29" s="271">
        <v>5.5278783563066254E-4</v>
      </c>
    </row>
    <row r="30" spans="1:19" ht="12.75">
      <c r="A30" s="282" t="s">
        <v>32</v>
      </c>
      <c r="B30" s="255">
        <v>0</v>
      </c>
      <c r="C30" s="255">
        <v>0.44805782812482009</v>
      </c>
      <c r="D30" s="269">
        <v>0</v>
      </c>
      <c r="E30" s="269">
        <v>0</v>
      </c>
      <c r="F30" s="269">
        <v>0</v>
      </c>
      <c r="G30" s="270">
        <v>9.2839358437015298E-4</v>
      </c>
      <c r="H30" s="270">
        <v>0</v>
      </c>
      <c r="I30" s="255">
        <v>0</v>
      </c>
      <c r="J30" s="256">
        <v>6.3340064136563532E-5</v>
      </c>
      <c r="K30" s="256">
        <v>4.436323892374853E-4</v>
      </c>
      <c r="L30" s="256">
        <v>5.7654228580453638E-4</v>
      </c>
      <c r="M30" s="269">
        <v>0</v>
      </c>
      <c r="N30" s="269">
        <v>0</v>
      </c>
      <c r="O30" s="269">
        <v>0</v>
      </c>
      <c r="P30" s="269">
        <v>0</v>
      </c>
      <c r="Q30" s="269">
        <v>0</v>
      </c>
      <c r="R30" s="270">
        <v>1.9108706800248822E-2</v>
      </c>
      <c r="S30" s="271">
        <v>2.3083948719301891E-3</v>
      </c>
    </row>
    <row r="31" spans="1:19" ht="12.75">
      <c r="A31" s="282" t="s">
        <v>33</v>
      </c>
      <c r="B31" s="255">
        <v>0</v>
      </c>
      <c r="C31" s="255">
        <v>0.21181839241741598</v>
      </c>
      <c r="D31" s="269">
        <v>0</v>
      </c>
      <c r="E31" s="269">
        <v>0</v>
      </c>
      <c r="F31" s="269">
        <v>0</v>
      </c>
      <c r="G31" s="270">
        <v>0</v>
      </c>
      <c r="H31" s="270">
        <v>0</v>
      </c>
      <c r="I31" s="255">
        <v>0</v>
      </c>
      <c r="J31" s="256">
        <v>2.0838219431398738E-4</v>
      </c>
      <c r="K31" s="256">
        <v>2.5020072298384012E-4</v>
      </c>
      <c r="L31" s="256">
        <v>8.4300617464009707E-5</v>
      </c>
      <c r="M31" s="269">
        <v>0</v>
      </c>
      <c r="N31" s="269">
        <v>0</v>
      </c>
      <c r="O31" s="269">
        <v>0</v>
      </c>
      <c r="P31" s="269">
        <v>0</v>
      </c>
      <c r="Q31" s="269">
        <v>0</v>
      </c>
      <c r="R31" s="270">
        <v>0</v>
      </c>
      <c r="S31" s="271">
        <v>0</v>
      </c>
    </row>
    <row r="32" spans="1:19" ht="12.75">
      <c r="A32" s="282" t="s">
        <v>34</v>
      </c>
      <c r="B32" s="255">
        <v>0</v>
      </c>
      <c r="C32" s="255">
        <v>2.5498394709932001E-3</v>
      </c>
      <c r="D32" s="269">
        <v>1.4155023651519626E-3</v>
      </c>
      <c r="E32" s="269">
        <v>0</v>
      </c>
      <c r="F32" s="269">
        <v>1.0754973600777214E-4</v>
      </c>
      <c r="G32" s="256">
        <v>1.2606001512098133E-3</v>
      </c>
      <c r="H32" s="256">
        <v>0</v>
      </c>
      <c r="I32" s="256">
        <v>0</v>
      </c>
      <c r="J32" s="256">
        <v>1.1300082665722563E-3</v>
      </c>
      <c r="K32" s="256">
        <v>1.2621213394661242E-3</v>
      </c>
      <c r="L32" s="256">
        <v>0</v>
      </c>
      <c r="M32" s="269">
        <v>0</v>
      </c>
      <c r="N32" s="269">
        <v>2.0974838515689598E-5</v>
      </c>
      <c r="O32" s="269">
        <v>5.7544159975625702E-4</v>
      </c>
      <c r="P32" s="269">
        <v>5.2532172319026042E-4</v>
      </c>
      <c r="Q32" s="269">
        <v>1.8711959099740585E-4</v>
      </c>
      <c r="R32" s="256">
        <v>3.2097392437649012E-4</v>
      </c>
      <c r="S32" s="284">
        <v>7.3426375479840637E-4</v>
      </c>
    </row>
    <row r="33" spans="1:19" ht="12.75">
      <c r="A33" s="282" t="s">
        <v>35</v>
      </c>
      <c r="B33" s="255">
        <v>0</v>
      </c>
      <c r="C33" s="255">
        <v>0</v>
      </c>
      <c r="D33" s="269">
        <v>3.707559978853003E-3</v>
      </c>
      <c r="E33" s="269">
        <v>4.2961825048674412E-3</v>
      </c>
      <c r="F33" s="269">
        <v>3.9712874344058052E-3</v>
      </c>
      <c r="G33" s="270">
        <v>0</v>
      </c>
      <c r="H33" s="270">
        <v>0</v>
      </c>
      <c r="I33" s="255">
        <v>0</v>
      </c>
      <c r="J33" s="256">
        <v>2.7779579411108569E-3</v>
      </c>
      <c r="K33" s="256">
        <v>3.4712183302312832E-3</v>
      </c>
      <c r="L33" s="256">
        <v>4.6092056719164373E-3</v>
      </c>
      <c r="M33" s="269">
        <v>5.2249802418149202E-3</v>
      </c>
      <c r="N33" s="269">
        <v>4.3731579369466408E-3</v>
      </c>
      <c r="O33" s="269">
        <v>4.6853478967302173E-3</v>
      </c>
      <c r="P33" s="269">
        <v>4.698408833455894E-3</v>
      </c>
      <c r="Q33" s="269">
        <v>4.1221512854774222E-3</v>
      </c>
      <c r="R33" s="270">
        <v>0</v>
      </c>
      <c r="S33" s="271">
        <v>0</v>
      </c>
    </row>
    <row r="34" spans="1:19" ht="12.75">
      <c r="A34" s="282" t="s">
        <v>117</v>
      </c>
      <c r="B34" s="255"/>
      <c r="C34" s="255"/>
      <c r="D34" s="269"/>
      <c r="E34" s="269"/>
      <c r="F34" s="269"/>
      <c r="G34" s="270"/>
      <c r="H34" s="270"/>
      <c r="I34" s="255"/>
      <c r="J34" s="256"/>
      <c r="K34" s="256"/>
      <c r="L34" s="256"/>
      <c r="M34" s="269"/>
      <c r="N34" s="269"/>
      <c r="O34" s="269"/>
      <c r="P34" s="269"/>
      <c r="Q34" s="269"/>
      <c r="R34" s="270"/>
      <c r="S34" s="271"/>
    </row>
    <row r="35" spans="1:19" ht="12.75">
      <c r="A35" s="282" t="s">
        <v>50</v>
      </c>
      <c r="B35" s="255">
        <v>65.55359058335452</v>
      </c>
      <c r="C35" s="256" t="s">
        <v>120</v>
      </c>
      <c r="D35" s="256" t="s">
        <v>120</v>
      </c>
      <c r="E35" s="256" t="s">
        <v>120</v>
      </c>
      <c r="F35" s="256" t="s">
        <v>120</v>
      </c>
      <c r="G35" s="256" t="s">
        <v>120</v>
      </c>
      <c r="H35" s="256" t="s">
        <v>120</v>
      </c>
      <c r="I35" s="256" t="s">
        <v>120</v>
      </c>
      <c r="J35" s="256" t="s">
        <v>120</v>
      </c>
      <c r="K35" s="256" t="s">
        <v>120</v>
      </c>
      <c r="L35" s="256" t="s">
        <v>120</v>
      </c>
      <c r="M35" s="256" t="s">
        <v>120</v>
      </c>
      <c r="N35" s="256" t="s">
        <v>120</v>
      </c>
      <c r="O35" s="256" t="s">
        <v>120</v>
      </c>
      <c r="P35" s="256" t="s">
        <v>120</v>
      </c>
      <c r="Q35" s="256" t="s">
        <v>120</v>
      </c>
      <c r="R35" s="256" t="s">
        <v>120</v>
      </c>
      <c r="S35" s="284" t="s">
        <v>120</v>
      </c>
    </row>
    <row r="36" spans="1:19" ht="12.75">
      <c r="A36" s="282" t="s">
        <v>54</v>
      </c>
      <c r="B36" s="255">
        <v>16.375598616081874</v>
      </c>
      <c r="C36" s="256" t="s">
        <v>120</v>
      </c>
      <c r="D36" s="256" t="s">
        <v>120</v>
      </c>
      <c r="E36" s="256" t="s">
        <v>120</v>
      </c>
      <c r="F36" s="256" t="s">
        <v>120</v>
      </c>
      <c r="G36" s="256" t="s">
        <v>120</v>
      </c>
      <c r="H36" s="256" t="s">
        <v>120</v>
      </c>
      <c r="I36" s="256" t="s">
        <v>120</v>
      </c>
      <c r="J36" s="256" t="s">
        <v>120</v>
      </c>
      <c r="K36" s="256" t="s">
        <v>120</v>
      </c>
      <c r="L36" s="256" t="s">
        <v>120</v>
      </c>
      <c r="M36" s="256" t="s">
        <v>120</v>
      </c>
      <c r="N36" s="256" t="s">
        <v>120</v>
      </c>
      <c r="O36" s="256" t="s">
        <v>120</v>
      </c>
      <c r="P36" s="256" t="s">
        <v>120</v>
      </c>
      <c r="Q36" s="256" t="s">
        <v>120</v>
      </c>
      <c r="R36" s="256" t="s">
        <v>120</v>
      </c>
      <c r="S36" s="284" t="s">
        <v>120</v>
      </c>
    </row>
    <row r="37" spans="1:19" ht="12.75">
      <c r="A37" s="282" t="s">
        <v>53</v>
      </c>
      <c r="B37" s="255">
        <v>11.873191747203366</v>
      </c>
      <c r="C37" s="256" t="s">
        <v>120</v>
      </c>
      <c r="D37" s="256" t="s">
        <v>120</v>
      </c>
      <c r="E37" s="256" t="s">
        <v>120</v>
      </c>
      <c r="F37" s="256" t="s">
        <v>120</v>
      </c>
      <c r="G37" s="256" t="s">
        <v>120</v>
      </c>
      <c r="H37" s="256" t="s">
        <v>120</v>
      </c>
      <c r="I37" s="256" t="s">
        <v>120</v>
      </c>
      <c r="J37" s="256" t="s">
        <v>120</v>
      </c>
      <c r="K37" s="256" t="s">
        <v>120</v>
      </c>
      <c r="L37" s="256" t="s">
        <v>120</v>
      </c>
      <c r="M37" s="256" t="s">
        <v>120</v>
      </c>
      <c r="N37" s="256" t="s">
        <v>120</v>
      </c>
      <c r="O37" s="256" t="s">
        <v>120</v>
      </c>
      <c r="P37" s="256" t="s">
        <v>120</v>
      </c>
      <c r="Q37" s="256" t="s">
        <v>120</v>
      </c>
      <c r="R37" s="256" t="s">
        <v>120</v>
      </c>
      <c r="S37" s="284" t="s">
        <v>120</v>
      </c>
    </row>
    <row r="38" spans="1:19" ht="12.75">
      <c r="A38" s="282" t="s">
        <v>52</v>
      </c>
      <c r="B38" s="255">
        <v>4.9242946889228891</v>
      </c>
      <c r="C38" s="256" t="s">
        <v>120</v>
      </c>
      <c r="D38" s="256" t="s">
        <v>120</v>
      </c>
      <c r="E38" s="256" t="s">
        <v>120</v>
      </c>
      <c r="F38" s="256" t="s">
        <v>120</v>
      </c>
      <c r="G38" s="256" t="s">
        <v>120</v>
      </c>
      <c r="H38" s="256" t="s">
        <v>120</v>
      </c>
      <c r="I38" s="256" t="s">
        <v>120</v>
      </c>
      <c r="J38" s="256" t="s">
        <v>120</v>
      </c>
      <c r="K38" s="256" t="s">
        <v>120</v>
      </c>
      <c r="L38" s="256" t="s">
        <v>120</v>
      </c>
      <c r="M38" s="256" t="s">
        <v>120</v>
      </c>
      <c r="N38" s="256" t="s">
        <v>120</v>
      </c>
      <c r="O38" s="256" t="s">
        <v>120</v>
      </c>
      <c r="P38" s="256" t="s">
        <v>120</v>
      </c>
      <c r="Q38" s="256" t="s">
        <v>120</v>
      </c>
      <c r="R38" s="256" t="s">
        <v>120</v>
      </c>
      <c r="S38" s="284" t="s">
        <v>120</v>
      </c>
    </row>
    <row r="39" spans="1:19" ht="13.5" thickBot="1">
      <c r="A39" s="285" t="s">
        <v>51</v>
      </c>
      <c r="B39" s="286">
        <v>1.2759496740734533</v>
      </c>
      <c r="C39" s="287" t="s">
        <v>120</v>
      </c>
      <c r="D39" s="287" t="s">
        <v>120</v>
      </c>
      <c r="E39" s="287" t="s">
        <v>120</v>
      </c>
      <c r="F39" s="287" t="s">
        <v>120</v>
      </c>
      <c r="G39" s="287" t="s">
        <v>120</v>
      </c>
      <c r="H39" s="287" t="s">
        <v>120</v>
      </c>
      <c r="I39" s="287" t="s">
        <v>120</v>
      </c>
      <c r="J39" s="287" t="s">
        <v>120</v>
      </c>
      <c r="K39" s="287" t="s">
        <v>120</v>
      </c>
      <c r="L39" s="287" t="s">
        <v>120</v>
      </c>
      <c r="M39" s="287" t="s">
        <v>120</v>
      </c>
      <c r="N39" s="287" t="s">
        <v>120</v>
      </c>
      <c r="O39" s="287" t="s">
        <v>120</v>
      </c>
      <c r="P39" s="287" t="s">
        <v>120</v>
      </c>
      <c r="Q39" s="287" t="s">
        <v>120</v>
      </c>
      <c r="R39" s="287" t="s">
        <v>120</v>
      </c>
      <c r="S39" s="288" t="s">
        <v>120</v>
      </c>
    </row>
  </sheetData>
  <mergeCells count="7">
    <mergeCell ref="R3:S3"/>
    <mergeCell ref="D3:F3"/>
    <mergeCell ref="B2:L2"/>
    <mergeCell ref="G3:I3"/>
    <mergeCell ref="J3:L3"/>
    <mergeCell ref="M2:S2"/>
    <mergeCell ref="M3:Q3"/>
  </mergeCells>
  <pageMargins left="0.7" right="0.7" top="0.75" bottom="0.75" header="0.3" footer="0.3"/>
  <pageSetup paperSize="9" orientation="portrait" verticalDpi="0" r:id="rId1"/>
  <ignoredErrors>
    <ignoredError sqref="B22 B17 B26:C26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topLeftCell="B1" zoomScale="90" zoomScaleNormal="90" workbookViewId="0">
      <selection activeCell="J41" sqref="J41"/>
    </sheetView>
  </sheetViews>
  <sheetFormatPr defaultColWidth="10.625" defaultRowHeight="12.75"/>
  <cols>
    <col min="1" max="1" width="10.625" style="193"/>
    <col min="2" max="10" width="16.625" style="28" customWidth="1"/>
    <col min="11" max="16384" width="10.625" style="28"/>
  </cols>
  <sheetData>
    <row r="1" spans="1:11" ht="13.5" thickBot="1">
      <c r="A1" s="106" t="s">
        <v>173</v>
      </c>
      <c r="B1" s="27"/>
      <c r="C1" s="27"/>
      <c r="D1" s="27"/>
      <c r="E1" s="179"/>
      <c r="F1" s="27"/>
      <c r="G1" s="179"/>
      <c r="H1" s="179"/>
      <c r="I1" s="179"/>
      <c r="J1" s="179"/>
      <c r="K1" s="179"/>
    </row>
    <row r="2" spans="1:11" ht="15.75" customHeight="1" thickBot="1">
      <c r="A2" s="121" t="s">
        <v>40</v>
      </c>
      <c r="B2" s="236" t="s">
        <v>142</v>
      </c>
      <c r="C2" s="236"/>
      <c r="D2" s="236"/>
      <c r="E2" s="236"/>
      <c r="F2" s="236"/>
      <c r="G2" s="236"/>
      <c r="H2" s="249" t="s">
        <v>99</v>
      </c>
      <c r="I2" s="249"/>
      <c r="J2" s="249"/>
      <c r="K2" s="249"/>
    </row>
    <row r="3" spans="1:11" ht="13.5" thickBot="1">
      <c r="A3" s="121" t="s">
        <v>130</v>
      </c>
      <c r="B3" s="236" t="s">
        <v>6</v>
      </c>
      <c r="C3" s="236"/>
      <c r="D3" s="236" t="s">
        <v>43</v>
      </c>
      <c r="E3" s="249"/>
      <c r="F3" s="249"/>
      <c r="G3" s="249"/>
      <c r="H3" s="249" t="s">
        <v>129</v>
      </c>
      <c r="I3" s="249"/>
      <c r="J3" s="249"/>
      <c r="K3" s="249"/>
    </row>
    <row r="4" spans="1:11" ht="13.5" thickBot="1">
      <c r="A4" s="180" t="s">
        <v>125</v>
      </c>
      <c r="B4" s="210" t="s">
        <v>110</v>
      </c>
      <c r="C4" s="210" t="s">
        <v>143</v>
      </c>
      <c r="D4" s="210" t="s">
        <v>110</v>
      </c>
      <c r="E4" s="210" t="s">
        <v>143</v>
      </c>
      <c r="F4" s="210" t="s">
        <v>110</v>
      </c>
      <c r="G4" s="212" t="s">
        <v>94</v>
      </c>
      <c r="H4" s="210" t="s">
        <v>110</v>
      </c>
      <c r="I4" s="212" t="s">
        <v>94</v>
      </c>
      <c r="J4" s="212" t="s">
        <v>110</v>
      </c>
      <c r="K4" s="210" t="s">
        <v>143</v>
      </c>
    </row>
    <row r="5" spans="1:11" ht="13.5" thickBot="1">
      <c r="A5" s="117" t="s">
        <v>111</v>
      </c>
      <c r="B5" s="127">
        <v>34</v>
      </c>
      <c r="C5" s="127">
        <v>38</v>
      </c>
      <c r="D5" s="127">
        <v>22</v>
      </c>
      <c r="E5" s="181">
        <v>24</v>
      </c>
      <c r="F5" s="127">
        <v>22</v>
      </c>
      <c r="G5" s="181">
        <v>23</v>
      </c>
      <c r="H5" s="181">
        <v>143</v>
      </c>
      <c r="I5" s="181">
        <v>129</v>
      </c>
      <c r="J5" s="181">
        <v>143</v>
      </c>
      <c r="K5" s="181">
        <v>132</v>
      </c>
    </row>
    <row r="6" spans="1:11">
      <c r="A6" s="107" t="s">
        <v>11</v>
      </c>
      <c r="B6" s="38">
        <v>37.152999999999999</v>
      </c>
      <c r="C6" s="38">
        <v>33.786999999999999</v>
      </c>
      <c r="D6" s="37">
        <v>36.874000000000002</v>
      </c>
      <c r="E6" s="28">
        <v>30.837</v>
      </c>
      <c r="F6" s="37">
        <v>36.874000000000002</v>
      </c>
      <c r="G6" s="28">
        <v>5.6000000000000001E-2</v>
      </c>
      <c r="H6" s="28">
        <v>36.134999999999998</v>
      </c>
      <c r="I6" s="214">
        <v>0.158</v>
      </c>
      <c r="J6" s="214">
        <v>36.134999999999998</v>
      </c>
      <c r="K6" s="214">
        <v>32.886000000000003</v>
      </c>
    </row>
    <row r="7" spans="1:11">
      <c r="A7" s="107" t="s">
        <v>12</v>
      </c>
      <c r="B7" s="38">
        <v>0</v>
      </c>
      <c r="C7" s="38">
        <v>3.73</v>
      </c>
      <c r="D7" s="37">
        <v>0</v>
      </c>
      <c r="E7" s="28">
        <v>5.4749999999999996</v>
      </c>
      <c r="F7" s="37">
        <v>0</v>
      </c>
      <c r="G7" s="28">
        <v>50.866999999999997</v>
      </c>
      <c r="H7" s="28">
        <v>0</v>
      </c>
      <c r="I7" s="214">
        <v>52.59</v>
      </c>
      <c r="J7" s="214">
        <v>0</v>
      </c>
      <c r="K7" s="28">
        <v>3.6509999999999998</v>
      </c>
    </row>
    <row r="8" spans="1:11">
      <c r="A8" s="107" t="s">
        <v>13</v>
      </c>
      <c r="B8" s="38">
        <v>18.571999999999999</v>
      </c>
      <c r="C8" s="38">
        <v>16.719000000000001</v>
      </c>
      <c r="D8" s="37">
        <v>19.475999999999999</v>
      </c>
      <c r="E8" s="28">
        <v>16.77</v>
      </c>
      <c r="F8" s="37">
        <v>19.475999999999999</v>
      </c>
      <c r="G8" s="28">
        <v>0</v>
      </c>
      <c r="H8" s="28">
        <v>21.363</v>
      </c>
      <c r="I8" s="214">
        <v>0</v>
      </c>
      <c r="J8" s="214">
        <v>21.363</v>
      </c>
      <c r="K8" s="28">
        <v>17.652000000000001</v>
      </c>
    </row>
    <row r="9" spans="1:11">
      <c r="A9" s="107" t="s">
        <v>15</v>
      </c>
      <c r="B9" s="38">
        <v>32.768999999999998</v>
      </c>
      <c r="C9" s="38">
        <v>29.658000000000001</v>
      </c>
      <c r="D9" s="37">
        <v>37.198999999999998</v>
      </c>
      <c r="E9" s="28">
        <v>31.606999999999999</v>
      </c>
      <c r="F9" s="37">
        <v>37.198999999999998</v>
      </c>
      <c r="G9" s="28">
        <v>48.875</v>
      </c>
      <c r="H9" s="28">
        <v>39.389000000000003</v>
      </c>
      <c r="I9" s="214">
        <v>44.72</v>
      </c>
      <c r="J9" s="214">
        <v>39.389000000000003</v>
      </c>
      <c r="K9" s="28">
        <v>33.478999999999999</v>
      </c>
    </row>
    <row r="10" spans="1:11">
      <c r="A10" s="107" t="s">
        <v>16</v>
      </c>
      <c r="B10" s="38">
        <v>6.1180000000000003</v>
      </c>
      <c r="C10" s="38">
        <v>0.32100000000000001</v>
      </c>
      <c r="D10" s="37">
        <v>4.26</v>
      </c>
      <c r="E10" s="28">
        <v>0.159</v>
      </c>
      <c r="F10" s="37">
        <v>4.26</v>
      </c>
      <c r="G10" s="28">
        <v>1.06</v>
      </c>
      <c r="H10" s="28">
        <v>2.0960000000000001</v>
      </c>
      <c r="I10" s="28">
        <v>0.52400000000000002</v>
      </c>
      <c r="J10" s="28">
        <v>2.0960000000000001</v>
      </c>
      <c r="K10" s="28">
        <v>8.5000000000000006E-2</v>
      </c>
    </row>
    <row r="11" spans="1:11">
      <c r="A11" s="107" t="s">
        <v>17</v>
      </c>
      <c r="B11" s="38">
        <v>1.26</v>
      </c>
      <c r="C11" s="38">
        <v>3.649</v>
      </c>
      <c r="D11" s="37">
        <v>0.95799999999999996</v>
      </c>
      <c r="E11" s="28">
        <v>2.2999999999999998</v>
      </c>
      <c r="F11" s="37">
        <v>0.95799999999999996</v>
      </c>
      <c r="G11" s="28">
        <v>2.5000000000000001E-2</v>
      </c>
      <c r="H11" s="28">
        <v>0.39500000000000002</v>
      </c>
      <c r="I11" s="28">
        <v>3.0000000000000001E-3</v>
      </c>
      <c r="J11" s="28">
        <v>0.39500000000000002</v>
      </c>
      <c r="K11" s="28">
        <v>1.7999999999999999E-2</v>
      </c>
    </row>
    <row r="12" spans="1:11">
      <c r="A12" s="107" t="s">
        <v>18</v>
      </c>
      <c r="B12" s="38">
        <v>4.2069999999999999</v>
      </c>
      <c r="C12" s="38">
        <v>4.3999999999999997E-2</v>
      </c>
      <c r="D12" s="37">
        <v>1.7030000000000001</v>
      </c>
      <c r="E12" s="28">
        <v>0.21299999999999999</v>
      </c>
      <c r="F12" s="37">
        <v>1.7030000000000001</v>
      </c>
      <c r="G12" s="28">
        <v>0.01</v>
      </c>
      <c r="H12" s="28">
        <v>1.381</v>
      </c>
      <c r="I12" s="28">
        <v>0</v>
      </c>
      <c r="J12" s="28">
        <v>1.381</v>
      </c>
      <c r="K12" s="28">
        <v>0.01</v>
      </c>
    </row>
    <row r="13" spans="1:11">
      <c r="A13" s="107" t="s">
        <v>19</v>
      </c>
      <c r="B13" s="38">
        <v>0.03</v>
      </c>
      <c r="C13" s="38">
        <v>0.08</v>
      </c>
      <c r="D13" s="37">
        <v>6.0000000000000001E-3</v>
      </c>
      <c r="E13" s="28">
        <v>0.105</v>
      </c>
      <c r="F13" s="37">
        <v>6.0000000000000001E-3</v>
      </c>
      <c r="G13" s="28">
        <v>0</v>
      </c>
      <c r="H13" s="28">
        <v>5.8999999999999997E-2</v>
      </c>
      <c r="I13" s="28">
        <v>8.7999999999999995E-2</v>
      </c>
      <c r="J13" s="28">
        <v>5.8999999999999997E-2</v>
      </c>
      <c r="K13" s="28">
        <v>5.3999999999999999E-2</v>
      </c>
    </row>
    <row r="14" spans="1:11">
      <c r="A14" s="182" t="s">
        <v>20</v>
      </c>
      <c r="B14" s="41">
        <v>0</v>
      </c>
      <c r="C14" s="41">
        <v>9.2449999999999992</v>
      </c>
      <c r="D14" s="41">
        <v>0</v>
      </c>
      <c r="E14" s="183">
        <v>5.8719999999999999</v>
      </c>
      <c r="F14" s="41">
        <v>0</v>
      </c>
      <c r="G14" s="183">
        <v>0</v>
      </c>
      <c r="H14" s="183">
        <v>0</v>
      </c>
      <c r="I14" s="183">
        <v>0</v>
      </c>
      <c r="J14" s="183">
        <v>0</v>
      </c>
      <c r="K14" s="183">
        <v>9.4369999999999994</v>
      </c>
    </row>
    <row r="15" spans="1:11">
      <c r="A15" s="184" t="s">
        <v>23</v>
      </c>
      <c r="B15" s="185">
        <v>100.10899999999999</v>
      </c>
      <c r="C15" s="185">
        <v>97.233000000000004</v>
      </c>
      <c r="D15" s="185">
        <v>100.47600000000001</v>
      </c>
      <c r="E15" s="185">
        <v>93.481999999999999</v>
      </c>
      <c r="F15" s="185">
        <v>100.47600000000001</v>
      </c>
      <c r="G15" s="185">
        <v>100.89300000000001</v>
      </c>
      <c r="H15" s="185">
        <v>100.71899999999999</v>
      </c>
      <c r="I15" s="185">
        <v>98.082999999999998</v>
      </c>
      <c r="J15" s="185">
        <v>100.71899999999999</v>
      </c>
      <c r="K15" s="215">
        <v>97.361999999999995</v>
      </c>
    </row>
    <row r="16" spans="1:11">
      <c r="A16" s="107" t="s">
        <v>24</v>
      </c>
      <c r="B16" s="28">
        <v>3.0315116439301342</v>
      </c>
      <c r="C16" s="38">
        <v>5.3371207623110317</v>
      </c>
      <c r="D16" s="37">
        <v>3.0161271249985053</v>
      </c>
      <c r="E16" s="28">
        <v>5.5300073193463213</v>
      </c>
      <c r="F16" s="37">
        <v>3.0161271249985053</v>
      </c>
      <c r="G16" s="28">
        <v>1.415956727293626E-3</v>
      </c>
      <c r="H16" s="28">
        <v>2.9505087746548329</v>
      </c>
      <c r="I16" s="28">
        <v>4.0317980125227039E-3</v>
      </c>
      <c r="J16" s="28">
        <v>2.9505087746548329</v>
      </c>
      <c r="K16" s="28">
        <v>5.2947294163584884</v>
      </c>
    </row>
    <row r="17" spans="1:11">
      <c r="A17" s="211" t="s">
        <v>25</v>
      </c>
      <c r="B17" s="28">
        <v>0</v>
      </c>
      <c r="C17" s="44">
        <v>0.44</v>
      </c>
      <c r="D17" s="37">
        <v>0</v>
      </c>
      <c r="E17" s="28">
        <v>2.4699926806536787</v>
      </c>
      <c r="F17" s="37">
        <v>0</v>
      </c>
      <c r="G17" s="28">
        <v>0.96759804600962451</v>
      </c>
      <c r="H17" s="28">
        <v>0</v>
      </c>
      <c r="I17" s="28">
        <v>1.0095823604491909</v>
      </c>
      <c r="J17" s="28">
        <v>0</v>
      </c>
      <c r="K17" s="28">
        <v>2.7052705836415116</v>
      </c>
    </row>
    <row r="18" spans="1:11">
      <c r="A18" s="211" t="s">
        <v>79</v>
      </c>
      <c r="B18" s="28" t="s">
        <v>128</v>
      </c>
      <c r="C18" s="44">
        <v>2.6628792376889683</v>
      </c>
      <c r="D18" s="37" t="s">
        <v>128</v>
      </c>
      <c r="E18" s="28">
        <v>1.0741952378595205</v>
      </c>
      <c r="F18" s="37" t="s">
        <v>128</v>
      </c>
      <c r="G18" s="28" t="s">
        <v>128</v>
      </c>
      <c r="H18" s="28" t="s">
        <v>128</v>
      </c>
      <c r="I18" s="28" t="s">
        <v>128</v>
      </c>
      <c r="J18" s="28" t="s">
        <v>128</v>
      </c>
      <c r="K18" s="28">
        <v>0.64405008785125162</v>
      </c>
    </row>
    <row r="19" spans="1:11">
      <c r="A19" s="211" t="s">
        <v>80</v>
      </c>
      <c r="B19" s="28" t="s">
        <v>128</v>
      </c>
      <c r="C19" s="44">
        <v>0.44953783186340912</v>
      </c>
      <c r="D19" s="37" t="s">
        <v>128</v>
      </c>
      <c r="E19" s="28">
        <v>3.5441879185131993</v>
      </c>
      <c r="F19" s="37" t="s">
        <v>128</v>
      </c>
      <c r="G19" s="28" t="s">
        <v>128</v>
      </c>
      <c r="H19" s="28" t="s">
        <v>128</v>
      </c>
      <c r="I19" s="28" t="s">
        <v>128</v>
      </c>
      <c r="J19" s="28" t="s">
        <v>128</v>
      </c>
      <c r="K19" s="28">
        <v>3.3493206714927632</v>
      </c>
    </row>
    <row r="20" spans="1:11">
      <c r="A20" s="107" t="s">
        <v>127</v>
      </c>
      <c r="B20" s="28">
        <v>1.797359688601299</v>
      </c>
      <c r="C20" s="38">
        <v>3.1124170695523774</v>
      </c>
      <c r="D20" s="37">
        <v>1.884621371691102</v>
      </c>
      <c r="E20" s="28">
        <v>4.6183831563727198</v>
      </c>
      <c r="F20" s="37">
        <v>1.884621371691102</v>
      </c>
      <c r="G20" s="28">
        <v>0</v>
      </c>
      <c r="H20" s="28">
        <v>2.0579769902738918</v>
      </c>
      <c r="I20" s="28">
        <v>0</v>
      </c>
      <c r="J20" s="28">
        <v>2.0579769902738918</v>
      </c>
      <c r="K20" s="28">
        <v>3.9933707593440149</v>
      </c>
    </row>
    <row r="21" spans="1:11">
      <c r="A21" s="186" t="s">
        <v>116</v>
      </c>
      <c r="B21" s="28">
        <v>2.0869489046999914</v>
      </c>
      <c r="C21" s="214">
        <v>3.9174405115986159</v>
      </c>
      <c r="D21" s="28">
        <v>2.4568488997398643</v>
      </c>
      <c r="E21" s="28">
        <v>4.7395816929707815</v>
      </c>
      <c r="F21" s="28">
        <v>2.4568488997398643</v>
      </c>
      <c r="G21" s="28">
        <v>1.0335156512554142</v>
      </c>
      <c r="H21" s="28">
        <v>2.7010372823617117</v>
      </c>
      <c r="I21" s="28">
        <v>0.95435907509510776</v>
      </c>
      <c r="J21" s="28">
        <v>2.7010372823617117</v>
      </c>
      <c r="K21" s="28">
        <v>4.5072157487115385</v>
      </c>
    </row>
    <row r="22" spans="1:11">
      <c r="A22" s="186" t="s">
        <v>115</v>
      </c>
      <c r="B22" s="28">
        <v>0.14921675092326303</v>
      </c>
      <c r="C22" s="214" t="s">
        <v>128</v>
      </c>
      <c r="D22" s="28">
        <v>8.7848158497132331E-2</v>
      </c>
      <c r="E22" s="28" t="s">
        <v>128</v>
      </c>
      <c r="F22" s="28">
        <v>8.7848158497132331E-2</v>
      </c>
      <c r="G22" s="28" t="s">
        <v>128</v>
      </c>
      <c r="H22" s="28">
        <v>0</v>
      </c>
      <c r="I22" s="28" t="s">
        <v>128</v>
      </c>
      <c r="J22" s="28">
        <v>0</v>
      </c>
      <c r="K22" s="28" t="s">
        <v>128</v>
      </c>
    </row>
    <row r="23" spans="1:11">
      <c r="A23" s="186" t="s">
        <v>29</v>
      </c>
      <c r="B23" s="28">
        <v>0.15325875883159509</v>
      </c>
      <c r="C23" s="214">
        <v>4.2943869074384224E-2</v>
      </c>
      <c r="D23" s="28">
        <v>0.29515490849887038</v>
      </c>
      <c r="E23" s="28">
        <v>2.4148460526110541E-2</v>
      </c>
      <c r="F23" s="28">
        <v>0.29515490849887038</v>
      </c>
      <c r="G23" s="28">
        <v>2.2701462626513881E-2</v>
      </c>
      <c r="H23" s="28">
        <v>4.8078991899027541E-2</v>
      </c>
      <c r="I23" s="28">
        <v>1.1325541770174124E-2</v>
      </c>
      <c r="J23" s="28">
        <v>4.8078991899027541E-2</v>
      </c>
      <c r="K23" s="28">
        <v>1.1590185418050666E-2</v>
      </c>
    </row>
    <row r="24" spans="1:11">
      <c r="A24" s="186" t="s">
        <v>30</v>
      </c>
      <c r="B24" s="28">
        <v>0.42284952360918437</v>
      </c>
      <c r="C24" s="214">
        <v>0.85932241253119102</v>
      </c>
      <c r="D24" s="28">
        <v>0.1168111517321489</v>
      </c>
      <c r="E24" s="28">
        <v>0.63842926383207832</v>
      </c>
      <c r="F24" s="28">
        <v>0.1168111517321489</v>
      </c>
      <c r="G24" s="28">
        <v>9.4235090103949096E-4</v>
      </c>
      <c r="H24" s="28">
        <v>0.14496766697443664</v>
      </c>
      <c r="I24" s="28">
        <v>1.1412311611393321E-4</v>
      </c>
      <c r="J24" s="28">
        <v>0.14496766697443664</v>
      </c>
      <c r="K24" s="28">
        <v>4.3204611192577012E-3</v>
      </c>
    </row>
    <row r="25" spans="1:11">
      <c r="A25" s="186" t="s">
        <v>31</v>
      </c>
      <c r="B25" s="28">
        <v>0.36781722555768148</v>
      </c>
      <c r="C25" s="214">
        <v>7.4461536464385516E-3</v>
      </c>
      <c r="D25" s="28">
        <v>0.14925821312768103</v>
      </c>
      <c r="E25" s="28">
        <v>4.0921835743507252E-2</v>
      </c>
      <c r="F25" s="28">
        <v>0.14925821312768103</v>
      </c>
      <c r="G25" s="28">
        <v>2.7091685158261422E-4</v>
      </c>
      <c r="H25" s="28">
        <v>0.12082497922155394</v>
      </c>
      <c r="I25" s="28">
        <v>0</v>
      </c>
      <c r="J25" s="28">
        <v>0.12082497922155394</v>
      </c>
      <c r="K25" s="28">
        <v>1.7248631231780529E-3</v>
      </c>
    </row>
    <row r="26" spans="1:11">
      <c r="A26" s="186" t="s">
        <v>32</v>
      </c>
      <c r="B26" s="214" t="s">
        <v>128</v>
      </c>
      <c r="C26" s="214">
        <v>2.4499416028177654E-2</v>
      </c>
      <c r="D26" s="28">
        <v>2.7091685158261422E-4</v>
      </c>
      <c r="E26" s="28">
        <v>3.6504905806669131E-2</v>
      </c>
      <c r="F26" s="28">
        <v>2.7091685158261422E-4</v>
      </c>
      <c r="G26" s="28">
        <v>0</v>
      </c>
      <c r="H26" s="28" t="s">
        <v>128</v>
      </c>
      <c r="I26" s="28">
        <v>4.3538014523556356E-3</v>
      </c>
      <c r="J26" s="28" t="s">
        <v>128</v>
      </c>
      <c r="K26" s="28">
        <v>1.6855235537859184E-2</v>
      </c>
    </row>
    <row r="27" spans="1:11">
      <c r="A27" s="187" t="s">
        <v>33</v>
      </c>
      <c r="B27" s="183" t="s">
        <v>128</v>
      </c>
      <c r="C27" s="183">
        <v>1.8628304579574757</v>
      </c>
      <c r="D27" s="183">
        <v>2.7091685158261422E-4</v>
      </c>
      <c r="E27" s="183">
        <v>1.3432246376970232</v>
      </c>
      <c r="F27" s="183">
        <v>2.7091685158261422E-4</v>
      </c>
      <c r="G27" s="183">
        <v>0</v>
      </c>
      <c r="H27" s="183" t="s">
        <v>128</v>
      </c>
      <c r="I27" s="183">
        <v>0</v>
      </c>
      <c r="J27" s="183" t="s">
        <v>128</v>
      </c>
      <c r="K27" s="183">
        <v>1.9380978069970836</v>
      </c>
    </row>
    <row r="28" spans="1:11">
      <c r="A28" s="187" t="s">
        <v>23</v>
      </c>
      <c r="B28" s="183">
        <v>8.0089624961531491</v>
      </c>
      <c r="C28" s="183">
        <v>17.026274854892183</v>
      </c>
      <c r="D28" s="183">
        <v>8.0072116619884657</v>
      </c>
      <c r="E28" s="183">
        <v>16.645384243448287</v>
      </c>
      <c r="F28" s="183">
        <v>8.0072116619884657</v>
      </c>
      <c r="G28" s="183">
        <v>2.0264443843714686</v>
      </c>
      <c r="H28" s="183">
        <v>8.0006152445507048</v>
      </c>
      <c r="I28" s="183">
        <v>1.9837666998954648</v>
      </c>
      <c r="J28" s="183">
        <v>8.0006152445507048</v>
      </c>
      <c r="K28" s="215">
        <v>18.915291250453176</v>
      </c>
    </row>
    <row r="29" spans="1:11" s="32" customFormat="1">
      <c r="A29" s="186" t="s">
        <v>50</v>
      </c>
      <c r="B29" s="214">
        <v>74.982804556900248</v>
      </c>
      <c r="C29" s="214"/>
      <c r="D29" s="214">
        <v>68.158691516355816</v>
      </c>
      <c r="E29" s="214"/>
      <c r="F29" s="214">
        <v>68.158691516355816</v>
      </c>
      <c r="G29" s="214"/>
      <c r="H29" s="214">
        <v>91.131990966015877</v>
      </c>
      <c r="I29" s="214"/>
      <c r="J29" s="214">
        <v>91.131990966015877</v>
      </c>
      <c r="K29" s="214"/>
    </row>
    <row r="30" spans="1:11" s="32" customFormat="1">
      <c r="A30" s="187" t="s">
        <v>54</v>
      </c>
      <c r="B30" s="183">
        <v>15.414503804435245</v>
      </c>
      <c r="C30" s="183"/>
      <c r="D30" s="183">
        <v>15.787268077214959</v>
      </c>
      <c r="E30" s="183"/>
      <c r="F30" s="183">
        <v>15.787268077214959</v>
      </c>
      <c r="G30" s="183"/>
      <c r="H30" s="183">
        <v>3.3380872609363199</v>
      </c>
      <c r="I30" s="183"/>
      <c r="J30" s="183">
        <v>3.3380872609363199</v>
      </c>
      <c r="K30" s="183"/>
    </row>
    <row r="31" spans="1:11" s="32" customFormat="1">
      <c r="A31" s="186" t="s">
        <v>51</v>
      </c>
      <c r="B31" s="214">
        <v>2.3299604282961095</v>
      </c>
      <c r="C31" s="214"/>
      <c r="D31" s="214">
        <v>8.1700779265199177</v>
      </c>
      <c r="E31" s="214"/>
      <c r="F31" s="214">
        <v>8.1700779265199177</v>
      </c>
      <c r="G31" s="214"/>
      <c r="H31" s="214">
        <v>0</v>
      </c>
      <c r="I31" s="214"/>
      <c r="J31" s="214">
        <v>0</v>
      </c>
      <c r="K31" s="214"/>
    </row>
    <row r="32" spans="1:11" s="32" customFormat="1">
      <c r="A32" s="186" t="s">
        <v>52</v>
      </c>
      <c r="B32" s="214">
        <v>1.6858555272445719</v>
      </c>
      <c r="C32" s="214"/>
      <c r="D32" s="214">
        <v>3.959682694226804</v>
      </c>
      <c r="E32" s="214"/>
      <c r="F32" s="214">
        <v>3.959682694226804</v>
      </c>
      <c r="G32" s="214"/>
      <c r="H32" s="214">
        <v>4.260624134271584</v>
      </c>
      <c r="I32" s="214"/>
      <c r="J32" s="214">
        <v>4.260624134271584</v>
      </c>
      <c r="K32" s="214"/>
    </row>
    <row r="33" spans="1:18" s="32" customFormat="1">
      <c r="A33" s="186" t="s">
        <v>53</v>
      </c>
      <c r="B33" s="183">
        <v>5.586875683123826</v>
      </c>
      <c r="C33" s="214"/>
      <c r="D33" s="214">
        <v>3.8163105235233621</v>
      </c>
      <c r="E33" s="214"/>
      <c r="F33" s="214">
        <v>3.8163105235233621</v>
      </c>
      <c r="G33" s="214"/>
      <c r="H33" s="214">
        <v>1.2692976387762265</v>
      </c>
      <c r="I33" s="214"/>
      <c r="J33" s="214">
        <v>1.2692976387762265</v>
      </c>
      <c r="K33" s="214"/>
    </row>
    <row r="34" spans="1:18" s="32" customFormat="1">
      <c r="A34" s="188" t="s">
        <v>141</v>
      </c>
      <c r="B34" s="215"/>
      <c r="C34" s="215"/>
      <c r="D34" s="253">
        <v>2.93</v>
      </c>
      <c r="E34" s="253"/>
      <c r="F34" s="215"/>
      <c r="G34" s="215"/>
      <c r="H34" s="215"/>
      <c r="I34" s="189"/>
      <c r="J34" s="253">
        <v>2.1</v>
      </c>
      <c r="K34" s="253"/>
    </row>
    <row r="35" spans="1:18" s="32" customFormat="1" ht="13.5" thickBot="1">
      <c r="A35" s="190" t="s">
        <v>126</v>
      </c>
      <c r="B35" s="251">
        <v>679</v>
      </c>
      <c r="C35" s="251"/>
      <c r="D35" s="251">
        <v>730</v>
      </c>
      <c r="E35" s="251"/>
      <c r="F35" s="250">
        <v>695</v>
      </c>
      <c r="G35" s="250"/>
      <c r="H35" s="250">
        <v>699</v>
      </c>
      <c r="I35" s="250"/>
      <c r="J35" s="191"/>
      <c r="K35" s="213"/>
      <c r="L35" s="192"/>
      <c r="M35" s="192"/>
      <c r="N35" s="192"/>
      <c r="O35" s="192"/>
      <c r="P35" s="192"/>
      <c r="Q35" s="192"/>
      <c r="R35" s="192"/>
    </row>
    <row r="36" spans="1:18" s="32" customFormat="1">
      <c r="A36" s="186" t="s">
        <v>209</v>
      </c>
      <c r="B36" s="214"/>
      <c r="C36" s="214"/>
      <c r="D36" s="214"/>
      <c r="E36" s="214"/>
      <c r="F36" s="214"/>
      <c r="G36" s="214"/>
      <c r="H36" s="214"/>
      <c r="I36" s="214"/>
      <c r="J36" s="214"/>
      <c r="K36" s="214"/>
    </row>
    <row r="37" spans="1:18" s="32" customFormat="1">
      <c r="A37" s="186" t="s">
        <v>200</v>
      </c>
      <c r="B37" s="18"/>
      <c r="C37" s="18"/>
      <c r="D37" s="18"/>
      <c r="E37" s="18"/>
      <c r="F37" s="214"/>
      <c r="G37" s="214"/>
      <c r="H37" s="214"/>
      <c r="I37" s="214"/>
      <c r="J37" s="214"/>
      <c r="K37" s="214"/>
    </row>
    <row r="38" spans="1:18" s="32" customFormat="1">
      <c r="A38" s="186"/>
      <c r="B38" s="252"/>
      <c r="C38" s="252"/>
      <c r="D38" s="252"/>
      <c r="E38" s="252"/>
    </row>
    <row r="39" spans="1:18" s="32" customFormat="1">
      <c r="A39" s="186"/>
      <c r="D39" s="252"/>
      <c r="E39" s="252"/>
    </row>
    <row r="40" spans="1:18" s="32" customFormat="1">
      <c r="A40" s="186"/>
    </row>
    <row r="41" spans="1:18" s="32" customFormat="1">
      <c r="A41" s="186"/>
    </row>
    <row r="42" spans="1:18" s="32" customFormat="1">
      <c r="A42" s="186"/>
    </row>
    <row r="43" spans="1:18" s="32" customFormat="1">
      <c r="A43" s="186"/>
    </row>
    <row r="44" spans="1:18" s="32" customFormat="1">
      <c r="A44" s="186"/>
    </row>
    <row r="45" spans="1:18" s="32" customFormat="1">
      <c r="A45" s="186"/>
    </row>
    <row r="46" spans="1:18" s="32" customFormat="1">
      <c r="A46" s="186"/>
    </row>
    <row r="47" spans="1:18" s="32" customFormat="1">
      <c r="A47" s="186"/>
    </row>
    <row r="48" spans="1:18" s="32" customFormat="1">
      <c r="A48" s="186"/>
    </row>
    <row r="49" spans="1:1" s="32" customFormat="1">
      <c r="A49" s="186"/>
    </row>
    <row r="50" spans="1:1" s="32" customFormat="1">
      <c r="A50" s="186"/>
    </row>
    <row r="51" spans="1:1" s="32" customFormat="1">
      <c r="A51" s="186"/>
    </row>
    <row r="52" spans="1:1" s="32" customFormat="1">
      <c r="A52" s="186"/>
    </row>
  </sheetData>
  <mergeCells count="14">
    <mergeCell ref="H2:K2"/>
    <mergeCell ref="H35:I35"/>
    <mergeCell ref="B3:C3"/>
    <mergeCell ref="B35:C35"/>
    <mergeCell ref="D39:E39"/>
    <mergeCell ref="B38:C38"/>
    <mergeCell ref="D38:E38"/>
    <mergeCell ref="D35:E35"/>
    <mergeCell ref="F35:G35"/>
    <mergeCell ref="H3:K3"/>
    <mergeCell ref="J34:K34"/>
    <mergeCell ref="B2:G2"/>
    <mergeCell ref="D3:G3"/>
    <mergeCell ref="D34:E34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plagioclase</vt:lpstr>
      <vt:lpstr>K-feldspar</vt:lpstr>
      <vt:lpstr>Biotite</vt:lpstr>
      <vt:lpstr>chlorite</vt:lpstr>
      <vt:lpstr>garnet</vt:lpstr>
      <vt:lpstr>accessory minerals</vt:lpstr>
      <vt:lpstr>minerals in Stream Sediments</vt:lpstr>
      <vt:lpstr>Thermometry</vt:lpstr>
      <vt:lpstr>FeD_Il</vt:lpstr>
      <vt:lpstr>Mn_Il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</dc:creator>
  <cp:lastModifiedBy>khedr</cp:lastModifiedBy>
  <cp:lastPrinted>2022-06-26T10:38:01Z</cp:lastPrinted>
  <dcterms:created xsi:type="dcterms:W3CDTF">2015-06-05T18:17:20Z</dcterms:created>
  <dcterms:modified xsi:type="dcterms:W3CDTF">2022-07-25T10:34:45Z</dcterms:modified>
</cp:coreProperties>
</file>