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romotion\Texte\1_Paper_Petro_Metam\Supplements\"/>
    </mc:Choice>
  </mc:AlternateContent>
  <xr:revisionPtr revIDLastSave="0" documentId="13_ncr:1_{C3EAEFED-755E-4FBD-B01B-871409935FBF}" xr6:coauthVersionLast="36" xr6:coauthVersionMax="36" xr10:uidLastSave="{00000000-0000-0000-0000-000000000000}"/>
  <bookViews>
    <workbookView xWindow="0" yWindow="0" windowWidth="23250" windowHeight="11595" xr2:uid="{00000000-000D-0000-FFFF-FFFF00000000}"/>
  </bookViews>
  <sheets>
    <sheet name="LG21-16A-Mnz" sheetId="4" r:id="rId1"/>
    <sheet name="LG21-17B-Mnz" sheetId="2" r:id="rId2"/>
    <sheet name="LG21-23-Mnz" sheetId="1" r:id="rId3"/>
    <sheet name="LG21-28-Mnz" sheetId="8" r:id="rId4"/>
    <sheet name="LG21-40-Mnz" sheetId="9" r:id="rId5"/>
    <sheet name="LG21-42-Mnz" sheetId="6" r:id="rId6"/>
    <sheet name="LG21-48-Mnz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D18" i="1"/>
  <c r="D34" i="2" l="1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S29" i="7" l="1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D29" i="7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D25" i="6"/>
  <c r="E54" i="4" l="1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D54" i="4"/>
  <c r="D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12" i="2" l="1"/>
  <c r="E22" i="2" l="1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D2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</calcChain>
</file>

<file path=xl/sharedStrings.xml><?xml version="1.0" encoding="utf-8"?>
<sst xmlns="http://schemas.openxmlformats.org/spreadsheetml/2006/main" count="493" uniqueCount="236">
  <si>
    <t>Comment</t>
  </si>
  <si>
    <t xml:space="preserve">23-M1iQ-1 </t>
  </si>
  <si>
    <t xml:space="preserve">23-M1iQ-2 </t>
  </si>
  <si>
    <t xml:space="preserve">23-M2-1 </t>
  </si>
  <si>
    <t xml:space="preserve">23-M5-1 </t>
  </si>
  <si>
    <t xml:space="preserve">23-M5-2 </t>
  </si>
  <si>
    <t xml:space="preserve">23-M5-3 </t>
  </si>
  <si>
    <t xml:space="preserve">23-M5-5 </t>
  </si>
  <si>
    <t xml:space="preserve">23-M4-1 </t>
  </si>
  <si>
    <t xml:space="preserve">23-M6-1 </t>
  </si>
  <si>
    <t xml:space="preserve">23-M6-2 </t>
  </si>
  <si>
    <t xml:space="preserve">23-M7 </t>
  </si>
  <si>
    <t xml:space="preserve">23-M9 </t>
  </si>
  <si>
    <t xml:space="preserve">23-M12 </t>
  </si>
  <si>
    <t xml:space="preserve">23-M13 </t>
  </si>
  <si>
    <t>Total</t>
  </si>
  <si>
    <t xml:space="preserve">   SrO   </t>
  </si>
  <si>
    <t xml:space="preserve">   CaO   </t>
  </si>
  <si>
    <t>Ø</t>
  </si>
  <si>
    <t xml:space="preserve">17b-M1-1 </t>
  </si>
  <si>
    <t xml:space="preserve">17b-M1-2 </t>
  </si>
  <si>
    <t xml:space="preserve">17b-M1-4 </t>
  </si>
  <si>
    <t xml:space="preserve">17b-M2-2 </t>
  </si>
  <si>
    <t xml:space="preserve">17b-M3-1 </t>
  </si>
  <si>
    <t xml:space="preserve">17b-M5-1 </t>
  </si>
  <si>
    <t xml:space="preserve">17b-M6-1 </t>
  </si>
  <si>
    <t xml:space="preserve">17b-M7-1 </t>
  </si>
  <si>
    <t xml:space="preserve">17b-M8-2 </t>
  </si>
  <si>
    <t xml:space="preserve">17b-M9-1 </t>
  </si>
  <si>
    <t xml:space="preserve">17b-M10-1 </t>
  </si>
  <si>
    <t xml:space="preserve">17b-M11-1 </t>
  </si>
  <si>
    <t xml:space="preserve">17b-M12-1 </t>
  </si>
  <si>
    <t xml:space="preserve">17b-M14 </t>
  </si>
  <si>
    <t xml:space="preserve">17b-M16 </t>
  </si>
  <si>
    <t xml:space="preserve">17b-M17 </t>
  </si>
  <si>
    <t xml:space="preserve">17b-M18-1 </t>
  </si>
  <si>
    <t xml:space="preserve">17b-M22 </t>
  </si>
  <si>
    <t xml:space="preserve">17b-M21 </t>
  </si>
  <si>
    <t xml:space="preserve">17b-M19 </t>
  </si>
  <si>
    <t xml:space="preserve">17b-M25-2 </t>
  </si>
  <si>
    <t xml:space="preserve">17b-M25-3 </t>
  </si>
  <si>
    <t xml:space="preserve">17b-M25 </t>
  </si>
  <si>
    <t>17b-M24-1</t>
  </si>
  <si>
    <t xml:space="preserve">K-16A-M10-3 </t>
  </si>
  <si>
    <t xml:space="preserve">K-16A-M10-4 </t>
  </si>
  <si>
    <t xml:space="preserve">K-16A-Mr1-2 </t>
  </si>
  <si>
    <t xml:space="preserve">K-16A-M2-4 </t>
  </si>
  <si>
    <t xml:space="preserve">K-16A-Ms2 </t>
  </si>
  <si>
    <t xml:space="preserve">K-16A-M10-1 </t>
  </si>
  <si>
    <t xml:space="preserve">K-16A-M10-2 </t>
  </si>
  <si>
    <t xml:space="preserve">K-16A-Mr1-1 </t>
  </si>
  <si>
    <t xml:space="preserve">K-16A-Mr1-3 </t>
  </si>
  <si>
    <t xml:space="preserve">K-16A-M7-3 </t>
  </si>
  <si>
    <t xml:space="preserve">K-16A-M7-4 </t>
  </si>
  <si>
    <t xml:space="preserve">K-16A-M7-5 </t>
  </si>
  <si>
    <t xml:space="preserve">K-16A-Ms1-1 </t>
  </si>
  <si>
    <t xml:space="preserve">K-16A-Ms1-2 </t>
  </si>
  <si>
    <t xml:space="preserve">K-16A-Ms1-3 </t>
  </si>
  <si>
    <t xml:space="preserve">K-16A-M3-5-1 </t>
  </si>
  <si>
    <t xml:space="preserve">K-16A-M3-5-2 </t>
  </si>
  <si>
    <t xml:space="preserve">K-16A-M3-5-3 </t>
  </si>
  <si>
    <t xml:space="preserve">K-16A-M3-5-4 </t>
  </si>
  <si>
    <t xml:space="preserve">K-16A-M3-5-5 </t>
  </si>
  <si>
    <t xml:space="preserve">K-16A-M3-5-6 </t>
  </si>
  <si>
    <t xml:space="preserve">K-16A-M3-5-7 </t>
  </si>
  <si>
    <t xml:space="preserve">K-16A-M3-5-8 </t>
  </si>
  <si>
    <t xml:space="preserve">K-16A-M2-1 </t>
  </si>
  <si>
    <t xml:space="preserve">K-16A-M2-2 </t>
  </si>
  <si>
    <t xml:space="preserve">K-16A-M2-3 </t>
  </si>
  <si>
    <t xml:space="preserve">K-16A-M2-5 </t>
  </si>
  <si>
    <t xml:space="preserve">K-16A-M2-6 </t>
  </si>
  <si>
    <t xml:space="preserve">K-16A-M4-1 </t>
  </si>
  <si>
    <t xml:space="preserve">K-16A-M4-2 </t>
  </si>
  <si>
    <t xml:space="preserve">K-16A-M4-3 </t>
  </si>
  <si>
    <t xml:space="preserve">K-16A-M4-4 </t>
  </si>
  <si>
    <t xml:space="preserve">K-16A-M4-5 </t>
  </si>
  <si>
    <t xml:space="preserve">K-16A-M4-6 </t>
  </si>
  <si>
    <t xml:space="preserve">K-16A-Ms3 </t>
  </si>
  <si>
    <t xml:space="preserve">K-16A-M1-1 </t>
  </si>
  <si>
    <t xml:space="preserve">K-16A-M1-2 </t>
  </si>
  <si>
    <t xml:space="preserve">K-16A-M1-3 </t>
  </si>
  <si>
    <t xml:space="preserve">K-16A-M1-4 </t>
  </si>
  <si>
    <t xml:space="preserve">K-16A-M1-5 </t>
  </si>
  <si>
    <t xml:space="preserve">K-16A-M1-6 </t>
  </si>
  <si>
    <t xml:space="preserve">K-16A-M1-7 </t>
  </si>
  <si>
    <t xml:space="preserve">K-16A-M1-8 </t>
  </si>
  <si>
    <t xml:space="preserve">K-16A-M1-9 </t>
  </si>
  <si>
    <t xml:space="preserve">K-16A-M1-10 </t>
  </si>
  <si>
    <t xml:space="preserve">K-16A-M1-11 </t>
  </si>
  <si>
    <t xml:space="preserve">K-16A-M1-12 </t>
  </si>
  <si>
    <t xml:space="preserve">K-16A-M1-13 </t>
  </si>
  <si>
    <t xml:space="preserve">K-16A-M1-14 </t>
  </si>
  <si>
    <t xml:space="preserve">K-16A-M1-16 </t>
  </si>
  <si>
    <t>524±17 Ma</t>
  </si>
  <si>
    <t>458±6 Ma</t>
  </si>
  <si>
    <r>
      <t>P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</t>
    </r>
    <r>
      <rPr>
        <b/>
        <vertAlign val="subscript"/>
        <sz val="10"/>
        <color theme="1"/>
        <rFont val="Arial"/>
        <family val="2"/>
      </rPr>
      <t>5</t>
    </r>
  </si>
  <si>
    <r>
      <t xml:space="preserve">   Al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</t>
    </r>
    <r>
      <rPr>
        <b/>
        <vertAlign val="subscript"/>
        <sz val="10"/>
        <color theme="1"/>
        <rFont val="Arial"/>
        <family val="2"/>
      </rPr>
      <t xml:space="preserve">3 </t>
    </r>
  </si>
  <si>
    <r>
      <t xml:space="preserve">   Eu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</t>
    </r>
    <r>
      <rPr>
        <b/>
        <vertAlign val="sub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 xml:space="preserve"> </t>
    </r>
  </si>
  <si>
    <r>
      <t xml:space="preserve">   SiO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 </t>
    </r>
  </si>
  <si>
    <r>
      <t xml:space="preserve">   Nd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</t>
    </r>
    <r>
      <rPr>
        <b/>
        <vertAlign val="subscript"/>
        <sz val="10"/>
        <color theme="1"/>
        <rFont val="Arial"/>
        <family val="2"/>
      </rPr>
      <t xml:space="preserve">3 </t>
    </r>
  </si>
  <si>
    <r>
      <t xml:space="preserve">   UO</t>
    </r>
    <r>
      <rPr>
        <b/>
        <vertAlign val="subscript"/>
        <sz val="10"/>
        <color theme="1"/>
        <rFont val="Arial"/>
        <family val="2"/>
      </rPr>
      <t xml:space="preserve">2   </t>
    </r>
  </si>
  <si>
    <r>
      <t xml:space="preserve">   Sm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</t>
    </r>
    <r>
      <rPr>
        <b/>
        <vertAlign val="sub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 xml:space="preserve"> </t>
    </r>
  </si>
  <si>
    <r>
      <t xml:space="preserve">   ThO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 </t>
    </r>
  </si>
  <si>
    <r>
      <t xml:space="preserve">   Y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</t>
    </r>
    <r>
      <rPr>
        <b/>
        <vertAlign val="sub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 xml:space="preserve">  </t>
    </r>
  </si>
  <si>
    <r>
      <t xml:space="preserve">   Gd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</t>
    </r>
    <r>
      <rPr>
        <b/>
        <vertAlign val="subscript"/>
        <sz val="10"/>
        <color theme="1"/>
        <rFont val="Arial"/>
        <family val="2"/>
      </rPr>
      <t xml:space="preserve">3 </t>
    </r>
  </si>
  <si>
    <r>
      <t xml:space="preserve">   La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</t>
    </r>
    <r>
      <rPr>
        <b/>
        <vertAlign val="subscript"/>
        <sz val="10"/>
        <color theme="1"/>
        <rFont val="Arial"/>
        <family val="2"/>
      </rPr>
      <t xml:space="preserve">3 </t>
    </r>
  </si>
  <si>
    <r>
      <t xml:space="preserve">   Pr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</t>
    </r>
    <r>
      <rPr>
        <b/>
        <vertAlign val="sub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 xml:space="preserve"> </t>
    </r>
  </si>
  <si>
    <r>
      <t xml:space="preserve">   Ce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</t>
    </r>
    <r>
      <rPr>
        <b/>
        <vertAlign val="sub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 xml:space="preserve"> </t>
    </r>
  </si>
  <si>
    <t>ThSuz</t>
  </si>
  <si>
    <r>
      <t>ThO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*</t>
    </r>
  </si>
  <si>
    <t xml:space="preserve">Madstart1 </t>
  </si>
  <si>
    <t xml:space="preserve">Madstart2 </t>
  </si>
  <si>
    <t xml:space="preserve">Madstart3 </t>
  </si>
  <si>
    <t xml:space="preserve">Madstart4 </t>
  </si>
  <si>
    <t xml:space="preserve">Madstart5 </t>
  </si>
  <si>
    <t>Standard - Madmon</t>
  </si>
  <si>
    <t xml:space="preserve">Madend1 </t>
  </si>
  <si>
    <t xml:space="preserve">Madend2 </t>
  </si>
  <si>
    <t xml:space="preserve">Madend3 </t>
  </si>
  <si>
    <t xml:space="preserve">Madend4 </t>
  </si>
  <si>
    <t xml:space="preserve">Madend5 </t>
  </si>
  <si>
    <t xml:space="preserve">Madstart6 </t>
  </si>
  <si>
    <t xml:space="preserve">23-Madend1 </t>
  </si>
  <si>
    <t xml:space="preserve">23-Madend2 </t>
  </si>
  <si>
    <t xml:space="preserve">23-Madend3 </t>
  </si>
  <si>
    <t xml:space="preserve">23-Madend4 </t>
  </si>
  <si>
    <t xml:space="preserve">23-Madend5 </t>
  </si>
  <si>
    <t>-</t>
  </si>
  <si>
    <t xml:space="preserve">LG21-42-M9-2 </t>
  </si>
  <si>
    <t xml:space="preserve">LG21-42-M4-1 </t>
  </si>
  <si>
    <t xml:space="preserve">LG21-42-M4-2 </t>
  </si>
  <si>
    <t xml:space="preserve">LG21-42-M6-1 </t>
  </si>
  <si>
    <t xml:space="preserve">LG21-42-M6-2 </t>
  </si>
  <si>
    <t xml:space="preserve">LG21-42-M10-1 </t>
  </si>
  <si>
    <t xml:space="preserve">LG21-42-M10-2 </t>
  </si>
  <si>
    <t xml:space="preserve">LG21-42-M10-3 </t>
  </si>
  <si>
    <t xml:space="preserve">LG21-42-M5-1 </t>
  </si>
  <si>
    <t xml:space="preserve">LG21-42-M5-2 </t>
  </si>
  <si>
    <t xml:space="preserve">LG21-42-M5-3 </t>
  </si>
  <si>
    <t xml:space="preserve">LG21-42-M7-1 </t>
  </si>
  <si>
    <t xml:space="preserve">LG21-42-M7-2 </t>
  </si>
  <si>
    <t xml:space="preserve">LG21-42-M7-3 </t>
  </si>
  <si>
    <t xml:space="preserve">LG21-42-M12 </t>
  </si>
  <si>
    <t xml:space="preserve">LG21-42-M1-1 </t>
  </si>
  <si>
    <t xml:space="preserve">LG21-42-M1-2 </t>
  </si>
  <si>
    <t xml:space="preserve">LG21-42-M1-3 </t>
  </si>
  <si>
    <t xml:space="preserve">LG21-42-M1-4 </t>
  </si>
  <si>
    <t xml:space="preserve">LG21-42-M1-5 </t>
  </si>
  <si>
    <t xml:space="preserve">LG21-42-M2-1 </t>
  </si>
  <si>
    <t xml:space="preserve">LG21-48-M14-2 </t>
  </si>
  <si>
    <t xml:space="preserve">LG21-48-M14-3 </t>
  </si>
  <si>
    <t xml:space="preserve">LG21-48-M14-4 </t>
  </si>
  <si>
    <t xml:space="preserve">LG21-48-M2-1 </t>
  </si>
  <si>
    <t xml:space="preserve">LG21-48-M2-2 </t>
  </si>
  <si>
    <t xml:space="preserve">LG21-48-M2-3 </t>
  </si>
  <si>
    <t xml:space="preserve">LG21-48-M1-1 </t>
  </si>
  <si>
    <t xml:space="preserve">LG21-48-M1-2 </t>
  </si>
  <si>
    <t xml:space="preserve">LG21-48-M1-3 </t>
  </si>
  <si>
    <t xml:space="preserve">LG21-48-M1-4 </t>
  </si>
  <si>
    <t xml:space="preserve">LG21-48-M1-5 </t>
  </si>
  <si>
    <t xml:space="preserve">LG21-48-M8-2 </t>
  </si>
  <si>
    <t xml:space="preserve">LG21-48-M13-1 </t>
  </si>
  <si>
    <t xml:space="preserve">LG21-48-M6-2 </t>
  </si>
  <si>
    <t xml:space="preserve">LG21-48-M12-1 </t>
  </si>
  <si>
    <t xml:space="preserve">LG21-48-M12-2 </t>
  </si>
  <si>
    <t xml:space="preserve">LG21-48-M12-3 </t>
  </si>
  <si>
    <t xml:space="preserve">LG21-48-M5-1 </t>
  </si>
  <si>
    <t xml:space="preserve">LG21-48-M10 </t>
  </si>
  <si>
    <t xml:space="preserve">LG21-48-M4-1 </t>
  </si>
  <si>
    <t xml:space="preserve">LG21-48-M4-3 </t>
  </si>
  <si>
    <t xml:space="preserve">LG21-48-M1 </t>
  </si>
  <si>
    <t xml:space="preserve">LG21-48-M9-1 </t>
  </si>
  <si>
    <t xml:space="preserve">LG21-48-M9-2 </t>
  </si>
  <si>
    <t xml:space="preserve">LG21-48-M7 </t>
  </si>
  <si>
    <t xml:space="preserve">17b-M2-1 </t>
  </si>
  <si>
    <t xml:space="preserve">17b-M4-1 </t>
  </si>
  <si>
    <t xml:space="preserve">17b-M20 </t>
  </si>
  <si>
    <t xml:space="preserve">17b-M28-2 </t>
  </si>
  <si>
    <t>503±19 Ma</t>
  </si>
  <si>
    <t>286±15 Ma</t>
  </si>
  <si>
    <t>162±23 Ma</t>
  </si>
  <si>
    <t>521±16 Ma</t>
  </si>
  <si>
    <t>481±15 Ma</t>
  </si>
  <si>
    <t>484±12 Ma</t>
  </si>
  <si>
    <t>470±12 Ma</t>
  </si>
  <si>
    <t>461±15 Ma</t>
  </si>
  <si>
    <t xml:space="preserve">LG21-28-M1-1 </t>
  </si>
  <si>
    <t xml:space="preserve">LG21-28-M1-2 </t>
  </si>
  <si>
    <t xml:space="preserve">LG21-28-M1-3 </t>
  </si>
  <si>
    <t xml:space="preserve">LG21-28-M1-6 </t>
  </si>
  <si>
    <t xml:space="preserve">LG21-28-M5-1 </t>
  </si>
  <si>
    <t xml:space="preserve">LG21-28-M5-2 </t>
  </si>
  <si>
    <t xml:space="preserve">LG21-28-M5-3 </t>
  </si>
  <si>
    <t xml:space="preserve">LG21-28-M5-4 </t>
  </si>
  <si>
    <t xml:space="preserve">LG21-28-M4-3 </t>
  </si>
  <si>
    <t xml:space="preserve">LG21-28-M8-4 </t>
  </si>
  <si>
    <t xml:space="preserve">LG21-28-M12-1 </t>
  </si>
  <si>
    <t xml:space="preserve">LG21-28-M12-2 </t>
  </si>
  <si>
    <t xml:space="preserve">LG21-28-M6-2 </t>
  </si>
  <si>
    <t xml:space="preserve">LG21-28-M10-1 </t>
  </si>
  <si>
    <t xml:space="preserve">LG21-28-M2-3 </t>
  </si>
  <si>
    <t xml:space="preserve">LG21-28-M3-1 </t>
  </si>
  <si>
    <t xml:space="preserve">LG21-28-M3-2 </t>
  </si>
  <si>
    <t xml:space="preserve">LG21-28-M3-3 </t>
  </si>
  <si>
    <t xml:space="preserve">LG21-28-M3-4 </t>
  </si>
  <si>
    <t xml:space="preserve">LG21-28-M3-5 </t>
  </si>
  <si>
    <t xml:space="preserve">LG21-28-M11-1 </t>
  </si>
  <si>
    <t xml:space="preserve">LG21-28-M13-1 </t>
  </si>
  <si>
    <t xml:space="preserve">LG21-28-M7-1 </t>
  </si>
  <si>
    <t xml:space="preserve">LG21-40-M4-1 </t>
  </si>
  <si>
    <t xml:space="preserve">LG21-40-M4-2 </t>
  </si>
  <si>
    <t xml:space="preserve">LG21-40-M4-7 </t>
  </si>
  <si>
    <t xml:space="preserve">LG21-40-M6-1 </t>
  </si>
  <si>
    <t xml:space="preserve">LG21-40-M6-2 </t>
  </si>
  <si>
    <t xml:space="preserve">LG21-40-M6-3 </t>
  </si>
  <si>
    <t xml:space="preserve">LG21-40-M6-4 </t>
  </si>
  <si>
    <t xml:space="preserve">LG21-40-M2-2 </t>
  </si>
  <si>
    <t xml:space="preserve">LG21-40-M2-3 </t>
  </si>
  <si>
    <t xml:space="preserve">LG21-40-M2-4 </t>
  </si>
  <si>
    <t xml:space="preserve">LG21-40-M2-5 </t>
  </si>
  <si>
    <t xml:space="preserve">LG21-40-M2-7 </t>
  </si>
  <si>
    <t xml:space="preserve">LG21-40-M2-9 </t>
  </si>
  <si>
    <t xml:space="preserve">LG21-40-M2-12 </t>
  </si>
  <si>
    <t xml:space="preserve">LG21-40-M2-13 </t>
  </si>
  <si>
    <t xml:space="preserve">LG21-40-M9-1 </t>
  </si>
  <si>
    <t xml:space="preserve">LG21-40-M9-2 </t>
  </si>
  <si>
    <t xml:space="preserve">LG21-40-M1-1 </t>
  </si>
  <si>
    <t xml:space="preserve">LG21-40-M1-4 </t>
  </si>
  <si>
    <t xml:space="preserve">LG21-40-M1-8 </t>
  </si>
  <si>
    <t xml:space="preserve">age (Ma) </t>
  </si>
  <si>
    <t>2σ (Ma)</t>
  </si>
  <si>
    <t xml:space="preserve">   PbO  </t>
  </si>
  <si>
    <t xml:space="preserve">   PbO   </t>
  </si>
  <si>
    <t xml:space="preserve">The “greywacke problem” explored in the Neoproterozoic of Saxo-Thuringia: new insights into sediment composition and metamorphic overprint </t>
  </si>
  <si>
    <t>by Victoria Kühnemann, Guido Meinhold, Bernhard Schulz, Sabine Gilbricht, Sebastian Weber, Klaus Wemmer</t>
  </si>
  <si>
    <t xml:space="preserve">ESM4: Monazite analyses using EPMA. Age of formation and mineral chemistry.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</si>
</sst>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10"/>
      <color rgb="FF0070C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Fill="1" applyBorder="1"/>
    <xf numFmtId="2" fontId="3" fillId="0" borderId="4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3" fillId="0" borderId="10" xfId="0" applyFont="1" applyFill="1" applyBorder="1"/>
    <xf numFmtId="2" fontId="3" fillId="0" borderId="5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2" xfId="0" applyFont="1" applyBorder="1"/>
    <xf numFmtId="0" fontId="1" fillId="0" borderId="5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/>
    <xf numFmtId="0" fontId="3" fillId="0" borderId="3" xfId="0" applyFont="1" applyBorder="1"/>
    <xf numFmtId="2" fontId="3" fillId="0" borderId="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3" fillId="0" borderId="4" xfId="0" applyFont="1" applyBorder="1"/>
    <xf numFmtId="2" fontId="3" fillId="0" borderId="0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1" fillId="0" borderId="0" xfId="0" applyFont="1" applyFill="1"/>
    <xf numFmtId="0" fontId="5" fillId="0" borderId="0" xfId="0" applyFont="1" applyFill="1"/>
    <xf numFmtId="0" fontId="6" fillId="0" borderId="0" xfId="0" applyFont="1"/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65" fontId="3" fillId="0" borderId="14" xfId="0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3" fillId="0" borderId="9" xfId="0" applyFont="1" applyBorder="1"/>
    <xf numFmtId="0" fontId="3" fillId="0" borderId="12" xfId="0" applyFont="1" applyBorder="1"/>
    <xf numFmtId="1" fontId="3" fillId="0" borderId="14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165" fontId="3" fillId="0" borderId="14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Fill="1" applyBorder="1"/>
    <xf numFmtId="0" fontId="3" fillId="0" borderId="5" xfId="0" applyFont="1" applyFill="1" applyBorder="1"/>
    <xf numFmtId="1" fontId="0" fillId="0" borderId="14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165" fontId="0" fillId="0" borderId="14" xfId="0" applyNumberForma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11" xfId="0" applyBorder="1"/>
    <xf numFmtId="0" fontId="1" fillId="0" borderId="11" xfId="0" applyFont="1" applyBorder="1" applyAlignment="1">
      <alignment horizontal="center"/>
    </xf>
    <xf numFmtId="0" fontId="0" fillId="0" borderId="14" xfId="0" applyBorder="1"/>
    <xf numFmtId="0" fontId="3" fillId="0" borderId="0" xfId="0" applyFont="1" applyBorder="1"/>
    <xf numFmtId="0" fontId="1" fillId="0" borderId="14" xfId="0" applyFont="1" applyBorder="1" applyAlignment="1">
      <alignment horizontal="center" vertical="center"/>
    </xf>
    <xf numFmtId="0" fontId="0" fillId="0" borderId="6" xfId="0" applyBorder="1"/>
    <xf numFmtId="0" fontId="1" fillId="0" borderId="0" xfId="0" applyFont="1" applyBorder="1"/>
    <xf numFmtId="2" fontId="3" fillId="0" borderId="0" xfId="0" applyNumberFormat="1" applyFont="1" applyBorder="1"/>
    <xf numFmtId="0" fontId="3" fillId="0" borderId="11" xfId="0" applyFont="1" applyBorder="1"/>
    <xf numFmtId="0" fontId="3" fillId="0" borderId="6" xfId="0" applyFont="1" applyBorder="1"/>
    <xf numFmtId="0" fontId="3" fillId="0" borderId="14" xfId="0" applyFont="1" applyBorder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 applyAlignment="1">
      <alignment vertical="center" wrapText="1"/>
    </xf>
    <xf numFmtId="165" fontId="1" fillId="0" borderId="0" xfId="0" applyNumberFormat="1" applyFont="1" applyBorder="1" applyAlignment="1">
      <alignment vertical="center"/>
    </xf>
    <xf numFmtId="0" fontId="2" fillId="0" borderId="11" xfId="0" applyFont="1" applyBorder="1"/>
    <xf numFmtId="0" fontId="2" fillId="0" borderId="14" xfId="0" applyFont="1" applyBorder="1"/>
    <xf numFmtId="0" fontId="1" fillId="0" borderId="14" xfId="0" applyFont="1" applyBorder="1" applyAlignment="1">
      <alignment horizontal="center"/>
    </xf>
    <xf numFmtId="0" fontId="2" fillId="0" borderId="6" xfId="0" applyFont="1" applyBorder="1"/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/>
    <xf numFmtId="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165" fontId="3" fillId="0" borderId="14" xfId="0" applyNumberFormat="1" applyFont="1" applyBorder="1" applyAlignment="1">
      <alignment horizontal="center" vertical="center"/>
    </xf>
    <xf numFmtId="0" fontId="2" fillId="0" borderId="8" xfId="0" applyFont="1" applyBorder="1"/>
    <xf numFmtId="164" fontId="3" fillId="0" borderId="0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5" fontId="0" fillId="0" borderId="0" xfId="0" applyNumberForma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0000"/>
      <color rgb="FFCC3300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3"/>
  <sheetViews>
    <sheetView tabSelected="1" zoomScaleNormal="100" workbookViewId="0">
      <selection activeCell="D28" sqref="D28"/>
    </sheetView>
  </sheetViews>
  <sheetFormatPr baseColWidth="10" defaultColWidth="11.5703125" defaultRowHeight="12.75" x14ac:dyDescent="0.2"/>
  <cols>
    <col min="1" max="1" width="11.5703125" style="3" customWidth="1"/>
    <col min="2" max="2" width="13.7109375" style="3" customWidth="1"/>
    <col min="3" max="19" width="11.5703125" style="3"/>
    <col min="20" max="20" width="3.28515625" style="3" customWidth="1"/>
    <col min="21" max="16384" width="11.5703125" style="3"/>
  </cols>
  <sheetData>
    <row r="1" spans="1:24" x14ac:dyDescent="0.2">
      <c r="A1" s="1" t="s">
        <v>233</v>
      </c>
    </row>
    <row r="2" spans="1:24" x14ac:dyDescent="0.2">
      <c r="A2" s="3" t="s">
        <v>234</v>
      </c>
    </row>
    <row r="4" spans="1:24" x14ac:dyDescent="0.2">
      <c r="A4" s="3" t="s">
        <v>235</v>
      </c>
    </row>
    <row r="6" spans="1:24" ht="14.25" x14ac:dyDescent="0.2">
      <c r="A6" s="80"/>
      <c r="B6" s="4" t="s">
        <v>0</v>
      </c>
      <c r="C6" s="5" t="s">
        <v>15</v>
      </c>
      <c r="D6" s="6" t="s">
        <v>95</v>
      </c>
      <c r="E6" s="6" t="s">
        <v>96</v>
      </c>
      <c r="F6" s="6" t="s">
        <v>97</v>
      </c>
      <c r="G6" s="6" t="s">
        <v>16</v>
      </c>
      <c r="H6" s="6" t="s">
        <v>231</v>
      </c>
      <c r="I6" s="6" t="s">
        <v>98</v>
      </c>
      <c r="J6" s="6" t="s">
        <v>99</v>
      </c>
      <c r="K6" s="6" t="s">
        <v>100</v>
      </c>
      <c r="L6" s="6" t="s">
        <v>17</v>
      </c>
      <c r="M6" s="6" t="s">
        <v>101</v>
      </c>
      <c r="N6" s="6" t="s">
        <v>102</v>
      </c>
      <c r="O6" s="6" t="s">
        <v>103</v>
      </c>
      <c r="P6" s="6" t="s">
        <v>104</v>
      </c>
      <c r="Q6" s="6" t="s">
        <v>105</v>
      </c>
      <c r="R6" s="6" t="s">
        <v>106</v>
      </c>
      <c r="S6" s="6" t="s">
        <v>107</v>
      </c>
      <c r="T6" s="86"/>
      <c r="U6" s="33" t="s">
        <v>108</v>
      </c>
      <c r="V6" s="33" t="s">
        <v>109</v>
      </c>
      <c r="W6" s="33" t="s">
        <v>229</v>
      </c>
      <c r="X6" s="34" t="s">
        <v>230</v>
      </c>
    </row>
    <row r="7" spans="1:24" ht="14.45" customHeight="1" x14ac:dyDescent="0.2">
      <c r="A7" s="114" t="s">
        <v>94</v>
      </c>
      <c r="B7" s="80" t="s">
        <v>78</v>
      </c>
      <c r="C7" s="9">
        <v>99.330299999999994</v>
      </c>
      <c r="D7" s="10">
        <v>29.522300000000001</v>
      </c>
      <c r="E7" s="10">
        <v>0</v>
      </c>
      <c r="F7" s="10">
        <v>0</v>
      </c>
      <c r="G7" s="10">
        <v>0</v>
      </c>
      <c r="H7" s="42">
        <v>0.115172</v>
      </c>
      <c r="I7" s="10">
        <v>0.69699999999999995</v>
      </c>
      <c r="J7" s="10">
        <v>11.73</v>
      </c>
      <c r="K7" s="42">
        <v>9.1512349999999992E-2</v>
      </c>
      <c r="L7" s="10">
        <v>0.82799999999999996</v>
      </c>
      <c r="M7" s="10">
        <v>1.7170000000000001</v>
      </c>
      <c r="N7" s="111">
        <v>5.4975299999999994</v>
      </c>
      <c r="O7" s="10">
        <v>1.6379999999999999</v>
      </c>
      <c r="P7" s="10">
        <v>1.242</v>
      </c>
      <c r="Q7" s="10">
        <v>14.47</v>
      </c>
      <c r="R7" s="10">
        <v>2.9660000000000002</v>
      </c>
      <c r="S7" s="10">
        <v>29.114000000000001</v>
      </c>
      <c r="T7" s="80"/>
      <c r="U7" s="40">
        <v>5.0963932200301025</v>
      </c>
      <c r="V7" s="40">
        <v>5.7982543465801948</v>
      </c>
      <c r="W7" s="36">
        <v>467.66153916403874</v>
      </c>
      <c r="X7" s="41">
        <v>34.998057187205895</v>
      </c>
    </row>
    <row r="8" spans="1:24" ht="14.45" customHeight="1" x14ac:dyDescent="0.2">
      <c r="A8" s="115"/>
      <c r="B8" s="80" t="s">
        <v>79</v>
      </c>
      <c r="C8" s="9">
        <v>99.553939999999997</v>
      </c>
      <c r="D8" s="10">
        <v>29.586940000000002</v>
      </c>
      <c r="E8" s="10">
        <v>0</v>
      </c>
      <c r="F8" s="10">
        <v>0</v>
      </c>
      <c r="G8" s="10">
        <v>0</v>
      </c>
      <c r="H8" s="42">
        <v>9.7374000000000002E-2</v>
      </c>
      <c r="I8" s="10">
        <v>0.68100000000000005</v>
      </c>
      <c r="J8" s="10">
        <v>11.672000000000001</v>
      </c>
      <c r="K8" s="42">
        <v>6.5463499999999994E-2</v>
      </c>
      <c r="L8" s="10">
        <v>0.65200000000000002</v>
      </c>
      <c r="M8" s="10">
        <v>1.589</v>
      </c>
      <c r="N8" s="111">
        <v>4.7073</v>
      </c>
      <c r="O8" s="10">
        <v>1.2709999999999999</v>
      </c>
      <c r="P8" s="10">
        <v>1.0429999999999999</v>
      </c>
      <c r="Q8" s="10">
        <v>15.368</v>
      </c>
      <c r="R8" s="10">
        <v>3.0289999999999999</v>
      </c>
      <c r="S8" s="10">
        <v>30.047999999999998</v>
      </c>
      <c r="T8" s="80"/>
      <c r="U8" s="40">
        <v>4.3263848828708671</v>
      </c>
      <c r="V8" s="40">
        <v>4.9223934138616459</v>
      </c>
      <c r="W8" s="36">
        <v>465.85500664300173</v>
      </c>
      <c r="X8" s="41">
        <v>41.226106782566525</v>
      </c>
    </row>
    <row r="9" spans="1:24" ht="14.45" customHeight="1" x14ac:dyDescent="0.2">
      <c r="A9" s="115"/>
      <c r="B9" s="80" t="s">
        <v>80</v>
      </c>
      <c r="C9" s="9">
        <v>99.813890000000015</v>
      </c>
      <c r="D9" s="10">
        <v>29.68289</v>
      </c>
      <c r="E9" s="10">
        <v>0</v>
      </c>
      <c r="F9" s="10">
        <v>0</v>
      </c>
      <c r="G9" s="10">
        <v>0</v>
      </c>
      <c r="H9" s="42">
        <v>7.4914000000000008E-2</v>
      </c>
      <c r="I9" s="10">
        <v>0.68400000000000005</v>
      </c>
      <c r="J9" s="10">
        <v>11.353999999999999</v>
      </c>
      <c r="K9" s="42">
        <v>6.5200549999999996E-2</v>
      </c>
      <c r="L9" s="10">
        <v>0.59599999999999997</v>
      </c>
      <c r="M9" s="10">
        <v>1.4510000000000001</v>
      </c>
      <c r="N9" s="111">
        <v>4.1598899999999999</v>
      </c>
      <c r="O9" s="10">
        <v>1.181</v>
      </c>
      <c r="P9" s="10">
        <v>0.95099999999999996</v>
      </c>
      <c r="Q9" s="10">
        <v>16.2</v>
      </c>
      <c r="R9" s="10">
        <v>3.0310000000000001</v>
      </c>
      <c r="S9" s="10">
        <v>30.609000000000002</v>
      </c>
      <c r="T9" s="80"/>
      <c r="U9" s="40">
        <v>3.8437240005715445</v>
      </c>
      <c r="V9" s="40">
        <v>4.3730946652254783</v>
      </c>
      <c r="W9" s="36">
        <v>403.76342136463933</v>
      </c>
      <c r="X9" s="41">
        <v>46.476365049167114</v>
      </c>
    </row>
    <row r="10" spans="1:24" ht="14.45" customHeight="1" x14ac:dyDescent="0.2">
      <c r="A10" s="115"/>
      <c r="B10" s="80" t="s">
        <v>81</v>
      </c>
      <c r="C10" s="9">
        <v>99.850970000000004</v>
      </c>
      <c r="D10" s="10">
        <v>29.69097</v>
      </c>
      <c r="E10" s="10">
        <v>0</v>
      </c>
      <c r="F10" s="10">
        <v>0</v>
      </c>
      <c r="G10" s="10">
        <v>0</v>
      </c>
      <c r="H10" s="42">
        <v>8.6662000000000003E-2</v>
      </c>
      <c r="I10" s="10">
        <v>0.72899999999999998</v>
      </c>
      <c r="J10" s="10">
        <v>11.638</v>
      </c>
      <c r="K10" s="42">
        <v>7.5214324999999999E-2</v>
      </c>
      <c r="L10" s="10">
        <v>0.57799999999999996</v>
      </c>
      <c r="M10" s="10">
        <v>1.569</v>
      </c>
      <c r="N10" s="111">
        <v>4.5571349999999997</v>
      </c>
      <c r="O10" s="10">
        <v>1.2230000000000001</v>
      </c>
      <c r="P10" s="10">
        <v>0.99299999999999999</v>
      </c>
      <c r="Q10" s="10">
        <v>15.542999999999999</v>
      </c>
      <c r="R10" s="10">
        <v>3.05</v>
      </c>
      <c r="S10" s="10">
        <v>30.366</v>
      </c>
      <c r="T10" s="80"/>
      <c r="U10" s="40">
        <v>4.2219546677380455</v>
      </c>
      <c r="V10" s="40">
        <v>4.8034870626623878</v>
      </c>
      <c r="W10" s="36">
        <v>425.02860677880784</v>
      </c>
      <c r="X10" s="41">
        <v>42.291403659582869</v>
      </c>
    </row>
    <row r="11" spans="1:24" ht="14.45" customHeight="1" x14ac:dyDescent="0.2">
      <c r="A11" s="115"/>
      <c r="B11" s="80" t="s">
        <v>82</v>
      </c>
      <c r="C11" s="9">
        <v>99.535089999999997</v>
      </c>
      <c r="D11" s="10">
        <v>29.60209</v>
      </c>
      <c r="E11" s="10">
        <v>0</v>
      </c>
      <c r="F11" s="10">
        <v>0</v>
      </c>
      <c r="G11" s="10">
        <v>0</v>
      </c>
      <c r="H11" s="42">
        <v>0.103796</v>
      </c>
      <c r="I11" s="10">
        <v>0.71599999999999997</v>
      </c>
      <c r="J11" s="10">
        <v>11.808999999999999</v>
      </c>
      <c r="K11" s="42">
        <v>7.4077900000000002E-2</v>
      </c>
      <c r="L11" s="10">
        <v>0.74399999999999999</v>
      </c>
      <c r="M11" s="10">
        <v>1.748</v>
      </c>
      <c r="N11" s="111">
        <v>5.1844200000000003</v>
      </c>
      <c r="O11" s="10">
        <v>1.534</v>
      </c>
      <c r="P11" s="10">
        <v>1.2050000000000001</v>
      </c>
      <c r="Q11" s="10">
        <v>14.571</v>
      </c>
      <c r="R11" s="10">
        <v>3.0979999999999999</v>
      </c>
      <c r="S11" s="10">
        <v>29.427</v>
      </c>
      <c r="T11" s="80"/>
      <c r="U11" s="40">
        <v>4.7704041986709633</v>
      </c>
      <c r="V11" s="40">
        <v>5.4275318682806706</v>
      </c>
      <c r="W11" s="36">
        <v>450.71047202959494</v>
      </c>
      <c r="X11" s="41">
        <v>37.403358674655188</v>
      </c>
    </row>
    <row r="12" spans="1:24" ht="14.45" customHeight="1" x14ac:dyDescent="0.2">
      <c r="A12" s="115"/>
      <c r="B12" s="80" t="s">
        <v>83</v>
      </c>
      <c r="C12" s="9">
        <v>99.733829999999983</v>
      </c>
      <c r="D12" s="10">
        <v>29.878829999999997</v>
      </c>
      <c r="E12" s="10">
        <v>0</v>
      </c>
      <c r="F12" s="10">
        <v>0</v>
      </c>
      <c r="G12" s="10">
        <v>0</v>
      </c>
      <c r="H12" s="42">
        <v>8.6837999999999999E-2</v>
      </c>
      <c r="I12" s="10">
        <v>0.63600000000000001</v>
      </c>
      <c r="J12" s="10">
        <v>12.015000000000001</v>
      </c>
      <c r="K12" s="42">
        <v>8.1251599999999993E-2</v>
      </c>
      <c r="L12" s="10">
        <v>0.67400000000000004</v>
      </c>
      <c r="M12" s="10">
        <v>1.6930000000000001</v>
      </c>
      <c r="N12" s="111">
        <v>4.5496800000000004</v>
      </c>
      <c r="O12" s="10">
        <v>1.5269999999999999</v>
      </c>
      <c r="P12" s="10">
        <v>1.2130000000000001</v>
      </c>
      <c r="Q12" s="10">
        <v>15.016</v>
      </c>
      <c r="R12" s="10">
        <v>3.0819999999999999</v>
      </c>
      <c r="S12" s="10">
        <v>29.527000000000001</v>
      </c>
      <c r="T12" s="80"/>
      <c r="U12" s="40">
        <v>4.2328136784158792</v>
      </c>
      <c r="V12" s="40">
        <v>4.8158058602398839</v>
      </c>
      <c r="W12" s="36">
        <v>425.01414334679879</v>
      </c>
      <c r="X12" s="41">
        <v>42.185026634917996</v>
      </c>
    </row>
    <row r="13" spans="1:24" ht="14.45" customHeight="1" x14ac:dyDescent="0.2">
      <c r="A13" s="115"/>
      <c r="B13" s="80" t="s">
        <v>84</v>
      </c>
      <c r="C13" s="9">
        <v>99.829940000000022</v>
      </c>
      <c r="D13" s="10">
        <v>29.889940000000003</v>
      </c>
      <c r="E13" s="10">
        <v>0</v>
      </c>
      <c r="F13" s="10">
        <v>0</v>
      </c>
      <c r="G13" s="10">
        <v>0</v>
      </c>
      <c r="H13" s="42">
        <v>9.3627999999999989E-2</v>
      </c>
      <c r="I13" s="10">
        <v>0.71899999999999997</v>
      </c>
      <c r="J13" s="10">
        <v>11.760999999999999</v>
      </c>
      <c r="K13" s="42">
        <v>7.9271799999999989E-2</v>
      </c>
      <c r="L13" s="10">
        <v>0.66500000000000004</v>
      </c>
      <c r="M13" s="10">
        <v>1.661</v>
      </c>
      <c r="N13" s="111">
        <v>4.7456399999999999</v>
      </c>
      <c r="O13" s="10">
        <v>1.5620000000000001</v>
      </c>
      <c r="P13" s="10">
        <v>1.1990000000000001</v>
      </c>
      <c r="Q13" s="10">
        <v>15.051</v>
      </c>
      <c r="R13" s="10">
        <v>3.0310000000000001</v>
      </c>
      <c r="S13" s="10">
        <v>29.629000000000001</v>
      </c>
      <c r="T13" s="80"/>
      <c r="U13" s="40">
        <v>4.3997223758655171</v>
      </c>
      <c r="V13" s="40">
        <v>5.0055952265398584</v>
      </c>
      <c r="W13" s="36">
        <v>440.66490528337448</v>
      </c>
      <c r="X13" s="41">
        <v>40.567540187192122</v>
      </c>
    </row>
    <row r="14" spans="1:24" ht="14.45" customHeight="1" x14ac:dyDescent="0.2">
      <c r="A14" s="115"/>
      <c r="B14" s="80" t="s">
        <v>85</v>
      </c>
      <c r="C14" s="9">
        <v>99.694270000000003</v>
      </c>
      <c r="D14" s="10">
        <v>29.721270000000001</v>
      </c>
      <c r="E14" s="10">
        <v>0</v>
      </c>
      <c r="F14" s="10">
        <v>0</v>
      </c>
      <c r="G14" s="10">
        <v>0</v>
      </c>
      <c r="H14" s="42">
        <v>9.3245999999999996E-2</v>
      </c>
      <c r="I14" s="10">
        <v>0.624</v>
      </c>
      <c r="J14" s="10">
        <v>11.685</v>
      </c>
      <c r="K14" s="42">
        <v>8.3964049999999998E-2</v>
      </c>
      <c r="L14" s="10">
        <v>0.69599999999999995</v>
      </c>
      <c r="M14" s="10">
        <v>1.6830000000000001</v>
      </c>
      <c r="N14" s="111">
        <v>4.6071899999999992</v>
      </c>
      <c r="O14" s="10">
        <v>1.4590000000000001</v>
      </c>
      <c r="P14" s="10">
        <v>1.149</v>
      </c>
      <c r="Q14" s="10">
        <v>15.2</v>
      </c>
      <c r="R14" s="10">
        <v>3.0249999999999999</v>
      </c>
      <c r="S14" s="10">
        <v>29.917000000000002</v>
      </c>
      <c r="T14" s="80"/>
      <c r="U14" s="40">
        <v>4.2916449743342326</v>
      </c>
      <c r="V14" s="40">
        <v>4.8827338860438942</v>
      </c>
      <c r="W14" s="36">
        <v>450.1131360240563</v>
      </c>
      <c r="X14" s="41">
        <v>41.580890163885115</v>
      </c>
    </row>
    <row r="15" spans="1:24" ht="14.45" customHeight="1" x14ac:dyDescent="0.2">
      <c r="A15" s="115"/>
      <c r="B15" s="80" t="s">
        <v>86</v>
      </c>
      <c r="C15" s="9">
        <v>99.82116000000002</v>
      </c>
      <c r="D15" s="10">
        <v>29.710160000000002</v>
      </c>
      <c r="E15" s="10">
        <v>0</v>
      </c>
      <c r="F15" s="10">
        <v>0</v>
      </c>
      <c r="G15" s="10">
        <v>0</v>
      </c>
      <c r="H15" s="42">
        <v>9.0870000000000006E-2</v>
      </c>
      <c r="I15" s="10">
        <v>0.63700000000000001</v>
      </c>
      <c r="J15" s="10">
        <v>11.83</v>
      </c>
      <c r="K15" s="42">
        <v>6.2969374999999994E-2</v>
      </c>
      <c r="L15" s="10">
        <v>0.66700000000000004</v>
      </c>
      <c r="M15" s="10">
        <v>1.581</v>
      </c>
      <c r="N15" s="111">
        <v>4.6061249999999996</v>
      </c>
      <c r="O15" s="10">
        <v>1.355</v>
      </c>
      <c r="P15" s="10">
        <v>1.056</v>
      </c>
      <c r="Q15" s="10">
        <v>15.422000000000001</v>
      </c>
      <c r="R15" s="10">
        <v>3.0219999999999998</v>
      </c>
      <c r="S15" s="10">
        <v>30.030999999999999</v>
      </c>
      <c r="T15" s="80"/>
      <c r="U15" s="40">
        <v>4.2299627306879204</v>
      </c>
      <c r="V15" s="40">
        <v>4.8126903398596683</v>
      </c>
      <c r="W15" s="36">
        <v>445.07749962918308</v>
      </c>
      <c r="X15" s="41">
        <v>42.187440723145315</v>
      </c>
    </row>
    <row r="16" spans="1:24" ht="14.45" customHeight="1" x14ac:dyDescent="0.2">
      <c r="A16" s="115"/>
      <c r="B16" s="80" t="s">
        <v>87</v>
      </c>
      <c r="C16" s="9">
        <v>99.638290000000012</v>
      </c>
      <c r="D16" s="10">
        <v>29.723289999999999</v>
      </c>
      <c r="E16" s="10">
        <v>0</v>
      </c>
      <c r="F16" s="10">
        <v>0</v>
      </c>
      <c r="G16" s="10">
        <v>0</v>
      </c>
      <c r="H16" s="42">
        <v>0.11702800000000001</v>
      </c>
      <c r="I16" s="10">
        <v>0.751</v>
      </c>
      <c r="J16" s="10">
        <v>11.885999999999999</v>
      </c>
      <c r="K16" s="42">
        <v>8.6766850000000006E-2</v>
      </c>
      <c r="L16" s="10">
        <v>0.79</v>
      </c>
      <c r="M16" s="10">
        <v>1.764</v>
      </c>
      <c r="N16" s="111">
        <v>5.6466299999999991</v>
      </c>
      <c r="O16" s="10">
        <v>1.6619999999999999</v>
      </c>
      <c r="P16" s="10">
        <v>1.222</v>
      </c>
      <c r="Q16" s="10">
        <v>14.29</v>
      </c>
      <c r="R16" s="10">
        <v>3.0009999999999999</v>
      </c>
      <c r="S16" s="10">
        <v>29.004999999999999</v>
      </c>
      <c r="T16" s="80"/>
      <c r="U16" s="40">
        <v>5.2136284424271757</v>
      </c>
      <c r="V16" s="40">
        <v>5.9316885263374157</v>
      </c>
      <c r="W16" s="36">
        <v>464.44205230814958</v>
      </c>
      <c r="X16" s="41">
        <v>34.213042527303841</v>
      </c>
    </row>
    <row r="17" spans="1:24" ht="14.45" customHeight="1" x14ac:dyDescent="0.2">
      <c r="A17" s="115"/>
      <c r="B17" s="80" t="s">
        <v>88</v>
      </c>
      <c r="C17" s="9">
        <v>99.79937000000001</v>
      </c>
      <c r="D17" s="10">
        <v>29.93337</v>
      </c>
      <c r="E17" s="10">
        <v>0</v>
      </c>
      <c r="F17" s="10">
        <v>0</v>
      </c>
      <c r="G17" s="10">
        <v>0</v>
      </c>
      <c r="H17" s="42">
        <v>9.4500000000000001E-2</v>
      </c>
      <c r="I17" s="10">
        <v>0.65800000000000003</v>
      </c>
      <c r="J17" s="10">
        <v>11.977</v>
      </c>
      <c r="K17" s="42">
        <v>8.6431549999999996E-2</v>
      </c>
      <c r="L17" s="10">
        <v>0.7</v>
      </c>
      <c r="M17" s="10">
        <v>1.843</v>
      </c>
      <c r="N17" s="111">
        <v>4.7136899999999997</v>
      </c>
      <c r="O17" s="10">
        <v>1.75</v>
      </c>
      <c r="P17" s="10">
        <v>1.34</v>
      </c>
      <c r="Q17" s="10">
        <v>14.605</v>
      </c>
      <c r="R17" s="10">
        <v>3.0670000000000002</v>
      </c>
      <c r="S17" s="10">
        <v>29.285</v>
      </c>
      <c r="T17" s="80"/>
      <c r="U17" s="40">
        <v>4.3923740478689322</v>
      </c>
      <c r="V17" s="40">
        <v>4.997228640644173</v>
      </c>
      <c r="W17" s="36">
        <v>445.43103409383849</v>
      </c>
      <c r="X17" s="41">
        <v>40.632249404227004</v>
      </c>
    </row>
    <row r="18" spans="1:24" ht="14.45" customHeight="1" x14ac:dyDescent="0.2">
      <c r="A18" s="115"/>
      <c r="B18" s="80" t="s">
        <v>89</v>
      </c>
      <c r="C18" s="9">
        <v>99.717749999999995</v>
      </c>
      <c r="D18" s="10">
        <v>29.668749999999999</v>
      </c>
      <c r="E18" s="10">
        <v>0</v>
      </c>
      <c r="F18" s="10">
        <v>0</v>
      </c>
      <c r="G18" s="10">
        <v>0</v>
      </c>
      <c r="H18" s="42">
        <v>0.10873999999999999</v>
      </c>
      <c r="I18" s="10">
        <v>0.74199999999999999</v>
      </c>
      <c r="J18" s="10">
        <v>11.930999999999999</v>
      </c>
      <c r="K18" s="42">
        <v>8.8512350000000004E-2</v>
      </c>
      <c r="L18" s="10">
        <v>0.77400000000000002</v>
      </c>
      <c r="M18" s="10">
        <v>1.81</v>
      </c>
      <c r="N18" s="111">
        <v>5.4975299999999994</v>
      </c>
      <c r="O18" s="10">
        <v>1.71</v>
      </c>
      <c r="P18" s="10">
        <v>1.292</v>
      </c>
      <c r="Q18" s="10">
        <v>14.287000000000001</v>
      </c>
      <c r="R18" s="10">
        <v>3.0089999999999999</v>
      </c>
      <c r="S18" s="10">
        <v>29.097000000000001</v>
      </c>
      <c r="T18" s="80"/>
      <c r="U18" s="40">
        <v>5.0870208359320825</v>
      </c>
      <c r="V18" s="40">
        <v>5.787828761119397</v>
      </c>
      <c r="W18" s="36">
        <v>442.49541649809959</v>
      </c>
      <c r="X18" s="41">
        <v>35.083878414120875</v>
      </c>
    </row>
    <row r="19" spans="1:24" ht="14.45" customHeight="1" x14ac:dyDescent="0.2">
      <c r="A19" s="115"/>
      <c r="B19" s="80" t="s">
        <v>90</v>
      </c>
      <c r="C19" s="9">
        <v>99.885159999999999</v>
      </c>
      <c r="D19" s="10">
        <v>29.91216</v>
      </c>
      <c r="E19" s="10">
        <v>0</v>
      </c>
      <c r="F19" s="10">
        <v>0</v>
      </c>
      <c r="G19" s="10">
        <v>0</v>
      </c>
      <c r="H19" s="42">
        <v>8.9686000000000002E-2</v>
      </c>
      <c r="I19" s="10">
        <v>0.64800000000000002</v>
      </c>
      <c r="J19" s="10">
        <v>12.172000000000001</v>
      </c>
      <c r="K19" s="42">
        <v>7.1058800000000005E-2</v>
      </c>
      <c r="L19" s="10">
        <v>0.71099999999999997</v>
      </c>
      <c r="M19" s="10">
        <v>1.8380000000000001</v>
      </c>
      <c r="N19" s="111">
        <v>4.7882400000000001</v>
      </c>
      <c r="O19" s="10">
        <v>1.7190000000000001</v>
      </c>
      <c r="P19" s="10">
        <v>1.3340000000000001</v>
      </c>
      <c r="Q19" s="10">
        <v>14.539</v>
      </c>
      <c r="R19" s="10">
        <v>3.0670000000000002</v>
      </c>
      <c r="S19" s="10">
        <v>29.254000000000001</v>
      </c>
      <c r="T19" s="80"/>
      <c r="U19" s="40">
        <v>4.4128774606826333</v>
      </c>
      <c r="V19" s="40">
        <v>5.0209149581973653</v>
      </c>
      <c r="W19" s="36">
        <v>421.32642889410636</v>
      </c>
      <c r="X19" s="41">
        <v>40.463522582867363</v>
      </c>
    </row>
    <row r="20" spans="1:24" ht="14.45" customHeight="1" x14ac:dyDescent="0.2">
      <c r="A20" s="115"/>
      <c r="B20" s="80" t="s">
        <v>91</v>
      </c>
      <c r="C20" s="9">
        <v>90.236950000000007</v>
      </c>
      <c r="D20" s="10">
        <v>26.35595</v>
      </c>
      <c r="E20" s="10">
        <v>0</v>
      </c>
      <c r="F20" s="10">
        <v>0</v>
      </c>
      <c r="G20" s="10">
        <v>0</v>
      </c>
      <c r="H20" s="42">
        <v>7.6492000000000004E-2</v>
      </c>
      <c r="I20" s="10">
        <v>0.55000000000000004</v>
      </c>
      <c r="J20" s="10">
        <v>11.242000000000001</v>
      </c>
      <c r="K20" s="42">
        <v>7.4546675000000007E-2</v>
      </c>
      <c r="L20" s="10">
        <v>0.65600000000000003</v>
      </c>
      <c r="M20" s="10">
        <v>1.671</v>
      </c>
      <c r="N20" s="111">
        <v>4.0906650000000004</v>
      </c>
      <c r="O20" s="10">
        <v>1.4179999999999999</v>
      </c>
      <c r="P20" s="10">
        <v>1.1679999999999999</v>
      </c>
      <c r="Q20" s="10">
        <v>13.425000000000001</v>
      </c>
      <c r="R20" s="10">
        <v>2.8279999999999998</v>
      </c>
      <c r="S20" s="10">
        <v>26.902000000000001</v>
      </c>
      <c r="T20" s="80"/>
      <c r="U20" s="40">
        <v>3.8099406201205759</v>
      </c>
      <c r="V20" s="40">
        <v>4.3346613960415077</v>
      </c>
      <c r="W20" s="36">
        <v>416.04195721075206</v>
      </c>
      <c r="X20" s="41">
        <v>46.877967009662207</v>
      </c>
    </row>
    <row r="21" spans="1:24" ht="14.45" customHeight="1" x14ac:dyDescent="0.2">
      <c r="A21" s="115"/>
      <c r="B21" s="80" t="s">
        <v>92</v>
      </c>
      <c r="C21" s="9">
        <v>97.69708</v>
      </c>
      <c r="D21" s="10">
        <v>29.096080000000001</v>
      </c>
      <c r="E21" s="10">
        <v>0</v>
      </c>
      <c r="F21" s="10">
        <v>0</v>
      </c>
      <c r="G21" s="10">
        <v>0</v>
      </c>
      <c r="H21" s="42">
        <v>8.7952000000000002E-2</v>
      </c>
      <c r="I21" s="10">
        <v>0.7</v>
      </c>
      <c r="J21" s="10">
        <v>11.656000000000001</v>
      </c>
      <c r="K21" s="42">
        <v>7.4086525000000014E-2</v>
      </c>
      <c r="L21" s="10">
        <v>0.628</v>
      </c>
      <c r="M21" s="10">
        <v>1.649</v>
      </c>
      <c r="N21" s="111">
        <v>4.5826949999999993</v>
      </c>
      <c r="O21" s="10">
        <v>1.508</v>
      </c>
      <c r="P21" s="10">
        <v>1.161</v>
      </c>
      <c r="Q21" s="10">
        <v>14.651999999999999</v>
      </c>
      <c r="R21" s="10">
        <v>2.9630000000000001</v>
      </c>
      <c r="S21" s="10">
        <v>29.187000000000001</v>
      </c>
      <c r="T21" s="80"/>
      <c r="U21" s="40">
        <v>4.2412508271459428</v>
      </c>
      <c r="V21" s="40">
        <v>4.8254342542744029</v>
      </c>
      <c r="W21" s="36">
        <v>429.36331756597491</v>
      </c>
      <c r="X21" s="41">
        <v>42.09444289862499</v>
      </c>
    </row>
    <row r="22" spans="1:24" ht="14.45" customHeight="1" x14ac:dyDescent="0.2">
      <c r="A22" s="115"/>
      <c r="B22" s="8" t="s">
        <v>48</v>
      </c>
      <c r="C22" s="9">
        <v>98.288090000000011</v>
      </c>
      <c r="D22" s="10">
        <v>30.00609</v>
      </c>
      <c r="E22" s="10">
        <v>0</v>
      </c>
      <c r="F22" s="10">
        <v>0</v>
      </c>
      <c r="G22" s="10">
        <v>0</v>
      </c>
      <c r="H22" s="42">
        <v>0.108366</v>
      </c>
      <c r="I22" s="10">
        <v>0.375</v>
      </c>
      <c r="J22" s="10">
        <v>11.92</v>
      </c>
      <c r="K22" s="42">
        <v>0.19512380000000001</v>
      </c>
      <c r="L22" s="10">
        <v>0.95899999999999996</v>
      </c>
      <c r="M22" s="10">
        <v>2.0830000000000002</v>
      </c>
      <c r="N22" s="111">
        <v>4.57524</v>
      </c>
      <c r="O22" s="10">
        <v>2.9390000000000001</v>
      </c>
      <c r="P22" s="10">
        <v>1.77</v>
      </c>
      <c r="Q22" s="10">
        <v>13.26</v>
      </c>
      <c r="R22" s="10">
        <v>2.996</v>
      </c>
      <c r="S22" s="10">
        <v>27.34</v>
      </c>
      <c r="T22" s="80"/>
      <c r="U22" s="40">
        <v>4.5868630987858729</v>
      </c>
      <c r="V22" s="40">
        <v>5.2175184607841567</v>
      </c>
      <c r="W22" s="36">
        <v>489.0610723836777</v>
      </c>
      <c r="X22" s="41">
        <v>38.89153657126662</v>
      </c>
    </row>
    <row r="23" spans="1:24" ht="14.45" customHeight="1" x14ac:dyDescent="0.2">
      <c r="A23" s="115"/>
      <c r="B23" s="8" t="s">
        <v>49</v>
      </c>
      <c r="C23" s="9">
        <v>98.652850000000001</v>
      </c>
      <c r="D23" s="10">
        <v>29.981849999999998</v>
      </c>
      <c r="E23" s="10">
        <v>0</v>
      </c>
      <c r="F23" s="10">
        <v>0</v>
      </c>
      <c r="G23" s="10">
        <v>0</v>
      </c>
      <c r="H23" s="42">
        <v>0.10207200000000001</v>
      </c>
      <c r="I23" s="10">
        <v>0.41399999999999998</v>
      </c>
      <c r="J23" s="10">
        <v>12.571999999999999</v>
      </c>
      <c r="K23" s="42">
        <v>0.13500132500000001</v>
      </c>
      <c r="L23" s="10">
        <v>0.90800000000000003</v>
      </c>
      <c r="M23" s="10">
        <v>2.0680000000000001</v>
      </c>
      <c r="N23" s="111">
        <v>4.5997349999999999</v>
      </c>
      <c r="O23" s="10">
        <v>2.488</v>
      </c>
      <c r="P23" s="10">
        <v>1.663</v>
      </c>
      <c r="Q23" s="10">
        <v>13.041</v>
      </c>
      <c r="R23" s="10">
        <v>3.0670000000000002</v>
      </c>
      <c r="S23" s="10">
        <v>27.856000000000002</v>
      </c>
      <c r="T23" s="80"/>
      <c r="U23" s="40">
        <v>4.4335310217026374</v>
      </c>
      <c r="V23" s="40">
        <v>5.0436863146509223</v>
      </c>
      <c r="W23" s="36">
        <v>476.78686560383983</v>
      </c>
      <c r="X23" s="41">
        <v>40.235178531969609</v>
      </c>
    </row>
    <row r="24" spans="1:24" ht="14.45" customHeight="1" x14ac:dyDescent="0.2">
      <c r="A24" s="115"/>
      <c r="B24" s="8" t="s">
        <v>50</v>
      </c>
      <c r="C24" s="9">
        <v>97.701880000000003</v>
      </c>
      <c r="D24" s="10">
        <v>30.38888</v>
      </c>
      <c r="E24" s="10">
        <v>0</v>
      </c>
      <c r="F24" s="10">
        <v>0</v>
      </c>
      <c r="G24" s="10">
        <v>0</v>
      </c>
      <c r="H24" s="42">
        <v>8.7732000000000004E-2</v>
      </c>
      <c r="I24" s="10">
        <v>0.38400000000000001</v>
      </c>
      <c r="J24" s="10">
        <v>11.68</v>
      </c>
      <c r="K24" s="42">
        <v>0.17253712500000001</v>
      </c>
      <c r="L24" s="10">
        <v>0.83299999999999996</v>
      </c>
      <c r="M24" s="10">
        <v>2.1150000000000002</v>
      </c>
      <c r="N24" s="111">
        <v>3.8925749999999995</v>
      </c>
      <c r="O24" s="10">
        <v>3.8780000000000001</v>
      </c>
      <c r="P24" s="10">
        <v>1.927</v>
      </c>
      <c r="Q24" s="10">
        <v>12.765000000000001</v>
      </c>
      <c r="R24" s="10">
        <v>2.9089999999999998</v>
      </c>
      <c r="S24" s="10">
        <v>26.864000000000001</v>
      </c>
      <c r="T24" s="80"/>
      <c r="U24" s="40">
        <v>3.9204558909081975</v>
      </c>
      <c r="V24" s="40">
        <v>4.4593678396227086</v>
      </c>
      <c r="W24" s="36">
        <v>463.30376680280625</v>
      </c>
      <c r="X24" s="41">
        <v>45.533539734919536</v>
      </c>
    </row>
    <row r="25" spans="1:24" ht="14.45" customHeight="1" x14ac:dyDescent="0.2">
      <c r="A25" s="115"/>
      <c r="B25" s="8" t="s">
        <v>51</v>
      </c>
      <c r="C25" s="9">
        <v>68.426410000000004</v>
      </c>
      <c r="D25" s="10">
        <v>16.403410000000001</v>
      </c>
      <c r="E25" s="10">
        <v>0.97699999999999998</v>
      </c>
      <c r="F25" s="10">
        <v>0</v>
      </c>
      <c r="G25" s="10">
        <v>0</v>
      </c>
      <c r="H25" s="42">
        <v>5.2448000000000002E-2</v>
      </c>
      <c r="I25" s="10">
        <v>4.2839999999999998</v>
      </c>
      <c r="J25" s="10">
        <v>8.4610000000000003</v>
      </c>
      <c r="K25" s="42">
        <v>0.17595485</v>
      </c>
      <c r="L25" s="10">
        <v>0.59899999999999998</v>
      </c>
      <c r="M25" s="10">
        <v>1.5049999999999999</v>
      </c>
      <c r="N25" s="111">
        <v>2.40903</v>
      </c>
      <c r="O25" s="10">
        <v>2.0920000000000001</v>
      </c>
      <c r="P25" s="10">
        <v>1.4690000000000001</v>
      </c>
      <c r="Q25" s="10">
        <v>9.0139999999999993</v>
      </c>
      <c r="R25" s="10">
        <v>2.0640000000000001</v>
      </c>
      <c r="S25" s="10">
        <v>19.042999999999999</v>
      </c>
      <c r="T25" s="80"/>
      <c r="U25" s="40">
        <v>2.6247041222715932</v>
      </c>
      <c r="V25" s="40">
        <v>2.9848869129186317</v>
      </c>
      <c r="W25" s="36">
        <v>414.79086176016165</v>
      </c>
      <c r="X25" s="41">
        <v>68.138129241915678</v>
      </c>
    </row>
    <row r="26" spans="1:24" ht="14.45" customHeight="1" x14ac:dyDescent="0.2">
      <c r="A26" s="115"/>
      <c r="B26" s="8" t="s">
        <v>52</v>
      </c>
      <c r="C26" s="9">
        <v>96.3673</v>
      </c>
      <c r="D26" s="10">
        <v>29.724299999999999</v>
      </c>
      <c r="E26" s="10">
        <v>0</v>
      </c>
      <c r="F26" s="10">
        <v>0</v>
      </c>
      <c r="G26" s="10">
        <v>0</v>
      </c>
      <c r="H26" s="42">
        <v>0.12670199999999998</v>
      </c>
      <c r="I26" s="10">
        <v>0.52100000000000002</v>
      </c>
      <c r="J26" s="10">
        <v>11.449</v>
      </c>
      <c r="K26" s="42">
        <v>0.1672237</v>
      </c>
      <c r="L26" s="10">
        <v>1.177</v>
      </c>
      <c r="M26" s="10">
        <v>2.1150000000000002</v>
      </c>
      <c r="N26" s="111">
        <v>5.7552599999999998</v>
      </c>
      <c r="O26" s="10">
        <v>3.383</v>
      </c>
      <c r="P26" s="10">
        <v>1.841</v>
      </c>
      <c r="Q26" s="10">
        <v>11.755000000000001</v>
      </c>
      <c r="R26" s="10">
        <v>2.8879999999999999</v>
      </c>
      <c r="S26" s="10">
        <v>25.766999999999999</v>
      </c>
      <c r="T26" s="80"/>
      <c r="U26" s="40">
        <v>5.5422880140197304</v>
      </c>
      <c r="V26" s="40">
        <v>6.305019841791256</v>
      </c>
      <c r="W26" s="36">
        <v>473.17557852244249</v>
      </c>
      <c r="X26" s="41">
        <v>32.188814865472281</v>
      </c>
    </row>
    <row r="27" spans="1:24" ht="14.45" customHeight="1" x14ac:dyDescent="0.2">
      <c r="A27" s="115"/>
      <c r="B27" s="8" t="s">
        <v>53</v>
      </c>
      <c r="C27" s="9">
        <v>98.882390000000015</v>
      </c>
      <c r="D27" s="10">
        <v>30.13739</v>
      </c>
      <c r="E27" s="10">
        <v>0</v>
      </c>
      <c r="F27" s="10">
        <v>0</v>
      </c>
      <c r="G27" s="10">
        <v>0</v>
      </c>
      <c r="H27" s="42">
        <v>0.11691600000000001</v>
      </c>
      <c r="I27" s="10">
        <v>0.41399999999999998</v>
      </c>
      <c r="J27" s="10">
        <v>12.022</v>
      </c>
      <c r="K27" s="42">
        <v>0.143359025</v>
      </c>
      <c r="L27" s="10">
        <v>1.0609999999999999</v>
      </c>
      <c r="M27" s="10">
        <v>2.0880000000000001</v>
      </c>
      <c r="N27" s="111">
        <v>5.328195</v>
      </c>
      <c r="O27" s="10">
        <v>3.0139999999999998</v>
      </c>
      <c r="P27" s="10">
        <v>1.8049999999999999</v>
      </c>
      <c r="Q27" s="10">
        <v>12.871</v>
      </c>
      <c r="R27" s="10">
        <v>2.9849999999999999</v>
      </c>
      <c r="S27" s="10">
        <v>27.177</v>
      </c>
      <c r="T27" s="80"/>
      <c r="U27" s="40">
        <v>5.0979939578056799</v>
      </c>
      <c r="V27" s="40">
        <v>5.7995489919850733</v>
      </c>
      <c r="W27" s="36">
        <v>474.56465299996785</v>
      </c>
      <c r="X27" s="41">
        <v>34.990942156679658</v>
      </c>
    </row>
    <row r="28" spans="1:24" ht="14.45" customHeight="1" x14ac:dyDescent="0.2">
      <c r="A28" s="115"/>
      <c r="B28" s="8" t="s">
        <v>54</v>
      </c>
      <c r="C28" s="9">
        <v>96.696170000000023</v>
      </c>
      <c r="D28" s="10">
        <v>29.61017</v>
      </c>
      <c r="E28" s="10">
        <v>0</v>
      </c>
      <c r="F28" s="10">
        <v>0</v>
      </c>
      <c r="G28" s="10">
        <v>0</v>
      </c>
      <c r="H28" s="42">
        <v>0.12884599999999999</v>
      </c>
      <c r="I28" s="10">
        <v>0.47</v>
      </c>
      <c r="J28" s="10">
        <v>11.254</v>
      </c>
      <c r="K28" s="42">
        <v>0.15327162499999999</v>
      </c>
      <c r="L28" s="10">
        <v>1.127</v>
      </c>
      <c r="M28" s="10">
        <v>2.056</v>
      </c>
      <c r="N28" s="111">
        <v>5.7456749999999994</v>
      </c>
      <c r="O28" s="10">
        <v>3.359</v>
      </c>
      <c r="P28" s="10">
        <v>1.841</v>
      </c>
      <c r="Q28" s="10">
        <v>12.206</v>
      </c>
      <c r="R28" s="10">
        <v>2.8490000000000002</v>
      </c>
      <c r="S28" s="10">
        <v>26.198</v>
      </c>
      <c r="T28" s="80"/>
      <c r="U28" s="40">
        <v>5.4938704485512018</v>
      </c>
      <c r="V28" s="40">
        <v>6.2500423950882427</v>
      </c>
      <c r="W28" s="36">
        <v>485.28973855410754</v>
      </c>
      <c r="X28" s="41">
        <v>32.460852077197828</v>
      </c>
    </row>
    <row r="29" spans="1:24" ht="14.45" customHeight="1" x14ac:dyDescent="0.2">
      <c r="A29" s="115"/>
      <c r="B29" s="8" t="s">
        <v>55</v>
      </c>
      <c r="C29" s="9">
        <v>98.195719999999994</v>
      </c>
      <c r="D29" s="10">
        <v>30.170719999999999</v>
      </c>
      <c r="E29" s="10">
        <v>0</v>
      </c>
      <c r="F29" s="10">
        <v>0</v>
      </c>
      <c r="G29" s="10">
        <v>0</v>
      </c>
      <c r="H29" s="42">
        <v>0.13309799999999999</v>
      </c>
      <c r="I29" s="10">
        <v>0.57299999999999995</v>
      </c>
      <c r="J29" s="10">
        <v>11.478</v>
      </c>
      <c r="K29" s="42">
        <v>0.1284121</v>
      </c>
      <c r="L29" s="10">
        <v>1.137</v>
      </c>
      <c r="M29" s="10">
        <v>2.0910000000000002</v>
      </c>
      <c r="N29" s="111">
        <v>6.3175800000000004</v>
      </c>
      <c r="O29" s="10">
        <v>3.8170000000000002</v>
      </c>
      <c r="P29" s="10">
        <v>2.0190000000000001</v>
      </c>
      <c r="Q29" s="10">
        <v>11.837</v>
      </c>
      <c r="R29" s="10">
        <v>2.9009999999999998</v>
      </c>
      <c r="S29" s="10">
        <v>25.923999999999999</v>
      </c>
      <c r="T29" s="80"/>
      <c r="U29" s="40">
        <v>5.9238243627154388</v>
      </c>
      <c r="V29" s="40">
        <v>6.739484491673597</v>
      </c>
      <c r="W29" s="36">
        <v>465.27162264149064</v>
      </c>
      <c r="X29" s="41">
        <v>30.114668132135314</v>
      </c>
    </row>
    <row r="30" spans="1:24" ht="14.45" customHeight="1" x14ac:dyDescent="0.2">
      <c r="A30" s="115"/>
      <c r="B30" s="8" t="s">
        <v>56</v>
      </c>
      <c r="C30" s="9">
        <v>98.108479999999986</v>
      </c>
      <c r="D30" s="10">
        <v>29.944479999999999</v>
      </c>
      <c r="E30" s="10">
        <v>0</v>
      </c>
      <c r="F30" s="10">
        <v>0</v>
      </c>
      <c r="G30" s="10">
        <v>0</v>
      </c>
      <c r="H30" s="42">
        <v>0.13384799999999999</v>
      </c>
      <c r="I30" s="10">
        <v>0.57599999999999996</v>
      </c>
      <c r="J30" s="10">
        <v>11.648</v>
      </c>
      <c r="K30" s="42">
        <v>0.1187742</v>
      </c>
      <c r="L30" s="10">
        <v>1.1040000000000001</v>
      </c>
      <c r="M30" s="10">
        <v>2.1040000000000001</v>
      </c>
      <c r="N30" s="111">
        <v>6.2451599999999994</v>
      </c>
      <c r="O30" s="10">
        <v>3.6920000000000002</v>
      </c>
      <c r="P30" s="10">
        <v>1.9830000000000001</v>
      </c>
      <c r="Q30" s="10">
        <v>11.959</v>
      </c>
      <c r="R30" s="10">
        <v>2.887</v>
      </c>
      <c r="S30" s="10">
        <v>26.041</v>
      </c>
      <c r="T30" s="80"/>
      <c r="U30" s="40">
        <v>5.8324602602327342</v>
      </c>
      <c r="V30" s="40">
        <v>6.635697125128317</v>
      </c>
      <c r="W30" s="36">
        <v>475.09868891717065</v>
      </c>
      <c r="X30" s="41">
        <v>30.577550372786529</v>
      </c>
    </row>
    <row r="31" spans="1:24" ht="14.45" customHeight="1" x14ac:dyDescent="0.2">
      <c r="A31" s="115"/>
      <c r="B31" s="8" t="s">
        <v>57</v>
      </c>
      <c r="C31" s="9">
        <v>98.12012</v>
      </c>
      <c r="D31" s="10">
        <v>30.110120000000002</v>
      </c>
      <c r="E31" s="10">
        <v>0</v>
      </c>
      <c r="F31" s="10">
        <v>0</v>
      </c>
      <c r="G31" s="10">
        <v>0</v>
      </c>
      <c r="H31" s="42">
        <v>0.11546400000000001</v>
      </c>
      <c r="I31" s="10">
        <v>0.495</v>
      </c>
      <c r="J31" s="10">
        <v>11.461</v>
      </c>
      <c r="K31" s="42">
        <v>0.11934507499999999</v>
      </c>
      <c r="L31" s="10">
        <v>1.133</v>
      </c>
      <c r="M31" s="10">
        <v>2.1190000000000002</v>
      </c>
      <c r="N31" s="111">
        <v>5.9309849999999997</v>
      </c>
      <c r="O31" s="10">
        <v>3.7559999999999998</v>
      </c>
      <c r="P31" s="10">
        <v>1.9910000000000001</v>
      </c>
      <c r="Q31" s="10">
        <v>12.063000000000001</v>
      </c>
      <c r="R31" s="10">
        <v>2.9249999999999998</v>
      </c>
      <c r="S31" s="10">
        <v>26.210999999999999</v>
      </c>
      <c r="T31" s="80"/>
      <c r="U31" s="40">
        <v>5.5568119744582454</v>
      </c>
      <c r="V31" s="40">
        <v>6.3220465631665146</v>
      </c>
      <c r="W31" s="36">
        <v>430.55247401772749</v>
      </c>
      <c r="X31" s="41">
        <v>32.130781643113991</v>
      </c>
    </row>
    <row r="32" spans="1:24" ht="14.45" customHeight="1" x14ac:dyDescent="0.2">
      <c r="A32" s="115"/>
      <c r="B32" s="8" t="s">
        <v>58</v>
      </c>
      <c r="C32" s="9">
        <v>99.335419999999999</v>
      </c>
      <c r="D32" s="10">
        <v>29.736419999999999</v>
      </c>
      <c r="E32" s="10">
        <v>0</v>
      </c>
      <c r="F32" s="10">
        <v>0</v>
      </c>
      <c r="G32" s="10">
        <v>0</v>
      </c>
      <c r="H32" s="42">
        <v>9.3676000000000009E-2</v>
      </c>
      <c r="I32" s="10">
        <v>0.45700000000000002</v>
      </c>
      <c r="J32" s="10">
        <v>12.041</v>
      </c>
      <c r="K32" s="42">
        <v>7.7576425000000004E-2</v>
      </c>
      <c r="L32" s="10">
        <v>0.81399999999999995</v>
      </c>
      <c r="M32" s="10">
        <v>1.5660000000000001</v>
      </c>
      <c r="N32" s="111">
        <v>4.4847150000000005</v>
      </c>
      <c r="O32" s="10">
        <v>1.054</v>
      </c>
      <c r="P32" s="10">
        <v>0.97499999999999998</v>
      </c>
      <c r="Q32" s="10">
        <v>15.464</v>
      </c>
      <c r="R32" s="10">
        <v>3.0449999999999999</v>
      </c>
      <c r="S32" s="10">
        <v>29.771999999999998</v>
      </c>
      <c r="T32" s="80"/>
      <c r="U32" s="40">
        <v>4.1659382751473704</v>
      </c>
      <c r="V32" s="40">
        <v>4.7396037711491141</v>
      </c>
      <c r="W32" s="36">
        <v>465.64911107802442</v>
      </c>
      <c r="X32" s="41">
        <v>42.818309064645931</v>
      </c>
    </row>
    <row r="33" spans="1:24" ht="14.45" customHeight="1" x14ac:dyDescent="0.2">
      <c r="A33" s="115"/>
      <c r="B33" s="8" t="s">
        <v>59</v>
      </c>
      <c r="C33" s="9">
        <v>99.29649000000002</v>
      </c>
      <c r="D33" s="10">
        <v>29.743490000000001</v>
      </c>
      <c r="E33" s="10">
        <v>0</v>
      </c>
      <c r="F33" s="10">
        <v>0</v>
      </c>
      <c r="G33" s="10">
        <v>0</v>
      </c>
      <c r="H33" s="42">
        <v>8.7622000000000005E-2</v>
      </c>
      <c r="I33" s="10">
        <v>0.443</v>
      </c>
      <c r="J33" s="10">
        <v>12.148</v>
      </c>
      <c r="K33" s="42">
        <v>6.8672275000000005E-2</v>
      </c>
      <c r="L33" s="10">
        <v>0.82899999999999996</v>
      </c>
      <c r="M33" s="10">
        <v>1.657</v>
      </c>
      <c r="N33" s="111">
        <v>4.4655449999999997</v>
      </c>
      <c r="O33" s="10">
        <v>1.0629999999999999</v>
      </c>
      <c r="P33" s="10">
        <v>1.006</v>
      </c>
      <c r="Q33" s="10">
        <v>15.236000000000001</v>
      </c>
      <c r="R33" s="10">
        <v>3.0430000000000001</v>
      </c>
      <c r="S33" s="10">
        <v>29.75</v>
      </c>
      <c r="T33" s="80"/>
      <c r="U33" s="40">
        <v>4.1226861898432627</v>
      </c>
      <c r="V33" s="40">
        <v>4.6907289832251031</v>
      </c>
      <c r="W33" s="36">
        <v>439.95689692896667</v>
      </c>
      <c r="X33" s="41">
        <v>43.292191579726122</v>
      </c>
    </row>
    <row r="34" spans="1:24" ht="14.45" customHeight="1" x14ac:dyDescent="0.2">
      <c r="A34" s="115"/>
      <c r="B34" s="8" t="s">
        <v>60</v>
      </c>
      <c r="C34" s="9">
        <v>99.421689999999998</v>
      </c>
      <c r="D34" s="10">
        <v>29.86469</v>
      </c>
      <c r="E34" s="10">
        <v>0</v>
      </c>
      <c r="F34" s="10">
        <v>0</v>
      </c>
      <c r="G34" s="10">
        <v>0</v>
      </c>
      <c r="H34" s="42">
        <v>9.3637999999999999E-2</v>
      </c>
      <c r="I34" s="10">
        <v>0.42</v>
      </c>
      <c r="J34" s="10">
        <v>12.298999999999999</v>
      </c>
      <c r="K34" s="42">
        <v>7.4395375E-2</v>
      </c>
      <c r="L34" s="10">
        <v>0.86199999999999999</v>
      </c>
      <c r="M34" s="10">
        <v>1.698</v>
      </c>
      <c r="N34" s="111">
        <v>4.5209250000000001</v>
      </c>
      <c r="O34" s="10">
        <v>1.2270000000000001</v>
      </c>
      <c r="P34" s="10">
        <v>1.0740000000000001</v>
      </c>
      <c r="Q34" s="10">
        <v>14.933</v>
      </c>
      <c r="R34" s="10">
        <v>3.1059999999999999</v>
      </c>
      <c r="S34" s="10">
        <v>29.495000000000001</v>
      </c>
      <c r="T34" s="80"/>
      <c r="U34" s="40">
        <v>4.1884879291463877</v>
      </c>
      <c r="V34" s="40">
        <v>4.7653046539149235</v>
      </c>
      <c r="W34" s="36">
        <v>462.6311638487598</v>
      </c>
      <c r="X34" s="41">
        <v>42.589750411853601</v>
      </c>
    </row>
    <row r="35" spans="1:24" ht="14.45" customHeight="1" x14ac:dyDescent="0.2">
      <c r="A35" s="115"/>
      <c r="B35" s="8" t="s">
        <v>61</v>
      </c>
      <c r="C35" s="9">
        <v>99.187540000000027</v>
      </c>
      <c r="D35" s="10">
        <v>29.95054</v>
      </c>
      <c r="E35" s="10">
        <v>0</v>
      </c>
      <c r="F35" s="10">
        <v>0</v>
      </c>
      <c r="G35" s="10">
        <v>0</v>
      </c>
      <c r="H35" s="42">
        <v>9.9426E-2</v>
      </c>
      <c r="I35" s="10">
        <v>0.40500000000000003</v>
      </c>
      <c r="J35" s="10">
        <v>12.558</v>
      </c>
      <c r="K35" s="42">
        <v>7.8166399999999997E-2</v>
      </c>
      <c r="L35" s="10">
        <v>0.877</v>
      </c>
      <c r="M35" s="10">
        <v>1.831</v>
      </c>
      <c r="N35" s="111">
        <v>4.5667200000000001</v>
      </c>
      <c r="O35" s="10">
        <v>1.429</v>
      </c>
      <c r="P35" s="10">
        <v>1.238</v>
      </c>
      <c r="Q35" s="10">
        <v>14.302</v>
      </c>
      <c r="R35" s="10">
        <v>3.105</v>
      </c>
      <c r="S35" s="10">
        <v>28.995000000000001</v>
      </c>
      <c r="T35" s="80"/>
      <c r="U35" s="40">
        <v>4.2399251787555183</v>
      </c>
      <c r="V35" s="40">
        <v>4.823937576381355</v>
      </c>
      <c r="W35" s="36">
        <v>485.15074293971907</v>
      </c>
      <c r="X35" s="41">
        <v>42.049901879932321</v>
      </c>
    </row>
    <row r="36" spans="1:24" ht="14.45" customHeight="1" x14ac:dyDescent="0.2">
      <c r="A36" s="115"/>
      <c r="B36" s="8" t="s">
        <v>62</v>
      </c>
      <c r="C36" s="9">
        <v>99.205740000000006</v>
      </c>
      <c r="D36" s="10">
        <v>29.566740000000003</v>
      </c>
      <c r="E36" s="10">
        <v>0</v>
      </c>
      <c r="F36" s="10">
        <v>0</v>
      </c>
      <c r="G36" s="10">
        <v>0</v>
      </c>
      <c r="H36" s="42">
        <v>8.7347999999999995E-2</v>
      </c>
      <c r="I36" s="10">
        <v>0.46600000000000003</v>
      </c>
      <c r="J36" s="10">
        <v>11.994</v>
      </c>
      <c r="K36" s="42">
        <v>7.1746825E-2</v>
      </c>
      <c r="L36" s="10">
        <v>0.80100000000000005</v>
      </c>
      <c r="M36" s="10">
        <v>1.514</v>
      </c>
      <c r="N36" s="111">
        <v>4.4506350000000001</v>
      </c>
      <c r="O36" s="10">
        <v>0.94199999999999995</v>
      </c>
      <c r="P36" s="10">
        <v>0.96699999999999997</v>
      </c>
      <c r="Q36" s="10">
        <v>15.569000000000001</v>
      </c>
      <c r="R36" s="10">
        <v>3.101</v>
      </c>
      <c r="S36" s="10">
        <v>29.919</v>
      </c>
      <c r="T36" s="80"/>
      <c r="U36" s="40">
        <v>4.1184299750823721</v>
      </c>
      <c r="V36" s="40">
        <v>4.6858896322308441</v>
      </c>
      <c r="W36" s="36">
        <v>439.34430759272038</v>
      </c>
      <c r="X36" s="41">
        <v>43.338526026408914</v>
      </c>
    </row>
    <row r="37" spans="1:24" ht="14.45" customHeight="1" x14ac:dyDescent="0.2">
      <c r="A37" s="115"/>
      <c r="B37" s="8" t="s">
        <v>63</v>
      </c>
      <c r="C37" s="9">
        <v>99.579819999999998</v>
      </c>
      <c r="D37" s="10">
        <v>29.978819999999999</v>
      </c>
      <c r="E37" s="10">
        <v>0</v>
      </c>
      <c r="F37" s="10">
        <v>0</v>
      </c>
      <c r="G37" s="10">
        <v>0</v>
      </c>
      <c r="H37" s="42">
        <v>8.3125999999999992E-2</v>
      </c>
      <c r="I37" s="10">
        <v>0.432</v>
      </c>
      <c r="J37" s="10">
        <v>11.756</v>
      </c>
      <c r="K37" s="42">
        <v>6.4228275000000001E-2</v>
      </c>
      <c r="L37" s="10">
        <v>0.75800000000000001</v>
      </c>
      <c r="M37" s="10">
        <v>1.5249999999999999</v>
      </c>
      <c r="N37" s="111">
        <v>3.954345</v>
      </c>
      <c r="O37" s="10">
        <v>0.97899999999999998</v>
      </c>
      <c r="P37" s="10">
        <v>0.92100000000000004</v>
      </c>
      <c r="Q37" s="10">
        <v>16.109000000000002</v>
      </c>
      <c r="R37" s="10">
        <v>3.044</v>
      </c>
      <c r="S37" s="10">
        <v>30.190999999999999</v>
      </c>
      <c r="T37" s="80"/>
      <c r="U37" s="40">
        <v>3.6611320433448342</v>
      </c>
      <c r="V37" s="40">
        <v>4.1654495448544866</v>
      </c>
      <c r="W37" s="36">
        <v>470.10241532767196</v>
      </c>
      <c r="X37" s="41">
        <v>48.715276199758755</v>
      </c>
    </row>
    <row r="38" spans="1:24" ht="14.45" customHeight="1" x14ac:dyDescent="0.2">
      <c r="A38" s="115"/>
      <c r="B38" s="8" t="s">
        <v>64</v>
      </c>
      <c r="C38" s="9">
        <v>99.20796</v>
      </c>
      <c r="D38" s="10">
        <v>29.790959999999998</v>
      </c>
      <c r="E38" s="10">
        <v>0</v>
      </c>
      <c r="F38" s="10">
        <v>0</v>
      </c>
      <c r="G38" s="10">
        <v>0</v>
      </c>
      <c r="H38" s="42">
        <v>9.4568000000000013E-2</v>
      </c>
      <c r="I38" s="10">
        <v>0.437</v>
      </c>
      <c r="J38" s="10">
        <v>12.045999999999999</v>
      </c>
      <c r="K38" s="42">
        <v>8.0752149999999995E-2</v>
      </c>
      <c r="L38" s="10">
        <v>0.81899999999999995</v>
      </c>
      <c r="M38" s="10">
        <v>1.5629999999999999</v>
      </c>
      <c r="N38" s="111">
        <v>4.4495699999999996</v>
      </c>
      <c r="O38" s="10">
        <v>1.0720000000000001</v>
      </c>
      <c r="P38" s="10">
        <v>1.0029999999999999</v>
      </c>
      <c r="Q38" s="10">
        <v>15.36</v>
      </c>
      <c r="R38" s="10">
        <v>3.0630000000000002</v>
      </c>
      <c r="S38" s="10">
        <v>29.672000000000001</v>
      </c>
      <c r="T38" s="80"/>
      <c r="U38" s="40">
        <v>4.1443592971566892</v>
      </c>
      <c r="V38" s="40">
        <v>4.7150305543945432</v>
      </c>
      <c r="W38" s="36">
        <v>472.30934939302574</v>
      </c>
      <c r="X38" s="41">
        <v>43.03502044583378</v>
      </c>
    </row>
    <row r="39" spans="1:24" x14ac:dyDescent="0.2">
      <c r="A39" s="115"/>
      <c r="B39" s="8" t="s">
        <v>65</v>
      </c>
      <c r="C39" s="9">
        <v>99.19265</v>
      </c>
      <c r="D39" s="10">
        <v>29.860650000000003</v>
      </c>
      <c r="E39" s="10">
        <v>0</v>
      </c>
      <c r="F39" s="10">
        <v>0</v>
      </c>
      <c r="G39" s="10">
        <v>0</v>
      </c>
      <c r="H39" s="42">
        <v>9.508599999999999E-2</v>
      </c>
      <c r="I39" s="10">
        <v>0.41699999999999998</v>
      </c>
      <c r="J39" s="10">
        <v>12.510999999999999</v>
      </c>
      <c r="K39" s="42">
        <v>7.2757475000000002E-2</v>
      </c>
      <c r="L39" s="10">
        <v>0.86799999999999999</v>
      </c>
      <c r="M39" s="10">
        <v>1.774</v>
      </c>
      <c r="N39" s="111">
        <v>4.448504999999999</v>
      </c>
      <c r="O39" s="10">
        <v>1.319</v>
      </c>
      <c r="P39" s="10">
        <v>1.1419999999999999</v>
      </c>
      <c r="Q39" s="10">
        <v>14.672000000000001</v>
      </c>
      <c r="R39" s="10">
        <v>3.1120000000000001</v>
      </c>
      <c r="S39" s="10">
        <v>29.141999999999999</v>
      </c>
      <c r="T39" s="80"/>
      <c r="U39" s="40">
        <v>4.1201075805907941</v>
      </c>
      <c r="V39" s="40">
        <v>4.6877846766715301</v>
      </c>
      <c r="W39" s="36">
        <v>477.69949409239319</v>
      </c>
      <c r="X39" s="41">
        <v>43.279682363976733</v>
      </c>
    </row>
    <row r="40" spans="1:24" ht="14.45" customHeight="1" x14ac:dyDescent="0.2">
      <c r="A40" s="115"/>
      <c r="B40" s="8" t="s">
        <v>66</v>
      </c>
      <c r="C40" s="9">
        <v>97.907900000000012</v>
      </c>
      <c r="D40" s="10">
        <v>29.3809</v>
      </c>
      <c r="E40" s="10">
        <v>0</v>
      </c>
      <c r="F40" s="10">
        <v>0</v>
      </c>
      <c r="G40" s="10">
        <v>0</v>
      </c>
      <c r="H40" s="42">
        <v>0.13052</v>
      </c>
      <c r="I40" s="10">
        <v>0.503</v>
      </c>
      <c r="J40" s="10">
        <v>11.645</v>
      </c>
      <c r="K40" s="42">
        <v>0.48585645</v>
      </c>
      <c r="L40" s="10">
        <v>1.151</v>
      </c>
      <c r="M40" s="10">
        <v>2.6389999999999998</v>
      </c>
      <c r="N40" s="111">
        <v>4.8287099999999992</v>
      </c>
      <c r="O40" s="10">
        <v>1.08</v>
      </c>
      <c r="P40" s="10">
        <v>2.2090000000000001</v>
      </c>
      <c r="Q40" s="10">
        <v>13.401999999999999</v>
      </c>
      <c r="R40" s="10">
        <v>2.9860000000000002</v>
      </c>
      <c r="S40" s="10">
        <v>27.731000000000002</v>
      </c>
      <c r="T40" s="80"/>
      <c r="U40" s="40">
        <v>5.6521893859159391</v>
      </c>
      <c r="V40" s="40">
        <v>6.4267039859766477</v>
      </c>
      <c r="W40" s="36">
        <v>478.85110439685462</v>
      </c>
      <c r="X40" s="41">
        <v>31.607333623554762</v>
      </c>
    </row>
    <row r="41" spans="1:24" ht="14.45" customHeight="1" x14ac:dyDescent="0.2">
      <c r="A41" s="115"/>
      <c r="B41" s="8" t="s">
        <v>67</v>
      </c>
      <c r="C41" s="9">
        <v>99.103219999999993</v>
      </c>
      <c r="D41" s="10">
        <v>29.918220000000002</v>
      </c>
      <c r="E41" s="10">
        <v>0</v>
      </c>
      <c r="F41" s="10">
        <v>0</v>
      </c>
      <c r="G41" s="10">
        <v>0</v>
      </c>
      <c r="H41" s="42">
        <v>9.7057999999999992E-2</v>
      </c>
      <c r="I41" s="10">
        <v>0.36599999999999999</v>
      </c>
      <c r="J41" s="10">
        <v>13.132999999999999</v>
      </c>
      <c r="K41" s="42">
        <v>0.15839224999999998</v>
      </c>
      <c r="L41" s="10">
        <v>0.92500000000000004</v>
      </c>
      <c r="M41" s="10">
        <v>2.2650000000000001</v>
      </c>
      <c r="N41" s="111">
        <v>4.12155</v>
      </c>
      <c r="O41" s="10">
        <v>1.157</v>
      </c>
      <c r="P41" s="10">
        <v>1.5860000000000001</v>
      </c>
      <c r="Q41" s="10">
        <v>13.297000000000001</v>
      </c>
      <c r="R41" s="10">
        <v>3.198</v>
      </c>
      <c r="S41" s="10">
        <v>29.105</v>
      </c>
      <c r="T41" s="80"/>
      <c r="U41" s="40">
        <v>4.0816245672688609</v>
      </c>
      <c r="V41" s="40">
        <v>4.6430469152220004</v>
      </c>
      <c r="W41" s="36">
        <v>492.14688045856059</v>
      </c>
      <c r="X41" s="41">
        <v>43.697836222735681</v>
      </c>
    </row>
    <row r="42" spans="1:24" ht="14.45" customHeight="1" x14ac:dyDescent="0.2">
      <c r="A42" s="115"/>
      <c r="B42" s="8" t="s">
        <v>68</v>
      </c>
      <c r="C42" s="9">
        <v>98.954939999999993</v>
      </c>
      <c r="D42" s="10">
        <v>29.687939999999998</v>
      </c>
      <c r="E42" s="10">
        <v>0</v>
      </c>
      <c r="F42" s="10">
        <v>0</v>
      </c>
      <c r="G42" s="10">
        <v>0</v>
      </c>
      <c r="H42" s="42">
        <v>7.6990000000000003E-2</v>
      </c>
      <c r="I42" s="10">
        <v>0.377</v>
      </c>
      <c r="J42" s="10">
        <v>13.417999999999999</v>
      </c>
      <c r="K42" s="42">
        <v>0.10120917499999998</v>
      </c>
      <c r="L42" s="10">
        <v>0.79</v>
      </c>
      <c r="M42" s="10">
        <v>1.992</v>
      </c>
      <c r="N42" s="111">
        <v>3.5581650000000002</v>
      </c>
      <c r="O42" s="10">
        <v>0.83499999999999996</v>
      </c>
      <c r="P42" s="10">
        <v>1.254</v>
      </c>
      <c r="Q42" s="10">
        <v>13.818</v>
      </c>
      <c r="R42" s="10">
        <v>3.258</v>
      </c>
      <c r="S42" s="10">
        <v>29.983000000000001</v>
      </c>
      <c r="T42" s="80"/>
      <c r="U42" s="40">
        <v>3.4199942322127037</v>
      </c>
      <c r="V42" s="40">
        <v>3.8907190968554501</v>
      </c>
      <c r="W42" s="36">
        <v>466.28533486771261</v>
      </c>
      <c r="X42" s="41">
        <v>52.171785719464353</v>
      </c>
    </row>
    <row r="43" spans="1:24" ht="14.45" customHeight="1" x14ac:dyDescent="0.2">
      <c r="A43" s="115"/>
      <c r="B43" s="8" t="s">
        <v>69</v>
      </c>
      <c r="C43" s="9">
        <v>99.283280000000005</v>
      </c>
      <c r="D43" s="10">
        <v>30.025280000000002</v>
      </c>
      <c r="E43" s="10">
        <v>0</v>
      </c>
      <c r="F43" s="10">
        <v>0</v>
      </c>
      <c r="G43" s="10">
        <v>0</v>
      </c>
      <c r="H43" s="42">
        <v>9.2196E-2</v>
      </c>
      <c r="I43" s="10">
        <v>0.35699999999999998</v>
      </c>
      <c r="J43" s="10">
        <v>12.792999999999999</v>
      </c>
      <c r="K43" s="42">
        <v>0.226419975</v>
      </c>
      <c r="L43" s="10">
        <v>0.91900000000000004</v>
      </c>
      <c r="M43" s="10">
        <v>2.202</v>
      </c>
      <c r="N43" s="111">
        <v>3.9160049999999997</v>
      </c>
      <c r="O43" s="10">
        <v>1.1339999999999999</v>
      </c>
      <c r="P43" s="10">
        <v>1.575</v>
      </c>
      <c r="Q43" s="10">
        <v>13.882999999999999</v>
      </c>
      <c r="R43" s="10">
        <v>3.17</v>
      </c>
      <c r="S43" s="10">
        <v>29.202999999999999</v>
      </c>
      <c r="T43" s="80"/>
      <c r="U43" s="40">
        <v>4.0972482363408975</v>
      </c>
      <c r="V43" s="40">
        <v>4.659978653687876</v>
      </c>
      <c r="W43" s="36">
        <v>466.29719497308156</v>
      </c>
      <c r="X43" s="41">
        <v>43.579177100288</v>
      </c>
    </row>
    <row r="44" spans="1:24" ht="14.45" customHeight="1" x14ac:dyDescent="0.2">
      <c r="A44" s="115"/>
      <c r="B44" s="8" t="s">
        <v>70</v>
      </c>
      <c r="C44" s="9">
        <v>98.649810000000002</v>
      </c>
      <c r="D44" s="10">
        <v>30.078810000000001</v>
      </c>
      <c r="E44" s="10">
        <v>0</v>
      </c>
      <c r="F44" s="10">
        <v>0</v>
      </c>
      <c r="G44" s="10">
        <v>0</v>
      </c>
      <c r="H44" s="42">
        <v>0.10734199999999999</v>
      </c>
      <c r="I44" s="10">
        <v>0.377</v>
      </c>
      <c r="J44" s="10">
        <v>12.582000000000001</v>
      </c>
      <c r="K44" s="42">
        <v>0.14592677500000001</v>
      </c>
      <c r="L44" s="10">
        <v>0.96799999999999997</v>
      </c>
      <c r="M44" s="10">
        <v>2.2000000000000002</v>
      </c>
      <c r="N44" s="111">
        <v>4.6146450000000003</v>
      </c>
      <c r="O44" s="10">
        <v>2.4430000000000001</v>
      </c>
      <c r="P44" s="10">
        <v>1.8009999999999999</v>
      </c>
      <c r="Q44" s="10">
        <v>12.795</v>
      </c>
      <c r="R44" s="10">
        <v>3.0619999999999998</v>
      </c>
      <c r="S44" s="10">
        <v>27.719000000000001</v>
      </c>
      <c r="T44" s="80"/>
      <c r="U44" s="40">
        <v>4.4789240130916905</v>
      </c>
      <c r="V44" s="40">
        <v>5.0952320401674047</v>
      </c>
      <c r="W44" s="36">
        <v>495.65911570663985</v>
      </c>
      <c r="X44" s="41">
        <v>39.811977165191955</v>
      </c>
    </row>
    <row r="45" spans="1:24" x14ac:dyDescent="0.2">
      <c r="A45" s="115"/>
      <c r="B45" s="8" t="s">
        <v>71</v>
      </c>
      <c r="C45" s="9">
        <v>92.127049999999997</v>
      </c>
      <c r="D45" s="10">
        <v>27.27505</v>
      </c>
      <c r="E45" s="10">
        <v>0</v>
      </c>
      <c r="F45" s="10">
        <v>0</v>
      </c>
      <c r="G45" s="10">
        <v>0</v>
      </c>
      <c r="H45" s="42">
        <v>0.13216600000000001</v>
      </c>
      <c r="I45" s="10">
        <v>0.51300000000000001</v>
      </c>
      <c r="J45" s="10">
        <v>10.608000000000001</v>
      </c>
      <c r="K45" s="42">
        <v>0.224631525</v>
      </c>
      <c r="L45" s="10">
        <v>1.254</v>
      </c>
      <c r="M45" s="10">
        <v>2.0409999999999999</v>
      </c>
      <c r="N45" s="111">
        <v>6.0736949999999998</v>
      </c>
      <c r="O45" s="10">
        <v>3.1389999999999998</v>
      </c>
      <c r="P45" s="10">
        <v>1.772</v>
      </c>
      <c r="Q45" s="10">
        <v>11.581</v>
      </c>
      <c r="R45" s="10">
        <v>2.74</v>
      </c>
      <c r="S45" s="10">
        <v>25.094999999999999</v>
      </c>
      <c r="T45" s="80"/>
      <c r="U45" s="40">
        <v>5.9877337928332892</v>
      </c>
      <c r="V45" s="40">
        <v>6.8112735118089693</v>
      </c>
      <c r="W45" s="36">
        <v>457.2457733157986</v>
      </c>
      <c r="X45" s="41">
        <v>29.812275358813277</v>
      </c>
    </row>
    <row r="46" spans="1:24" ht="14.45" customHeight="1" x14ac:dyDescent="0.2">
      <c r="A46" s="115"/>
      <c r="B46" s="8" t="s">
        <v>72</v>
      </c>
      <c r="C46" s="9">
        <v>98.089470000000006</v>
      </c>
      <c r="D46" s="10">
        <v>30.347470000000001</v>
      </c>
      <c r="E46" s="10">
        <v>0</v>
      </c>
      <c r="F46" s="10">
        <v>0</v>
      </c>
      <c r="G46" s="10">
        <v>0</v>
      </c>
      <c r="H46" s="42">
        <v>0.12706399999999998</v>
      </c>
      <c r="I46" s="10">
        <v>0.79700000000000004</v>
      </c>
      <c r="J46" s="10">
        <v>11.004</v>
      </c>
      <c r="K46" s="42">
        <v>0.23329715000000001</v>
      </c>
      <c r="L46" s="10">
        <v>1.2230000000000001</v>
      </c>
      <c r="M46" s="10">
        <v>2.08</v>
      </c>
      <c r="N46" s="111">
        <v>5.9405700000000001</v>
      </c>
      <c r="O46" s="10">
        <v>3.1560000000000001</v>
      </c>
      <c r="P46" s="10">
        <v>1.752</v>
      </c>
      <c r="Q46" s="10">
        <v>12.252000000000001</v>
      </c>
      <c r="R46" s="10">
        <v>2.8380000000000001</v>
      </c>
      <c r="S46" s="10">
        <v>26.652999999999999</v>
      </c>
      <c r="T46" s="30"/>
      <c r="U46" s="40">
        <v>5.8954678009471326</v>
      </c>
      <c r="V46" s="40">
        <v>6.7059795021280184</v>
      </c>
      <c r="W46" s="36">
        <v>446.7537484800078</v>
      </c>
      <c r="X46" s="41">
        <v>30.28838972745816</v>
      </c>
    </row>
    <row r="47" spans="1:24" ht="14.45" customHeight="1" x14ac:dyDescent="0.2">
      <c r="A47" s="115"/>
      <c r="B47" s="8" t="s">
        <v>73</v>
      </c>
      <c r="C47" s="9">
        <v>98.237760000000009</v>
      </c>
      <c r="D47" s="10">
        <v>30.174760000000003</v>
      </c>
      <c r="E47" s="10">
        <v>0</v>
      </c>
      <c r="F47" s="10">
        <v>0</v>
      </c>
      <c r="G47" s="10">
        <v>0</v>
      </c>
      <c r="H47" s="42">
        <v>0.13605600000000001</v>
      </c>
      <c r="I47" s="10">
        <v>0.46600000000000003</v>
      </c>
      <c r="J47" s="10">
        <v>11.227</v>
      </c>
      <c r="K47" s="42">
        <v>0.210121425</v>
      </c>
      <c r="L47" s="10">
        <v>1.1859999999999999</v>
      </c>
      <c r="M47" s="10">
        <v>2.073</v>
      </c>
      <c r="N47" s="111">
        <v>5.9757149999999992</v>
      </c>
      <c r="O47" s="10">
        <v>3.3239999999999998</v>
      </c>
      <c r="P47" s="10">
        <v>1.7989999999999999</v>
      </c>
      <c r="Q47" s="10">
        <v>12.4</v>
      </c>
      <c r="R47" s="10">
        <v>2.9049999999999998</v>
      </c>
      <c r="S47" s="10">
        <v>26.675999999999998</v>
      </c>
      <c r="T47" s="30"/>
      <c r="U47" s="40">
        <v>5.8607087192732363</v>
      </c>
      <c r="V47" s="40">
        <v>6.666901847819207</v>
      </c>
      <c r="W47" s="36">
        <v>480.56323096296302</v>
      </c>
      <c r="X47" s="41">
        <v>30.4394762288496</v>
      </c>
    </row>
    <row r="48" spans="1:24" ht="14.45" customHeight="1" x14ac:dyDescent="0.2">
      <c r="A48" s="115"/>
      <c r="B48" s="8" t="s">
        <v>74</v>
      </c>
      <c r="C48" s="9">
        <v>98.481410000000011</v>
      </c>
      <c r="D48" s="10">
        <v>30.240410000000001</v>
      </c>
      <c r="E48" s="10">
        <v>0</v>
      </c>
      <c r="F48" s="10">
        <v>0</v>
      </c>
      <c r="G48" s="10">
        <v>0</v>
      </c>
      <c r="H48" s="42">
        <v>0.12847799999999998</v>
      </c>
      <c r="I48" s="10">
        <v>0.40300000000000002</v>
      </c>
      <c r="J48" s="10">
        <v>11.281000000000001</v>
      </c>
      <c r="K48" s="42">
        <v>0.37932487500000001</v>
      </c>
      <c r="L48" s="10">
        <v>1.2290000000000001</v>
      </c>
      <c r="M48" s="10">
        <v>2.2490000000000001</v>
      </c>
      <c r="N48" s="111">
        <v>5.7350249999999994</v>
      </c>
      <c r="O48" s="10">
        <v>3.0870000000000002</v>
      </c>
      <c r="P48" s="10">
        <v>1.7529999999999999</v>
      </c>
      <c r="Q48" s="10">
        <v>11.952</v>
      </c>
      <c r="R48" s="10">
        <v>3.0459999999999998</v>
      </c>
      <c r="S48" s="10">
        <v>27.300999999999998</v>
      </c>
      <c r="T48" s="30"/>
      <c r="U48" s="40">
        <v>6.1359610366432591</v>
      </c>
      <c r="V48" s="40">
        <v>6.9783360517855098</v>
      </c>
      <c r="W48" s="36">
        <v>434.36617175849187</v>
      </c>
      <c r="X48" s="41">
        <v>29.127656111214879</v>
      </c>
    </row>
    <row r="49" spans="1:24" ht="14.45" customHeight="1" x14ac:dyDescent="0.2">
      <c r="A49" s="115"/>
      <c r="B49" s="8" t="s">
        <v>75</v>
      </c>
      <c r="C49" s="9">
        <v>98.55398000000001</v>
      </c>
      <c r="D49" s="10">
        <v>30.499980000000001</v>
      </c>
      <c r="E49" s="10">
        <v>0</v>
      </c>
      <c r="F49" s="10">
        <v>0</v>
      </c>
      <c r="G49" s="10">
        <v>0</v>
      </c>
      <c r="H49" s="42">
        <v>0.14346600000000001</v>
      </c>
      <c r="I49" s="10">
        <v>0.46100000000000002</v>
      </c>
      <c r="J49" s="10">
        <v>10.978</v>
      </c>
      <c r="K49" s="42">
        <v>0.24951749999999998</v>
      </c>
      <c r="L49" s="10">
        <v>1.347</v>
      </c>
      <c r="M49" s="10">
        <v>2.13</v>
      </c>
      <c r="N49" s="111">
        <v>6.4964999999999993</v>
      </c>
      <c r="O49" s="10">
        <v>3.589</v>
      </c>
      <c r="P49" s="10">
        <v>1.881</v>
      </c>
      <c r="Q49" s="10">
        <v>11.952999999999999</v>
      </c>
      <c r="R49" s="10">
        <v>2.9079999999999999</v>
      </c>
      <c r="S49" s="10">
        <v>26.26</v>
      </c>
      <c r="T49" s="30"/>
      <c r="U49" s="40">
        <v>6.4314139459711477</v>
      </c>
      <c r="V49" s="40">
        <v>7.3160996817364969</v>
      </c>
      <c r="W49" s="36">
        <v>462.08750837539782</v>
      </c>
      <c r="X49" s="41">
        <v>27.753003506029895</v>
      </c>
    </row>
    <row r="50" spans="1:24" ht="14.45" customHeight="1" x14ac:dyDescent="0.2">
      <c r="A50" s="115"/>
      <c r="B50" s="8" t="s">
        <v>76</v>
      </c>
      <c r="C50" s="9">
        <v>98.580970000000008</v>
      </c>
      <c r="D50" s="10">
        <v>30.195969999999999</v>
      </c>
      <c r="E50" s="10">
        <v>0</v>
      </c>
      <c r="F50" s="10">
        <v>0</v>
      </c>
      <c r="G50" s="10">
        <v>0</v>
      </c>
      <c r="H50" s="42">
        <v>0.15179199999999998</v>
      </c>
      <c r="I50" s="10">
        <v>0.51700000000000002</v>
      </c>
      <c r="J50" s="10">
        <v>10.914</v>
      </c>
      <c r="K50" s="42">
        <v>0.25827034999999998</v>
      </c>
      <c r="L50" s="10">
        <v>1.3560000000000001</v>
      </c>
      <c r="M50" s="10">
        <v>2.0710000000000002</v>
      </c>
      <c r="N50" s="111">
        <v>6.9459299999999997</v>
      </c>
      <c r="O50" s="10">
        <v>3.3679999999999999</v>
      </c>
      <c r="P50" s="10">
        <v>1.7769999999999999</v>
      </c>
      <c r="Q50" s="10">
        <v>12.146000000000001</v>
      </c>
      <c r="R50" s="10">
        <v>2.9049999999999998</v>
      </c>
      <c r="S50" s="10">
        <v>26.344000000000001</v>
      </c>
      <c r="T50" s="30"/>
      <c r="U50" s="40">
        <v>6.8518459459823191</v>
      </c>
      <c r="V50" s="40">
        <v>7.7940661755816185</v>
      </c>
      <c r="W50" s="36">
        <v>458.83291644734317</v>
      </c>
      <c r="X50" s="41">
        <v>26.051549549884641</v>
      </c>
    </row>
    <row r="51" spans="1:24" ht="14.45" customHeight="1" x14ac:dyDescent="0.2">
      <c r="A51" s="115"/>
      <c r="B51" s="8" t="s">
        <v>55</v>
      </c>
      <c r="C51" s="9">
        <v>98.547269999999983</v>
      </c>
      <c r="D51" s="10">
        <v>30.12527</v>
      </c>
      <c r="E51" s="10">
        <v>0</v>
      </c>
      <c r="F51" s="10">
        <v>0</v>
      </c>
      <c r="G51" s="10">
        <v>0</v>
      </c>
      <c r="H51" s="42">
        <v>0.10903</v>
      </c>
      <c r="I51" s="10">
        <v>0.41499999999999998</v>
      </c>
      <c r="J51" s="10">
        <v>12.036</v>
      </c>
      <c r="K51" s="42">
        <v>0.17961149999999998</v>
      </c>
      <c r="L51" s="10">
        <v>1.004</v>
      </c>
      <c r="M51" s="10">
        <v>2.1840000000000002</v>
      </c>
      <c r="N51" s="111">
        <v>4.8776999999999999</v>
      </c>
      <c r="O51" s="10">
        <v>2.9950000000000001</v>
      </c>
      <c r="P51" s="10">
        <v>1.8640000000000001</v>
      </c>
      <c r="Q51" s="10">
        <v>12.834</v>
      </c>
      <c r="R51" s="10">
        <v>3.0089999999999999</v>
      </c>
      <c r="S51" s="10">
        <v>27.17</v>
      </c>
      <c r="T51" s="30"/>
      <c r="U51" s="40">
        <v>4.8067789106972594</v>
      </c>
      <c r="V51" s="40">
        <v>5.468022650465576</v>
      </c>
      <c r="W51" s="36">
        <v>469.62828099950303</v>
      </c>
      <c r="X51" s="41">
        <v>37.124765296403403</v>
      </c>
    </row>
    <row r="52" spans="1:24" ht="14.45" customHeight="1" x14ac:dyDescent="0.2">
      <c r="A52" s="115"/>
      <c r="B52" s="8" t="s">
        <v>56</v>
      </c>
      <c r="C52" s="9">
        <v>98.477360000000004</v>
      </c>
      <c r="D52" s="10">
        <v>30.033360000000002</v>
      </c>
      <c r="E52" s="10">
        <v>0</v>
      </c>
      <c r="F52" s="10">
        <v>0</v>
      </c>
      <c r="G52" s="10">
        <v>0</v>
      </c>
      <c r="H52" s="42">
        <v>0.11346000000000001</v>
      </c>
      <c r="I52" s="10">
        <v>0.42699999999999999</v>
      </c>
      <c r="J52" s="10">
        <v>11.975</v>
      </c>
      <c r="K52" s="42">
        <v>0.212588</v>
      </c>
      <c r="L52" s="10">
        <v>1.06</v>
      </c>
      <c r="M52" s="10">
        <v>2.1629999999999998</v>
      </c>
      <c r="N52" s="111">
        <v>5.2824</v>
      </c>
      <c r="O52" s="10">
        <v>2.59</v>
      </c>
      <c r="P52" s="10">
        <v>1.7529999999999999</v>
      </c>
      <c r="Q52" s="10">
        <v>12.670999999999999</v>
      </c>
      <c r="R52" s="10">
        <v>3.0430000000000001</v>
      </c>
      <c r="S52" s="10">
        <v>27.434000000000001</v>
      </c>
      <c r="T52" s="30"/>
      <c r="U52" s="40">
        <v>5.2570446705442384</v>
      </c>
      <c r="V52" s="40">
        <v>5.9798845187922014</v>
      </c>
      <c r="W52" s="36">
        <v>447.09312089382604</v>
      </c>
      <c r="X52" s="41">
        <v>33.967188671895613</v>
      </c>
    </row>
    <row r="53" spans="1:24" x14ac:dyDescent="0.2">
      <c r="A53" s="116"/>
      <c r="B53" s="8" t="s">
        <v>77</v>
      </c>
      <c r="C53" s="13">
        <v>98.154660000000007</v>
      </c>
      <c r="D53" s="10">
        <v>30.164660000000001</v>
      </c>
      <c r="E53" s="10">
        <v>0</v>
      </c>
      <c r="F53" s="10">
        <v>0</v>
      </c>
      <c r="G53" s="10">
        <v>0</v>
      </c>
      <c r="H53" s="42">
        <v>0.12540999999999999</v>
      </c>
      <c r="I53" s="10">
        <v>0.52400000000000002</v>
      </c>
      <c r="J53" s="10">
        <v>11.443</v>
      </c>
      <c r="K53" s="42">
        <v>0.1209244</v>
      </c>
      <c r="L53" s="10">
        <v>1.123</v>
      </c>
      <c r="M53" s="10">
        <v>2.0699999999999998</v>
      </c>
      <c r="N53" s="111">
        <v>6.0151199999999996</v>
      </c>
      <c r="O53" s="10">
        <v>3.7650000000000001</v>
      </c>
      <c r="P53" s="10">
        <v>1.984</v>
      </c>
      <c r="Q53" s="10">
        <v>12.077</v>
      </c>
      <c r="R53" s="10">
        <v>2.93</v>
      </c>
      <c r="S53" s="10">
        <v>26.126999999999999</v>
      </c>
      <c r="T53" s="30"/>
      <c r="U53" s="40">
        <v>5.636212082561058</v>
      </c>
      <c r="V53" s="40">
        <v>6.4122784757640376</v>
      </c>
      <c r="W53" s="36">
        <v>460.57884067078965</v>
      </c>
      <c r="X53" s="41">
        <v>31.654903138885885</v>
      </c>
    </row>
    <row r="54" spans="1:24" x14ac:dyDescent="0.2">
      <c r="A54" s="20"/>
      <c r="B54" s="15"/>
      <c r="C54" s="16" t="s">
        <v>18</v>
      </c>
      <c r="D54" s="70">
        <f>SUM(D7:D53)/47</f>
        <v>29.470059361702127</v>
      </c>
      <c r="E54" s="70">
        <f t="shared" ref="E54:S54" si="0">SUM(E7:E53)/47</f>
        <v>2.0787234042553192E-2</v>
      </c>
      <c r="F54" s="70">
        <f t="shared" si="0"/>
        <v>0</v>
      </c>
      <c r="G54" s="70">
        <f t="shared" si="0"/>
        <v>0</v>
      </c>
      <c r="H54" s="108">
        <f t="shared" si="0"/>
        <v>0.10484910638297872</v>
      </c>
      <c r="I54" s="70">
        <f t="shared" si="0"/>
        <v>0.60974468085106404</v>
      </c>
      <c r="J54" s="70">
        <f t="shared" si="0"/>
        <v>11.759425531914891</v>
      </c>
      <c r="K54" s="108">
        <f t="shared" si="0"/>
        <v>0.13710037393617022</v>
      </c>
      <c r="L54" s="70">
        <f t="shared" si="0"/>
        <v>0.90553191489361673</v>
      </c>
      <c r="M54" s="70">
        <f t="shared" si="0"/>
        <v>1.8957021276595742</v>
      </c>
      <c r="N54" s="112">
        <f t="shared" si="0"/>
        <v>4.945882659574468</v>
      </c>
      <c r="O54" s="70">
        <f t="shared" si="0"/>
        <v>2.1208936170212764</v>
      </c>
      <c r="P54" s="70">
        <f t="shared" si="0"/>
        <v>1.4672978723404257</v>
      </c>
      <c r="Q54" s="70">
        <f t="shared" si="0"/>
        <v>13.662042553191487</v>
      </c>
      <c r="R54" s="70">
        <f t="shared" si="0"/>
        <v>2.9863191489361696</v>
      </c>
      <c r="S54" s="70">
        <f t="shared" si="0"/>
        <v>28.075659574468091</v>
      </c>
      <c r="T54" s="86"/>
      <c r="U54" s="33" t="s">
        <v>127</v>
      </c>
      <c r="V54" s="33" t="s">
        <v>127</v>
      </c>
      <c r="W54" s="6" t="s">
        <v>127</v>
      </c>
      <c r="X54" s="7" t="s">
        <v>127</v>
      </c>
    </row>
    <row r="55" spans="1:24" ht="14.45" customHeight="1" x14ac:dyDescent="0.2">
      <c r="A55" s="114" t="s">
        <v>93</v>
      </c>
      <c r="B55" s="18" t="s">
        <v>43</v>
      </c>
      <c r="C55" s="9">
        <v>96.069509999999994</v>
      </c>
      <c r="D55" s="10">
        <v>27.826509999999999</v>
      </c>
      <c r="E55" s="10">
        <v>3.3000000000000002E-2</v>
      </c>
      <c r="F55" s="10">
        <v>0</v>
      </c>
      <c r="G55" s="10">
        <v>0</v>
      </c>
      <c r="H55" s="42">
        <v>0.12177800000000001</v>
      </c>
      <c r="I55" s="10">
        <v>0.72699999999999998</v>
      </c>
      <c r="J55" s="10">
        <v>12.154999999999999</v>
      </c>
      <c r="K55" s="42">
        <v>0.1909949</v>
      </c>
      <c r="L55" s="10">
        <v>1.0009999999999999</v>
      </c>
      <c r="M55" s="10">
        <v>2.1909999999999998</v>
      </c>
      <c r="N55" s="111">
        <v>4.8010199999999994</v>
      </c>
      <c r="O55" s="10">
        <v>3.0369999999999999</v>
      </c>
      <c r="P55" s="10">
        <v>1.855</v>
      </c>
      <c r="Q55" s="10">
        <v>12.605</v>
      </c>
      <c r="R55" s="10">
        <v>2.9910000000000001</v>
      </c>
      <c r="S55" s="10">
        <v>26.785</v>
      </c>
      <c r="T55" s="80"/>
      <c r="U55" s="40">
        <v>4.7750715091543512</v>
      </c>
      <c r="V55" s="40">
        <v>5.4315884251412365</v>
      </c>
      <c r="W55" s="36">
        <v>527.15464759637234</v>
      </c>
      <c r="X55" s="41">
        <v>37.320683015672373</v>
      </c>
    </row>
    <row r="56" spans="1:24" x14ac:dyDescent="0.2">
      <c r="A56" s="115"/>
      <c r="B56" s="18" t="s">
        <v>44</v>
      </c>
      <c r="C56" s="9">
        <v>97.614339999999999</v>
      </c>
      <c r="D56" s="10">
        <v>29.425340000000002</v>
      </c>
      <c r="E56" s="10">
        <v>0</v>
      </c>
      <c r="F56" s="10">
        <v>0</v>
      </c>
      <c r="G56" s="10">
        <v>0</v>
      </c>
      <c r="H56" s="42">
        <v>0.12009000000000002</v>
      </c>
      <c r="I56" s="10">
        <v>0.60399999999999998</v>
      </c>
      <c r="J56" s="10">
        <v>12.451000000000001</v>
      </c>
      <c r="K56" s="42">
        <v>0.19290014999999999</v>
      </c>
      <c r="L56" s="10">
        <v>0.96099999999999997</v>
      </c>
      <c r="M56" s="10">
        <v>2.1989999999999998</v>
      </c>
      <c r="N56" s="111">
        <v>4.6199699999999995</v>
      </c>
      <c r="O56" s="10">
        <v>2.9849999999999999</v>
      </c>
      <c r="P56" s="10">
        <v>1.929</v>
      </c>
      <c r="Q56" s="10">
        <v>12.433</v>
      </c>
      <c r="R56" s="10">
        <v>3.01</v>
      </c>
      <c r="S56" s="10">
        <v>26.925000000000001</v>
      </c>
      <c r="T56" s="80"/>
      <c r="U56" s="40">
        <v>4.6217033019504594</v>
      </c>
      <c r="V56" s="40">
        <v>5.2573385364808169</v>
      </c>
      <c r="W56" s="36">
        <v>537.30910641913601</v>
      </c>
      <c r="X56" s="41">
        <v>38.551326021103925</v>
      </c>
    </row>
    <row r="57" spans="1:24" x14ac:dyDescent="0.2">
      <c r="A57" s="115"/>
      <c r="B57" s="18" t="s">
        <v>45</v>
      </c>
      <c r="C57" s="9">
        <v>97.859579999999994</v>
      </c>
      <c r="D57" s="10">
        <v>30.257579999999997</v>
      </c>
      <c r="E57" s="10">
        <v>0</v>
      </c>
      <c r="F57" s="10">
        <v>0</v>
      </c>
      <c r="G57" s="10">
        <v>0</v>
      </c>
      <c r="H57" s="42">
        <v>0.10924</v>
      </c>
      <c r="I57" s="10">
        <v>0.36599999999999999</v>
      </c>
      <c r="J57" s="10">
        <v>11.756</v>
      </c>
      <c r="K57" s="42">
        <v>0.1788054</v>
      </c>
      <c r="L57" s="10">
        <v>0.94899999999999995</v>
      </c>
      <c r="M57" s="10">
        <v>2.1749999999999998</v>
      </c>
      <c r="N57" s="111">
        <v>4.4389199999999995</v>
      </c>
      <c r="O57" s="10">
        <v>3.96</v>
      </c>
      <c r="P57" s="10">
        <v>2.0819999999999999</v>
      </c>
      <c r="Q57" s="10">
        <v>12.534000000000001</v>
      </c>
      <c r="R57" s="10">
        <v>2.907</v>
      </c>
      <c r="S57" s="10">
        <v>26.370999999999999</v>
      </c>
      <c r="T57" s="80"/>
      <c r="U57" s="40">
        <v>4.4205626566937735</v>
      </c>
      <c r="V57" s="40">
        <v>5.0285043223045225</v>
      </c>
      <c r="W57" s="36">
        <v>511.18486126608332</v>
      </c>
      <c r="X57" s="41">
        <v>40.330166569316233</v>
      </c>
    </row>
    <row r="58" spans="1:24" x14ac:dyDescent="0.2">
      <c r="A58" s="115"/>
      <c r="B58" s="18" t="s">
        <v>46</v>
      </c>
      <c r="C58" s="9">
        <v>98.650080000000003</v>
      </c>
      <c r="D58" s="10">
        <v>30.207080000000001</v>
      </c>
      <c r="E58" s="10">
        <v>0</v>
      </c>
      <c r="F58" s="10">
        <v>0</v>
      </c>
      <c r="G58" s="10">
        <v>0</v>
      </c>
      <c r="H58" s="42">
        <v>0.12013200000000002</v>
      </c>
      <c r="I58" s="10">
        <v>0.33800000000000002</v>
      </c>
      <c r="J58" s="10">
        <v>12.082000000000001</v>
      </c>
      <c r="K58" s="42">
        <v>0.30264564999999999</v>
      </c>
      <c r="L58" s="10">
        <v>0.996</v>
      </c>
      <c r="M58" s="10">
        <v>2.14</v>
      </c>
      <c r="N58" s="111">
        <v>4.4708700000000006</v>
      </c>
      <c r="O58" s="10">
        <v>2.9780000000000002</v>
      </c>
      <c r="P58" s="10">
        <v>1.8440000000000001</v>
      </c>
      <c r="Q58" s="10">
        <v>12.994</v>
      </c>
      <c r="R58" s="10">
        <v>2.9340000000000002</v>
      </c>
      <c r="S58" s="10">
        <v>27.475999999999999</v>
      </c>
      <c r="T58" s="80"/>
      <c r="U58" s="40">
        <v>4.8091307548173194</v>
      </c>
      <c r="V58" s="40">
        <v>5.4692498514868015</v>
      </c>
      <c r="W58" s="36">
        <v>516.93498021324081</v>
      </c>
      <c r="X58" s="41">
        <v>37.089505306779607</v>
      </c>
    </row>
    <row r="59" spans="1:24" x14ac:dyDescent="0.2">
      <c r="A59" s="116"/>
      <c r="B59" s="18" t="s">
        <v>47</v>
      </c>
      <c r="C59" s="13">
        <v>87.537429999999986</v>
      </c>
      <c r="D59" s="10">
        <v>25.39443</v>
      </c>
      <c r="E59" s="10">
        <v>0</v>
      </c>
      <c r="F59" s="10">
        <v>0</v>
      </c>
      <c r="G59" s="10">
        <v>0</v>
      </c>
      <c r="H59" s="42">
        <v>0.11462</v>
      </c>
      <c r="I59" s="10">
        <v>0.41299999999999998</v>
      </c>
      <c r="J59" s="10">
        <v>11.135999999999999</v>
      </c>
      <c r="K59" s="42">
        <v>0.22413554999999999</v>
      </c>
      <c r="L59" s="10">
        <v>0.98199999999999998</v>
      </c>
      <c r="M59" s="10">
        <v>2.0470000000000002</v>
      </c>
      <c r="N59" s="111">
        <v>4.3728899999999999</v>
      </c>
      <c r="O59" s="10">
        <v>3.23</v>
      </c>
      <c r="P59" s="10">
        <v>1.9830000000000001</v>
      </c>
      <c r="Q59" s="10">
        <v>11.186</v>
      </c>
      <c r="R59" s="10">
        <v>2.742</v>
      </c>
      <c r="S59" s="10">
        <v>23.937999999999999</v>
      </c>
      <c r="T59" s="80"/>
      <c r="U59" s="40">
        <v>4.495287897884146</v>
      </c>
      <c r="V59" s="40">
        <v>5.1128865602510469</v>
      </c>
      <c r="W59" s="36">
        <v>527.40340219517304</v>
      </c>
      <c r="X59" s="41">
        <v>39.654391142494212</v>
      </c>
    </row>
    <row r="60" spans="1:24" x14ac:dyDescent="0.2">
      <c r="A60" s="15"/>
      <c r="B60" s="20"/>
      <c r="C60" s="5" t="s">
        <v>18</v>
      </c>
      <c r="D60" s="70">
        <f t="shared" ref="D60:S60" si="1">SUM(D55:D59)/9</f>
        <v>15.901215555555559</v>
      </c>
      <c r="E60" s="70">
        <f t="shared" si="1"/>
        <v>3.666666666666667E-3</v>
      </c>
      <c r="F60" s="70">
        <f t="shared" si="1"/>
        <v>0</v>
      </c>
      <c r="G60" s="70">
        <f t="shared" si="1"/>
        <v>0</v>
      </c>
      <c r="H60" s="108">
        <f t="shared" si="1"/>
        <v>6.5095555555555559E-2</v>
      </c>
      <c r="I60" s="70">
        <f t="shared" si="1"/>
        <v>0.27200000000000002</v>
      </c>
      <c r="J60" s="70">
        <f t="shared" si="1"/>
        <v>6.62</v>
      </c>
      <c r="K60" s="108">
        <f t="shared" si="1"/>
        <v>0.12105351666666667</v>
      </c>
      <c r="L60" s="70">
        <f t="shared" si="1"/>
        <v>0.54322222222222216</v>
      </c>
      <c r="M60" s="70">
        <f t="shared" si="1"/>
        <v>1.1946666666666668</v>
      </c>
      <c r="N60" s="112">
        <f t="shared" si="1"/>
        <v>2.5226300000000004</v>
      </c>
      <c r="O60" s="70">
        <f t="shared" si="1"/>
        <v>1.7988888888888885</v>
      </c>
      <c r="P60" s="70">
        <f t="shared" si="1"/>
        <v>1.077</v>
      </c>
      <c r="Q60" s="70">
        <f t="shared" si="1"/>
        <v>6.8613333333333335</v>
      </c>
      <c r="R60" s="70">
        <f t="shared" si="1"/>
        <v>1.6204444444444444</v>
      </c>
      <c r="S60" s="70">
        <f t="shared" si="1"/>
        <v>14.610555555555557</v>
      </c>
      <c r="T60" s="86"/>
      <c r="U60" s="96" t="s">
        <v>127</v>
      </c>
      <c r="V60" s="96" t="s">
        <v>127</v>
      </c>
      <c r="W60" s="81" t="s">
        <v>127</v>
      </c>
      <c r="X60" s="97" t="s">
        <v>127</v>
      </c>
    </row>
    <row r="61" spans="1:24" x14ac:dyDescent="0.2">
      <c r="A61" s="117" t="s">
        <v>115</v>
      </c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9"/>
    </row>
    <row r="62" spans="1:24" x14ac:dyDescent="0.2">
      <c r="A62" s="52"/>
      <c r="B62" s="52" t="s">
        <v>116</v>
      </c>
      <c r="C62" s="9">
        <v>99.238609999999994</v>
      </c>
      <c r="D62" s="59">
        <v>25.614610000000003</v>
      </c>
      <c r="E62" s="10">
        <v>0</v>
      </c>
      <c r="F62" s="10">
        <v>0</v>
      </c>
      <c r="G62" s="10">
        <v>0</v>
      </c>
      <c r="H62" s="42">
        <v>0.28100000000000003</v>
      </c>
      <c r="I62" s="10">
        <v>2.9969999999999999</v>
      </c>
      <c r="J62" s="10">
        <v>14.999000000000001</v>
      </c>
      <c r="K62" s="42">
        <v>0.48599999999999999</v>
      </c>
      <c r="L62" s="10">
        <v>0.125</v>
      </c>
      <c r="M62" s="10">
        <v>4.2679999999999998</v>
      </c>
      <c r="N62" s="10">
        <v>10.579000000000001</v>
      </c>
      <c r="O62" s="10">
        <v>0.92500000000000004</v>
      </c>
      <c r="P62" s="10">
        <v>1.87</v>
      </c>
      <c r="Q62" s="10">
        <v>7.8470000000000004</v>
      </c>
      <c r="R62" s="10">
        <v>3.6680000000000001</v>
      </c>
      <c r="S62" s="10">
        <v>25.579000000000001</v>
      </c>
      <c r="T62" s="80"/>
      <c r="U62" s="42">
        <v>11.150122017447059</v>
      </c>
      <c r="V62" s="42">
        <v>12.683380841054838</v>
      </c>
      <c r="W62" s="46">
        <v>511.0330815400178</v>
      </c>
      <c r="X62" s="47">
        <v>15.988520345405329</v>
      </c>
    </row>
    <row r="63" spans="1:24" x14ac:dyDescent="0.2">
      <c r="A63" s="52"/>
      <c r="B63" s="52" t="s">
        <v>117</v>
      </c>
      <c r="C63" s="9">
        <v>99.418679999999995</v>
      </c>
      <c r="D63" s="59">
        <v>25.924679999999999</v>
      </c>
      <c r="E63" s="10">
        <v>0</v>
      </c>
      <c r="F63" s="10">
        <v>0</v>
      </c>
      <c r="G63" s="10">
        <v>0</v>
      </c>
      <c r="H63" s="42">
        <v>0.28199999999999997</v>
      </c>
      <c r="I63" s="10">
        <v>3.0209999999999999</v>
      </c>
      <c r="J63" s="10">
        <v>14.978999999999999</v>
      </c>
      <c r="K63" s="42">
        <v>0.48</v>
      </c>
      <c r="L63" s="10">
        <v>0.13400000000000001</v>
      </c>
      <c r="M63" s="10">
        <v>4.274</v>
      </c>
      <c r="N63" s="10">
        <v>10.589</v>
      </c>
      <c r="O63" s="10">
        <v>0.90400000000000003</v>
      </c>
      <c r="P63" s="10">
        <v>1.883</v>
      </c>
      <c r="Q63" s="10">
        <v>7.8239999999999998</v>
      </c>
      <c r="R63" s="10">
        <v>3.71</v>
      </c>
      <c r="S63" s="10">
        <v>25.414000000000001</v>
      </c>
      <c r="T63" s="80"/>
      <c r="U63" s="42">
        <v>11.141942663253682</v>
      </c>
      <c r="V63" s="42">
        <v>12.674327927124832</v>
      </c>
      <c r="W63" s="46">
        <v>513.37299758825588</v>
      </c>
      <c r="X63" s="47">
        <v>15.999158475676072</v>
      </c>
    </row>
    <row r="64" spans="1:24" x14ac:dyDescent="0.2">
      <c r="A64" s="52"/>
      <c r="B64" s="52" t="s">
        <v>118</v>
      </c>
      <c r="C64" s="9">
        <v>99.123060000000009</v>
      </c>
      <c r="D64" s="59">
        <v>25.761060000000001</v>
      </c>
      <c r="E64" s="10">
        <v>0</v>
      </c>
      <c r="F64" s="10">
        <v>0</v>
      </c>
      <c r="G64" s="10">
        <v>0</v>
      </c>
      <c r="H64" s="42">
        <v>0.28100000000000003</v>
      </c>
      <c r="I64" s="10">
        <v>3.0019999999999998</v>
      </c>
      <c r="J64" s="10">
        <v>14.92</v>
      </c>
      <c r="K64" s="42">
        <v>0.45800000000000002</v>
      </c>
      <c r="L64" s="10">
        <v>0.12</v>
      </c>
      <c r="M64" s="10">
        <v>4.2939999999999996</v>
      </c>
      <c r="N64" s="10">
        <v>10.608000000000001</v>
      </c>
      <c r="O64" s="10">
        <v>0.92700000000000005</v>
      </c>
      <c r="P64" s="10">
        <v>1.8779999999999999</v>
      </c>
      <c r="Q64" s="10">
        <v>7.7939999999999996</v>
      </c>
      <c r="R64" s="10">
        <v>3.68</v>
      </c>
      <c r="S64" s="10">
        <v>25.4</v>
      </c>
      <c r="T64" s="80"/>
      <c r="U64" s="42">
        <v>11.09544393288154</v>
      </c>
      <c r="V64" s="42">
        <v>12.621687170490835</v>
      </c>
      <c r="W64" s="46">
        <v>513.48950068346244</v>
      </c>
      <c r="X64" s="47">
        <v>16.065373505935469</v>
      </c>
    </row>
    <row r="65" spans="1:24" x14ac:dyDescent="0.2">
      <c r="A65" s="52"/>
      <c r="B65" s="52" t="s">
        <v>119</v>
      </c>
      <c r="C65" s="9">
        <v>99.403890000000004</v>
      </c>
      <c r="D65" s="59">
        <v>25.74389</v>
      </c>
      <c r="E65" s="10">
        <v>0</v>
      </c>
      <c r="F65" s="10">
        <v>0</v>
      </c>
      <c r="G65" s="10">
        <v>0</v>
      </c>
      <c r="H65" s="42">
        <v>0.27700000000000002</v>
      </c>
      <c r="I65" s="10">
        <v>2.9620000000000002</v>
      </c>
      <c r="J65" s="10">
        <v>15.116</v>
      </c>
      <c r="K65" s="42">
        <v>0.47899999999999998</v>
      </c>
      <c r="L65" s="10">
        <v>0.128</v>
      </c>
      <c r="M65" s="10">
        <v>4.2919999999999998</v>
      </c>
      <c r="N65" s="10">
        <v>10.601000000000001</v>
      </c>
      <c r="O65" s="10">
        <v>0.93700000000000006</v>
      </c>
      <c r="P65" s="10">
        <v>1.8740000000000001</v>
      </c>
      <c r="Q65" s="10">
        <v>7.8570000000000002</v>
      </c>
      <c r="R65" s="10">
        <v>3.6549999999999998</v>
      </c>
      <c r="S65" s="10">
        <v>25.481999999999999</v>
      </c>
      <c r="T65" s="80"/>
      <c r="U65" s="42">
        <v>11.149229846093986</v>
      </c>
      <c r="V65" s="42">
        <v>12.682527651059903</v>
      </c>
      <c r="W65" s="46">
        <v>503.56357068846052</v>
      </c>
      <c r="X65" s="47">
        <v>15.992491327938403</v>
      </c>
    </row>
    <row r="66" spans="1:24" x14ac:dyDescent="0.2">
      <c r="A66" s="52"/>
      <c r="B66" s="52" t="s">
        <v>120</v>
      </c>
      <c r="C66" s="9">
        <v>99.371920000000017</v>
      </c>
      <c r="D66" s="59">
        <v>25.847919999999998</v>
      </c>
      <c r="E66" s="10">
        <v>0</v>
      </c>
      <c r="F66" s="10">
        <v>0</v>
      </c>
      <c r="G66" s="10">
        <v>0</v>
      </c>
      <c r="H66" s="42">
        <v>0.28499999999999998</v>
      </c>
      <c r="I66" s="10">
        <v>3.0139999999999998</v>
      </c>
      <c r="J66" s="10">
        <v>14.994999999999999</v>
      </c>
      <c r="K66" s="42">
        <v>0.46600000000000003</v>
      </c>
      <c r="L66" s="10">
        <v>0.127</v>
      </c>
      <c r="M66" s="10">
        <v>4.3079999999999998</v>
      </c>
      <c r="N66" s="10">
        <v>10.635</v>
      </c>
      <c r="O66" s="10">
        <v>0.93200000000000005</v>
      </c>
      <c r="P66" s="10">
        <v>1.851</v>
      </c>
      <c r="Q66" s="10">
        <v>7.8520000000000003</v>
      </c>
      <c r="R66" s="10">
        <v>3.6379999999999999</v>
      </c>
      <c r="S66" s="10">
        <v>25.420999999999999</v>
      </c>
      <c r="T66" s="80"/>
      <c r="U66" s="42">
        <v>11.144205561398184</v>
      </c>
      <c r="V66" s="42">
        <v>12.676891509973476</v>
      </c>
      <c r="W66" s="46">
        <v>518.57970445370438</v>
      </c>
      <c r="X66" s="47">
        <v>15.993205997030204</v>
      </c>
    </row>
    <row r="67" spans="1:24" x14ac:dyDescent="0.2">
      <c r="A67" s="52"/>
      <c r="B67" s="52" t="s">
        <v>110</v>
      </c>
      <c r="C67" s="9">
        <v>98.968429999999998</v>
      </c>
      <c r="D67" s="59">
        <v>25.39443</v>
      </c>
      <c r="E67" s="10">
        <v>0</v>
      </c>
      <c r="F67" s="10">
        <v>0</v>
      </c>
      <c r="G67" s="10">
        <v>0</v>
      </c>
      <c r="H67" s="42">
        <v>0.27400000000000002</v>
      </c>
      <c r="I67" s="10">
        <v>3.0179999999999998</v>
      </c>
      <c r="J67" s="10">
        <v>15.004</v>
      </c>
      <c r="K67" s="42">
        <v>0.49</v>
      </c>
      <c r="L67" s="10">
        <v>0.128</v>
      </c>
      <c r="M67" s="10">
        <v>4.2729999999999997</v>
      </c>
      <c r="N67" s="10">
        <v>10.608000000000001</v>
      </c>
      <c r="O67" s="10">
        <v>0.88200000000000001</v>
      </c>
      <c r="P67" s="10">
        <v>1.899</v>
      </c>
      <c r="Q67" s="10">
        <v>7.883</v>
      </c>
      <c r="R67" s="10">
        <v>3.657</v>
      </c>
      <c r="S67" s="10">
        <v>25.457999999999998</v>
      </c>
      <c r="T67" s="80"/>
      <c r="U67" s="42">
        <v>11.186817232907059</v>
      </c>
      <c r="V67" s="42">
        <v>12.72537350975896</v>
      </c>
      <c r="W67" s="46">
        <v>496.98547923126813</v>
      </c>
      <c r="X67" s="47">
        <v>15.941795644948456</v>
      </c>
    </row>
    <row r="68" spans="1:24" x14ac:dyDescent="0.2">
      <c r="A68" s="52"/>
      <c r="B68" s="52" t="s">
        <v>111</v>
      </c>
      <c r="C68" s="9">
        <v>98.841769999999997</v>
      </c>
      <c r="D68" s="59">
        <v>25.529770000000003</v>
      </c>
      <c r="E68" s="10">
        <v>0</v>
      </c>
      <c r="F68" s="10">
        <v>0</v>
      </c>
      <c r="G68" s="10">
        <v>0</v>
      </c>
      <c r="H68" s="42">
        <v>0.28299999999999997</v>
      </c>
      <c r="I68" s="10">
        <v>3.0179999999999998</v>
      </c>
      <c r="J68" s="10">
        <v>14.901999999999999</v>
      </c>
      <c r="K68" s="42">
        <v>0.47699999999999998</v>
      </c>
      <c r="L68" s="10">
        <v>0.129</v>
      </c>
      <c r="M68" s="10">
        <v>4.2699999999999996</v>
      </c>
      <c r="N68" s="10">
        <v>10.551</v>
      </c>
      <c r="O68" s="10">
        <v>0.92600000000000005</v>
      </c>
      <c r="P68" s="10">
        <v>1.891</v>
      </c>
      <c r="Q68" s="10">
        <v>7.87</v>
      </c>
      <c r="R68" s="10">
        <v>3.669</v>
      </c>
      <c r="S68" s="10">
        <v>25.326000000000001</v>
      </c>
      <c r="T68" s="80"/>
      <c r="U68" s="42">
        <v>11.098459792167661</v>
      </c>
      <c r="V68" s="42">
        <v>12.62504213867307</v>
      </c>
      <c r="W68" s="46">
        <v>517.13989639971021</v>
      </c>
      <c r="X68" s="47">
        <v>16.060245229804668</v>
      </c>
    </row>
    <row r="69" spans="1:24" x14ac:dyDescent="0.2">
      <c r="A69" s="52"/>
      <c r="B69" s="52" t="s">
        <v>112</v>
      </c>
      <c r="C69" s="9">
        <v>98.909279999999995</v>
      </c>
      <c r="D69" s="59">
        <v>25.48028</v>
      </c>
      <c r="E69" s="10">
        <v>0</v>
      </c>
      <c r="F69" s="10">
        <v>0</v>
      </c>
      <c r="G69" s="10">
        <v>0</v>
      </c>
      <c r="H69" s="42">
        <v>0.27300000000000002</v>
      </c>
      <c r="I69" s="10">
        <v>3.0009999999999999</v>
      </c>
      <c r="J69" s="10">
        <v>14.948</v>
      </c>
      <c r="K69" s="42">
        <v>0.501</v>
      </c>
      <c r="L69" s="10">
        <v>0.129</v>
      </c>
      <c r="M69" s="10">
        <v>4.2729999999999997</v>
      </c>
      <c r="N69" s="10">
        <v>10.557</v>
      </c>
      <c r="O69" s="10">
        <v>0.91400000000000003</v>
      </c>
      <c r="P69" s="10">
        <v>1.895</v>
      </c>
      <c r="Q69" s="10">
        <v>7.7949999999999999</v>
      </c>
      <c r="R69" s="10">
        <v>3.6640000000000001</v>
      </c>
      <c r="S69" s="10">
        <v>25.478999999999999</v>
      </c>
      <c r="T69" s="80"/>
      <c r="U69" s="42">
        <v>11.171802863941029</v>
      </c>
      <c r="V69" s="42">
        <v>12.708011989932608</v>
      </c>
      <c r="W69" s="46">
        <v>495.48839837531716</v>
      </c>
      <c r="X69" s="47">
        <v>15.964185207420609</v>
      </c>
    </row>
    <row r="70" spans="1:24" x14ac:dyDescent="0.2">
      <c r="A70" s="52"/>
      <c r="B70" s="52" t="s">
        <v>113</v>
      </c>
      <c r="C70" s="9">
        <v>99.207600000000014</v>
      </c>
      <c r="D70" s="59">
        <v>25.613599999999998</v>
      </c>
      <c r="E70" s="10">
        <v>0</v>
      </c>
      <c r="F70" s="10">
        <v>0</v>
      </c>
      <c r="G70" s="10">
        <v>0</v>
      </c>
      <c r="H70" s="42">
        <v>0.27900000000000003</v>
      </c>
      <c r="I70" s="10">
        <v>3.0030000000000001</v>
      </c>
      <c r="J70" s="10">
        <v>15.010999999999999</v>
      </c>
      <c r="K70" s="42">
        <v>0.48</v>
      </c>
      <c r="L70" s="10">
        <v>0.125</v>
      </c>
      <c r="M70" s="10">
        <v>4.2789999999999999</v>
      </c>
      <c r="N70" s="10">
        <v>10.552</v>
      </c>
      <c r="O70" s="10">
        <v>0.94299999999999995</v>
      </c>
      <c r="P70" s="10">
        <v>1.899</v>
      </c>
      <c r="Q70" s="10">
        <v>7.8449999999999998</v>
      </c>
      <c r="R70" s="10">
        <v>3.694</v>
      </c>
      <c r="S70" s="10">
        <v>25.484000000000002</v>
      </c>
      <c r="T70" s="80"/>
      <c r="U70" s="42">
        <v>11.107479661224879</v>
      </c>
      <c r="V70" s="42">
        <v>12.635093319677496</v>
      </c>
      <c r="W70" s="46">
        <v>509.00135049721007</v>
      </c>
      <c r="X70" s="47">
        <v>16.050495876932128</v>
      </c>
    </row>
    <row r="71" spans="1:24" x14ac:dyDescent="0.2">
      <c r="A71" s="52"/>
      <c r="B71" s="52" t="s">
        <v>114</v>
      </c>
      <c r="C71" s="9">
        <v>99.08032</v>
      </c>
      <c r="D71" s="59">
        <v>25.48432</v>
      </c>
      <c r="E71" s="10">
        <v>0</v>
      </c>
      <c r="F71" s="10">
        <v>0</v>
      </c>
      <c r="G71" s="10">
        <v>0</v>
      </c>
      <c r="H71" s="42">
        <v>0.27300000000000002</v>
      </c>
      <c r="I71" s="10">
        <v>2.9929999999999999</v>
      </c>
      <c r="J71" s="10">
        <v>15.044</v>
      </c>
      <c r="K71" s="42">
        <v>0.46800000000000003</v>
      </c>
      <c r="L71" s="10">
        <v>0.128</v>
      </c>
      <c r="M71" s="10">
        <v>4.2809999999999997</v>
      </c>
      <c r="N71" s="10">
        <v>10.569000000000001</v>
      </c>
      <c r="O71" s="10">
        <v>0.91900000000000004</v>
      </c>
      <c r="P71" s="10">
        <v>1.905</v>
      </c>
      <c r="Q71" s="10">
        <v>7.827</v>
      </c>
      <c r="R71" s="10">
        <v>3.7589999999999999</v>
      </c>
      <c r="S71" s="10">
        <v>25.43</v>
      </c>
      <c r="T71" s="80"/>
      <c r="U71" s="42">
        <v>11.087284303386786</v>
      </c>
      <c r="V71" s="42">
        <v>12.612294967075588</v>
      </c>
      <c r="W71" s="46">
        <v>499.18594784390308</v>
      </c>
      <c r="X71" s="47">
        <v>16.083316885828534</v>
      </c>
    </row>
    <row r="72" spans="1:24" x14ac:dyDescent="0.2">
      <c r="A72" s="52"/>
      <c r="B72" s="53" t="s">
        <v>121</v>
      </c>
      <c r="C72" s="13">
        <v>99.105889999999988</v>
      </c>
      <c r="D72" s="60">
        <v>25.541890000000002</v>
      </c>
      <c r="E72" s="14">
        <v>0</v>
      </c>
      <c r="F72" s="14">
        <v>0</v>
      </c>
      <c r="G72" s="14">
        <v>0</v>
      </c>
      <c r="H72" s="43">
        <v>0.28399999999999997</v>
      </c>
      <c r="I72" s="14">
        <v>2.9929999999999999</v>
      </c>
      <c r="J72" s="14">
        <v>15.01</v>
      </c>
      <c r="K72" s="43">
        <v>0.46899999999999997</v>
      </c>
      <c r="L72" s="14">
        <v>0.13200000000000001</v>
      </c>
      <c r="M72" s="14">
        <v>4.2640000000000002</v>
      </c>
      <c r="N72" s="14">
        <v>10.592000000000001</v>
      </c>
      <c r="O72" s="14">
        <v>0.94499999999999995</v>
      </c>
      <c r="P72" s="14">
        <v>1.9039999999999999</v>
      </c>
      <c r="Q72" s="14">
        <v>7.859</v>
      </c>
      <c r="R72" s="14">
        <v>3.7120000000000002</v>
      </c>
      <c r="S72" s="14">
        <v>25.4</v>
      </c>
      <c r="T72" s="85"/>
      <c r="U72" s="43">
        <v>11.113192310794847</v>
      </c>
      <c r="V72" s="43">
        <v>12.641691679110279</v>
      </c>
      <c r="W72" s="48">
        <v>518.03676078211856</v>
      </c>
      <c r="X72" s="49">
        <v>16.038289807495929</v>
      </c>
    </row>
    <row r="73" spans="1:24" x14ac:dyDescent="0.2">
      <c r="A73" s="31"/>
      <c r="B73" s="30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</row>
    <row r="74" spans="1:24" x14ac:dyDescent="0.2">
      <c r="A74" s="31"/>
      <c r="B74" s="30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</row>
    <row r="75" spans="1:24" x14ac:dyDescent="0.2">
      <c r="A75" s="1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</row>
    <row r="76" spans="1:24" x14ac:dyDescent="0.2"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</row>
    <row r="77" spans="1:24" x14ac:dyDescent="0.2">
      <c r="A77" s="35"/>
      <c r="B77" s="88"/>
      <c r="C77" s="88"/>
      <c r="D77" s="88"/>
      <c r="E77" s="88"/>
      <c r="F77" s="88"/>
      <c r="G77" s="83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</row>
    <row r="78" spans="1:24" x14ac:dyDescent="0.2">
      <c r="A78" s="31"/>
      <c r="B78" s="37"/>
      <c r="C78" s="40"/>
      <c r="D78" s="40"/>
      <c r="E78" s="36"/>
      <c r="F78" s="36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</row>
    <row r="79" spans="1:24" ht="14.25" customHeight="1" x14ac:dyDescent="0.2">
      <c r="A79" s="31"/>
      <c r="B79" s="37"/>
      <c r="C79" s="40"/>
      <c r="D79" s="40"/>
      <c r="E79" s="36"/>
      <c r="F79" s="36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</row>
    <row r="80" spans="1:24" x14ac:dyDescent="0.2">
      <c r="A80" s="31"/>
      <c r="B80" s="37"/>
      <c r="C80" s="40"/>
      <c r="D80" s="40"/>
      <c r="E80" s="36"/>
      <c r="F80" s="36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</row>
    <row r="81" spans="1:9" x14ac:dyDescent="0.2">
      <c r="A81" s="31"/>
      <c r="B81" s="37"/>
      <c r="C81" s="40"/>
      <c r="D81" s="40"/>
      <c r="E81" s="36"/>
      <c r="F81" s="36"/>
      <c r="G81" s="80"/>
      <c r="H81" s="80"/>
      <c r="I81" s="80"/>
    </row>
    <row r="82" spans="1:9" x14ac:dyDescent="0.2">
      <c r="A82" s="31"/>
      <c r="B82" s="37"/>
      <c r="C82" s="40"/>
      <c r="D82" s="40"/>
      <c r="E82" s="36"/>
      <c r="F82" s="36"/>
      <c r="G82" s="80"/>
      <c r="H82" s="80"/>
      <c r="I82" s="80"/>
    </row>
    <row r="83" spans="1:9" x14ac:dyDescent="0.2">
      <c r="A83" s="31"/>
      <c r="B83" s="37"/>
      <c r="C83" s="40"/>
      <c r="D83" s="40"/>
      <c r="E83" s="36"/>
      <c r="F83" s="36"/>
      <c r="G83" s="80"/>
      <c r="H83" s="80"/>
      <c r="I83" s="80"/>
    </row>
    <row r="84" spans="1:9" x14ac:dyDescent="0.2">
      <c r="A84" s="31"/>
      <c r="B84" s="37"/>
      <c r="C84" s="40"/>
      <c r="D84" s="40"/>
      <c r="E84" s="36"/>
      <c r="F84" s="36"/>
      <c r="G84" s="80"/>
      <c r="H84" s="80"/>
      <c r="I84" s="80"/>
    </row>
    <row r="85" spans="1:9" x14ac:dyDescent="0.2">
      <c r="A85" s="31"/>
      <c r="B85" s="37"/>
      <c r="C85" s="40"/>
      <c r="D85" s="40"/>
      <c r="E85" s="36"/>
      <c r="F85" s="36"/>
      <c r="G85" s="80"/>
      <c r="H85" s="80"/>
      <c r="I85" s="80"/>
    </row>
    <row r="86" spans="1:9" x14ac:dyDescent="0.2">
      <c r="A86" s="31"/>
      <c r="B86" s="37"/>
      <c r="C86" s="40"/>
      <c r="D86" s="40"/>
      <c r="E86" s="36"/>
      <c r="F86" s="36"/>
      <c r="G86" s="80"/>
      <c r="H86" s="80"/>
      <c r="I86" s="80"/>
    </row>
    <row r="87" spans="1:9" x14ac:dyDescent="0.2">
      <c r="A87" s="31"/>
      <c r="B87" s="37"/>
      <c r="C87" s="40"/>
      <c r="D87" s="40"/>
      <c r="E87" s="36"/>
      <c r="F87" s="36"/>
      <c r="G87" s="80"/>
      <c r="H87" s="80"/>
      <c r="I87" s="80"/>
    </row>
    <row r="88" spans="1:9" x14ac:dyDescent="0.2">
      <c r="A88" s="31"/>
      <c r="B88" s="37"/>
      <c r="C88" s="40"/>
      <c r="D88" s="40"/>
      <c r="E88" s="36"/>
      <c r="F88" s="36"/>
      <c r="G88" s="80"/>
      <c r="H88" s="80"/>
      <c r="I88" s="80"/>
    </row>
    <row r="89" spans="1:9" x14ac:dyDescent="0.2">
      <c r="A89" s="31"/>
      <c r="B89" s="37"/>
      <c r="C89" s="40"/>
      <c r="D89" s="40"/>
      <c r="E89" s="36"/>
      <c r="F89" s="36"/>
      <c r="G89" s="80"/>
      <c r="H89" s="80"/>
      <c r="I89" s="80"/>
    </row>
    <row r="90" spans="1:9" x14ac:dyDescent="0.2">
      <c r="A90" s="31"/>
      <c r="B90" s="37"/>
      <c r="C90" s="40"/>
      <c r="D90" s="40"/>
      <c r="E90" s="36"/>
      <c r="F90" s="36"/>
      <c r="G90" s="80"/>
      <c r="H90" s="80"/>
      <c r="I90" s="80"/>
    </row>
    <row r="91" spans="1:9" x14ac:dyDescent="0.2">
      <c r="A91" s="31"/>
      <c r="B91" s="37"/>
      <c r="C91" s="40"/>
      <c r="D91" s="40"/>
      <c r="E91" s="36"/>
      <c r="F91" s="36"/>
      <c r="G91" s="80"/>
      <c r="H91" s="80"/>
      <c r="I91" s="80"/>
    </row>
    <row r="92" spans="1:9" x14ac:dyDescent="0.2">
      <c r="A92" s="31"/>
      <c r="B92" s="37"/>
      <c r="C92" s="40"/>
      <c r="D92" s="40"/>
      <c r="E92" s="36"/>
      <c r="F92" s="36"/>
      <c r="G92" s="80"/>
      <c r="H92" s="80"/>
      <c r="I92" s="80"/>
    </row>
    <row r="93" spans="1:9" x14ac:dyDescent="0.2">
      <c r="A93" s="31"/>
      <c r="B93" s="37"/>
      <c r="C93" s="40"/>
      <c r="D93" s="40"/>
      <c r="E93" s="36"/>
      <c r="F93" s="36"/>
      <c r="G93" s="80"/>
      <c r="H93" s="80"/>
      <c r="I93" s="80"/>
    </row>
    <row r="94" spans="1:9" x14ac:dyDescent="0.2">
      <c r="A94" s="31"/>
      <c r="B94" s="37"/>
      <c r="C94" s="40"/>
      <c r="D94" s="40"/>
      <c r="E94" s="36"/>
      <c r="F94" s="36"/>
      <c r="G94" s="80"/>
      <c r="H94" s="80"/>
      <c r="I94" s="80"/>
    </row>
    <row r="95" spans="1:9" x14ac:dyDescent="0.2">
      <c r="A95" s="31"/>
      <c r="B95" s="37"/>
      <c r="C95" s="40"/>
      <c r="D95" s="40"/>
      <c r="E95" s="36"/>
      <c r="F95" s="36"/>
      <c r="G95" s="80"/>
      <c r="H95" s="80"/>
      <c r="I95" s="80"/>
    </row>
    <row r="96" spans="1:9" x14ac:dyDescent="0.2">
      <c r="A96" s="31"/>
      <c r="B96" s="37"/>
      <c r="C96" s="40"/>
      <c r="D96" s="40"/>
      <c r="E96" s="36"/>
      <c r="F96" s="36"/>
      <c r="G96" s="80"/>
      <c r="H96" s="80"/>
      <c r="I96" s="80"/>
    </row>
    <row r="97" spans="1:9" x14ac:dyDescent="0.2">
      <c r="A97" s="31"/>
      <c r="B97" s="37"/>
      <c r="C97" s="40"/>
      <c r="D97" s="40"/>
      <c r="E97" s="36"/>
      <c r="F97" s="36"/>
      <c r="G97" s="80"/>
      <c r="H97" s="80"/>
      <c r="I97" s="80"/>
    </row>
    <row r="98" spans="1:9" x14ac:dyDescent="0.2">
      <c r="A98" s="31"/>
      <c r="B98" s="37"/>
      <c r="C98" s="40"/>
      <c r="D98" s="40"/>
      <c r="E98" s="36"/>
      <c r="F98" s="36"/>
      <c r="G98" s="80"/>
      <c r="H98" s="80"/>
      <c r="I98" s="80"/>
    </row>
    <row r="99" spans="1:9" x14ac:dyDescent="0.2">
      <c r="A99" s="31"/>
      <c r="B99" s="37"/>
      <c r="C99" s="40"/>
      <c r="D99" s="40"/>
      <c r="E99" s="36"/>
      <c r="F99" s="36"/>
      <c r="G99" s="80"/>
      <c r="H99" s="80"/>
      <c r="I99" s="80"/>
    </row>
    <row r="100" spans="1:9" x14ac:dyDescent="0.2">
      <c r="A100" s="31"/>
      <c r="B100" s="37"/>
      <c r="C100" s="40"/>
      <c r="D100" s="40"/>
      <c r="E100" s="36"/>
      <c r="F100" s="36"/>
      <c r="G100" s="80"/>
      <c r="H100" s="80"/>
      <c r="I100" s="80"/>
    </row>
    <row r="101" spans="1:9" x14ac:dyDescent="0.2">
      <c r="A101" s="31"/>
      <c r="B101" s="37"/>
      <c r="C101" s="40"/>
      <c r="D101" s="40"/>
      <c r="E101" s="36"/>
      <c r="F101" s="36"/>
      <c r="G101" s="80"/>
      <c r="H101" s="80"/>
      <c r="I101" s="80"/>
    </row>
    <row r="102" spans="1:9" x14ac:dyDescent="0.2">
      <c r="A102" s="31"/>
      <c r="B102" s="37"/>
      <c r="C102" s="40"/>
      <c r="D102" s="40"/>
      <c r="E102" s="36"/>
      <c r="F102" s="36"/>
      <c r="G102" s="80"/>
      <c r="H102" s="80"/>
      <c r="I102" s="80"/>
    </row>
    <row r="103" spans="1:9" x14ac:dyDescent="0.2">
      <c r="A103" s="31"/>
      <c r="B103" s="37"/>
      <c r="C103" s="40"/>
      <c r="D103" s="40"/>
      <c r="E103" s="36"/>
      <c r="F103" s="36"/>
      <c r="G103" s="80"/>
      <c r="H103" s="80"/>
      <c r="I103" s="80"/>
    </row>
    <row r="104" spans="1:9" x14ac:dyDescent="0.2">
      <c r="A104" s="31"/>
      <c r="B104" s="37"/>
      <c r="C104" s="40"/>
      <c r="D104" s="40"/>
      <c r="E104" s="36"/>
      <c r="F104" s="36"/>
      <c r="G104" s="80"/>
      <c r="H104" s="80"/>
      <c r="I104" s="80"/>
    </row>
    <row r="105" spans="1:9" x14ac:dyDescent="0.2">
      <c r="A105" s="31"/>
      <c r="B105" s="37"/>
      <c r="C105" s="40"/>
      <c r="D105" s="40"/>
      <c r="E105" s="36"/>
      <c r="F105" s="36"/>
      <c r="G105" s="80"/>
      <c r="H105" s="80"/>
      <c r="I105" s="80"/>
    </row>
    <row r="106" spans="1:9" x14ac:dyDescent="0.2">
      <c r="A106" s="31"/>
      <c r="B106" s="37"/>
      <c r="C106" s="40"/>
      <c r="D106" s="40"/>
      <c r="E106" s="36"/>
      <c r="F106" s="36"/>
      <c r="G106" s="80"/>
      <c r="H106" s="80"/>
      <c r="I106" s="80"/>
    </row>
    <row r="107" spans="1:9" x14ac:dyDescent="0.2">
      <c r="A107" s="31"/>
      <c r="B107" s="37"/>
      <c r="C107" s="40"/>
      <c r="D107" s="40"/>
      <c r="E107" s="36"/>
      <c r="F107" s="36"/>
      <c r="G107" s="80"/>
      <c r="H107" s="80"/>
      <c r="I107" s="80"/>
    </row>
    <row r="108" spans="1:9" x14ac:dyDescent="0.2">
      <c r="A108" s="31"/>
      <c r="B108" s="37"/>
      <c r="C108" s="40"/>
      <c r="D108" s="40"/>
      <c r="E108" s="36"/>
      <c r="F108" s="36"/>
      <c r="G108" s="80"/>
      <c r="H108" s="80"/>
      <c r="I108" s="80"/>
    </row>
    <row r="109" spans="1:9" x14ac:dyDescent="0.2">
      <c r="A109" s="31"/>
      <c r="B109" s="37"/>
      <c r="C109" s="40"/>
      <c r="D109" s="40"/>
      <c r="E109" s="36"/>
      <c r="F109" s="36"/>
      <c r="G109" s="80"/>
      <c r="H109" s="80"/>
      <c r="I109" s="80"/>
    </row>
    <row r="110" spans="1:9" x14ac:dyDescent="0.2">
      <c r="A110" s="31"/>
      <c r="B110" s="37"/>
      <c r="C110" s="40"/>
      <c r="D110" s="40"/>
      <c r="E110" s="36"/>
      <c r="F110" s="36"/>
      <c r="G110" s="80"/>
      <c r="H110" s="80"/>
      <c r="I110" s="80"/>
    </row>
    <row r="111" spans="1:9" x14ac:dyDescent="0.2">
      <c r="A111" s="31"/>
      <c r="B111" s="37"/>
      <c r="C111" s="40"/>
      <c r="D111" s="40"/>
      <c r="E111" s="36"/>
      <c r="F111" s="36"/>
      <c r="G111" s="80"/>
      <c r="H111" s="80"/>
      <c r="I111" s="80"/>
    </row>
    <row r="112" spans="1:9" x14ac:dyDescent="0.2">
      <c r="A112" s="31"/>
      <c r="B112" s="37"/>
      <c r="C112" s="40"/>
      <c r="D112" s="40"/>
      <c r="E112" s="36"/>
      <c r="F112" s="36"/>
      <c r="G112" s="80"/>
      <c r="H112" s="80"/>
      <c r="I112" s="80"/>
    </row>
    <row r="113" spans="1:9" x14ac:dyDescent="0.2">
      <c r="A113" s="31"/>
      <c r="B113" s="37"/>
      <c r="C113" s="40"/>
      <c r="D113" s="40"/>
      <c r="E113" s="36"/>
      <c r="F113" s="36"/>
      <c r="G113" s="80"/>
      <c r="H113" s="80"/>
      <c r="I113" s="80"/>
    </row>
    <row r="114" spans="1:9" x14ac:dyDescent="0.2">
      <c r="A114" s="31"/>
      <c r="B114" s="37"/>
      <c r="C114" s="40"/>
      <c r="D114" s="40"/>
      <c r="E114" s="36"/>
      <c r="F114" s="36"/>
      <c r="G114" s="80"/>
      <c r="H114" s="80"/>
      <c r="I114" s="80"/>
    </row>
    <row r="115" spans="1:9" x14ac:dyDescent="0.2">
      <c r="A115" s="31"/>
      <c r="B115" s="37"/>
      <c r="C115" s="40"/>
      <c r="D115" s="40"/>
      <c r="E115" s="36"/>
      <c r="F115" s="36"/>
      <c r="G115" s="80"/>
      <c r="H115" s="80"/>
      <c r="I115" s="80"/>
    </row>
    <row r="116" spans="1:9" x14ac:dyDescent="0.2">
      <c r="A116" s="31"/>
      <c r="B116" s="37"/>
      <c r="C116" s="40"/>
      <c r="D116" s="40"/>
      <c r="E116" s="36"/>
      <c r="F116" s="36"/>
      <c r="G116" s="80"/>
      <c r="H116" s="80"/>
      <c r="I116" s="80"/>
    </row>
    <row r="117" spans="1:9" x14ac:dyDescent="0.2">
      <c r="A117" s="31"/>
      <c r="B117" s="37"/>
      <c r="C117" s="40"/>
      <c r="D117" s="40"/>
      <c r="E117" s="36"/>
      <c r="F117" s="36"/>
      <c r="G117" s="80"/>
      <c r="H117" s="80"/>
      <c r="I117" s="80"/>
    </row>
    <row r="118" spans="1:9" x14ac:dyDescent="0.2">
      <c r="A118" s="31"/>
      <c r="B118" s="37"/>
      <c r="C118" s="40"/>
      <c r="D118" s="40"/>
      <c r="E118" s="36"/>
      <c r="F118" s="36"/>
      <c r="G118" s="80"/>
      <c r="H118" s="80"/>
      <c r="I118" s="80"/>
    </row>
    <row r="119" spans="1:9" x14ac:dyDescent="0.2">
      <c r="A119" s="31"/>
      <c r="B119" s="37"/>
      <c r="C119" s="40"/>
      <c r="D119" s="40"/>
      <c r="E119" s="36"/>
      <c r="F119" s="36"/>
      <c r="G119" s="80"/>
      <c r="H119" s="80"/>
      <c r="I119" s="80"/>
    </row>
    <row r="120" spans="1:9" x14ac:dyDescent="0.2">
      <c r="A120" s="31"/>
      <c r="B120" s="37"/>
      <c r="C120" s="40"/>
      <c r="D120" s="40"/>
      <c r="E120" s="36"/>
      <c r="F120" s="36"/>
      <c r="G120" s="80"/>
      <c r="H120" s="80"/>
      <c r="I120" s="80"/>
    </row>
    <row r="121" spans="1:9" x14ac:dyDescent="0.2">
      <c r="A121" s="31"/>
      <c r="B121" s="37"/>
      <c r="C121" s="40"/>
      <c r="D121" s="40"/>
      <c r="E121" s="36"/>
      <c r="F121" s="36"/>
      <c r="G121" s="80"/>
      <c r="H121" s="80"/>
      <c r="I121" s="80"/>
    </row>
    <row r="122" spans="1:9" x14ac:dyDescent="0.2">
      <c r="A122" s="31"/>
      <c r="B122" s="37"/>
      <c r="C122" s="40"/>
      <c r="D122" s="40"/>
      <c r="E122" s="36"/>
      <c r="F122" s="36"/>
      <c r="G122" s="80"/>
      <c r="H122" s="80"/>
      <c r="I122" s="80"/>
    </row>
    <row r="123" spans="1:9" x14ac:dyDescent="0.2">
      <c r="A123" s="31"/>
      <c r="B123" s="37"/>
      <c r="C123" s="40"/>
      <c r="D123" s="40"/>
      <c r="E123" s="36"/>
      <c r="F123" s="36"/>
      <c r="G123" s="80"/>
      <c r="H123" s="80"/>
      <c r="I123" s="80"/>
    </row>
    <row r="124" spans="1:9" x14ac:dyDescent="0.2">
      <c r="A124" s="31"/>
      <c r="B124" s="37"/>
      <c r="C124" s="40"/>
      <c r="D124" s="40"/>
      <c r="E124" s="36"/>
      <c r="F124" s="36"/>
      <c r="G124" s="80"/>
      <c r="H124" s="80"/>
      <c r="I124" s="80"/>
    </row>
    <row r="125" spans="1:9" x14ac:dyDescent="0.2">
      <c r="A125" s="99"/>
      <c r="B125" s="37"/>
      <c r="C125" s="40"/>
      <c r="D125" s="40"/>
      <c r="E125" s="36"/>
      <c r="F125" s="36"/>
      <c r="G125" s="80"/>
      <c r="H125" s="80"/>
      <c r="I125" s="80"/>
    </row>
    <row r="126" spans="1:9" x14ac:dyDescent="0.2">
      <c r="A126" s="99"/>
      <c r="B126" s="37"/>
      <c r="C126" s="40"/>
      <c r="D126" s="40"/>
      <c r="E126" s="36"/>
      <c r="F126" s="36"/>
      <c r="G126" s="80"/>
      <c r="H126" s="80"/>
      <c r="I126" s="80"/>
    </row>
    <row r="127" spans="1:9" x14ac:dyDescent="0.2">
      <c r="A127" s="99"/>
      <c r="B127" s="37"/>
      <c r="C127" s="40"/>
      <c r="D127" s="40"/>
      <c r="E127" s="36"/>
      <c r="F127" s="36"/>
      <c r="G127" s="80"/>
      <c r="H127" s="80"/>
      <c r="I127" s="80"/>
    </row>
    <row r="128" spans="1:9" x14ac:dyDescent="0.2">
      <c r="A128" s="99"/>
      <c r="B128" s="37"/>
      <c r="C128" s="40"/>
      <c r="D128" s="40"/>
      <c r="E128" s="36"/>
      <c r="F128" s="36"/>
      <c r="G128" s="80"/>
      <c r="H128" s="80"/>
      <c r="I128" s="80"/>
    </row>
    <row r="129" spans="1:9" x14ac:dyDescent="0.2">
      <c r="A129" s="99"/>
      <c r="B129" s="37"/>
      <c r="C129" s="40"/>
      <c r="D129" s="40"/>
      <c r="E129" s="36"/>
      <c r="F129" s="36"/>
      <c r="G129" s="80"/>
      <c r="H129" s="80"/>
      <c r="I129" s="80"/>
    </row>
    <row r="130" spans="1:9" ht="15" customHeight="1" x14ac:dyDescent="0.2">
      <c r="A130" s="100"/>
      <c r="B130" s="100"/>
      <c r="C130" s="100"/>
      <c r="D130" s="100"/>
      <c r="E130" s="100"/>
      <c r="F130" s="100"/>
      <c r="G130" s="80"/>
      <c r="H130" s="80"/>
      <c r="I130" s="80"/>
    </row>
    <row r="131" spans="1:9" x14ac:dyDescent="0.2">
      <c r="A131" s="80"/>
      <c r="B131" s="80"/>
      <c r="C131" s="42"/>
      <c r="D131" s="42"/>
      <c r="E131" s="46"/>
      <c r="F131" s="46"/>
      <c r="G131" s="80"/>
      <c r="H131" s="80"/>
      <c r="I131" s="80"/>
    </row>
    <row r="132" spans="1:9" x14ac:dyDescent="0.2">
      <c r="A132" s="80"/>
      <c r="B132" s="80"/>
      <c r="C132" s="42"/>
      <c r="D132" s="42"/>
      <c r="E132" s="46"/>
      <c r="F132" s="46"/>
      <c r="G132" s="80"/>
      <c r="H132" s="80"/>
      <c r="I132" s="80"/>
    </row>
    <row r="133" spans="1:9" x14ac:dyDescent="0.2">
      <c r="A133" s="80"/>
      <c r="B133" s="80"/>
      <c r="C133" s="42"/>
      <c r="D133" s="42"/>
      <c r="E133" s="46"/>
      <c r="F133" s="46"/>
      <c r="G133" s="80"/>
      <c r="H133" s="80"/>
      <c r="I133" s="80"/>
    </row>
    <row r="134" spans="1:9" x14ac:dyDescent="0.2">
      <c r="A134" s="80"/>
      <c r="B134" s="80"/>
      <c r="C134" s="42"/>
      <c r="D134" s="42"/>
      <c r="E134" s="46"/>
      <c r="F134" s="46"/>
      <c r="G134" s="80"/>
      <c r="H134" s="80"/>
      <c r="I134" s="80"/>
    </row>
    <row r="135" spans="1:9" x14ac:dyDescent="0.2">
      <c r="A135" s="80"/>
      <c r="B135" s="80"/>
      <c r="C135" s="42"/>
      <c r="D135" s="42"/>
      <c r="E135" s="46"/>
      <c r="F135" s="46"/>
      <c r="G135" s="80"/>
      <c r="H135" s="80"/>
      <c r="I135" s="80"/>
    </row>
    <row r="136" spans="1:9" x14ac:dyDescent="0.2">
      <c r="A136" s="80"/>
      <c r="B136" s="80"/>
      <c r="C136" s="42"/>
      <c r="D136" s="42"/>
      <c r="E136" s="46"/>
      <c r="F136" s="46"/>
      <c r="G136" s="80"/>
      <c r="H136" s="80"/>
      <c r="I136" s="80"/>
    </row>
    <row r="137" spans="1:9" x14ac:dyDescent="0.2">
      <c r="A137" s="80"/>
      <c r="B137" s="80"/>
      <c r="C137" s="42"/>
      <c r="D137" s="42"/>
      <c r="E137" s="46"/>
      <c r="F137" s="46"/>
      <c r="G137" s="80"/>
      <c r="H137" s="80"/>
      <c r="I137" s="80"/>
    </row>
    <row r="138" spans="1:9" x14ac:dyDescent="0.2">
      <c r="A138" s="80"/>
      <c r="B138" s="80"/>
      <c r="C138" s="42"/>
      <c r="D138" s="42"/>
      <c r="E138" s="46"/>
      <c r="F138" s="46"/>
      <c r="G138" s="80"/>
      <c r="H138" s="80"/>
      <c r="I138" s="80"/>
    </row>
    <row r="139" spans="1:9" x14ac:dyDescent="0.2">
      <c r="A139" s="80"/>
      <c r="B139" s="80"/>
      <c r="C139" s="42"/>
      <c r="D139" s="42"/>
      <c r="E139" s="46"/>
      <c r="F139" s="46"/>
      <c r="G139" s="80"/>
      <c r="H139" s="80"/>
      <c r="I139" s="80"/>
    </row>
    <row r="140" spans="1:9" x14ac:dyDescent="0.2">
      <c r="A140" s="80"/>
      <c r="B140" s="80"/>
      <c r="C140" s="42"/>
      <c r="D140" s="42"/>
      <c r="E140" s="46"/>
      <c r="F140" s="46"/>
      <c r="G140" s="80"/>
      <c r="H140" s="80"/>
      <c r="I140" s="80"/>
    </row>
    <row r="141" spans="1:9" x14ac:dyDescent="0.2">
      <c r="A141" s="80"/>
      <c r="B141" s="80"/>
      <c r="C141" s="42"/>
      <c r="D141" s="42"/>
      <c r="E141" s="46"/>
      <c r="F141" s="46"/>
      <c r="G141" s="80"/>
      <c r="H141" s="80"/>
      <c r="I141" s="80"/>
    </row>
    <row r="142" spans="1:9" x14ac:dyDescent="0.2">
      <c r="A142" s="80"/>
      <c r="B142" s="80"/>
      <c r="C142" s="80"/>
      <c r="D142" s="80"/>
      <c r="E142" s="80"/>
      <c r="F142" s="80"/>
      <c r="G142" s="80"/>
      <c r="H142" s="80"/>
      <c r="I142" s="80"/>
    </row>
    <row r="143" spans="1:9" x14ac:dyDescent="0.2">
      <c r="A143" s="80"/>
      <c r="B143" s="80"/>
      <c r="C143" s="80"/>
      <c r="D143" s="80"/>
      <c r="E143" s="80"/>
      <c r="F143" s="80"/>
      <c r="G143" s="80"/>
      <c r="H143" s="80"/>
      <c r="I143" s="80"/>
    </row>
  </sheetData>
  <mergeCells count="3">
    <mergeCell ref="A55:A59"/>
    <mergeCell ref="A7:A53"/>
    <mergeCell ref="A61:X6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5"/>
  <sheetViews>
    <sheetView zoomScaleNormal="100" workbookViewId="0">
      <selection sqref="A1:XFD4"/>
    </sheetView>
  </sheetViews>
  <sheetFormatPr baseColWidth="10" defaultColWidth="11.42578125" defaultRowHeight="12.75" x14ac:dyDescent="0.2"/>
  <cols>
    <col min="1" max="19" width="11.42578125" style="2"/>
    <col min="20" max="20" width="3.28515625" style="2" customWidth="1"/>
    <col min="21" max="16384" width="11.42578125" style="2"/>
  </cols>
  <sheetData>
    <row r="1" spans="1:26" s="3" customFormat="1" x14ac:dyDescent="0.2">
      <c r="A1" s="3" t="s">
        <v>235</v>
      </c>
    </row>
    <row r="3" spans="1:26" ht="14.25" x14ac:dyDescent="0.25">
      <c r="A3" s="3"/>
      <c r="B3" s="4" t="s">
        <v>0</v>
      </c>
      <c r="C3" s="5" t="s">
        <v>15</v>
      </c>
      <c r="D3" s="6" t="s">
        <v>95</v>
      </c>
      <c r="E3" s="6" t="s">
        <v>96</v>
      </c>
      <c r="F3" s="6" t="s">
        <v>97</v>
      </c>
      <c r="G3" s="6" t="s">
        <v>16</v>
      </c>
      <c r="H3" s="6" t="s">
        <v>231</v>
      </c>
      <c r="I3" s="6" t="s">
        <v>98</v>
      </c>
      <c r="J3" s="6" t="s">
        <v>99</v>
      </c>
      <c r="K3" s="6" t="s">
        <v>100</v>
      </c>
      <c r="L3" s="6" t="s">
        <v>17</v>
      </c>
      <c r="M3" s="6" t="s">
        <v>101</v>
      </c>
      <c r="N3" s="6" t="s">
        <v>102</v>
      </c>
      <c r="O3" s="6" t="s">
        <v>103</v>
      </c>
      <c r="P3" s="6" t="s">
        <v>104</v>
      </c>
      <c r="Q3" s="6" t="s">
        <v>105</v>
      </c>
      <c r="R3" s="6" t="s">
        <v>106</v>
      </c>
      <c r="S3" s="6" t="s">
        <v>107</v>
      </c>
      <c r="T3" s="93"/>
      <c r="U3" s="94" t="s">
        <v>108</v>
      </c>
      <c r="V3" s="94" t="s">
        <v>109</v>
      </c>
      <c r="W3" s="33" t="s">
        <v>229</v>
      </c>
      <c r="X3" s="34" t="s">
        <v>230</v>
      </c>
    </row>
    <row r="4" spans="1:26" x14ac:dyDescent="0.2">
      <c r="A4" s="114" t="s">
        <v>178</v>
      </c>
      <c r="B4" s="8" t="s">
        <v>23</v>
      </c>
      <c r="C4" s="9">
        <v>99.651442000000003</v>
      </c>
      <c r="D4" s="10">
        <v>30.747150000000001</v>
      </c>
      <c r="E4" s="10">
        <v>0.14299999999999999</v>
      </c>
      <c r="F4" s="10">
        <v>0</v>
      </c>
      <c r="G4" s="10">
        <v>0</v>
      </c>
      <c r="H4" s="42">
        <v>9.3923999999999994E-2</v>
      </c>
      <c r="I4" s="10">
        <v>0.61599999999999999</v>
      </c>
      <c r="J4" s="10">
        <v>13.667</v>
      </c>
      <c r="K4" s="42">
        <v>0.35689025000000002</v>
      </c>
      <c r="L4" s="10">
        <v>0.73099999999999998</v>
      </c>
      <c r="M4" s="10">
        <v>2.8519999999999999</v>
      </c>
      <c r="N4" s="10">
        <v>3.4219499999999998</v>
      </c>
      <c r="O4" s="10">
        <v>1.3460000000000001</v>
      </c>
      <c r="P4" s="10">
        <v>1.482</v>
      </c>
      <c r="Q4" s="10">
        <v>12.827999999999999</v>
      </c>
      <c r="R4" s="10">
        <v>3.2280000000000002</v>
      </c>
      <c r="S4" s="10">
        <v>28.276291999999998</v>
      </c>
      <c r="T4" s="93"/>
      <c r="U4" s="38">
        <v>4.0421601731937473</v>
      </c>
      <c r="V4" s="38">
        <v>4.5960351714912901</v>
      </c>
      <c r="W4" s="39">
        <v>481.73829771318213</v>
      </c>
      <c r="X4" s="39">
        <v>44.196174102126804</v>
      </c>
      <c r="Y4" s="8"/>
      <c r="Z4" s="89"/>
    </row>
    <row r="5" spans="1:26" x14ac:dyDescent="0.2">
      <c r="A5" s="115"/>
      <c r="B5" s="8" t="s">
        <v>25</v>
      </c>
      <c r="C5" s="9">
        <v>99.659149999999983</v>
      </c>
      <c r="D5" s="10">
        <v>30.883650000000003</v>
      </c>
      <c r="E5" s="10">
        <v>0</v>
      </c>
      <c r="F5" s="10">
        <v>0</v>
      </c>
      <c r="G5" s="10">
        <v>0</v>
      </c>
      <c r="H5" s="42">
        <v>0.125696</v>
      </c>
      <c r="I5" s="10">
        <v>0.46800000000000003</v>
      </c>
      <c r="J5" s="10">
        <v>11.63</v>
      </c>
      <c r="K5" s="42">
        <v>0.64223649999999999</v>
      </c>
      <c r="L5" s="10">
        <v>0.95499999999999996</v>
      </c>
      <c r="M5" s="10">
        <v>1.944</v>
      </c>
      <c r="N5" s="10">
        <v>3.7526999999999999</v>
      </c>
      <c r="O5" s="10">
        <v>1.3839999999999999</v>
      </c>
      <c r="P5" s="10">
        <v>1.379</v>
      </c>
      <c r="Q5" s="10">
        <v>14.459</v>
      </c>
      <c r="R5" s="10">
        <v>2.9660000000000002</v>
      </c>
      <c r="S5" s="10">
        <v>29.221499999999999</v>
      </c>
      <c r="T5" s="89"/>
      <c r="U5" s="40">
        <v>5.1636125393166568</v>
      </c>
      <c r="V5" s="40">
        <v>5.869337857722738</v>
      </c>
      <c r="W5" s="36">
        <v>504.9092786010886</v>
      </c>
      <c r="X5" s="36">
        <v>34.612461258000934</v>
      </c>
      <c r="Y5" s="8"/>
      <c r="Z5" s="89"/>
    </row>
    <row r="6" spans="1:26" x14ac:dyDescent="0.2">
      <c r="A6" s="115"/>
      <c r="B6" s="8" t="s">
        <v>28</v>
      </c>
      <c r="C6" s="9">
        <v>99.711505999999986</v>
      </c>
      <c r="D6" s="10">
        <v>31.102049999999998</v>
      </c>
      <c r="E6" s="10">
        <v>0</v>
      </c>
      <c r="F6" s="10">
        <v>0</v>
      </c>
      <c r="G6" s="10">
        <v>0</v>
      </c>
      <c r="H6" s="42">
        <v>0.12748799999999999</v>
      </c>
      <c r="I6" s="10">
        <v>0.52700000000000002</v>
      </c>
      <c r="J6" s="10">
        <v>11.901</v>
      </c>
      <c r="K6" s="42">
        <v>0.15701774999999998</v>
      </c>
      <c r="L6" s="10">
        <v>1.0609999999999999</v>
      </c>
      <c r="M6" s="10">
        <v>2.1539999999999999</v>
      </c>
      <c r="N6" s="10">
        <v>5.1964500000000005</v>
      </c>
      <c r="O6" s="10">
        <v>3.2519999999999998</v>
      </c>
      <c r="P6" s="10">
        <v>1.8859999999999999</v>
      </c>
      <c r="Q6" s="10">
        <v>12.509</v>
      </c>
      <c r="R6" s="10">
        <v>2.931</v>
      </c>
      <c r="S6" s="10">
        <v>27.109456000000002</v>
      </c>
      <c r="T6" s="89"/>
      <c r="U6" s="40">
        <v>5.0234313072278063</v>
      </c>
      <c r="V6" s="40">
        <v>5.7147348554224635</v>
      </c>
      <c r="W6" s="36">
        <v>524.50200538627178</v>
      </c>
      <c r="X6" s="36">
        <v>35.469281851987951</v>
      </c>
      <c r="Y6" s="8"/>
      <c r="Z6" s="89"/>
    </row>
    <row r="7" spans="1:26" x14ac:dyDescent="0.2">
      <c r="A7" s="115"/>
      <c r="B7" s="8" t="s">
        <v>31</v>
      </c>
      <c r="C7" s="9">
        <v>99.192859999999996</v>
      </c>
      <c r="D7" s="10">
        <v>31.086300000000001</v>
      </c>
      <c r="E7" s="10">
        <v>0</v>
      </c>
      <c r="F7" s="10">
        <v>0</v>
      </c>
      <c r="G7" s="10">
        <v>0</v>
      </c>
      <c r="H7" s="42">
        <v>0.11708600000000001</v>
      </c>
      <c r="I7" s="10">
        <v>0.51</v>
      </c>
      <c r="J7" s="10">
        <v>13.003</v>
      </c>
      <c r="K7" s="42">
        <v>0.51708925000000006</v>
      </c>
      <c r="L7" s="10">
        <v>0.92500000000000004</v>
      </c>
      <c r="M7" s="10">
        <v>3.1880000000000002</v>
      </c>
      <c r="N7" s="10">
        <v>4.18215</v>
      </c>
      <c r="O7" s="10">
        <v>2.319</v>
      </c>
      <c r="P7" s="10">
        <v>1.9219999999999999</v>
      </c>
      <c r="Q7" s="10">
        <v>11.526</v>
      </c>
      <c r="R7" s="10">
        <v>3.1120000000000001</v>
      </c>
      <c r="S7" s="10">
        <v>26.949559999999998</v>
      </c>
      <c r="T7" s="89"/>
      <c r="U7" s="40">
        <v>5.173347063425707</v>
      </c>
      <c r="V7" s="40">
        <v>5.8816323003323854</v>
      </c>
      <c r="W7" s="36">
        <v>469.5048184134003</v>
      </c>
      <c r="X7" s="36">
        <v>34.554172468327529</v>
      </c>
      <c r="Y7" s="8"/>
      <c r="Z7" s="89"/>
    </row>
    <row r="8" spans="1:26" x14ac:dyDescent="0.2">
      <c r="A8" s="115"/>
      <c r="B8" s="8" t="s">
        <v>35</v>
      </c>
      <c r="C8" s="11">
        <v>100.82910200000001</v>
      </c>
      <c r="D8" s="10">
        <v>29.831550000000004</v>
      </c>
      <c r="E8" s="10">
        <v>0</v>
      </c>
      <c r="F8" s="10">
        <v>0</v>
      </c>
      <c r="G8" s="10">
        <v>0</v>
      </c>
      <c r="H8" s="42">
        <v>3.4381999999999996E-2</v>
      </c>
      <c r="I8" s="10">
        <v>4.7060000000000004</v>
      </c>
      <c r="J8" s="10">
        <v>12.701000000000001</v>
      </c>
      <c r="K8" s="42">
        <v>9.0033250000000009E-2</v>
      </c>
      <c r="L8" s="10">
        <v>0.27600000000000002</v>
      </c>
      <c r="M8" s="10">
        <v>2.3519999999999999</v>
      </c>
      <c r="N8" s="10">
        <v>1.3933500000000001</v>
      </c>
      <c r="O8" s="10">
        <v>0.60299999999999998</v>
      </c>
      <c r="P8" s="10">
        <v>1.125</v>
      </c>
      <c r="Q8" s="10">
        <v>13.454000000000001</v>
      </c>
      <c r="R8" s="10">
        <v>3.153</v>
      </c>
      <c r="S8" s="10">
        <v>31.165551999999998</v>
      </c>
      <c r="T8" s="89"/>
      <c r="U8" s="40">
        <v>1.4856549778430586</v>
      </c>
      <c r="V8" s="40">
        <v>1.6894788590540122</v>
      </c>
      <c r="W8" s="36">
        <v>479.16539140636525</v>
      </c>
      <c r="X8" s="36">
        <v>120.16686931821073</v>
      </c>
      <c r="Y8" s="8"/>
      <c r="Z8" s="89"/>
    </row>
    <row r="9" spans="1:26" x14ac:dyDescent="0.2">
      <c r="A9" s="115"/>
      <c r="B9" s="8" t="s">
        <v>42</v>
      </c>
      <c r="C9" s="9">
        <v>99.904235999999997</v>
      </c>
      <c r="D9" s="10">
        <v>31.031700000000001</v>
      </c>
      <c r="E9" s="10">
        <v>0</v>
      </c>
      <c r="F9" s="10">
        <v>0</v>
      </c>
      <c r="G9" s="10">
        <v>0</v>
      </c>
      <c r="H9" s="42">
        <v>7.5072E-2</v>
      </c>
      <c r="I9" s="10">
        <v>0.42699999999999999</v>
      </c>
      <c r="J9" s="10">
        <v>12.518000000000001</v>
      </c>
      <c r="K9" s="42">
        <v>0.40044724999999998</v>
      </c>
      <c r="L9" s="10">
        <v>0.60299999999999998</v>
      </c>
      <c r="M9" s="10">
        <v>2.16</v>
      </c>
      <c r="N9" s="10">
        <v>2.5105500000000003</v>
      </c>
      <c r="O9" s="10">
        <v>1.488</v>
      </c>
      <c r="P9" s="10">
        <v>1.524</v>
      </c>
      <c r="Q9" s="10">
        <v>14.73</v>
      </c>
      <c r="R9" s="10">
        <v>3.0569999999999999</v>
      </c>
      <c r="S9" s="10">
        <v>29.477536000000001</v>
      </c>
      <c r="T9" s="89"/>
      <c r="U9" s="40">
        <v>3.3658978116180078</v>
      </c>
      <c r="V9" s="40">
        <v>3.8260110616669953</v>
      </c>
      <c r="W9" s="36">
        <v>463.03353951998076</v>
      </c>
      <c r="X9" s="36">
        <v>53.14588688895045</v>
      </c>
      <c r="Y9" s="8"/>
      <c r="Z9" s="89"/>
    </row>
    <row r="10" spans="1:26" x14ac:dyDescent="0.2">
      <c r="A10" s="115"/>
      <c r="B10" s="8" t="s">
        <v>36</v>
      </c>
      <c r="C10" s="9">
        <v>100.072408</v>
      </c>
      <c r="D10" s="10">
        <v>29.3139</v>
      </c>
      <c r="E10" s="10">
        <v>0</v>
      </c>
      <c r="F10" s="10">
        <v>0</v>
      </c>
      <c r="G10" s="10">
        <v>0</v>
      </c>
      <c r="H10" s="42">
        <v>0.11464199999999999</v>
      </c>
      <c r="I10" s="10">
        <v>1.3080000000000001</v>
      </c>
      <c r="J10" s="10">
        <v>10.939</v>
      </c>
      <c r="K10" s="42">
        <v>0.16730149999999999</v>
      </c>
      <c r="L10" s="10">
        <v>0.14799999999999999</v>
      </c>
      <c r="M10" s="10">
        <v>1.7070000000000001</v>
      </c>
      <c r="N10" s="10">
        <v>4.7397</v>
      </c>
      <c r="O10" s="10">
        <v>1.393</v>
      </c>
      <c r="P10" s="10">
        <v>1.0129999999999999</v>
      </c>
      <c r="Q10" s="10">
        <v>15.602</v>
      </c>
      <c r="R10" s="10">
        <v>2.996</v>
      </c>
      <c r="S10" s="10">
        <v>30.824508000000002</v>
      </c>
      <c r="T10" s="89"/>
      <c r="U10" s="40">
        <v>4.6515032495963009</v>
      </c>
      <c r="V10" s="40">
        <v>5.2912882244904109</v>
      </c>
      <c r="W10" s="36">
        <v>509.71318573524542</v>
      </c>
      <c r="X10" s="36">
        <v>38.324299679341763</v>
      </c>
      <c r="Y10" s="8"/>
      <c r="Z10" s="89"/>
    </row>
    <row r="11" spans="1:26" x14ac:dyDescent="0.2">
      <c r="A11" s="116"/>
      <c r="B11" s="12" t="s">
        <v>37</v>
      </c>
      <c r="C11" s="13">
        <v>98.848939999999999</v>
      </c>
      <c r="D11" s="14">
        <v>30.638999999999999</v>
      </c>
      <c r="E11" s="14">
        <v>0</v>
      </c>
      <c r="F11" s="14">
        <v>0</v>
      </c>
      <c r="G11" s="14">
        <v>0</v>
      </c>
      <c r="H11" s="43">
        <v>0.204788</v>
      </c>
      <c r="I11" s="14">
        <v>0.497</v>
      </c>
      <c r="J11" s="14">
        <v>11.895</v>
      </c>
      <c r="K11" s="43">
        <v>1.5479894999999999</v>
      </c>
      <c r="L11" s="14">
        <v>1.3080000000000001</v>
      </c>
      <c r="M11" s="14">
        <v>2.258</v>
      </c>
      <c r="N11" s="14">
        <v>4.2020999999999997</v>
      </c>
      <c r="O11" s="14">
        <v>2.202</v>
      </c>
      <c r="P11" s="14">
        <v>1.778</v>
      </c>
      <c r="Q11" s="14">
        <v>12.47</v>
      </c>
      <c r="R11" s="14">
        <v>2.9470000000000001</v>
      </c>
      <c r="S11" s="14">
        <v>27.065940000000001</v>
      </c>
      <c r="T11" s="89"/>
      <c r="U11" s="40">
        <v>8.1951198785891641</v>
      </c>
      <c r="V11" s="40">
        <v>9.3094896363017021</v>
      </c>
      <c r="W11" s="36">
        <v>518.97463247999167</v>
      </c>
      <c r="X11" s="36">
        <v>21.840068699841837</v>
      </c>
      <c r="Y11" s="8"/>
      <c r="Z11" s="89"/>
    </row>
    <row r="12" spans="1:26" x14ac:dyDescent="0.2">
      <c r="A12" s="3"/>
      <c r="B12" s="15"/>
      <c r="C12" s="16" t="s">
        <v>18</v>
      </c>
      <c r="D12" s="17">
        <f>SUM(D4:D11)/8</f>
        <v>30.5794125</v>
      </c>
      <c r="E12" s="17">
        <f t="shared" ref="E12:S12" si="0">SUM(E4:E11)/8</f>
        <v>1.7874999999999999E-2</v>
      </c>
      <c r="F12" s="17">
        <f t="shared" si="0"/>
        <v>0</v>
      </c>
      <c r="G12" s="17">
        <f t="shared" si="0"/>
        <v>0</v>
      </c>
      <c r="H12" s="108">
        <f t="shared" si="0"/>
        <v>0.11163475</v>
      </c>
      <c r="I12" s="17">
        <f t="shared" si="0"/>
        <v>1.1323750000000001</v>
      </c>
      <c r="J12" s="17">
        <f t="shared" si="0"/>
        <v>12.281750000000001</v>
      </c>
      <c r="K12" s="108">
        <f t="shared" si="0"/>
        <v>0.48487565624999995</v>
      </c>
      <c r="L12" s="17">
        <f t="shared" si="0"/>
        <v>0.75087499999999985</v>
      </c>
      <c r="M12" s="17">
        <f t="shared" si="0"/>
        <v>2.3268749999999998</v>
      </c>
      <c r="N12" s="17">
        <f t="shared" si="0"/>
        <v>3.6748687499999999</v>
      </c>
      <c r="O12" s="17">
        <f t="shared" si="0"/>
        <v>1.7483749999999998</v>
      </c>
      <c r="P12" s="17">
        <f t="shared" si="0"/>
        <v>1.513625</v>
      </c>
      <c r="Q12" s="17">
        <f t="shared" si="0"/>
        <v>13.447250000000002</v>
      </c>
      <c r="R12" s="17">
        <f t="shared" si="0"/>
        <v>3.0487499999999996</v>
      </c>
      <c r="S12" s="70">
        <f t="shared" si="0"/>
        <v>28.761292999999998</v>
      </c>
      <c r="T12" s="93"/>
      <c r="U12" s="96" t="s">
        <v>127</v>
      </c>
      <c r="V12" s="96" t="s">
        <v>127</v>
      </c>
      <c r="W12" s="81" t="s">
        <v>127</v>
      </c>
      <c r="X12" s="81" t="s">
        <v>127</v>
      </c>
      <c r="Y12" s="18"/>
      <c r="Z12" s="89"/>
    </row>
    <row r="13" spans="1:26" ht="15" x14ac:dyDescent="0.2">
      <c r="A13" s="114" t="s">
        <v>179</v>
      </c>
      <c r="B13" s="8" t="s">
        <v>19</v>
      </c>
      <c r="C13" s="9">
        <v>99.82974999999999</v>
      </c>
      <c r="D13" s="10">
        <v>30.173850000000002</v>
      </c>
      <c r="E13" s="10">
        <v>0</v>
      </c>
      <c r="F13" s="10">
        <v>0</v>
      </c>
      <c r="G13" s="10">
        <v>0</v>
      </c>
      <c r="H13" s="42">
        <v>7.2020000000000001E-2</v>
      </c>
      <c r="I13" s="10">
        <v>0.77600000000000002</v>
      </c>
      <c r="J13" s="10">
        <v>11.173</v>
      </c>
      <c r="K13" s="42">
        <v>0.17670550000000002</v>
      </c>
      <c r="L13" s="10">
        <v>0.7</v>
      </c>
      <c r="M13" s="10">
        <v>1.8640000000000001</v>
      </c>
      <c r="N13" s="10">
        <v>5.0588999999999995</v>
      </c>
      <c r="O13" s="10">
        <v>0.83</v>
      </c>
      <c r="P13" s="10">
        <v>1.0589999999999999</v>
      </c>
      <c r="Q13" s="10">
        <v>15.084</v>
      </c>
      <c r="R13" s="10">
        <v>2.89</v>
      </c>
      <c r="S13" s="10">
        <v>30.1829</v>
      </c>
      <c r="T13" s="93"/>
      <c r="U13" s="66">
        <v>4.9513647547215269</v>
      </c>
      <c r="V13" s="66">
        <v>5.6323022642197991</v>
      </c>
      <c r="W13" s="64">
        <v>302.62861376155934</v>
      </c>
      <c r="X13" s="64">
        <v>36.188772946075858</v>
      </c>
      <c r="Y13" s="8"/>
      <c r="Z13" s="89"/>
    </row>
    <row r="14" spans="1:26" ht="15" x14ac:dyDescent="0.2">
      <c r="A14" s="115"/>
      <c r="B14" s="18" t="s">
        <v>20</v>
      </c>
      <c r="C14" s="9">
        <v>98.82786200000001</v>
      </c>
      <c r="D14" s="10">
        <v>27.578250000000001</v>
      </c>
      <c r="E14" s="10">
        <v>0.35499999999999998</v>
      </c>
      <c r="F14" s="10">
        <v>0</v>
      </c>
      <c r="G14" s="10">
        <v>0</v>
      </c>
      <c r="H14" s="42">
        <v>6.6208000000000003E-2</v>
      </c>
      <c r="I14" s="10">
        <v>3.58</v>
      </c>
      <c r="J14" s="10">
        <v>10.7</v>
      </c>
      <c r="K14" s="42">
        <v>0.18408374999999999</v>
      </c>
      <c r="L14" s="10">
        <v>0.746</v>
      </c>
      <c r="M14" s="10">
        <v>1.7190000000000001</v>
      </c>
      <c r="N14" s="10">
        <v>4.5832500000000005</v>
      </c>
      <c r="O14" s="10">
        <v>0.63200000000000001</v>
      </c>
      <c r="P14" s="10">
        <v>0.97299999999999998</v>
      </c>
      <c r="Q14" s="10">
        <v>15.196</v>
      </c>
      <c r="R14" s="10">
        <v>2.8010000000000002</v>
      </c>
      <c r="S14" s="10">
        <v>29.905611999999998</v>
      </c>
      <c r="T14" s="89"/>
      <c r="U14" s="67">
        <v>4.5544513585818827</v>
      </c>
      <c r="V14" s="67">
        <v>5.1805879977224141</v>
      </c>
      <c r="W14" s="65">
        <v>302.48629938740578</v>
      </c>
      <c r="X14" s="65">
        <v>39.34781130242677</v>
      </c>
      <c r="Y14" s="18"/>
      <c r="Z14" s="89"/>
    </row>
    <row r="15" spans="1:26" ht="15" x14ac:dyDescent="0.2">
      <c r="A15" s="115"/>
      <c r="B15" s="18" t="s">
        <v>22</v>
      </c>
      <c r="C15" s="9">
        <v>101.26603999999999</v>
      </c>
      <c r="D15" s="10">
        <v>31.907400000000003</v>
      </c>
      <c r="E15" s="10">
        <v>0.36599999999999999</v>
      </c>
      <c r="F15" s="10">
        <v>0</v>
      </c>
      <c r="G15" s="10">
        <v>0</v>
      </c>
      <c r="H15" s="42">
        <v>7.6485999999999998E-2</v>
      </c>
      <c r="I15" s="10">
        <v>1.6060000000000001</v>
      </c>
      <c r="J15" s="10">
        <v>11.215</v>
      </c>
      <c r="K15" s="42">
        <v>0.17672375000000001</v>
      </c>
      <c r="L15" s="10">
        <v>0.85499999999999998</v>
      </c>
      <c r="M15" s="10">
        <v>2.1360000000000001</v>
      </c>
      <c r="N15" s="10">
        <v>5.2552500000000002</v>
      </c>
      <c r="O15" s="10">
        <v>0.91900000000000004</v>
      </c>
      <c r="P15" s="10">
        <v>1.343</v>
      </c>
      <c r="Q15" s="10">
        <v>14.506</v>
      </c>
      <c r="R15" s="10">
        <v>2.8170000000000002</v>
      </c>
      <c r="S15" s="10">
        <v>28.30564</v>
      </c>
      <c r="T15" s="89"/>
      <c r="U15" s="67">
        <v>5.1241556514316366</v>
      </c>
      <c r="V15" s="67">
        <v>5.8290414485217701</v>
      </c>
      <c r="W15" s="65">
        <v>310.2729393122566</v>
      </c>
      <c r="X15" s="65">
        <v>34.960331190113422</v>
      </c>
      <c r="Y15" s="18"/>
      <c r="Z15" s="89"/>
    </row>
    <row r="16" spans="1:26" ht="15" x14ac:dyDescent="0.2">
      <c r="A16" s="115"/>
      <c r="B16" s="18" t="s">
        <v>24</v>
      </c>
      <c r="C16" s="9">
        <v>98.990297999999996</v>
      </c>
      <c r="D16" s="10">
        <v>30.094050000000003</v>
      </c>
      <c r="E16" s="10">
        <v>0.56499999999999995</v>
      </c>
      <c r="F16" s="10">
        <v>0</v>
      </c>
      <c r="G16" s="10">
        <v>0</v>
      </c>
      <c r="H16" s="42">
        <v>4.5179999999999998E-2</v>
      </c>
      <c r="I16" s="10">
        <v>1.8680000000000001</v>
      </c>
      <c r="J16" s="10">
        <v>10.871</v>
      </c>
      <c r="K16" s="42">
        <v>0.26490875000000003</v>
      </c>
      <c r="L16" s="10">
        <v>0.64100000000000001</v>
      </c>
      <c r="M16" s="10">
        <v>1.786</v>
      </c>
      <c r="N16" s="10">
        <v>3.2182500000000003</v>
      </c>
      <c r="O16" s="10">
        <v>0.97</v>
      </c>
      <c r="P16" s="10">
        <v>0.99199999999999999</v>
      </c>
      <c r="Q16" s="10">
        <v>14.996</v>
      </c>
      <c r="R16" s="10">
        <v>2.851</v>
      </c>
      <c r="S16" s="10">
        <v>29.959247999999999</v>
      </c>
      <c r="T16" s="89"/>
      <c r="U16" s="67">
        <v>3.5836192263246804</v>
      </c>
      <c r="V16" s="67">
        <v>4.0752828178656886</v>
      </c>
      <c r="W16" s="65">
        <v>262.41026193557735</v>
      </c>
      <c r="X16" s="65">
        <v>50.102197982926469</v>
      </c>
      <c r="Y16" s="18"/>
      <c r="Z16" s="89"/>
    </row>
    <row r="17" spans="1:26" ht="15" x14ac:dyDescent="0.2">
      <c r="A17" s="115"/>
      <c r="B17" s="18" t="s">
        <v>26</v>
      </c>
      <c r="C17" s="9">
        <v>91.545912000000001</v>
      </c>
      <c r="D17" s="10">
        <v>29.265600000000003</v>
      </c>
      <c r="E17" s="10">
        <v>0</v>
      </c>
      <c r="F17" s="10">
        <v>0</v>
      </c>
      <c r="G17" s="10">
        <v>0</v>
      </c>
      <c r="H17" s="42">
        <v>4.2883999999999999E-2</v>
      </c>
      <c r="I17" s="10">
        <v>1.466</v>
      </c>
      <c r="J17" s="10">
        <v>9.4909999999999997</v>
      </c>
      <c r="K17" s="42">
        <v>0.16949400000000001</v>
      </c>
      <c r="L17" s="10">
        <v>0.495</v>
      </c>
      <c r="M17" s="10">
        <v>1.534</v>
      </c>
      <c r="N17" s="10">
        <v>3.3012000000000001</v>
      </c>
      <c r="O17" s="10">
        <v>0.68600000000000005</v>
      </c>
      <c r="P17" s="10">
        <v>0.81599999999999995</v>
      </c>
      <c r="Q17" s="10">
        <v>14.757999999999999</v>
      </c>
      <c r="R17" s="10">
        <v>2.56</v>
      </c>
      <c r="S17" s="10">
        <v>27.097311999999999</v>
      </c>
      <c r="T17" s="89"/>
      <c r="U17" s="67">
        <v>3.3844870216160894</v>
      </c>
      <c r="V17" s="67">
        <v>3.8496016053667836</v>
      </c>
      <c r="W17" s="65">
        <v>263.74464678402006</v>
      </c>
      <c r="X17" s="65">
        <v>53.013999353571862</v>
      </c>
      <c r="Y17" s="18"/>
      <c r="Z17" s="89"/>
    </row>
    <row r="18" spans="1:26" ht="15" x14ac:dyDescent="0.2">
      <c r="A18" s="115"/>
      <c r="B18" s="18" t="s">
        <v>30</v>
      </c>
      <c r="C18" s="9">
        <v>95.992746000000011</v>
      </c>
      <c r="D18" s="10">
        <v>29.380050000000004</v>
      </c>
      <c r="E18" s="10">
        <v>0.48299999999999998</v>
      </c>
      <c r="F18" s="10">
        <v>0</v>
      </c>
      <c r="G18" s="10">
        <v>0</v>
      </c>
      <c r="H18" s="42">
        <v>6.0688000000000006E-2</v>
      </c>
      <c r="I18" s="10">
        <v>1.165</v>
      </c>
      <c r="J18" s="10">
        <v>10.561999999999999</v>
      </c>
      <c r="K18" s="42">
        <v>0.33587125000000001</v>
      </c>
      <c r="L18" s="10">
        <v>0.84799999999999998</v>
      </c>
      <c r="M18" s="10">
        <v>1.831</v>
      </c>
      <c r="N18" s="10">
        <v>4.4257499999999999</v>
      </c>
      <c r="O18" s="10">
        <v>1.052</v>
      </c>
      <c r="P18" s="10">
        <v>1.079</v>
      </c>
      <c r="Q18" s="10">
        <v>14.323</v>
      </c>
      <c r="R18" s="10">
        <v>2.7410000000000001</v>
      </c>
      <c r="S18" s="10">
        <v>27.888695999999999</v>
      </c>
      <c r="T18" s="89"/>
      <c r="U18" s="67">
        <v>4.8471176439795549</v>
      </c>
      <c r="V18" s="67">
        <v>5.5122187921495032</v>
      </c>
      <c r="W18" s="65">
        <v>260.65922838743666</v>
      </c>
      <c r="X18" s="65">
        <v>37.038611493774305</v>
      </c>
      <c r="Y18" s="18"/>
      <c r="Z18" s="89"/>
    </row>
    <row r="19" spans="1:26" ht="15" x14ac:dyDescent="0.2">
      <c r="A19" s="115"/>
      <c r="B19" s="18" t="s">
        <v>32</v>
      </c>
      <c r="C19" s="9">
        <v>98.677478000000008</v>
      </c>
      <c r="D19" s="10">
        <v>30.574950000000001</v>
      </c>
      <c r="E19" s="10">
        <v>0</v>
      </c>
      <c r="F19" s="10">
        <v>0</v>
      </c>
      <c r="G19" s="10">
        <v>0</v>
      </c>
      <c r="H19" s="42">
        <v>3.9623999999999999E-2</v>
      </c>
      <c r="I19" s="10">
        <v>0.47499999999999998</v>
      </c>
      <c r="J19" s="10">
        <v>20.265999999999998</v>
      </c>
      <c r="K19" s="42">
        <v>4.7216000000000001E-2</v>
      </c>
      <c r="L19" s="10">
        <v>0.51900000000000002</v>
      </c>
      <c r="M19" s="10">
        <v>10.209</v>
      </c>
      <c r="N19" s="10">
        <v>2.9567999999999999</v>
      </c>
      <c r="O19" s="10">
        <v>0.89600000000000002</v>
      </c>
      <c r="P19" s="10">
        <v>3.831</v>
      </c>
      <c r="Q19" s="10">
        <v>6.4660000000000002</v>
      </c>
      <c r="R19" s="10">
        <v>3.2450000000000001</v>
      </c>
      <c r="S19" s="10">
        <v>19.272528000000001</v>
      </c>
      <c r="T19" s="89"/>
      <c r="U19" s="67">
        <v>2.73337786352405</v>
      </c>
      <c r="V19" s="67">
        <v>3.1099998750997973</v>
      </c>
      <c r="W19" s="65">
        <v>301.39996353803031</v>
      </c>
      <c r="X19" s="65">
        <v>65.521731203919643</v>
      </c>
      <c r="Y19" s="18"/>
      <c r="Z19" s="89"/>
    </row>
    <row r="20" spans="1:26" ht="15" x14ac:dyDescent="0.2">
      <c r="A20" s="115"/>
      <c r="B20" s="18" t="s">
        <v>33</v>
      </c>
      <c r="C20" s="9">
        <v>104.91965600000002</v>
      </c>
      <c r="D20" s="10">
        <v>28.862400000000001</v>
      </c>
      <c r="E20" s="10">
        <v>1.276</v>
      </c>
      <c r="F20" s="10">
        <v>0</v>
      </c>
      <c r="G20" s="10">
        <v>0</v>
      </c>
      <c r="H20" s="42">
        <v>3.1640000000000001E-2</v>
      </c>
      <c r="I20" s="10">
        <v>13.244</v>
      </c>
      <c r="J20" s="10">
        <v>11.127000000000001</v>
      </c>
      <c r="K20" s="42">
        <v>0.117358</v>
      </c>
      <c r="L20" s="10">
        <v>0.46500000000000002</v>
      </c>
      <c r="M20" s="10">
        <v>1.7849999999999999</v>
      </c>
      <c r="N20" s="10">
        <v>2.5284</v>
      </c>
      <c r="O20" s="10">
        <v>0.56000000000000005</v>
      </c>
      <c r="P20" s="10">
        <v>0.95699999999999996</v>
      </c>
      <c r="Q20" s="10">
        <v>12.638</v>
      </c>
      <c r="R20" s="10">
        <v>2.9060000000000001</v>
      </c>
      <c r="S20" s="10">
        <v>28.526256</v>
      </c>
      <c r="T20" s="89"/>
      <c r="U20" s="67">
        <v>2.5567309734213275</v>
      </c>
      <c r="V20" s="67">
        <v>2.9079493485872479</v>
      </c>
      <c r="W20" s="65">
        <v>257.91449923475159</v>
      </c>
      <c r="X20" s="65">
        <v>70.180816118299745</v>
      </c>
      <c r="Y20" s="18"/>
      <c r="Z20" s="89"/>
    </row>
    <row r="21" spans="1:26" ht="15" x14ac:dyDescent="0.2">
      <c r="A21" s="116"/>
      <c r="B21" s="19" t="s">
        <v>34</v>
      </c>
      <c r="C21" s="13">
        <v>100.07384000000002</v>
      </c>
      <c r="D21" s="14">
        <v>30.731400000000001</v>
      </c>
      <c r="E21" s="14">
        <v>6.7000000000000004E-2</v>
      </c>
      <c r="F21" s="14">
        <v>0</v>
      </c>
      <c r="G21" s="14">
        <v>0</v>
      </c>
      <c r="H21" s="43">
        <v>2.4926E-2</v>
      </c>
      <c r="I21" s="14">
        <v>2.0950000000000002</v>
      </c>
      <c r="J21" s="14">
        <v>13.782</v>
      </c>
      <c r="K21" s="43">
        <v>0.1368675</v>
      </c>
      <c r="L21" s="14">
        <v>0.32600000000000001</v>
      </c>
      <c r="M21" s="14">
        <v>2.7629999999999999</v>
      </c>
      <c r="N21" s="14">
        <v>2.0265</v>
      </c>
      <c r="O21" s="14">
        <v>0.67900000000000005</v>
      </c>
      <c r="P21" s="14">
        <v>1.3740000000000001</v>
      </c>
      <c r="Q21" s="14">
        <v>12.654</v>
      </c>
      <c r="R21" s="14">
        <v>3.2679999999999998</v>
      </c>
      <c r="S21" s="14">
        <v>30.228440000000003</v>
      </c>
      <c r="T21" s="89"/>
      <c r="U21" s="67">
        <v>2.1703841205515286</v>
      </c>
      <c r="V21" s="67">
        <v>2.4685208778572667</v>
      </c>
      <c r="W21" s="65">
        <v>238.94024090482625</v>
      </c>
      <c r="X21" s="65">
        <v>82.749866980026411</v>
      </c>
      <c r="Y21" s="18"/>
      <c r="Z21" s="89"/>
    </row>
    <row r="22" spans="1:26" x14ac:dyDescent="0.2">
      <c r="A22" s="15"/>
      <c r="B22" s="20"/>
      <c r="C22" s="16" t="s">
        <v>18</v>
      </c>
      <c r="D22" s="17">
        <f>SUM(D13:D21)/9</f>
        <v>29.840883333333338</v>
      </c>
      <c r="E22" s="17">
        <f t="shared" ref="E22:S22" si="1">SUM(E13:E21)/9</f>
        <v>0.34577777777777779</v>
      </c>
      <c r="F22" s="17">
        <f t="shared" si="1"/>
        <v>0</v>
      </c>
      <c r="G22" s="17">
        <f t="shared" si="1"/>
        <v>0</v>
      </c>
      <c r="H22" s="108">
        <f t="shared" si="1"/>
        <v>5.107288888888889E-2</v>
      </c>
      <c r="I22" s="17">
        <f t="shared" si="1"/>
        <v>2.9194444444444443</v>
      </c>
      <c r="J22" s="17">
        <f t="shared" si="1"/>
        <v>12.131888888888888</v>
      </c>
      <c r="K22" s="108">
        <f t="shared" si="1"/>
        <v>0.17880316666666665</v>
      </c>
      <c r="L22" s="17">
        <f t="shared" si="1"/>
        <v>0.62166666666666659</v>
      </c>
      <c r="M22" s="17">
        <f t="shared" si="1"/>
        <v>2.8474444444444447</v>
      </c>
      <c r="N22" s="17">
        <f t="shared" si="1"/>
        <v>3.7060333333333344</v>
      </c>
      <c r="O22" s="17">
        <f t="shared" si="1"/>
        <v>0.80266666666666664</v>
      </c>
      <c r="P22" s="17">
        <f t="shared" si="1"/>
        <v>1.3804444444444446</v>
      </c>
      <c r="Q22" s="17">
        <f t="shared" si="1"/>
        <v>13.402333333333333</v>
      </c>
      <c r="R22" s="17">
        <f t="shared" si="1"/>
        <v>2.8976666666666673</v>
      </c>
      <c r="S22" s="70">
        <f t="shared" si="1"/>
        <v>27.929625777777776</v>
      </c>
      <c r="T22" s="95"/>
      <c r="U22" s="33" t="s">
        <v>127</v>
      </c>
      <c r="V22" s="33" t="s">
        <v>127</v>
      </c>
      <c r="W22" s="6" t="s">
        <v>127</v>
      </c>
      <c r="X22" s="6" t="s">
        <v>127</v>
      </c>
      <c r="Y22" s="18"/>
      <c r="Z22" s="89"/>
    </row>
    <row r="23" spans="1:26" ht="15" x14ac:dyDescent="0.2">
      <c r="A23" s="120" t="s">
        <v>180</v>
      </c>
      <c r="B23" s="21" t="s">
        <v>21</v>
      </c>
      <c r="C23" s="22">
        <v>100.38647</v>
      </c>
      <c r="D23" s="23">
        <v>30.856350000000003</v>
      </c>
      <c r="E23" s="23">
        <v>0.56499999999999995</v>
      </c>
      <c r="F23" s="23">
        <v>0</v>
      </c>
      <c r="G23" s="23">
        <v>0</v>
      </c>
      <c r="H23" s="109">
        <v>1.6827999999999999E-2</v>
      </c>
      <c r="I23" s="23">
        <v>1.0980000000000001</v>
      </c>
      <c r="J23" s="23">
        <v>10.603</v>
      </c>
      <c r="K23" s="109">
        <v>8.4324250000000003E-2</v>
      </c>
      <c r="L23" s="23">
        <v>0.22800000000000001</v>
      </c>
      <c r="M23" s="23">
        <v>1.58</v>
      </c>
      <c r="N23" s="23">
        <v>1.9351500000000001</v>
      </c>
      <c r="O23" s="23">
        <v>0.36199999999999999</v>
      </c>
      <c r="P23" s="23">
        <v>0.71899999999999997</v>
      </c>
      <c r="Q23" s="23">
        <v>17.654</v>
      </c>
      <c r="R23" s="23">
        <v>2.8769999999999998</v>
      </c>
      <c r="S23" s="23">
        <v>31.888120000000001</v>
      </c>
      <c r="T23" s="93"/>
      <c r="U23" s="56">
        <v>1.939526438371558</v>
      </c>
      <c r="V23" s="56">
        <v>2.2063114094327441</v>
      </c>
      <c r="W23" s="68">
        <v>180.7308017095408</v>
      </c>
      <c r="X23" s="68">
        <v>92.682462415149132</v>
      </c>
      <c r="Y23" s="18"/>
      <c r="Z23" s="89"/>
    </row>
    <row r="24" spans="1:26" ht="15" x14ac:dyDescent="0.2">
      <c r="A24" s="121"/>
      <c r="B24" s="24" t="s">
        <v>174</v>
      </c>
      <c r="C24" s="9">
        <v>95.670856000000015</v>
      </c>
      <c r="D24" s="10">
        <v>20.909700000000001</v>
      </c>
      <c r="E24" s="10">
        <v>14.811999999999999</v>
      </c>
      <c r="F24" s="10">
        <v>0</v>
      </c>
      <c r="G24" s="10">
        <v>0</v>
      </c>
      <c r="H24" s="42">
        <v>3.3771999999999996E-2</v>
      </c>
      <c r="I24" s="10">
        <v>17.141999999999999</v>
      </c>
      <c r="J24" s="10">
        <v>6.7229999999999999</v>
      </c>
      <c r="K24" s="42">
        <v>0.57174874999999992</v>
      </c>
      <c r="L24" s="10">
        <v>0.62</v>
      </c>
      <c r="M24" s="10">
        <v>1.1359999999999999</v>
      </c>
      <c r="N24" s="10">
        <v>3.0502500000000001</v>
      </c>
      <c r="O24" s="10">
        <v>0.53800000000000003</v>
      </c>
      <c r="P24" s="10">
        <v>0.68300000000000005</v>
      </c>
      <c r="Q24" s="10">
        <v>9.6189999999999998</v>
      </c>
      <c r="R24" s="10">
        <v>1.73</v>
      </c>
      <c r="S24" s="10">
        <v>18.229156000000003</v>
      </c>
      <c r="T24" s="89"/>
      <c r="U24" s="57">
        <v>4.2993928685116591</v>
      </c>
      <c r="V24" s="57">
        <v>4.8866444426199518</v>
      </c>
      <c r="W24" s="69">
        <v>164.57215043204954</v>
      </c>
      <c r="X24" s="69">
        <v>41.929210301159124</v>
      </c>
      <c r="Y24" s="18"/>
      <c r="Z24" s="89"/>
    </row>
    <row r="25" spans="1:26" ht="15" x14ac:dyDescent="0.2">
      <c r="A25" s="121"/>
      <c r="B25" s="24" t="s">
        <v>175</v>
      </c>
      <c r="C25" s="9">
        <v>95.152007999999995</v>
      </c>
      <c r="D25" s="10">
        <v>3.5847000000000002</v>
      </c>
      <c r="E25" s="10">
        <v>50.988</v>
      </c>
      <c r="F25" s="10">
        <v>0</v>
      </c>
      <c r="G25" s="10">
        <v>0</v>
      </c>
      <c r="H25" s="42">
        <v>3.712E-3</v>
      </c>
      <c r="I25" s="10">
        <v>30.965</v>
      </c>
      <c r="J25" s="10">
        <v>1.544</v>
      </c>
      <c r="K25" s="42">
        <v>1.4687500000000001E-2</v>
      </c>
      <c r="L25" s="10">
        <v>6.7000000000000004E-2</v>
      </c>
      <c r="M25" s="10">
        <v>0.34399999999999997</v>
      </c>
      <c r="N25" s="10">
        <v>0.26250000000000001</v>
      </c>
      <c r="O25" s="10">
        <v>4.8000000000000001E-2</v>
      </c>
      <c r="P25" s="10">
        <v>9.9000000000000005E-2</v>
      </c>
      <c r="Q25" s="10">
        <v>2.379</v>
      </c>
      <c r="R25" s="10">
        <v>0.45200000000000001</v>
      </c>
      <c r="S25" s="10">
        <v>4.411308</v>
      </c>
      <c r="T25" s="89"/>
      <c r="U25" s="57">
        <v>0.27248829246510381</v>
      </c>
      <c r="V25" s="57">
        <v>0.31007872446365986</v>
      </c>
      <c r="W25" s="69">
        <v>279.78120376492745</v>
      </c>
      <c r="X25" s="69">
        <v>658.30871474100582</v>
      </c>
      <c r="Y25" s="18"/>
      <c r="Z25" s="89"/>
    </row>
    <row r="26" spans="1:26" ht="15" x14ac:dyDescent="0.2">
      <c r="A26" s="121"/>
      <c r="B26" s="24" t="s">
        <v>27</v>
      </c>
      <c r="C26" s="9">
        <v>97.615557999999993</v>
      </c>
      <c r="D26" s="10">
        <v>26.826450000000001</v>
      </c>
      <c r="E26" s="10">
        <v>1.0900000000000001</v>
      </c>
      <c r="F26" s="10">
        <v>0</v>
      </c>
      <c r="G26" s="10">
        <v>0</v>
      </c>
      <c r="H26" s="42">
        <v>8.8199999999999997E-3</v>
      </c>
      <c r="I26" s="10">
        <v>2.766</v>
      </c>
      <c r="J26" s="10">
        <v>13.634</v>
      </c>
      <c r="K26" s="42">
        <v>0.1059915</v>
      </c>
      <c r="L26" s="10">
        <v>0.23699999999999999</v>
      </c>
      <c r="M26" s="10">
        <v>2.419</v>
      </c>
      <c r="N26" s="10">
        <v>1.0017</v>
      </c>
      <c r="O26" s="10">
        <v>0.53</v>
      </c>
      <c r="P26" s="10">
        <v>1.2330000000000001</v>
      </c>
      <c r="Q26" s="10">
        <v>12.792</v>
      </c>
      <c r="R26" s="10">
        <v>3.3769999999999998</v>
      </c>
      <c r="S26" s="10">
        <v>31.634108000000001</v>
      </c>
      <c r="T26" s="89"/>
      <c r="U26" s="57">
        <v>1.1801117738112845</v>
      </c>
      <c r="V26" s="57">
        <v>1.3419301886929205</v>
      </c>
      <c r="W26" s="69">
        <v>156.42363577855667</v>
      </c>
      <c r="X26" s="69">
        <v>152.60842514981138</v>
      </c>
      <c r="Y26" s="18"/>
      <c r="Z26" s="89"/>
    </row>
    <row r="27" spans="1:26" ht="15" x14ac:dyDescent="0.2">
      <c r="A27" s="121"/>
      <c r="B27" s="24" t="s">
        <v>29</v>
      </c>
      <c r="C27" s="9">
        <v>98.474190000000007</v>
      </c>
      <c r="D27" s="10">
        <v>30.297750000000001</v>
      </c>
      <c r="E27" s="10">
        <v>0</v>
      </c>
      <c r="F27" s="10">
        <v>0</v>
      </c>
      <c r="G27" s="10">
        <v>0</v>
      </c>
      <c r="H27" s="42">
        <v>1.5314000000000001E-2</v>
      </c>
      <c r="I27" s="10">
        <v>0.53900000000000003</v>
      </c>
      <c r="J27" s="10">
        <v>23.032</v>
      </c>
      <c r="K27" s="42">
        <v>4.0833250000000001E-2</v>
      </c>
      <c r="L27" s="10">
        <v>0.35199999999999998</v>
      </c>
      <c r="M27" s="10">
        <v>9.1769999999999996</v>
      </c>
      <c r="N27" s="10">
        <v>2.2333499999999997</v>
      </c>
      <c r="O27" s="10">
        <v>0.78100000000000003</v>
      </c>
      <c r="P27" s="10">
        <v>3.8580000000000001</v>
      </c>
      <c r="Q27" s="10">
        <v>4.6180000000000003</v>
      </c>
      <c r="R27" s="10">
        <v>3.7650000000000001</v>
      </c>
      <c r="S27" s="10">
        <v>19.855440000000002</v>
      </c>
      <c r="T27" s="89"/>
      <c r="U27" s="57">
        <v>2.0782347787473854</v>
      </c>
      <c r="V27" s="57">
        <v>2.3643961251190739</v>
      </c>
      <c r="W27" s="69">
        <v>153.53901211217041</v>
      </c>
      <c r="X27" s="69">
        <v>86.500851894180514</v>
      </c>
      <c r="Y27" s="18"/>
      <c r="Z27" s="89"/>
    </row>
    <row r="28" spans="1:26" ht="15" x14ac:dyDescent="0.2">
      <c r="A28" s="121"/>
      <c r="B28" s="24" t="s">
        <v>176</v>
      </c>
      <c r="C28" s="9">
        <v>102.07828600000002</v>
      </c>
      <c r="D28" s="10">
        <v>28.682850000000002</v>
      </c>
      <c r="E28" s="10">
        <v>3.6110000000000002</v>
      </c>
      <c r="F28" s="10">
        <v>0</v>
      </c>
      <c r="G28" s="10">
        <v>0</v>
      </c>
      <c r="H28" s="42">
        <v>1.6622000000000001E-2</v>
      </c>
      <c r="I28" s="10">
        <v>4.4320000000000004</v>
      </c>
      <c r="J28" s="10">
        <v>11.439</v>
      </c>
      <c r="K28" s="42">
        <v>0.15818775000000002</v>
      </c>
      <c r="L28" s="10">
        <v>0.372</v>
      </c>
      <c r="M28" s="10">
        <v>1.7589999999999999</v>
      </c>
      <c r="N28" s="10">
        <v>1.96245</v>
      </c>
      <c r="O28" s="10">
        <v>0.56299999999999994</v>
      </c>
      <c r="P28" s="10">
        <v>0.92500000000000004</v>
      </c>
      <c r="Q28" s="10">
        <v>14.406000000000001</v>
      </c>
      <c r="R28" s="10">
        <v>3.0129999999999999</v>
      </c>
      <c r="S28" s="10">
        <v>30.818435999999998</v>
      </c>
      <c r="T28" s="89"/>
      <c r="U28" s="57">
        <v>2.1721718800026601</v>
      </c>
      <c r="V28" s="57">
        <v>2.4703437493607665</v>
      </c>
      <c r="W28" s="69">
        <v>159.51570660080304</v>
      </c>
      <c r="X28" s="69">
        <v>82.865302130287304</v>
      </c>
      <c r="Y28" s="18"/>
      <c r="Z28" s="89"/>
    </row>
    <row r="29" spans="1:26" ht="15" x14ac:dyDescent="0.2">
      <c r="A29" s="121"/>
      <c r="B29" s="24" t="s">
        <v>38</v>
      </c>
      <c r="C29" s="9">
        <v>96.957082</v>
      </c>
      <c r="D29" s="10">
        <v>30.005850000000002</v>
      </c>
      <c r="E29" s="10">
        <v>4.2999999999999997E-2</v>
      </c>
      <c r="F29" s="10">
        <v>0</v>
      </c>
      <c r="G29" s="10">
        <v>0</v>
      </c>
      <c r="H29" s="42">
        <v>1.3550000000000001E-2</v>
      </c>
      <c r="I29" s="10">
        <v>0.55900000000000005</v>
      </c>
      <c r="J29" s="10">
        <v>12.445</v>
      </c>
      <c r="K29" s="42">
        <v>0.12957375000000002</v>
      </c>
      <c r="L29" s="10">
        <v>0.28799999999999998</v>
      </c>
      <c r="M29" s="10">
        <v>2.048</v>
      </c>
      <c r="N29" s="10">
        <v>1.6852500000000001</v>
      </c>
      <c r="O29" s="10">
        <v>0.57499999999999996</v>
      </c>
      <c r="P29" s="10">
        <v>1.1180000000000001</v>
      </c>
      <c r="Q29" s="10">
        <v>13.638</v>
      </c>
      <c r="R29" s="10">
        <v>3.17</v>
      </c>
      <c r="S29" s="10">
        <v>31.307231999999999</v>
      </c>
      <c r="T29" s="89"/>
      <c r="U29" s="57">
        <v>1.8474998953767454</v>
      </c>
      <c r="V29" s="57">
        <v>2.1010885798473957</v>
      </c>
      <c r="W29" s="69">
        <v>153.460705357265</v>
      </c>
      <c r="X29" s="69">
        <v>97.435368480803177</v>
      </c>
      <c r="Y29" s="18"/>
      <c r="Z29" s="89"/>
    </row>
    <row r="30" spans="1:26" ht="15" x14ac:dyDescent="0.2">
      <c r="A30" s="121"/>
      <c r="B30" s="24" t="s">
        <v>39</v>
      </c>
      <c r="C30" s="9">
        <v>96.970926000000006</v>
      </c>
      <c r="D30" s="10">
        <v>28.56945</v>
      </c>
      <c r="E30" s="10">
        <v>6.9000000000000006E-2</v>
      </c>
      <c r="F30" s="10">
        <v>0</v>
      </c>
      <c r="G30" s="10">
        <v>0</v>
      </c>
      <c r="H30" s="42">
        <v>2.0514000000000001E-2</v>
      </c>
      <c r="I30" s="10">
        <v>1.538</v>
      </c>
      <c r="J30" s="25">
        <v>16.25</v>
      </c>
      <c r="K30" s="42">
        <v>3.6098249999999998E-2</v>
      </c>
      <c r="L30" s="10">
        <v>0.379</v>
      </c>
      <c r="M30" s="10">
        <v>3.2650000000000001</v>
      </c>
      <c r="N30" s="10">
        <v>2.38035</v>
      </c>
      <c r="O30" s="10">
        <v>0.58099999999999996</v>
      </c>
      <c r="P30" s="10">
        <v>1.65</v>
      </c>
      <c r="Q30" s="10">
        <v>8.8160000000000007</v>
      </c>
      <c r="R30" s="10">
        <v>3.7890000000000001</v>
      </c>
      <c r="S30" s="10">
        <v>29.725476</v>
      </c>
      <c r="T30" s="89"/>
      <c r="U30" s="57">
        <v>2.194261811018293</v>
      </c>
      <c r="V30" s="57">
        <v>2.4965475548613556</v>
      </c>
      <c r="W30" s="69">
        <v>194.36440001351059</v>
      </c>
      <c r="X30" s="69">
        <v>81.837642110951833</v>
      </c>
      <c r="Y30" s="18"/>
      <c r="Z30" s="89"/>
    </row>
    <row r="31" spans="1:26" ht="15" x14ac:dyDescent="0.2">
      <c r="A31" s="121"/>
      <c r="B31" s="24" t="s">
        <v>40</v>
      </c>
      <c r="C31" s="9">
        <v>99.563198</v>
      </c>
      <c r="D31" s="10">
        <v>30.49305</v>
      </c>
      <c r="E31" s="10">
        <v>0</v>
      </c>
      <c r="F31" s="10">
        <v>0</v>
      </c>
      <c r="G31" s="10">
        <v>0</v>
      </c>
      <c r="H31" s="42">
        <v>2.1805999999999999E-2</v>
      </c>
      <c r="I31" s="10">
        <v>0.49299999999999999</v>
      </c>
      <c r="J31" s="25">
        <v>15.491</v>
      </c>
      <c r="K31" s="42">
        <v>4.3499750000000004E-2</v>
      </c>
      <c r="L31" s="10">
        <v>0.39900000000000002</v>
      </c>
      <c r="M31" s="10">
        <v>3.3029999999999999</v>
      </c>
      <c r="N31" s="10">
        <v>2.5000499999999999</v>
      </c>
      <c r="O31" s="10">
        <v>1.1990000000000001</v>
      </c>
      <c r="P31" s="10">
        <v>1.62</v>
      </c>
      <c r="Q31" s="10">
        <v>11.603</v>
      </c>
      <c r="R31" s="10">
        <v>3.4729999999999999</v>
      </c>
      <c r="S31" s="10">
        <v>29.023147999999999</v>
      </c>
      <c r="T31" s="89"/>
      <c r="U31" s="57">
        <v>2.3202943603970327</v>
      </c>
      <c r="V31" s="57">
        <v>2.6400832598872275</v>
      </c>
      <c r="W31" s="69">
        <v>195.41485116366388</v>
      </c>
      <c r="X31" s="69">
        <v>77.392020262837192</v>
      </c>
      <c r="Y31" s="18"/>
      <c r="Z31" s="89"/>
    </row>
    <row r="32" spans="1:26" ht="15" x14ac:dyDescent="0.2">
      <c r="A32" s="121"/>
      <c r="B32" s="24" t="s">
        <v>41</v>
      </c>
      <c r="C32" s="9">
        <v>99.035772000000009</v>
      </c>
      <c r="D32" s="10">
        <v>30.351299999999998</v>
      </c>
      <c r="E32" s="10">
        <v>0.318</v>
      </c>
      <c r="F32" s="10">
        <v>0</v>
      </c>
      <c r="G32" s="10">
        <v>0</v>
      </c>
      <c r="H32" s="42">
        <v>1.1819999999999997E-2</v>
      </c>
      <c r="I32" s="10">
        <v>3.081</v>
      </c>
      <c r="J32" s="25">
        <v>18.163</v>
      </c>
      <c r="K32" s="42">
        <v>0.19122475</v>
      </c>
      <c r="L32" s="10">
        <v>0.39800000000000002</v>
      </c>
      <c r="M32" s="10">
        <v>5.8470000000000004</v>
      </c>
      <c r="N32" s="10">
        <v>1.5550500000000003</v>
      </c>
      <c r="O32" s="10">
        <v>1.03</v>
      </c>
      <c r="P32" s="10">
        <v>2.4470000000000001</v>
      </c>
      <c r="Q32" s="10">
        <v>8.6110000000000007</v>
      </c>
      <c r="R32" s="10">
        <v>3.3540000000000001</v>
      </c>
      <c r="S32" s="10">
        <v>23.737472</v>
      </c>
      <c r="T32" s="89"/>
      <c r="U32" s="57">
        <v>1.9067596653100032</v>
      </c>
      <c r="V32" s="57">
        <v>2.167694703196851</v>
      </c>
      <c r="W32" s="69">
        <v>129.99213758175728</v>
      </c>
      <c r="X32" s="69">
        <v>94.539736423096215</v>
      </c>
      <c r="Y32" s="18"/>
      <c r="Z32" s="89"/>
    </row>
    <row r="33" spans="1:26" ht="15" x14ac:dyDescent="0.2">
      <c r="A33" s="122"/>
      <c r="B33" s="26" t="s">
        <v>177</v>
      </c>
      <c r="C33" s="13">
        <v>88.586083999999985</v>
      </c>
      <c r="D33" s="10">
        <v>18.6249</v>
      </c>
      <c r="E33" s="10">
        <v>10.24</v>
      </c>
      <c r="F33" s="10">
        <v>0</v>
      </c>
      <c r="G33" s="10">
        <v>0</v>
      </c>
      <c r="H33" s="42">
        <v>1.9737999999999999E-2</v>
      </c>
      <c r="I33" s="10">
        <v>16.677</v>
      </c>
      <c r="J33" s="25">
        <v>6.843</v>
      </c>
      <c r="K33" s="42">
        <v>0.49637150000000002</v>
      </c>
      <c r="L33" s="10">
        <v>0.40699999999999997</v>
      </c>
      <c r="M33" s="10">
        <v>1.165</v>
      </c>
      <c r="N33" s="10">
        <v>1.9257000000000002</v>
      </c>
      <c r="O33" s="10">
        <v>0.377</v>
      </c>
      <c r="P33" s="10">
        <v>0.64400000000000002</v>
      </c>
      <c r="Q33" s="10">
        <v>10.286</v>
      </c>
      <c r="R33" s="10">
        <v>1.8009999999999999</v>
      </c>
      <c r="S33" s="10">
        <v>19.159184</v>
      </c>
      <c r="T33" s="89"/>
      <c r="U33" s="57">
        <v>3.0946333044230565</v>
      </c>
      <c r="V33" s="57">
        <v>3.5163724995805064</v>
      </c>
      <c r="W33" s="69">
        <v>133.45183192032911</v>
      </c>
      <c r="X33" s="69">
        <v>58.339598653695788</v>
      </c>
      <c r="Y33" s="18"/>
      <c r="Z33" s="89"/>
    </row>
    <row r="34" spans="1:26" x14ac:dyDescent="0.2">
      <c r="A34" s="3"/>
      <c r="B34" s="21"/>
      <c r="C34" s="98" t="s">
        <v>18</v>
      </c>
      <c r="D34" s="73">
        <f>SUM(D23:D33)/11</f>
        <v>25.382031818181819</v>
      </c>
      <c r="E34" s="74">
        <f t="shared" ref="E34:S34" si="2">SUM(E23:E33)/11</f>
        <v>7.430545454545455</v>
      </c>
      <c r="F34" s="74">
        <f t="shared" si="2"/>
        <v>0</v>
      </c>
      <c r="G34" s="74">
        <f t="shared" si="2"/>
        <v>0</v>
      </c>
      <c r="H34" s="108">
        <f t="shared" si="2"/>
        <v>1.6590545454545455E-2</v>
      </c>
      <c r="I34" s="74">
        <f t="shared" si="2"/>
        <v>7.2081818181818171</v>
      </c>
      <c r="J34" s="74">
        <f t="shared" si="2"/>
        <v>12.378818181818179</v>
      </c>
      <c r="K34" s="108">
        <f t="shared" si="2"/>
        <v>0.17023099999999999</v>
      </c>
      <c r="L34" s="74">
        <f t="shared" si="2"/>
        <v>0.34063636363636363</v>
      </c>
      <c r="M34" s="74">
        <f t="shared" si="2"/>
        <v>2.9130000000000007</v>
      </c>
      <c r="N34" s="74">
        <f t="shared" si="2"/>
        <v>1.8628909090909092</v>
      </c>
      <c r="O34" s="74">
        <f t="shared" si="2"/>
        <v>0.5985454545454546</v>
      </c>
      <c r="P34" s="74">
        <f t="shared" si="2"/>
        <v>1.3632727272727274</v>
      </c>
      <c r="Q34" s="74">
        <f t="shared" si="2"/>
        <v>10.402000000000001</v>
      </c>
      <c r="R34" s="74">
        <f t="shared" si="2"/>
        <v>2.8000909090909087</v>
      </c>
      <c r="S34" s="74">
        <f t="shared" si="2"/>
        <v>24.52628</v>
      </c>
      <c r="T34" s="93"/>
      <c r="U34" s="96" t="s">
        <v>127</v>
      </c>
      <c r="V34" s="96" t="s">
        <v>127</v>
      </c>
      <c r="W34" s="81" t="s">
        <v>127</v>
      </c>
      <c r="X34" s="81" t="s">
        <v>127</v>
      </c>
      <c r="Y34" s="110"/>
      <c r="Z34" s="89"/>
    </row>
    <row r="35" spans="1:26" ht="15" customHeight="1" x14ac:dyDescent="0.2">
      <c r="A35" s="3"/>
      <c r="B35" s="123" t="s">
        <v>115</v>
      </c>
      <c r="C35" s="124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4"/>
      <c r="U35" s="124"/>
      <c r="V35" s="124"/>
      <c r="W35" s="124"/>
      <c r="X35" s="124"/>
      <c r="Y35" s="110"/>
      <c r="Z35" s="89"/>
    </row>
    <row r="36" spans="1:26" x14ac:dyDescent="0.2">
      <c r="A36" s="3"/>
      <c r="B36" s="24" t="s">
        <v>110</v>
      </c>
      <c r="C36" s="10">
        <v>98.580106000000015</v>
      </c>
      <c r="D36" s="59">
        <v>25.574850000000001</v>
      </c>
      <c r="E36" s="10">
        <v>0</v>
      </c>
      <c r="F36" s="10">
        <v>0</v>
      </c>
      <c r="G36" s="10">
        <v>0</v>
      </c>
      <c r="H36" s="42">
        <v>0.28100000000000003</v>
      </c>
      <c r="I36" s="10">
        <v>3.0880000000000001</v>
      </c>
      <c r="J36" s="10">
        <v>14.672000000000001</v>
      </c>
      <c r="K36" s="42">
        <v>0.49099999999999999</v>
      </c>
      <c r="L36" s="10">
        <v>0.11600000000000001</v>
      </c>
      <c r="M36" s="10">
        <v>4.2519999999999998</v>
      </c>
      <c r="N36" s="10">
        <v>10.548</v>
      </c>
      <c r="O36" s="10">
        <v>0.82</v>
      </c>
      <c r="P36" s="10">
        <v>1.8740000000000001</v>
      </c>
      <c r="Q36" s="10">
        <v>7.7450000000000001</v>
      </c>
      <c r="R36" s="10">
        <v>3.6280000000000001</v>
      </c>
      <c r="S36" s="10">
        <v>25.490255999999999</v>
      </c>
      <c r="T36" s="89"/>
      <c r="U36" s="57">
        <v>11.090707173352737</v>
      </c>
      <c r="V36" s="57">
        <v>12.615966168276959</v>
      </c>
      <c r="W36" s="44">
        <v>514.93912763724188</v>
      </c>
      <c r="X36" s="45">
        <v>16.073012177518283</v>
      </c>
    </row>
    <row r="37" spans="1:26" x14ac:dyDescent="0.2">
      <c r="A37" s="3"/>
      <c r="B37" s="24" t="s">
        <v>111</v>
      </c>
      <c r="C37" s="10">
        <v>99.049396000000002</v>
      </c>
      <c r="D37" s="59">
        <v>25.836300000000001</v>
      </c>
      <c r="E37" s="10">
        <v>0</v>
      </c>
      <c r="F37" s="10">
        <v>0</v>
      </c>
      <c r="G37" s="10">
        <v>0</v>
      </c>
      <c r="H37" s="42">
        <v>0.27400000000000002</v>
      </c>
      <c r="I37" s="10">
        <v>3.0760000000000001</v>
      </c>
      <c r="J37" s="10">
        <v>14.782999999999999</v>
      </c>
      <c r="K37" s="42">
        <v>0.46899999999999997</v>
      </c>
      <c r="L37" s="10">
        <v>0.106</v>
      </c>
      <c r="M37" s="10">
        <v>4.1970000000000001</v>
      </c>
      <c r="N37" s="10">
        <v>10.611000000000001</v>
      </c>
      <c r="O37" s="10">
        <v>0.88400000000000001</v>
      </c>
      <c r="P37" s="10">
        <v>1.8919999999999999</v>
      </c>
      <c r="Q37" s="10">
        <v>7.7329999999999997</v>
      </c>
      <c r="R37" s="10">
        <v>3.6269999999999998</v>
      </c>
      <c r="S37" s="10">
        <v>25.561095999999999</v>
      </c>
      <c r="T37" s="89"/>
      <c r="U37" s="57">
        <v>11.083071541910673</v>
      </c>
      <c r="V37" s="57">
        <v>12.607653687137633</v>
      </c>
      <c r="W37" s="44">
        <v>501.55620193887705</v>
      </c>
      <c r="X37" s="45">
        <v>16.088410647598302</v>
      </c>
    </row>
    <row r="38" spans="1:26" x14ac:dyDescent="0.2">
      <c r="A38" s="3"/>
      <c r="B38" s="24" t="s">
        <v>112</v>
      </c>
      <c r="C38" s="10">
        <v>99.211612000000002</v>
      </c>
      <c r="D38" s="59">
        <v>25.8489</v>
      </c>
      <c r="E38" s="10">
        <v>0</v>
      </c>
      <c r="F38" s="10">
        <v>0</v>
      </c>
      <c r="G38" s="10">
        <v>0</v>
      </c>
      <c r="H38" s="42">
        <v>0.27</v>
      </c>
      <c r="I38" s="10">
        <v>3.0640000000000001</v>
      </c>
      <c r="J38" s="10">
        <v>14.874000000000001</v>
      </c>
      <c r="K38" s="42">
        <v>0.47499999999999998</v>
      </c>
      <c r="L38" s="10">
        <v>0.10100000000000001</v>
      </c>
      <c r="M38" s="10">
        <v>4.2229999999999999</v>
      </c>
      <c r="N38" s="10">
        <v>10.55</v>
      </c>
      <c r="O38" s="10">
        <v>0.91500000000000004</v>
      </c>
      <c r="P38" s="10">
        <v>1.9219999999999999</v>
      </c>
      <c r="Q38" s="10">
        <v>7.7939999999999996</v>
      </c>
      <c r="R38" s="10">
        <v>3.6459999999999999</v>
      </c>
      <c r="S38" s="10">
        <v>25.528711999999999</v>
      </c>
      <c r="T38" s="89"/>
      <c r="U38" s="57">
        <v>11.04414964015125</v>
      </c>
      <c r="V38" s="57">
        <v>12.56317787207035</v>
      </c>
      <c r="W38" s="44">
        <v>495.53761168068246</v>
      </c>
      <c r="X38" s="45">
        <v>16.147865146417352</v>
      </c>
    </row>
    <row r="39" spans="1:26" x14ac:dyDescent="0.2">
      <c r="A39" s="3"/>
      <c r="B39" s="24" t="s">
        <v>113</v>
      </c>
      <c r="C39" s="10">
        <v>99.178924000000009</v>
      </c>
      <c r="D39" s="59">
        <v>25.869900000000001</v>
      </c>
      <c r="E39" s="10">
        <v>0</v>
      </c>
      <c r="F39" s="10">
        <v>0</v>
      </c>
      <c r="G39" s="10">
        <v>0</v>
      </c>
      <c r="H39" s="42">
        <v>0.27100000000000002</v>
      </c>
      <c r="I39" s="10">
        <v>3.0640000000000001</v>
      </c>
      <c r="J39" s="10">
        <v>14.91</v>
      </c>
      <c r="K39" s="42">
        <v>0.48199999999999998</v>
      </c>
      <c r="L39" s="10">
        <v>0.11</v>
      </c>
      <c r="M39" s="10">
        <v>4.2039999999999997</v>
      </c>
      <c r="N39" s="10">
        <v>10.577</v>
      </c>
      <c r="O39" s="10">
        <v>0.84499999999999997</v>
      </c>
      <c r="P39" s="10">
        <v>1.8959999999999999</v>
      </c>
      <c r="Q39" s="10">
        <v>7.734</v>
      </c>
      <c r="R39" s="10">
        <v>3.661</v>
      </c>
      <c r="S39" s="10">
        <v>25.555024</v>
      </c>
      <c r="T39" s="89"/>
      <c r="U39" s="57">
        <v>11.089514883608846</v>
      </c>
      <c r="V39" s="57">
        <v>12.6144660380363</v>
      </c>
      <c r="W39" s="44">
        <v>496.32370788267127</v>
      </c>
      <c r="X39" s="45">
        <v>16.081772632893358</v>
      </c>
    </row>
    <row r="40" spans="1:26" x14ac:dyDescent="0.2">
      <c r="A40" s="3"/>
      <c r="B40" s="24" t="s">
        <v>114</v>
      </c>
      <c r="C40" s="10">
        <v>99.092748</v>
      </c>
      <c r="D40" s="59">
        <v>25.800599999999999</v>
      </c>
      <c r="E40" s="10">
        <v>0</v>
      </c>
      <c r="F40" s="10">
        <v>0</v>
      </c>
      <c r="G40" s="10">
        <v>0</v>
      </c>
      <c r="H40" s="42">
        <v>0.28199999999999997</v>
      </c>
      <c r="I40" s="10">
        <v>3.056</v>
      </c>
      <c r="J40" s="10">
        <v>14.942</v>
      </c>
      <c r="K40" s="42">
        <v>0.45900000000000002</v>
      </c>
      <c r="L40" s="10">
        <v>0.10100000000000001</v>
      </c>
      <c r="M40" s="10">
        <v>4.2409999999999997</v>
      </c>
      <c r="N40" s="10">
        <v>10.613</v>
      </c>
      <c r="O40" s="10">
        <v>0.79900000000000004</v>
      </c>
      <c r="P40" s="10">
        <v>1.891</v>
      </c>
      <c r="Q40" s="10">
        <v>7.8150000000000004</v>
      </c>
      <c r="R40" s="10">
        <v>3.6120000000000001</v>
      </c>
      <c r="S40" s="10">
        <v>25.481147999999997</v>
      </c>
      <c r="T40" s="89"/>
      <c r="U40" s="57">
        <v>11.057524492690256</v>
      </c>
      <c r="V40" s="57">
        <v>12.578546064163216</v>
      </c>
      <c r="W40" s="44">
        <v>518.41249042484696</v>
      </c>
      <c r="X40" s="45">
        <v>16.118538373100566</v>
      </c>
    </row>
    <row r="41" spans="1:26" x14ac:dyDescent="0.2">
      <c r="A41" s="3"/>
      <c r="B41" s="62" t="s">
        <v>122</v>
      </c>
      <c r="C41" s="10">
        <v>95.575092000000012</v>
      </c>
      <c r="D41" s="59">
        <v>25.368000000000002</v>
      </c>
      <c r="E41" s="10">
        <v>0</v>
      </c>
      <c r="F41" s="10">
        <v>0</v>
      </c>
      <c r="G41" s="10">
        <v>0</v>
      </c>
      <c r="H41" s="42">
        <v>0.19900000000000001</v>
      </c>
      <c r="I41" s="10">
        <v>3.052</v>
      </c>
      <c r="J41" s="10">
        <v>14.154</v>
      </c>
      <c r="K41" s="42">
        <v>0.45800000000000002</v>
      </c>
      <c r="L41" s="10">
        <v>0.10299999999999999</v>
      </c>
      <c r="M41" s="10">
        <v>3.4510000000000001</v>
      </c>
      <c r="N41" s="10">
        <v>10.506</v>
      </c>
      <c r="O41" s="10">
        <v>0.79500000000000004</v>
      </c>
      <c r="P41" s="10">
        <v>1.5349999999999999</v>
      </c>
      <c r="Q41" s="10">
        <v>7.6269999999999998</v>
      </c>
      <c r="R41" s="10">
        <v>3.4409999999999998</v>
      </c>
      <c r="S41" s="10">
        <v>24.886092000000001</v>
      </c>
      <c r="T41" s="89"/>
      <c r="U41" s="42">
        <v>10.943008584455958</v>
      </c>
      <c r="V41" s="35" t="s">
        <v>127</v>
      </c>
      <c r="W41" s="58" t="s">
        <v>127</v>
      </c>
      <c r="X41" s="61" t="s">
        <v>127</v>
      </c>
    </row>
    <row r="42" spans="1:26" x14ac:dyDescent="0.2">
      <c r="A42" s="3"/>
      <c r="B42" s="62" t="s">
        <v>123</v>
      </c>
      <c r="C42" s="10">
        <v>99.486119999999985</v>
      </c>
      <c r="D42" s="59">
        <v>26.035800000000002</v>
      </c>
      <c r="E42" s="10">
        <v>0</v>
      </c>
      <c r="F42" s="10">
        <v>0</v>
      </c>
      <c r="G42" s="10">
        <v>0</v>
      </c>
      <c r="H42" s="42">
        <v>0.27400000000000002</v>
      </c>
      <c r="I42" s="10">
        <v>3.0379999999999998</v>
      </c>
      <c r="J42" s="10">
        <v>14.941000000000001</v>
      </c>
      <c r="K42" s="42">
        <v>0.47699999999999998</v>
      </c>
      <c r="L42" s="10">
        <v>0.1</v>
      </c>
      <c r="M42" s="10">
        <v>4.2089999999999996</v>
      </c>
      <c r="N42" s="10">
        <v>10.56</v>
      </c>
      <c r="O42" s="10">
        <v>0.84499999999999997</v>
      </c>
      <c r="P42" s="10">
        <v>1.913</v>
      </c>
      <c r="Q42" s="10">
        <v>7.8470000000000004</v>
      </c>
      <c r="R42" s="10">
        <v>3.5819999999999999</v>
      </c>
      <c r="S42" s="10">
        <v>25.66432</v>
      </c>
      <c r="T42" s="89"/>
      <c r="U42" s="42">
        <v>11.059763279742832</v>
      </c>
      <c r="V42" s="42">
        <v>12.581001165175653</v>
      </c>
      <c r="W42" s="46">
        <v>503.00999658831262</v>
      </c>
      <c r="X42" s="47">
        <v>16.122115275266431</v>
      </c>
    </row>
    <row r="43" spans="1:26" x14ac:dyDescent="0.2">
      <c r="A43" s="3"/>
      <c r="B43" s="62" t="s">
        <v>124</v>
      </c>
      <c r="C43" s="10">
        <v>99.37454799999999</v>
      </c>
      <c r="D43" s="59">
        <v>26.0379</v>
      </c>
      <c r="E43" s="10">
        <v>0</v>
      </c>
      <c r="F43" s="10">
        <v>0</v>
      </c>
      <c r="G43" s="10">
        <v>0</v>
      </c>
      <c r="H43" s="42">
        <v>0.27600000000000002</v>
      </c>
      <c r="I43" s="10">
        <v>3.0409999999999999</v>
      </c>
      <c r="J43" s="10">
        <v>14.885999999999999</v>
      </c>
      <c r="K43" s="42">
        <v>0.46100000000000002</v>
      </c>
      <c r="L43" s="10">
        <v>9.9000000000000005E-2</v>
      </c>
      <c r="M43" s="10">
        <v>4.2279999999999998</v>
      </c>
      <c r="N43" s="10">
        <v>10.582000000000001</v>
      </c>
      <c r="O43" s="10">
        <v>0.874</v>
      </c>
      <c r="P43" s="10">
        <v>1.9159999999999999</v>
      </c>
      <c r="Q43" s="10">
        <v>7.77</v>
      </c>
      <c r="R43" s="10">
        <v>3.5960000000000001</v>
      </c>
      <c r="S43" s="10">
        <v>25.607647999999998</v>
      </c>
      <c r="T43" s="89"/>
      <c r="U43" s="42">
        <v>11.033889181512556</v>
      </c>
      <c r="V43" s="42">
        <v>12.551687687105156</v>
      </c>
      <c r="W43" s="46">
        <v>507.5475629696549</v>
      </c>
      <c r="X43" s="47">
        <v>16.157502999431909</v>
      </c>
    </row>
    <row r="44" spans="1:26" x14ac:dyDescent="0.2">
      <c r="A44" s="3"/>
      <c r="B44" s="62" t="s">
        <v>125</v>
      </c>
      <c r="C44" s="10">
        <v>99.575496000000001</v>
      </c>
      <c r="D44" s="59">
        <v>25.989599999999999</v>
      </c>
      <c r="E44" s="10">
        <v>0</v>
      </c>
      <c r="F44" s="10">
        <v>0</v>
      </c>
      <c r="G44" s="10">
        <v>0</v>
      </c>
      <c r="H44" s="42">
        <v>0.28100000000000003</v>
      </c>
      <c r="I44" s="10">
        <v>3.0489999999999999</v>
      </c>
      <c r="J44" s="10">
        <v>14.840999999999999</v>
      </c>
      <c r="K44" s="42">
        <v>0.48099999999999998</v>
      </c>
      <c r="L44" s="10">
        <v>9.4E-2</v>
      </c>
      <c r="M44" s="10">
        <v>4.2969999999999997</v>
      </c>
      <c r="N44" s="10">
        <v>10.557</v>
      </c>
      <c r="O44" s="10">
        <v>0.90200000000000002</v>
      </c>
      <c r="P44" s="10">
        <v>1.952</v>
      </c>
      <c r="Q44" s="10">
        <v>7.8079999999999998</v>
      </c>
      <c r="R44" s="10">
        <v>3.6110000000000002</v>
      </c>
      <c r="S44" s="10">
        <v>25.712896000000001</v>
      </c>
      <c r="T44" s="89"/>
      <c r="U44" s="42">
        <v>11.069976386504951</v>
      </c>
      <c r="V44" s="42">
        <v>12.592359318771065</v>
      </c>
      <c r="W44" s="46">
        <v>514.88207226364295</v>
      </c>
      <c r="X44" s="47">
        <v>16.102644949605718</v>
      </c>
    </row>
    <row r="45" spans="1:26" x14ac:dyDescent="0.2">
      <c r="A45" s="3"/>
      <c r="B45" s="63" t="s">
        <v>126</v>
      </c>
      <c r="C45" s="14">
        <v>99.638107999999988</v>
      </c>
      <c r="D45" s="60">
        <v>26.023199999999999</v>
      </c>
      <c r="E45" s="14">
        <v>0</v>
      </c>
      <c r="F45" s="14">
        <v>0</v>
      </c>
      <c r="G45" s="14">
        <v>0</v>
      </c>
      <c r="H45" s="43">
        <v>0.27500000000000002</v>
      </c>
      <c r="I45" s="14">
        <v>3.0350000000000001</v>
      </c>
      <c r="J45" s="14">
        <v>15.012</v>
      </c>
      <c r="K45" s="43">
        <v>0.46700000000000003</v>
      </c>
      <c r="L45" s="14">
        <v>0.107</v>
      </c>
      <c r="M45" s="14">
        <v>4.2729999999999997</v>
      </c>
      <c r="N45" s="14">
        <v>10.516</v>
      </c>
      <c r="O45" s="14">
        <v>0.85699999999999998</v>
      </c>
      <c r="P45" s="14">
        <v>1.921</v>
      </c>
      <c r="Q45" s="14">
        <v>7.8140000000000001</v>
      </c>
      <c r="R45" s="14">
        <v>3.6240000000000001</v>
      </c>
      <c r="S45" s="14">
        <v>25.713908</v>
      </c>
      <c r="T45" s="92"/>
      <c r="U45" s="43">
        <v>10.990883609111911</v>
      </c>
      <c r="V45" s="43">
        <v>12.502698408270708</v>
      </c>
      <c r="W45" s="48">
        <v>507.9160251087049</v>
      </c>
      <c r="X45" s="49">
        <v>16.220871061355847</v>
      </c>
    </row>
    <row r="46" spans="1:26" x14ac:dyDescent="0.2">
      <c r="A46" s="3"/>
      <c r="B46" s="3"/>
      <c r="C46" s="50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80"/>
      <c r="U46" s="89"/>
      <c r="V46" s="89"/>
      <c r="W46" s="89"/>
      <c r="X46" s="89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27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6" x14ac:dyDescent="0.2">
      <c r="A48" s="1"/>
      <c r="B48" s="3"/>
      <c r="C48" s="3"/>
      <c r="D48" s="3"/>
      <c r="E48" s="3"/>
      <c r="F48" s="3"/>
      <c r="G48" s="3"/>
      <c r="H48" s="3"/>
      <c r="I48" s="3"/>
      <c r="J48" s="27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">
      <c r="A49" s="80"/>
      <c r="B49" s="80"/>
      <c r="C49" s="80"/>
      <c r="D49" s="80"/>
      <c r="E49" s="80"/>
      <c r="F49" s="80"/>
      <c r="G49" s="80"/>
      <c r="H49" s="80"/>
      <c r="I49" s="80"/>
      <c r="J49" s="27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">
      <c r="A50" s="80"/>
      <c r="B50" s="76"/>
      <c r="C50" s="76"/>
      <c r="D50" s="76"/>
      <c r="E50" s="76"/>
      <c r="F50" s="76"/>
      <c r="G50" s="80"/>
      <c r="H50" s="80"/>
      <c r="I50" s="80"/>
      <c r="J50" s="27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">
      <c r="A51" s="90"/>
      <c r="B51" s="30"/>
      <c r="C51" s="40"/>
      <c r="D51" s="40"/>
      <c r="E51" s="36"/>
      <c r="F51" s="36"/>
      <c r="G51" s="80"/>
      <c r="H51" s="80"/>
      <c r="I51" s="80"/>
      <c r="J51" s="27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">
      <c r="A52" s="90"/>
      <c r="B52" s="30"/>
      <c r="C52" s="40"/>
      <c r="D52" s="40"/>
      <c r="E52" s="36"/>
      <c r="F52" s="36"/>
      <c r="G52" s="80"/>
      <c r="H52" s="80"/>
      <c r="I52" s="80"/>
      <c r="J52" s="27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">
      <c r="A53" s="90"/>
      <c r="B53" s="30"/>
      <c r="C53" s="40"/>
      <c r="D53" s="40"/>
      <c r="E53" s="36"/>
      <c r="F53" s="36"/>
      <c r="G53" s="80"/>
      <c r="H53" s="80"/>
      <c r="I53" s="80"/>
      <c r="J53" s="27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">
      <c r="A54" s="90"/>
      <c r="B54" s="30"/>
      <c r="C54" s="40"/>
      <c r="D54" s="40"/>
      <c r="E54" s="36"/>
      <c r="F54" s="36"/>
      <c r="G54" s="80"/>
      <c r="H54" s="80"/>
      <c r="I54" s="80"/>
      <c r="J54" s="27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">
      <c r="A55" s="90"/>
      <c r="B55" s="30"/>
      <c r="C55" s="40"/>
      <c r="D55" s="40"/>
      <c r="E55" s="36"/>
      <c r="F55" s="36"/>
      <c r="G55" s="80"/>
      <c r="H55" s="80"/>
      <c r="I55" s="80"/>
      <c r="J55" s="27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">
      <c r="A56" s="90"/>
      <c r="B56" s="30"/>
      <c r="C56" s="40"/>
      <c r="D56" s="40"/>
      <c r="E56" s="36"/>
      <c r="F56" s="36"/>
      <c r="G56" s="80"/>
      <c r="H56" s="80"/>
      <c r="I56" s="80"/>
      <c r="J56" s="27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">
      <c r="A57" s="90"/>
      <c r="B57" s="30"/>
      <c r="C57" s="40"/>
      <c r="D57" s="40"/>
      <c r="E57" s="36"/>
      <c r="F57" s="36"/>
      <c r="G57" s="80"/>
      <c r="H57" s="80"/>
      <c r="I57" s="80"/>
      <c r="J57" s="27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">
      <c r="A58" s="90"/>
      <c r="B58" s="30"/>
      <c r="C58" s="40"/>
      <c r="D58" s="40"/>
      <c r="E58" s="36"/>
      <c r="F58" s="36"/>
      <c r="G58" s="80"/>
      <c r="H58" s="80"/>
      <c r="I58" s="80"/>
      <c r="J58" s="27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" x14ac:dyDescent="0.2">
      <c r="A59" s="90"/>
      <c r="B59" s="80"/>
      <c r="C59" s="67"/>
      <c r="D59" s="67"/>
      <c r="E59" s="65"/>
      <c r="F59" s="65"/>
      <c r="G59" s="80"/>
      <c r="H59" s="80"/>
      <c r="I59" s="80"/>
      <c r="J59" s="27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" x14ac:dyDescent="0.2">
      <c r="A60" s="90"/>
      <c r="B60" s="80"/>
      <c r="C60" s="67"/>
      <c r="D60" s="67"/>
      <c r="E60" s="65"/>
      <c r="F60" s="65"/>
      <c r="G60" s="80"/>
      <c r="H60" s="80"/>
      <c r="I60" s="80"/>
      <c r="J60" s="27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" x14ac:dyDescent="0.2">
      <c r="A61" s="90"/>
      <c r="B61" s="80"/>
      <c r="C61" s="67"/>
      <c r="D61" s="67"/>
      <c r="E61" s="65"/>
      <c r="F61" s="65"/>
      <c r="G61" s="80"/>
      <c r="H61" s="80"/>
      <c r="I61" s="80"/>
      <c r="J61" s="27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" x14ac:dyDescent="0.2">
      <c r="A62" s="90"/>
      <c r="B62" s="80"/>
      <c r="C62" s="67"/>
      <c r="D62" s="67"/>
      <c r="E62" s="65"/>
      <c r="F62" s="65"/>
      <c r="G62" s="80"/>
      <c r="H62" s="80"/>
      <c r="I62" s="80"/>
      <c r="J62" s="27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" x14ac:dyDescent="0.2">
      <c r="A63" s="90"/>
      <c r="B63" s="80"/>
      <c r="C63" s="67"/>
      <c r="D63" s="67"/>
      <c r="E63" s="65"/>
      <c r="F63" s="65"/>
      <c r="G63" s="80"/>
      <c r="H63" s="80"/>
      <c r="I63" s="80"/>
      <c r="J63" s="27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" x14ac:dyDescent="0.2">
      <c r="A64" s="90"/>
      <c r="B64" s="80"/>
      <c r="C64" s="67"/>
      <c r="D64" s="67"/>
      <c r="E64" s="65"/>
      <c r="F64" s="65"/>
      <c r="G64" s="80"/>
      <c r="H64" s="80"/>
      <c r="I64" s="80"/>
      <c r="J64" s="27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" x14ac:dyDescent="0.2">
      <c r="A65" s="90"/>
      <c r="B65" s="80"/>
      <c r="C65" s="67"/>
      <c r="D65" s="67"/>
      <c r="E65" s="65"/>
      <c r="F65" s="65"/>
      <c r="G65" s="80"/>
      <c r="H65" s="80"/>
      <c r="I65" s="80"/>
      <c r="J65" s="27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" x14ac:dyDescent="0.2">
      <c r="A66" s="90"/>
      <c r="B66" s="80"/>
      <c r="C66" s="67"/>
      <c r="D66" s="67"/>
      <c r="E66" s="65"/>
      <c r="F66" s="65"/>
      <c r="G66" s="89"/>
      <c r="H66" s="89"/>
      <c r="I66" s="89"/>
      <c r="J66" s="28"/>
      <c r="T66" s="3"/>
    </row>
    <row r="67" spans="1:20" ht="15" x14ac:dyDescent="0.2">
      <c r="A67" s="90"/>
      <c r="B67" s="80"/>
      <c r="C67" s="67"/>
      <c r="D67" s="67"/>
      <c r="E67" s="65"/>
      <c r="F67" s="65"/>
      <c r="G67" s="89"/>
      <c r="H67" s="89"/>
      <c r="I67" s="89"/>
      <c r="J67" s="28"/>
      <c r="T67" s="3"/>
    </row>
    <row r="68" spans="1:20" ht="15" x14ac:dyDescent="0.2">
      <c r="A68" s="90"/>
      <c r="B68" s="80"/>
      <c r="C68" s="57"/>
      <c r="D68" s="57"/>
      <c r="E68" s="69"/>
      <c r="F68" s="69"/>
      <c r="G68" s="89"/>
      <c r="H68" s="89"/>
      <c r="I68" s="89"/>
      <c r="J68" s="28"/>
    </row>
    <row r="69" spans="1:20" ht="15" x14ac:dyDescent="0.2">
      <c r="A69" s="90"/>
      <c r="B69" s="80"/>
      <c r="C69" s="57"/>
      <c r="D69" s="57"/>
      <c r="E69" s="69"/>
      <c r="F69" s="69"/>
      <c r="G69" s="89"/>
      <c r="H69" s="89"/>
      <c r="I69" s="89"/>
      <c r="J69" s="28"/>
    </row>
    <row r="70" spans="1:20" ht="15" x14ac:dyDescent="0.2">
      <c r="A70" s="90"/>
      <c r="B70" s="80"/>
      <c r="C70" s="57"/>
      <c r="D70" s="57"/>
      <c r="E70" s="69"/>
      <c r="F70" s="69"/>
      <c r="G70" s="89"/>
      <c r="H70" s="89"/>
      <c r="I70" s="89"/>
      <c r="J70" s="28"/>
    </row>
    <row r="71" spans="1:20" ht="15" x14ac:dyDescent="0.2">
      <c r="A71" s="90"/>
      <c r="B71" s="80"/>
      <c r="C71" s="57"/>
      <c r="D71" s="57"/>
      <c r="E71" s="69"/>
      <c r="F71" s="69"/>
      <c r="G71" s="89"/>
      <c r="H71" s="89"/>
      <c r="I71" s="89"/>
      <c r="J71" s="28"/>
    </row>
    <row r="72" spans="1:20" ht="15" x14ac:dyDescent="0.2">
      <c r="A72" s="90"/>
      <c r="B72" s="80"/>
      <c r="C72" s="57"/>
      <c r="D72" s="57"/>
      <c r="E72" s="69"/>
      <c r="F72" s="69"/>
      <c r="G72" s="89"/>
      <c r="H72" s="89"/>
      <c r="I72" s="89"/>
      <c r="J72" s="28"/>
    </row>
    <row r="73" spans="1:20" ht="15" x14ac:dyDescent="0.2">
      <c r="A73" s="90"/>
      <c r="B73" s="80"/>
      <c r="C73" s="57"/>
      <c r="D73" s="57"/>
      <c r="E73" s="69"/>
      <c r="F73" s="69"/>
      <c r="G73" s="89"/>
      <c r="H73" s="89"/>
      <c r="I73" s="89"/>
      <c r="J73" s="28"/>
    </row>
    <row r="74" spans="1:20" ht="15" x14ac:dyDescent="0.2">
      <c r="A74" s="90"/>
      <c r="B74" s="80"/>
      <c r="C74" s="57"/>
      <c r="D74" s="57"/>
      <c r="E74" s="69"/>
      <c r="F74" s="69"/>
      <c r="G74" s="89"/>
      <c r="H74" s="89"/>
      <c r="I74" s="89"/>
      <c r="J74" s="28"/>
      <c r="K74" s="29"/>
    </row>
    <row r="75" spans="1:20" x14ac:dyDescent="0.2">
      <c r="A75" s="91"/>
      <c r="B75" s="91"/>
      <c r="C75" s="91"/>
      <c r="D75" s="91"/>
      <c r="E75" s="91"/>
      <c r="F75" s="91"/>
      <c r="G75" s="89"/>
      <c r="H75" s="89"/>
      <c r="I75" s="89"/>
      <c r="J75" s="28"/>
    </row>
    <row r="76" spans="1:20" x14ac:dyDescent="0.2">
      <c r="A76" s="89"/>
      <c r="B76" s="80"/>
      <c r="C76" s="57"/>
      <c r="D76" s="57"/>
      <c r="E76" s="44"/>
      <c r="F76" s="44"/>
      <c r="G76" s="89"/>
      <c r="H76" s="89"/>
      <c r="I76" s="89"/>
      <c r="K76" s="28"/>
    </row>
    <row r="77" spans="1:20" x14ac:dyDescent="0.2">
      <c r="A77" s="89"/>
      <c r="B77" s="80"/>
      <c r="C77" s="57"/>
      <c r="D77" s="57"/>
      <c r="E77" s="44"/>
      <c r="F77" s="44"/>
      <c r="G77" s="89"/>
      <c r="H77" s="89"/>
      <c r="I77" s="89"/>
      <c r="K77" s="28"/>
    </row>
    <row r="78" spans="1:20" x14ac:dyDescent="0.2">
      <c r="A78" s="89"/>
      <c r="B78" s="80"/>
      <c r="C78" s="57"/>
      <c r="D78" s="57"/>
      <c r="E78" s="44"/>
      <c r="F78" s="44"/>
      <c r="G78" s="89"/>
      <c r="H78" s="89"/>
      <c r="I78" s="89"/>
      <c r="K78" s="28"/>
    </row>
    <row r="79" spans="1:20" x14ac:dyDescent="0.2">
      <c r="A79" s="89"/>
      <c r="B79" s="80"/>
      <c r="C79" s="57"/>
      <c r="D79" s="57"/>
      <c r="E79" s="44"/>
      <c r="F79" s="44"/>
      <c r="G79" s="89"/>
      <c r="H79" s="89"/>
      <c r="I79" s="89"/>
      <c r="K79" s="28"/>
    </row>
    <row r="80" spans="1:20" x14ac:dyDescent="0.2">
      <c r="A80" s="89"/>
      <c r="B80" s="80"/>
      <c r="C80" s="57"/>
      <c r="D80" s="57"/>
      <c r="E80" s="44"/>
      <c r="F80" s="44"/>
      <c r="G80" s="89"/>
      <c r="H80" s="89"/>
      <c r="I80" s="89"/>
      <c r="K80" s="28"/>
    </row>
    <row r="81" spans="1:9" x14ac:dyDescent="0.2">
      <c r="A81" s="89"/>
      <c r="B81" s="30"/>
      <c r="C81" s="42"/>
      <c r="D81" s="35"/>
      <c r="E81" s="58"/>
      <c r="F81" s="58"/>
      <c r="G81" s="89"/>
      <c r="H81" s="89"/>
      <c r="I81" s="89"/>
    </row>
    <row r="82" spans="1:9" x14ac:dyDescent="0.2">
      <c r="A82" s="89"/>
      <c r="B82" s="30"/>
      <c r="C82" s="42"/>
      <c r="D82" s="42"/>
      <c r="E82" s="46"/>
      <c r="F82" s="46"/>
      <c r="G82" s="89"/>
      <c r="H82" s="89"/>
      <c r="I82" s="89"/>
    </row>
    <row r="83" spans="1:9" x14ac:dyDescent="0.2">
      <c r="A83" s="89"/>
      <c r="B83" s="30"/>
      <c r="C83" s="42"/>
      <c r="D83" s="42"/>
      <c r="E83" s="46"/>
      <c r="F83" s="46"/>
      <c r="G83" s="89"/>
      <c r="H83" s="89"/>
      <c r="I83" s="89"/>
    </row>
    <row r="84" spans="1:9" x14ac:dyDescent="0.2">
      <c r="A84" s="89"/>
      <c r="B84" s="30"/>
      <c r="C84" s="42"/>
      <c r="D84" s="42"/>
      <c r="E84" s="46"/>
      <c r="F84" s="46"/>
      <c r="G84" s="89"/>
      <c r="H84" s="89"/>
      <c r="I84" s="89"/>
    </row>
    <row r="85" spans="1:9" x14ac:dyDescent="0.2">
      <c r="A85" s="89"/>
      <c r="B85" s="30"/>
      <c r="C85" s="42"/>
      <c r="D85" s="42"/>
      <c r="E85" s="46"/>
      <c r="F85" s="46"/>
      <c r="G85" s="89"/>
      <c r="H85" s="89"/>
      <c r="I85" s="89"/>
    </row>
  </sheetData>
  <mergeCells count="4">
    <mergeCell ref="A4:A11"/>
    <mergeCell ref="A13:A21"/>
    <mergeCell ref="A23:A33"/>
    <mergeCell ref="B35:X3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61"/>
  <sheetViews>
    <sheetView zoomScaleNormal="100" workbookViewId="0"/>
  </sheetViews>
  <sheetFormatPr baseColWidth="10" defaultColWidth="11.42578125" defaultRowHeight="12.75" x14ac:dyDescent="0.2"/>
  <cols>
    <col min="1" max="19" width="11.42578125" style="3"/>
    <col min="20" max="20" width="3.28515625" style="3" customWidth="1"/>
    <col min="21" max="16384" width="11.42578125" style="3"/>
  </cols>
  <sheetData>
    <row r="1" spans="1:24" x14ac:dyDescent="0.2">
      <c r="A1" s="3" t="s">
        <v>235</v>
      </c>
      <c r="C1" s="1"/>
    </row>
    <row r="3" spans="1:24" ht="14.25" x14ac:dyDescent="0.25">
      <c r="B3" s="5" t="s">
        <v>0</v>
      </c>
      <c r="C3" s="5" t="s">
        <v>15</v>
      </c>
      <c r="D3" s="6" t="s">
        <v>95</v>
      </c>
      <c r="E3" s="6" t="s">
        <v>96</v>
      </c>
      <c r="F3" s="6" t="s">
        <v>97</v>
      </c>
      <c r="G3" s="6" t="s">
        <v>16</v>
      </c>
      <c r="H3" s="6" t="s">
        <v>231</v>
      </c>
      <c r="I3" s="6" t="s">
        <v>98</v>
      </c>
      <c r="J3" s="6" t="s">
        <v>99</v>
      </c>
      <c r="K3" s="6" t="s">
        <v>100</v>
      </c>
      <c r="L3" s="6" t="s">
        <v>17</v>
      </c>
      <c r="M3" s="6" t="s">
        <v>101</v>
      </c>
      <c r="N3" s="6" t="s">
        <v>102</v>
      </c>
      <c r="O3" s="6" t="s">
        <v>103</v>
      </c>
      <c r="P3" s="6" t="s">
        <v>104</v>
      </c>
      <c r="Q3" s="6" t="s">
        <v>105</v>
      </c>
      <c r="R3" s="6" t="s">
        <v>106</v>
      </c>
      <c r="S3" s="6" t="s">
        <v>107</v>
      </c>
      <c r="T3" s="86"/>
      <c r="U3" s="71" t="s">
        <v>108</v>
      </c>
      <c r="V3" s="71" t="s">
        <v>109</v>
      </c>
      <c r="W3" s="33" t="s">
        <v>229</v>
      </c>
      <c r="X3" s="34" t="s">
        <v>230</v>
      </c>
    </row>
    <row r="4" spans="1:24" x14ac:dyDescent="0.2">
      <c r="A4" s="128" t="s">
        <v>181</v>
      </c>
      <c r="B4" s="24" t="s">
        <v>1</v>
      </c>
      <c r="C4" s="9">
        <v>99.542286000000004</v>
      </c>
      <c r="D4" s="10">
        <v>30.608550000000001</v>
      </c>
      <c r="E4" s="10">
        <v>0</v>
      </c>
      <c r="F4" s="10">
        <v>0</v>
      </c>
      <c r="G4" s="10">
        <v>0</v>
      </c>
      <c r="H4" s="42">
        <v>0.121254</v>
      </c>
      <c r="I4" s="10">
        <v>0.55400000000000005</v>
      </c>
      <c r="J4" s="10">
        <v>11.733000000000001</v>
      </c>
      <c r="K4" s="42">
        <v>0.60688750000000002</v>
      </c>
      <c r="L4" s="10">
        <v>0.82699999999999996</v>
      </c>
      <c r="M4" s="10">
        <v>1.954</v>
      </c>
      <c r="N4" s="10">
        <v>3.6225000000000005</v>
      </c>
      <c r="O4" s="10">
        <v>1.7909999999999999</v>
      </c>
      <c r="P4" s="10">
        <v>1.4870000000000001</v>
      </c>
      <c r="Q4" s="10">
        <v>14.345000000000001</v>
      </c>
      <c r="R4" s="10">
        <v>2.9630000000000001</v>
      </c>
      <c r="S4" s="10">
        <v>29.072736000000003</v>
      </c>
      <c r="T4" s="84"/>
      <c r="U4" s="42">
        <v>4.9472001122012257</v>
      </c>
      <c r="V4" s="42">
        <v>5.6231870127916288</v>
      </c>
      <c r="W4" s="46">
        <v>508.4158691076953</v>
      </c>
      <c r="X4" s="47">
        <v>36.121908995218135</v>
      </c>
    </row>
    <row r="5" spans="1:24" x14ac:dyDescent="0.2">
      <c r="A5" s="129"/>
      <c r="B5" s="24" t="s">
        <v>2</v>
      </c>
      <c r="C5" s="9">
        <v>99.236345999999998</v>
      </c>
      <c r="D5" s="10">
        <v>30.602250000000002</v>
      </c>
      <c r="E5" s="10">
        <v>0</v>
      </c>
      <c r="F5" s="10">
        <v>0</v>
      </c>
      <c r="G5" s="10">
        <v>0</v>
      </c>
      <c r="H5" s="42">
        <v>0.153284</v>
      </c>
      <c r="I5" s="10">
        <v>0.53100000000000003</v>
      </c>
      <c r="J5" s="10">
        <v>11.618</v>
      </c>
      <c r="K5" s="42">
        <v>0.69912574999999999</v>
      </c>
      <c r="L5" s="10">
        <v>0.96799999999999997</v>
      </c>
      <c r="M5" s="10">
        <v>1.9550000000000001</v>
      </c>
      <c r="N5" s="10">
        <v>4.5748500000000005</v>
      </c>
      <c r="O5" s="10">
        <v>1.786</v>
      </c>
      <c r="P5" s="10">
        <v>1.478</v>
      </c>
      <c r="Q5" s="10">
        <v>14.073</v>
      </c>
      <c r="R5" s="10">
        <v>2.891</v>
      </c>
      <c r="S5" s="10">
        <v>28.091096</v>
      </c>
      <c r="T5" s="80"/>
      <c r="U5" s="42">
        <v>6.054712981064311</v>
      </c>
      <c r="V5" s="42">
        <v>6.8825582405019023</v>
      </c>
      <c r="W5" s="46">
        <v>524.6727027035364</v>
      </c>
      <c r="X5" s="47">
        <v>29.496708514604997</v>
      </c>
    </row>
    <row r="6" spans="1:24" x14ac:dyDescent="0.2">
      <c r="A6" s="129"/>
      <c r="B6" s="24" t="s">
        <v>3</v>
      </c>
      <c r="C6" s="9">
        <v>99.758990000000011</v>
      </c>
      <c r="D6" s="10">
        <v>31.041150000000002</v>
      </c>
      <c r="E6" s="10">
        <v>0</v>
      </c>
      <c r="F6" s="10">
        <v>0</v>
      </c>
      <c r="G6" s="10">
        <v>0</v>
      </c>
      <c r="H6" s="42">
        <v>0.12054200000000001</v>
      </c>
      <c r="I6" s="10">
        <v>0.46800000000000003</v>
      </c>
      <c r="J6" s="10">
        <v>12.018000000000001</v>
      </c>
      <c r="K6" s="42">
        <v>0.69113150000000001</v>
      </c>
      <c r="L6" s="10">
        <v>0.89400000000000002</v>
      </c>
      <c r="M6" s="10">
        <v>2.1880000000000002</v>
      </c>
      <c r="N6" s="10">
        <v>3.7736999999999998</v>
      </c>
      <c r="O6" s="10">
        <v>1.7430000000000001</v>
      </c>
      <c r="P6" s="10">
        <v>1.6579999999999999</v>
      </c>
      <c r="Q6" s="10">
        <v>14.24</v>
      </c>
      <c r="R6" s="10">
        <v>2.92</v>
      </c>
      <c r="S6" s="10">
        <v>28.153839999999999</v>
      </c>
      <c r="T6" s="80"/>
      <c r="U6" s="42">
        <v>5.3186704058537817</v>
      </c>
      <c r="V6" s="42">
        <v>6.045369832818996</v>
      </c>
      <c r="W6" s="46">
        <v>470.49305498324156</v>
      </c>
      <c r="X6" s="47">
        <v>33.636679534101276</v>
      </c>
    </row>
    <row r="7" spans="1:24" x14ac:dyDescent="0.2">
      <c r="A7" s="129"/>
      <c r="B7" s="24" t="s">
        <v>4</v>
      </c>
      <c r="C7" s="9">
        <v>99.241158000000013</v>
      </c>
      <c r="D7" s="10">
        <v>30.629550000000002</v>
      </c>
      <c r="E7" s="10">
        <v>0</v>
      </c>
      <c r="F7" s="10">
        <v>0</v>
      </c>
      <c r="G7" s="10">
        <v>0</v>
      </c>
      <c r="H7" s="42">
        <v>0.15282200000000001</v>
      </c>
      <c r="I7" s="10">
        <v>0.46</v>
      </c>
      <c r="J7" s="10">
        <v>12.090999999999999</v>
      </c>
      <c r="K7" s="42">
        <v>0.69676899999999997</v>
      </c>
      <c r="L7" s="10">
        <v>0.96899999999999997</v>
      </c>
      <c r="M7" s="10">
        <v>2.1419999999999999</v>
      </c>
      <c r="N7" s="10">
        <v>4.2462</v>
      </c>
      <c r="O7" s="10">
        <v>1.863</v>
      </c>
      <c r="P7" s="10">
        <v>1.706</v>
      </c>
      <c r="Q7" s="10">
        <v>13.492000000000001</v>
      </c>
      <c r="R7" s="10">
        <v>2.9969999999999999</v>
      </c>
      <c r="S7" s="10">
        <v>27.965608</v>
      </c>
      <c r="T7" s="80"/>
      <c r="U7" s="42">
        <v>5.7629463237956635</v>
      </c>
      <c r="V7" s="42">
        <v>6.5506271355987957</v>
      </c>
      <c r="W7" s="46">
        <v>549.43558639143839</v>
      </c>
      <c r="X7" s="47">
        <v>30.975931579503222</v>
      </c>
    </row>
    <row r="8" spans="1:24" x14ac:dyDescent="0.2">
      <c r="A8" s="129"/>
      <c r="B8" s="24" t="s">
        <v>5</v>
      </c>
      <c r="C8" s="9">
        <v>99.830314000000001</v>
      </c>
      <c r="D8" s="10">
        <v>31.148250000000001</v>
      </c>
      <c r="E8" s="10">
        <v>0</v>
      </c>
      <c r="F8" s="10">
        <v>0</v>
      </c>
      <c r="G8" s="10">
        <v>0</v>
      </c>
      <c r="H8" s="42">
        <v>0.13051399999999999</v>
      </c>
      <c r="I8" s="10">
        <v>0.35199999999999998</v>
      </c>
      <c r="J8" s="10">
        <v>11.422000000000001</v>
      </c>
      <c r="K8" s="42">
        <v>0.75695350000000006</v>
      </c>
      <c r="L8" s="10">
        <v>0.82</v>
      </c>
      <c r="M8" s="10">
        <v>1.94</v>
      </c>
      <c r="N8" s="10">
        <v>3.0093000000000001</v>
      </c>
      <c r="O8" s="10">
        <v>2.081</v>
      </c>
      <c r="P8" s="10">
        <v>1.663</v>
      </c>
      <c r="Q8" s="10">
        <v>14.702</v>
      </c>
      <c r="R8" s="10">
        <v>2.9049999999999998</v>
      </c>
      <c r="S8" s="10">
        <v>29.016064</v>
      </c>
      <c r="T8" s="80"/>
      <c r="U8" s="42">
        <v>4.8530097231210956</v>
      </c>
      <c r="V8" s="42">
        <v>5.5144153444485902</v>
      </c>
      <c r="W8" s="46">
        <v>557.70463222151238</v>
      </c>
      <c r="X8" s="47">
        <v>36.812186945314345</v>
      </c>
    </row>
    <row r="9" spans="1:24" x14ac:dyDescent="0.2">
      <c r="A9" s="129"/>
      <c r="B9" s="24" t="s">
        <v>6</v>
      </c>
      <c r="C9" s="9">
        <v>99.636145999999997</v>
      </c>
      <c r="D9" s="10">
        <v>31.095749999999999</v>
      </c>
      <c r="E9" s="10">
        <v>0</v>
      </c>
      <c r="F9" s="10">
        <v>0</v>
      </c>
      <c r="G9" s="10">
        <v>0</v>
      </c>
      <c r="H9" s="42">
        <v>0.12454199999999999</v>
      </c>
      <c r="I9" s="10">
        <v>0.32600000000000001</v>
      </c>
      <c r="J9" s="10">
        <v>11.523999999999999</v>
      </c>
      <c r="K9" s="42">
        <v>0.60539675000000004</v>
      </c>
      <c r="L9" s="10">
        <v>0.91300000000000003</v>
      </c>
      <c r="M9" s="10">
        <v>1.9550000000000001</v>
      </c>
      <c r="N9" s="10">
        <v>3.5206500000000003</v>
      </c>
      <c r="O9" s="10">
        <v>2.7429999999999999</v>
      </c>
      <c r="P9" s="10">
        <v>1.659</v>
      </c>
      <c r="Q9" s="10">
        <v>13.983000000000001</v>
      </c>
      <c r="R9" s="10">
        <v>2.9510000000000001</v>
      </c>
      <c r="S9" s="10">
        <v>28.369396000000002</v>
      </c>
      <c r="T9" s="80"/>
      <c r="U9" s="42">
        <v>4.8565002552497241</v>
      </c>
      <c r="V9" s="42">
        <v>5.5200362958166638</v>
      </c>
      <c r="W9" s="46">
        <v>531.42752160977841</v>
      </c>
      <c r="X9" s="47">
        <v>36.776991114863563</v>
      </c>
    </row>
    <row r="10" spans="1:24" x14ac:dyDescent="0.2">
      <c r="A10" s="129"/>
      <c r="B10" s="24" t="s">
        <v>7</v>
      </c>
      <c r="C10" s="9">
        <v>99.450469999999981</v>
      </c>
      <c r="D10" s="10">
        <v>30.346050000000002</v>
      </c>
      <c r="E10" s="10">
        <v>0</v>
      </c>
      <c r="F10" s="10">
        <v>0</v>
      </c>
      <c r="G10" s="10">
        <v>0</v>
      </c>
      <c r="H10" s="42">
        <v>0.13197599999999998</v>
      </c>
      <c r="I10" s="10">
        <v>1.655</v>
      </c>
      <c r="J10" s="10">
        <v>11.488</v>
      </c>
      <c r="K10" s="42">
        <v>0.68738624999999998</v>
      </c>
      <c r="L10" s="10">
        <v>0.94199999999999995</v>
      </c>
      <c r="M10" s="10">
        <v>2.0339999999999998</v>
      </c>
      <c r="N10" s="10">
        <v>3.5227500000000003</v>
      </c>
      <c r="O10" s="10">
        <v>3.004</v>
      </c>
      <c r="P10" s="10">
        <v>1.702</v>
      </c>
      <c r="Q10" s="10">
        <v>13.535</v>
      </c>
      <c r="R10" s="10">
        <v>2.9220000000000002</v>
      </c>
      <c r="S10" s="10">
        <v>27.61242</v>
      </c>
      <c r="T10" s="80"/>
      <c r="U10" s="42">
        <v>5.097663830179501</v>
      </c>
      <c r="V10" s="42">
        <v>5.7938403964973162</v>
      </c>
      <c r="W10" s="46">
        <v>536.59484519677744</v>
      </c>
      <c r="X10" s="47">
        <v>35.042928665912001</v>
      </c>
    </row>
    <row r="11" spans="1:24" x14ac:dyDescent="0.2">
      <c r="A11" s="129"/>
      <c r="B11" s="24" t="s">
        <v>8</v>
      </c>
      <c r="C11" s="9">
        <v>99.537630000000007</v>
      </c>
      <c r="D11" s="10">
        <v>31.507350000000002</v>
      </c>
      <c r="E11" s="10">
        <v>0</v>
      </c>
      <c r="F11" s="10">
        <v>0</v>
      </c>
      <c r="G11" s="10">
        <v>0</v>
      </c>
      <c r="H11" s="42">
        <v>0.15527999999999997</v>
      </c>
      <c r="I11" s="10">
        <v>0.35399999999999998</v>
      </c>
      <c r="J11" s="10">
        <v>11.395</v>
      </c>
      <c r="K11" s="42">
        <v>0.86859624999999996</v>
      </c>
      <c r="L11" s="10">
        <v>1.004</v>
      </c>
      <c r="M11" s="10">
        <v>2.0369999999999999</v>
      </c>
      <c r="N11" s="10">
        <v>3.48075</v>
      </c>
      <c r="O11" s="10">
        <v>3.12</v>
      </c>
      <c r="P11" s="10">
        <v>1.865</v>
      </c>
      <c r="Q11" s="10">
        <v>13.523999999999999</v>
      </c>
      <c r="R11" s="10">
        <v>2.84</v>
      </c>
      <c r="S11" s="10">
        <v>27.516280000000002</v>
      </c>
      <c r="T11" s="80"/>
      <c r="U11" s="42">
        <v>5.5963928695955172</v>
      </c>
      <c r="V11" s="42">
        <v>6.3592360793161884</v>
      </c>
      <c r="W11" s="46">
        <v>574.74640243268448</v>
      </c>
      <c r="X11" s="47">
        <v>31.908197220412738</v>
      </c>
    </row>
    <row r="12" spans="1:24" x14ac:dyDescent="0.2">
      <c r="A12" s="129"/>
      <c r="B12" s="24" t="s">
        <v>9</v>
      </c>
      <c r="C12" s="9">
        <v>99.381358000000006</v>
      </c>
      <c r="D12" s="10">
        <v>30.564450000000004</v>
      </c>
      <c r="E12" s="10">
        <v>4.2999999999999997E-2</v>
      </c>
      <c r="F12" s="10">
        <v>0</v>
      </c>
      <c r="G12" s="10">
        <v>0</v>
      </c>
      <c r="H12" s="42">
        <v>0.13093199999999999</v>
      </c>
      <c r="I12" s="10">
        <v>0.83799999999999997</v>
      </c>
      <c r="J12" s="10">
        <v>12.032999999999999</v>
      </c>
      <c r="K12" s="42">
        <v>0.54577949999999997</v>
      </c>
      <c r="L12" s="10">
        <v>1.024</v>
      </c>
      <c r="M12" s="10">
        <v>2.113</v>
      </c>
      <c r="N12" s="10">
        <v>4.2441000000000004</v>
      </c>
      <c r="O12" s="10">
        <v>1.6779999999999999</v>
      </c>
      <c r="P12" s="10">
        <v>1.5820000000000001</v>
      </c>
      <c r="Q12" s="10">
        <v>13.515000000000001</v>
      </c>
      <c r="R12" s="10">
        <v>2.9969999999999999</v>
      </c>
      <c r="S12" s="10">
        <v>28.243907999999998</v>
      </c>
      <c r="T12" s="80"/>
      <c r="U12" s="42">
        <v>5.3159379427169249</v>
      </c>
      <c r="V12" s="42">
        <v>6.0435931433320969</v>
      </c>
      <c r="W12" s="46">
        <v>510.23639763184508</v>
      </c>
      <c r="X12" s="47">
        <v>33.595812189751122</v>
      </c>
    </row>
    <row r="13" spans="1:24" x14ac:dyDescent="0.2">
      <c r="A13" s="129"/>
      <c r="B13" s="24" t="s">
        <v>10</v>
      </c>
      <c r="C13" s="9">
        <v>96.866606000000019</v>
      </c>
      <c r="D13" s="10">
        <v>30.213750000000001</v>
      </c>
      <c r="E13" s="10">
        <v>0</v>
      </c>
      <c r="F13" s="10">
        <v>0</v>
      </c>
      <c r="G13" s="10">
        <v>0</v>
      </c>
      <c r="H13" s="42">
        <v>0.152868</v>
      </c>
      <c r="I13" s="10">
        <v>0.39500000000000002</v>
      </c>
      <c r="J13" s="10">
        <v>10.898999999999999</v>
      </c>
      <c r="K13" s="42">
        <v>0.80381099999999994</v>
      </c>
      <c r="L13" s="10">
        <v>1.1459999999999999</v>
      </c>
      <c r="M13" s="10">
        <v>1.764</v>
      </c>
      <c r="N13" s="10">
        <v>4.2378</v>
      </c>
      <c r="O13" s="10">
        <v>2.0219999999999998</v>
      </c>
      <c r="P13" s="10">
        <v>1.3879999999999999</v>
      </c>
      <c r="Q13" s="10">
        <v>13.602</v>
      </c>
      <c r="R13" s="10">
        <v>2.8460000000000001</v>
      </c>
      <c r="S13" s="10">
        <v>27.564855999999999</v>
      </c>
      <c r="T13" s="80"/>
      <c r="U13" s="42">
        <v>6.0628310648659101</v>
      </c>
      <c r="V13" s="42">
        <v>6.8906610991828003</v>
      </c>
      <c r="W13" s="46">
        <v>522.76936531835986</v>
      </c>
      <c r="X13" s="47">
        <v>29.472550546489632</v>
      </c>
    </row>
    <row r="14" spans="1:24" x14ac:dyDescent="0.2">
      <c r="A14" s="129"/>
      <c r="B14" s="24" t="s">
        <v>11</v>
      </c>
      <c r="C14" s="9">
        <v>99.965603999999999</v>
      </c>
      <c r="D14" s="10">
        <v>31.262700000000002</v>
      </c>
      <c r="E14" s="10">
        <v>0</v>
      </c>
      <c r="F14" s="10">
        <v>0</v>
      </c>
      <c r="G14" s="10">
        <v>0</v>
      </c>
      <c r="H14" s="42">
        <v>0.13725599999999999</v>
      </c>
      <c r="I14" s="10">
        <v>0.36299999999999999</v>
      </c>
      <c r="J14" s="10">
        <v>11.416</v>
      </c>
      <c r="K14" s="42">
        <v>0.67753025</v>
      </c>
      <c r="L14" s="10">
        <v>1.0649999999999999</v>
      </c>
      <c r="M14" s="10">
        <v>1.91</v>
      </c>
      <c r="N14" s="10">
        <v>4.0939500000000004</v>
      </c>
      <c r="O14" s="10">
        <v>2.6240000000000001</v>
      </c>
      <c r="P14" s="10">
        <v>1.581</v>
      </c>
      <c r="Q14" s="10">
        <v>13.993</v>
      </c>
      <c r="R14" s="10">
        <v>2.9260000000000002</v>
      </c>
      <c r="S14" s="10">
        <v>28.074904</v>
      </c>
      <c r="T14" s="80"/>
      <c r="U14" s="42">
        <v>5.5669731245812812</v>
      </c>
      <c r="V14" s="42">
        <v>6.3279994966356945</v>
      </c>
      <c r="W14" s="46">
        <v>511.14978651505106</v>
      </c>
      <c r="X14" s="47">
        <v>32.097317834540092</v>
      </c>
    </row>
    <row r="15" spans="1:24" x14ac:dyDescent="0.2">
      <c r="A15" s="129"/>
      <c r="B15" s="24" t="s">
        <v>12</v>
      </c>
      <c r="C15" s="9">
        <v>99.651241999999996</v>
      </c>
      <c r="D15" s="10">
        <v>30.946650000000002</v>
      </c>
      <c r="E15" s="10">
        <v>0</v>
      </c>
      <c r="F15" s="10">
        <v>0</v>
      </c>
      <c r="G15" s="10">
        <v>0</v>
      </c>
      <c r="H15" s="42">
        <v>0.110268</v>
      </c>
      <c r="I15" s="10">
        <v>0.44</v>
      </c>
      <c r="J15" s="10">
        <v>11.467000000000001</v>
      </c>
      <c r="K15" s="42">
        <v>0.51660925000000002</v>
      </c>
      <c r="L15" s="10">
        <v>0.89900000000000002</v>
      </c>
      <c r="M15" s="10">
        <v>1.9279999999999999</v>
      </c>
      <c r="N15" s="10">
        <v>3.6781500000000005</v>
      </c>
      <c r="O15" s="10">
        <v>2.1219999999999999</v>
      </c>
      <c r="P15" s="10">
        <v>1.43</v>
      </c>
      <c r="Q15" s="10">
        <v>14.496</v>
      </c>
      <c r="R15" s="10">
        <v>2.9540000000000002</v>
      </c>
      <c r="S15" s="10">
        <v>28.807592</v>
      </c>
      <c r="T15" s="80"/>
      <c r="U15" s="42">
        <v>4.7307798594248434</v>
      </c>
      <c r="V15" s="42">
        <v>5.3779235955041145</v>
      </c>
      <c r="W15" s="46">
        <v>483.62709388265728</v>
      </c>
      <c r="X15" s="47">
        <v>37.783366709582602</v>
      </c>
    </row>
    <row r="16" spans="1:24" x14ac:dyDescent="0.2">
      <c r="A16" s="129"/>
      <c r="B16" s="24" t="s">
        <v>13</v>
      </c>
      <c r="C16" s="9">
        <v>101.17233200000001</v>
      </c>
      <c r="D16" s="10">
        <v>31.865400000000001</v>
      </c>
      <c r="E16" s="10">
        <v>0</v>
      </c>
      <c r="F16" s="10">
        <v>0</v>
      </c>
      <c r="G16" s="10">
        <v>0</v>
      </c>
      <c r="H16" s="42">
        <v>0.14723600000000001</v>
      </c>
      <c r="I16" s="10">
        <v>0.45300000000000001</v>
      </c>
      <c r="J16" s="10">
        <v>11.786</v>
      </c>
      <c r="K16" s="42">
        <v>0.85061425000000002</v>
      </c>
      <c r="L16" s="10">
        <v>1.0229999999999999</v>
      </c>
      <c r="M16" s="10">
        <v>2.0640000000000001</v>
      </c>
      <c r="N16" s="10">
        <v>4.0771500000000005</v>
      </c>
      <c r="O16" s="10">
        <v>2.294</v>
      </c>
      <c r="P16" s="10">
        <v>1.6870000000000001</v>
      </c>
      <c r="Q16" s="10">
        <v>13.871</v>
      </c>
      <c r="R16" s="10">
        <v>2.968</v>
      </c>
      <c r="S16" s="10">
        <v>28.245932000000003</v>
      </c>
      <c r="T16" s="80"/>
      <c r="U16" s="42">
        <v>6.0540922100986201</v>
      </c>
      <c r="V16" s="42">
        <v>6.8804925539795683</v>
      </c>
      <c r="W16" s="46">
        <v>504.67244608606262</v>
      </c>
      <c r="X16" s="47">
        <v>29.534598161583773</v>
      </c>
    </row>
    <row r="17" spans="1:24" x14ac:dyDescent="0.2">
      <c r="A17" s="130"/>
      <c r="B17" s="24" t="s">
        <v>14</v>
      </c>
      <c r="C17" s="9">
        <v>99.715469999999996</v>
      </c>
      <c r="D17" s="10">
        <v>30.74925</v>
      </c>
      <c r="E17" s="10">
        <v>0</v>
      </c>
      <c r="F17" s="10">
        <v>0</v>
      </c>
      <c r="G17" s="10">
        <v>0</v>
      </c>
      <c r="H17" s="42">
        <v>0.12512000000000001</v>
      </c>
      <c r="I17" s="10">
        <v>0.49299999999999999</v>
      </c>
      <c r="J17" s="10">
        <v>12.041</v>
      </c>
      <c r="K17" s="42">
        <v>0.62763800000000003</v>
      </c>
      <c r="L17" s="10">
        <v>0.84</v>
      </c>
      <c r="M17" s="10">
        <v>2.1269999999999998</v>
      </c>
      <c r="N17" s="10">
        <v>3.8724000000000003</v>
      </c>
      <c r="O17" s="10">
        <v>1.98</v>
      </c>
      <c r="P17" s="10">
        <v>1.6890000000000001</v>
      </c>
      <c r="Q17" s="10">
        <v>13.778</v>
      </c>
      <c r="R17" s="10">
        <v>3.0230000000000001</v>
      </c>
      <c r="S17" s="10">
        <v>28.523219999999998</v>
      </c>
      <c r="T17" s="80"/>
      <c r="U17" s="42">
        <v>5.2254153600633106</v>
      </c>
      <c r="V17" s="42">
        <v>5.9395504933298691</v>
      </c>
      <c r="W17" s="46">
        <v>496.41847651813862</v>
      </c>
      <c r="X17" s="47">
        <v>34.206268838459167</v>
      </c>
    </row>
    <row r="18" spans="1:24" x14ac:dyDescent="0.2">
      <c r="B18" s="15"/>
      <c r="C18" s="5" t="s">
        <v>18</v>
      </c>
      <c r="D18" s="101">
        <f>SUM(D4:D17)/14</f>
        <v>30.898650000000004</v>
      </c>
      <c r="E18" s="101">
        <f t="shared" ref="E18:S18" si="0">SUM(E4:E17)/14</f>
        <v>3.0714285714285713E-3</v>
      </c>
      <c r="F18" s="101">
        <f t="shared" si="0"/>
        <v>0</v>
      </c>
      <c r="G18" s="101">
        <f t="shared" si="0"/>
        <v>0</v>
      </c>
      <c r="H18" s="108">
        <f t="shared" si="0"/>
        <v>0.13527814285714285</v>
      </c>
      <c r="I18" s="101">
        <f t="shared" si="0"/>
        <v>0.54871428571428571</v>
      </c>
      <c r="J18" s="101">
        <f t="shared" si="0"/>
        <v>11.637928571428573</v>
      </c>
      <c r="K18" s="108">
        <f t="shared" si="0"/>
        <v>0.68815919642857126</v>
      </c>
      <c r="L18" s="101">
        <f t="shared" si="0"/>
        <v>0.9524285714285714</v>
      </c>
      <c r="M18" s="101">
        <f t="shared" si="0"/>
        <v>2.0079285714285713</v>
      </c>
      <c r="N18" s="101">
        <f t="shared" si="0"/>
        <v>3.8538750000000008</v>
      </c>
      <c r="O18" s="101">
        <f t="shared" si="0"/>
        <v>2.203642857142857</v>
      </c>
      <c r="P18" s="101">
        <f t="shared" si="0"/>
        <v>1.6125000000000003</v>
      </c>
      <c r="Q18" s="101">
        <f t="shared" si="0"/>
        <v>13.939214285714286</v>
      </c>
      <c r="R18" s="101">
        <f t="shared" si="0"/>
        <v>2.9359285714285717</v>
      </c>
      <c r="S18" s="101">
        <f t="shared" si="0"/>
        <v>28.232703714285712</v>
      </c>
      <c r="T18" s="86"/>
      <c r="U18" s="33" t="s">
        <v>127</v>
      </c>
      <c r="V18" s="33" t="s">
        <v>127</v>
      </c>
      <c r="W18" s="6" t="s">
        <v>127</v>
      </c>
      <c r="X18" s="7" t="s">
        <v>127</v>
      </c>
    </row>
    <row r="19" spans="1:24" ht="15" customHeight="1" x14ac:dyDescent="0.2">
      <c r="B19" s="123" t="s">
        <v>115</v>
      </c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7"/>
    </row>
    <row r="20" spans="1:24" x14ac:dyDescent="0.2">
      <c r="B20" s="24" t="s">
        <v>110</v>
      </c>
      <c r="C20" s="10">
        <v>98.580106000000015</v>
      </c>
      <c r="D20" s="59">
        <v>25.574850000000001</v>
      </c>
      <c r="E20" s="10">
        <v>0</v>
      </c>
      <c r="F20" s="10">
        <v>0</v>
      </c>
      <c r="G20" s="10">
        <v>0</v>
      </c>
      <c r="H20" s="42">
        <v>0.28100000000000003</v>
      </c>
      <c r="I20" s="10">
        <v>3.0880000000000001</v>
      </c>
      <c r="J20" s="10">
        <v>14.672000000000001</v>
      </c>
      <c r="K20" s="42">
        <v>0.49099999999999999</v>
      </c>
      <c r="L20" s="10">
        <v>0.11600000000000001</v>
      </c>
      <c r="M20" s="10">
        <v>4.2519999999999998</v>
      </c>
      <c r="N20" s="10">
        <v>10.548</v>
      </c>
      <c r="O20" s="10">
        <v>0.82</v>
      </c>
      <c r="P20" s="10">
        <v>1.8740000000000001</v>
      </c>
      <c r="Q20" s="10">
        <v>7.7450000000000001</v>
      </c>
      <c r="R20" s="10">
        <v>3.6280000000000001</v>
      </c>
      <c r="S20" s="23">
        <v>25.490255999999999</v>
      </c>
      <c r="T20" s="87"/>
      <c r="U20" s="56">
        <v>11.090707173352737</v>
      </c>
      <c r="V20" s="56">
        <v>12.615966168276959</v>
      </c>
      <c r="W20" s="54">
        <v>514.93912763724188</v>
      </c>
      <c r="X20" s="55">
        <v>16.073012177518283</v>
      </c>
    </row>
    <row r="21" spans="1:24" x14ac:dyDescent="0.2">
      <c r="B21" s="24" t="s">
        <v>111</v>
      </c>
      <c r="C21" s="10">
        <v>99.049396000000002</v>
      </c>
      <c r="D21" s="59">
        <v>25.836300000000001</v>
      </c>
      <c r="E21" s="10">
        <v>0</v>
      </c>
      <c r="F21" s="10">
        <v>0</v>
      </c>
      <c r="G21" s="10">
        <v>0</v>
      </c>
      <c r="H21" s="42">
        <v>0.27400000000000002</v>
      </c>
      <c r="I21" s="10">
        <v>3.0760000000000001</v>
      </c>
      <c r="J21" s="10">
        <v>14.782999999999999</v>
      </c>
      <c r="K21" s="42">
        <v>0.46899999999999997</v>
      </c>
      <c r="L21" s="10">
        <v>0.106</v>
      </c>
      <c r="M21" s="10">
        <v>4.1970000000000001</v>
      </c>
      <c r="N21" s="10">
        <v>10.611000000000001</v>
      </c>
      <c r="O21" s="10">
        <v>0.88400000000000001</v>
      </c>
      <c r="P21" s="10">
        <v>1.8919999999999999</v>
      </c>
      <c r="Q21" s="10">
        <v>7.7329999999999997</v>
      </c>
      <c r="R21" s="10">
        <v>3.6269999999999998</v>
      </c>
      <c r="S21" s="10">
        <v>25.561095999999999</v>
      </c>
      <c r="T21" s="80"/>
      <c r="U21" s="57">
        <v>11.083071541910673</v>
      </c>
      <c r="V21" s="57">
        <v>12.607653687137633</v>
      </c>
      <c r="W21" s="44">
        <v>501.55620193887705</v>
      </c>
      <c r="X21" s="45">
        <v>16.088410647598302</v>
      </c>
    </row>
    <row r="22" spans="1:24" x14ac:dyDescent="0.2">
      <c r="B22" s="24" t="s">
        <v>112</v>
      </c>
      <c r="C22" s="10">
        <v>99.211612000000002</v>
      </c>
      <c r="D22" s="59">
        <v>25.8489</v>
      </c>
      <c r="E22" s="10">
        <v>0</v>
      </c>
      <c r="F22" s="10">
        <v>0</v>
      </c>
      <c r="G22" s="10">
        <v>0</v>
      </c>
      <c r="H22" s="42">
        <v>0.27</v>
      </c>
      <c r="I22" s="10">
        <v>3.0640000000000001</v>
      </c>
      <c r="J22" s="10">
        <v>14.874000000000001</v>
      </c>
      <c r="K22" s="42">
        <v>0.47499999999999998</v>
      </c>
      <c r="L22" s="10">
        <v>0.10100000000000001</v>
      </c>
      <c r="M22" s="10">
        <v>4.2229999999999999</v>
      </c>
      <c r="N22" s="10">
        <v>10.55</v>
      </c>
      <c r="O22" s="10">
        <v>0.91500000000000004</v>
      </c>
      <c r="P22" s="10">
        <v>1.9219999999999999</v>
      </c>
      <c r="Q22" s="10">
        <v>7.7939999999999996</v>
      </c>
      <c r="R22" s="10">
        <v>3.6459999999999999</v>
      </c>
      <c r="S22" s="10">
        <v>25.528711999999999</v>
      </c>
      <c r="T22" s="80"/>
      <c r="U22" s="57">
        <v>11.04414964015125</v>
      </c>
      <c r="V22" s="57">
        <v>12.56317787207035</v>
      </c>
      <c r="W22" s="44">
        <v>495.53761168068246</v>
      </c>
      <c r="X22" s="45">
        <v>16.147865146417352</v>
      </c>
    </row>
    <row r="23" spans="1:24" x14ac:dyDescent="0.2">
      <c r="B23" s="24" t="s">
        <v>113</v>
      </c>
      <c r="C23" s="10">
        <v>99.178924000000009</v>
      </c>
      <c r="D23" s="59">
        <v>25.869900000000001</v>
      </c>
      <c r="E23" s="10">
        <v>0</v>
      </c>
      <c r="F23" s="10">
        <v>0</v>
      </c>
      <c r="G23" s="10">
        <v>0</v>
      </c>
      <c r="H23" s="42">
        <v>0.27100000000000002</v>
      </c>
      <c r="I23" s="10">
        <v>3.0640000000000001</v>
      </c>
      <c r="J23" s="10">
        <v>14.91</v>
      </c>
      <c r="K23" s="42">
        <v>0.48199999999999998</v>
      </c>
      <c r="L23" s="10">
        <v>0.11</v>
      </c>
      <c r="M23" s="10">
        <v>4.2039999999999997</v>
      </c>
      <c r="N23" s="10">
        <v>10.577</v>
      </c>
      <c r="O23" s="10">
        <v>0.84499999999999997</v>
      </c>
      <c r="P23" s="10">
        <v>1.8959999999999999</v>
      </c>
      <c r="Q23" s="10">
        <v>7.734</v>
      </c>
      <c r="R23" s="10">
        <v>3.661</v>
      </c>
      <c r="S23" s="10">
        <v>25.555024</v>
      </c>
      <c r="T23" s="80"/>
      <c r="U23" s="57">
        <v>11.089514883608846</v>
      </c>
      <c r="V23" s="57">
        <v>12.6144660380363</v>
      </c>
      <c r="W23" s="44">
        <v>496.32370788267127</v>
      </c>
      <c r="X23" s="45">
        <v>16.081772632893358</v>
      </c>
    </row>
    <row r="24" spans="1:24" x14ac:dyDescent="0.2">
      <c r="B24" s="24" t="s">
        <v>114</v>
      </c>
      <c r="C24" s="10">
        <v>99.092748</v>
      </c>
      <c r="D24" s="59">
        <v>25.800599999999999</v>
      </c>
      <c r="E24" s="10">
        <v>0</v>
      </c>
      <c r="F24" s="10">
        <v>0</v>
      </c>
      <c r="G24" s="10">
        <v>0</v>
      </c>
      <c r="H24" s="42">
        <v>0.28199999999999997</v>
      </c>
      <c r="I24" s="10">
        <v>3.056</v>
      </c>
      <c r="J24" s="10">
        <v>14.942</v>
      </c>
      <c r="K24" s="42">
        <v>0.45900000000000002</v>
      </c>
      <c r="L24" s="10">
        <v>0.10100000000000001</v>
      </c>
      <c r="M24" s="10">
        <v>4.2409999999999997</v>
      </c>
      <c r="N24" s="10">
        <v>10.613</v>
      </c>
      <c r="O24" s="10">
        <v>0.79900000000000004</v>
      </c>
      <c r="P24" s="10">
        <v>1.891</v>
      </c>
      <c r="Q24" s="10">
        <v>7.8150000000000004</v>
      </c>
      <c r="R24" s="10">
        <v>3.6120000000000001</v>
      </c>
      <c r="S24" s="10">
        <v>25.481147999999997</v>
      </c>
      <c r="T24" s="80"/>
      <c r="U24" s="57">
        <v>11.057524492690256</v>
      </c>
      <c r="V24" s="57">
        <v>12.578546064163216</v>
      </c>
      <c r="W24" s="44">
        <v>518.41249042484696</v>
      </c>
      <c r="X24" s="45">
        <v>16.118538373100566</v>
      </c>
    </row>
    <row r="25" spans="1:24" x14ac:dyDescent="0.2">
      <c r="B25" s="62" t="s">
        <v>122</v>
      </c>
      <c r="C25" s="10">
        <v>95.575092000000012</v>
      </c>
      <c r="D25" s="59">
        <v>25.368000000000002</v>
      </c>
      <c r="E25" s="10">
        <v>0</v>
      </c>
      <c r="F25" s="10">
        <v>0</v>
      </c>
      <c r="G25" s="10">
        <v>0</v>
      </c>
      <c r="H25" s="42">
        <v>0.19900000000000001</v>
      </c>
      <c r="I25" s="10">
        <v>3.052</v>
      </c>
      <c r="J25" s="10">
        <v>14.154</v>
      </c>
      <c r="K25" s="42">
        <v>0.45800000000000002</v>
      </c>
      <c r="L25" s="10">
        <v>0.10299999999999999</v>
      </c>
      <c r="M25" s="10">
        <v>3.4510000000000001</v>
      </c>
      <c r="N25" s="10">
        <v>10.506</v>
      </c>
      <c r="O25" s="10">
        <v>0.79500000000000004</v>
      </c>
      <c r="P25" s="10">
        <v>1.5349999999999999</v>
      </c>
      <c r="Q25" s="10">
        <v>7.6269999999999998</v>
      </c>
      <c r="R25" s="10">
        <v>3.4409999999999998</v>
      </c>
      <c r="S25" s="10">
        <v>24.886092000000001</v>
      </c>
      <c r="T25" s="80"/>
      <c r="U25" s="42">
        <v>10.943008584455958</v>
      </c>
      <c r="V25" s="35" t="s">
        <v>127</v>
      </c>
      <c r="W25" s="58" t="s">
        <v>127</v>
      </c>
      <c r="X25" s="61" t="s">
        <v>127</v>
      </c>
    </row>
    <row r="26" spans="1:24" x14ac:dyDescent="0.2">
      <c r="B26" s="62" t="s">
        <v>123</v>
      </c>
      <c r="C26" s="10">
        <v>99.486119999999985</v>
      </c>
      <c r="D26" s="59">
        <v>26.035800000000002</v>
      </c>
      <c r="E26" s="10">
        <v>0</v>
      </c>
      <c r="F26" s="10">
        <v>0</v>
      </c>
      <c r="G26" s="10">
        <v>0</v>
      </c>
      <c r="H26" s="42">
        <v>0.27400000000000002</v>
      </c>
      <c r="I26" s="10">
        <v>3.0379999999999998</v>
      </c>
      <c r="J26" s="10">
        <v>14.941000000000001</v>
      </c>
      <c r="K26" s="42">
        <v>0.47699999999999998</v>
      </c>
      <c r="L26" s="10">
        <v>0.1</v>
      </c>
      <c r="M26" s="10">
        <v>4.2089999999999996</v>
      </c>
      <c r="N26" s="10">
        <v>10.56</v>
      </c>
      <c r="O26" s="10">
        <v>0.84499999999999997</v>
      </c>
      <c r="P26" s="10">
        <v>1.913</v>
      </c>
      <c r="Q26" s="10">
        <v>7.8470000000000004</v>
      </c>
      <c r="R26" s="10">
        <v>3.5819999999999999</v>
      </c>
      <c r="S26" s="10">
        <v>25.66432</v>
      </c>
      <c r="T26" s="80"/>
      <c r="U26" s="42">
        <v>11.059763279742832</v>
      </c>
      <c r="V26" s="42">
        <v>12.581001165175653</v>
      </c>
      <c r="W26" s="46">
        <v>503.00999658831262</v>
      </c>
      <c r="X26" s="47">
        <v>16.122115275266431</v>
      </c>
    </row>
    <row r="27" spans="1:24" x14ac:dyDescent="0.2">
      <c r="B27" s="62" t="s">
        <v>124</v>
      </c>
      <c r="C27" s="10">
        <v>99.37454799999999</v>
      </c>
      <c r="D27" s="59">
        <v>26.0379</v>
      </c>
      <c r="E27" s="10">
        <v>0</v>
      </c>
      <c r="F27" s="10">
        <v>0</v>
      </c>
      <c r="G27" s="10">
        <v>0</v>
      </c>
      <c r="H27" s="42">
        <v>0.27600000000000002</v>
      </c>
      <c r="I27" s="10">
        <v>3.0409999999999999</v>
      </c>
      <c r="J27" s="10">
        <v>14.885999999999999</v>
      </c>
      <c r="K27" s="42">
        <v>0.46100000000000002</v>
      </c>
      <c r="L27" s="10">
        <v>9.9000000000000005E-2</v>
      </c>
      <c r="M27" s="10">
        <v>4.2279999999999998</v>
      </c>
      <c r="N27" s="10">
        <v>10.582000000000001</v>
      </c>
      <c r="O27" s="10">
        <v>0.874</v>
      </c>
      <c r="P27" s="10">
        <v>1.9159999999999999</v>
      </c>
      <c r="Q27" s="10">
        <v>7.77</v>
      </c>
      <c r="R27" s="10">
        <v>3.5960000000000001</v>
      </c>
      <c r="S27" s="10">
        <v>25.607647999999998</v>
      </c>
      <c r="T27" s="80"/>
      <c r="U27" s="42">
        <v>11.033889181512556</v>
      </c>
      <c r="V27" s="42">
        <v>12.551687687105156</v>
      </c>
      <c r="W27" s="46">
        <v>507.5475629696549</v>
      </c>
      <c r="X27" s="47">
        <v>16.157502999431909</v>
      </c>
    </row>
    <row r="28" spans="1:24" x14ac:dyDescent="0.2">
      <c r="B28" s="62" t="s">
        <v>125</v>
      </c>
      <c r="C28" s="10">
        <v>99.575496000000001</v>
      </c>
      <c r="D28" s="59">
        <v>25.989599999999999</v>
      </c>
      <c r="E28" s="10">
        <v>0</v>
      </c>
      <c r="F28" s="10">
        <v>0</v>
      </c>
      <c r="G28" s="10">
        <v>0</v>
      </c>
      <c r="H28" s="42">
        <v>0.28100000000000003</v>
      </c>
      <c r="I28" s="10">
        <v>3.0489999999999999</v>
      </c>
      <c r="J28" s="10">
        <v>14.840999999999999</v>
      </c>
      <c r="K28" s="42">
        <v>0.48099999999999998</v>
      </c>
      <c r="L28" s="10">
        <v>9.4E-2</v>
      </c>
      <c r="M28" s="10">
        <v>4.2969999999999997</v>
      </c>
      <c r="N28" s="10">
        <v>10.557</v>
      </c>
      <c r="O28" s="10">
        <v>0.90200000000000002</v>
      </c>
      <c r="P28" s="10">
        <v>1.952</v>
      </c>
      <c r="Q28" s="10">
        <v>7.8079999999999998</v>
      </c>
      <c r="R28" s="10">
        <v>3.6110000000000002</v>
      </c>
      <c r="S28" s="10">
        <v>25.712896000000001</v>
      </c>
      <c r="T28" s="80"/>
      <c r="U28" s="42">
        <v>11.069976386504951</v>
      </c>
      <c r="V28" s="42">
        <v>12.592359318771065</v>
      </c>
      <c r="W28" s="46">
        <v>514.88207226364295</v>
      </c>
      <c r="X28" s="47">
        <v>16.102644949605718</v>
      </c>
    </row>
    <row r="29" spans="1:24" x14ac:dyDescent="0.2">
      <c r="B29" s="63" t="s">
        <v>126</v>
      </c>
      <c r="C29" s="14">
        <v>99.638107999999988</v>
      </c>
      <c r="D29" s="60">
        <v>26.023199999999999</v>
      </c>
      <c r="E29" s="14">
        <v>0</v>
      </c>
      <c r="F29" s="14">
        <v>0</v>
      </c>
      <c r="G29" s="14">
        <v>0</v>
      </c>
      <c r="H29" s="43">
        <v>0.27500000000000002</v>
      </c>
      <c r="I29" s="14">
        <v>3.0350000000000001</v>
      </c>
      <c r="J29" s="14">
        <v>15.012</v>
      </c>
      <c r="K29" s="43">
        <v>0.46700000000000003</v>
      </c>
      <c r="L29" s="14">
        <v>0.107</v>
      </c>
      <c r="M29" s="14">
        <v>4.2729999999999997</v>
      </c>
      <c r="N29" s="14">
        <v>10.516</v>
      </c>
      <c r="O29" s="14">
        <v>0.85699999999999998</v>
      </c>
      <c r="P29" s="14">
        <v>1.921</v>
      </c>
      <c r="Q29" s="14">
        <v>7.8140000000000001</v>
      </c>
      <c r="R29" s="14">
        <v>3.6240000000000001</v>
      </c>
      <c r="S29" s="14">
        <v>25.713908</v>
      </c>
      <c r="T29" s="85"/>
      <c r="U29" s="43">
        <v>10.990883609111911</v>
      </c>
      <c r="V29" s="43">
        <v>12.502698408270708</v>
      </c>
      <c r="W29" s="48">
        <v>507.9160251087049</v>
      </c>
      <c r="X29" s="49">
        <v>16.220871061355847</v>
      </c>
    </row>
    <row r="30" spans="1:24" x14ac:dyDescent="0.2">
      <c r="C30" s="50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U30" s="80"/>
      <c r="V30" s="80"/>
      <c r="W30" s="80"/>
      <c r="X30" s="80"/>
    </row>
    <row r="32" spans="1:24" x14ac:dyDescent="0.2">
      <c r="B32" s="83"/>
      <c r="C32" s="80"/>
      <c r="D32" s="80"/>
      <c r="E32" s="80"/>
      <c r="F32" s="80"/>
      <c r="G32" s="80"/>
    </row>
    <row r="33" spans="2:21" x14ac:dyDescent="0.2">
      <c r="B33" s="80"/>
      <c r="C33" s="80"/>
      <c r="D33" s="80"/>
      <c r="E33" s="80"/>
      <c r="F33" s="80"/>
      <c r="G33" s="80"/>
      <c r="U33" s="1"/>
    </row>
    <row r="34" spans="2:21" x14ac:dyDescent="0.2">
      <c r="B34" s="76"/>
      <c r="C34" s="76"/>
      <c r="D34" s="76"/>
      <c r="E34" s="76"/>
      <c r="F34" s="76"/>
      <c r="G34" s="80"/>
    </row>
    <row r="35" spans="2:21" x14ac:dyDescent="0.2">
      <c r="B35" s="80"/>
      <c r="C35" s="42"/>
      <c r="D35" s="42"/>
      <c r="E35" s="46"/>
      <c r="F35" s="46"/>
      <c r="G35" s="80"/>
    </row>
    <row r="36" spans="2:21" ht="15" customHeight="1" x14ac:dyDescent="0.2">
      <c r="B36" s="80"/>
      <c r="C36" s="42"/>
      <c r="D36" s="42"/>
      <c r="E36" s="46"/>
      <c r="F36" s="46"/>
      <c r="G36" s="80"/>
    </row>
    <row r="37" spans="2:21" x14ac:dyDescent="0.2">
      <c r="B37" s="80"/>
      <c r="C37" s="42"/>
      <c r="D37" s="42"/>
      <c r="E37" s="46"/>
      <c r="F37" s="46"/>
      <c r="G37" s="80"/>
    </row>
    <row r="38" spans="2:21" x14ac:dyDescent="0.2">
      <c r="B38" s="80"/>
      <c r="C38" s="42"/>
      <c r="D38" s="42"/>
      <c r="E38" s="46"/>
      <c r="F38" s="46"/>
      <c r="G38" s="80"/>
    </row>
    <row r="39" spans="2:21" x14ac:dyDescent="0.2">
      <c r="B39" s="80"/>
      <c r="C39" s="42"/>
      <c r="D39" s="42"/>
      <c r="E39" s="46"/>
      <c r="F39" s="46"/>
      <c r="G39" s="80"/>
    </row>
    <row r="40" spans="2:21" x14ac:dyDescent="0.2">
      <c r="B40" s="80"/>
      <c r="C40" s="42"/>
      <c r="D40" s="42"/>
      <c r="E40" s="46"/>
      <c r="F40" s="46"/>
      <c r="G40" s="80"/>
    </row>
    <row r="41" spans="2:21" x14ac:dyDescent="0.2">
      <c r="B41" s="80"/>
      <c r="C41" s="42"/>
      <c r="D41" s="42"/>
      <c r="E41" s="46"/>
      <c r="F41" s="46"/>
      <c r="G41" s="80"/>
    </row>
    <row r="42" spans="2:21" x14ac:dyDescent="0.2">
      <c r="B42" s="80"/>
      <c r="C42" s="42"/>
      <c r="D42" s="42"/>
      <c r="E42" s="46"/>
      <c r="F42" s="46"/>
      <c r="G42" s="80"/>
    </row>
    <row r="43" spans="2:21" x14ac:dyDescent="0.2">
      <c r="B43" s="80"/>
      <c r="C43" s="42"/>
      <c r="D43" s="42"/>
      <c r="E43" s="46"/>
      <c r="F43" s="46"/>
      <c r="G43" s="80"/>
    </row>
    <row r="44" spans="2:21" x14ac:dyDescent="0.2">
      <c r="B44" s="80"/>
      <c r="C44" s="42"/>
      <c r="D44" s="42"/>
      <c r="E44" s="46"/>
      <c r="F44" s="46"/>
      <c r="G44" s="80"/>
    </row>
    <row r="45" spans="2:21" x14ac:dyDescent="0.2">
      <c r="B45" s="80"/>
      <c r="C45" s="42"/>
      <c r="D45" s="42"/>
      <c r="E45" s="46"/>
      <c r="F45" s="46"/>
      <c r="G45" s="80"/>
    </row>
    <row r="46" spans="2:21" x14ac:dyDescent="0.2">
      <c r="B46" s="80"/>
      <c r="C46" s="42"/>
      <c r="D46" s="42"/>
      <c r="E46" s="46"/>
      <c r="F46" s="46"/>
      <c r="G46" s="80"/>
    </row>
    <row r="47" spans="2:21" x14ac:dyDescent="0.2">
      <c r="B47" s="80"/>
      <c r="C47" s="42"/>
      <c r="D47" s="42"/>
      <c r="E47" s="46"/>
      <c r="F47" s="46"/>
      <c r="G47" s="80"/>
    </row>
    <row r="48" spans="2:21" x14ac:dyDescent="0.2">
      <c r="B48" s="80"/>
      <c r="C48" s="42"/>
      <c r="D48" s="42"/>
      <c r="E48" s="46"/>
      <c r="F48" s="46"/>
      <c r="G48" s="80"/>
    </row>
    <row r="49" spans="2:7" x14ac:dyDescent="0.2">
      <c r="B49" s="80"/>
      <c r="C49" s="42"/>
      <c r="D49" s="42"/>
      <c r="E49" s="46"/>
      <c r="F49" s="46"/>
      <c r="G49" s="80"/>
    </row>
    <row r="50" spans="2:7" x14ac:dyDescent="0.2">
      <c r="B50" s="80"/>
      <c r="C50" s="42"/>
      <c r="D50" s="42"/>
      <c r="E50" s="46"/>
      <c r="F50" s="46"/>
      <c r="G50" s="80"/>
    </row>
    <row r="51" spans="2:7" ht="15" customHeight="1" x14ac:dyDescent="0.2">
      <c r="B51" s="126"/>
      <c r="C51" s="126"/>
      <c r="D51" s="126"/>
      <c r="E51" s="126"/>
      <c r="F51" s="126"/>
      <c r="G51" s="80"/>
    </row>
    <row r="52" spans="2:7" x14ac:dyDescent="0.2">
      <c r="B52" s="80"/>
      <c r="C52" s="57"/>
      <c r="D52" s="57"/>
      <c r="E52" s="44"/>
      <c r="F52" s="44"/>
      <c r="G52" s="80"/>
    </row>
    <row r="53" spans="2:7" x14ac:dyDescent="0.2">
      <c r="B53" s="80"/>
      <c r="C53" s="57"/>
      <c r="D53" s="57"/>
      <c r="E53" s="44"/>
      <c r="F53" s="44"/>
      <c r="G53" s="80"/>
    </row>
    <row r="54" spans="2:7" x14ac:dyDescent="0.2">
      <c r="B54" s="80"/>
      <c r="C54" s="57"/>
      <c r="D54" s="57"/>
      <c r="E54" s="44"/>
      <c r="F54" s="44"/>
      <c r="G54" s="80"/>
    </row>
    <row r="55" spans="2:7" x14ac:dyDescent="0.2">
      <c r="B55" s="80"/>
      <c r="C55" s="57"/>
      <c r="D55" s="57"/>
      <c r="E55" s="44"/>
      <c r="F55" s="44"/>
      <c r="G55" s="80"/>
    </row>
    <row r="56" spans="2:7" x14ac:dyDescent="0.2">
      <c r="B56" s="80"/>
      <c r="C56" s="57"/>
      <c r="D56" s="57"/>
      <c r="E56" s="44"/>
      <c r="F56" s="44"/>
      <c r="G56" s="80"/>
    </row>
    <row r="57" spans="2:7" x14ac:dyDescent="0.2">
      <c r="B57" s="30"/>
      <c r="C57" s="42"/>
      <c r="D57" s="35"/>
      <c r="E57" s="58"/>
      <c r="F57" s="58"/>
      <c r="G57" s="80"/>
    </row>
    <row r="58" spans="2:7" x14ac:dyDescent="0.2">
      <c r="B58" s="30"/>
      <c r="C58" s="42"/>
      <c r="D58" s="42"/>
      <c r="E58" s="46"/>
      <c r="F58" s="46"/>
      <c r="G58" s="80"/>
    </row>
    <row r="59" spans="2:7" x14ac:dyDescent="0.2">
      <c r="B59" s="30"/>
      <c r="C59" s="42"/>
      <c r="D59" s="42"/>
      <c r="E59" s="46"/>
      <c r="F59" s="46"/>
      <c r="G59" s="80"/>
    </row>
    <row r="60" spans="2:7" x14ac:dyDescent="0.2">
      <c r="B60" s="30"/>
      <c r="C60" s="42"/>
      <c r="D60" s="42"/>
      <c r="E60" s="46"/>
      <c r="F60" s="46"/>
      <c r="G60" s="80"/>
    </row>
    <row r="61" spans="2:7" x14ac:dyDescent="0.2">
      <c r="B61" s="30"/>
      <c r="C61" s="42"/>
      <c r="D61" s="42"/>
      <c r="E61" s="46"/>
      <c r="F61" s="46"/>
      <c r="G61" s="80"/>
    </row>
  </sheetData>
  <mergeCells count="3">
    <mergeCell ref="B51:F51"/>
    <mergeCell ref="B19:X19"/>
    <mergeCell ref="A4:A17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9"/>
  <sheetViews>
    <sheetView workbookViewId="0"/>
  </sheetViews>
  <sheetFormatPr baseColWidth="10" defaultRowHeight="15" x14ac:dyDescent="0.25"/>
  <cols>
    <col min="2" max="2" width="13.28515625" customWidth="1"/>
    <col min="20" max="20" width="3.28515625" customWidth="1"/>
    <col min="22" max="24" width="11.5703125" customWidth="1"/>
  </cols>
  <sheetData>
    <row r="1" spans="1:24" x14ac:dyDescent="0.25">
      <c r="A1" s="3" t="s">
        <v>235</v>
      </c>
      <c r="B1" s="3"/>
      <c r="C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5">
      <c r="A3" s="3"/>
      <c r="B3" s="5" t="s">
        <v>0</v>
      </c>
      <c r="C3" s="5" t="s">
        <v>15</v>
      </c>
      <c r="D3" s="6" t="s">
        <v>95</v>
      </c>
      <c r="E3" s="6" t="s">
        <v>96</v>
      </c>
      <c r="F3" s="6" t="s">
        <v>97</v>
      </c>
      <c r="G3" s="6" t="s">
        <v>16</v>
      </c>
      <c r="H3" s="6" t="s">
        <v>232</v>
      </c>
      <c r="I3" s="6" t="s">
        <v>98</v>
      </c>
      <c r="J3" s="6" t="s">
        <v>99</v>
      </c>
      <c r="K3" s="6" t="s">
        <v>100</v>
      </c>
      <c r="L3" s="6" t="s">
        <v>17</v>
      </c>
      <c r="M3" s="6" t="s">
        <v>101</v>
      </c>
      <c r="N3" s="6" t="s">
        <v>102</v>
      </c>
      <c r="O3" s="6" t="s">
        <v>103</v>
      </c>
      <c r="P3" s="6" t="s">
        <v>104</v>
      </c>
      <c r="Q3" s="6" t="s">
        <v>105</v>
      </c>
      <c r="R3" s="6" t="s">
        <v>106</v>
      </c>
      <c r="S3" s="6" t="s">
        <v>107</v>
      </c>
      <c r="T3" s="86"/>
      <c r="U3" s="102" t="s">
        <v>108</v>
      </c>
      <c r="V3" s="102" t="s">
        <v>109</v>
      </c>
      <c r="W3" s="33" t="s">
        <v>229</v>
      </c>
      <c r="X3" s="34" t="s">
        <v>230</v>
      </c>
    </row>
    <row r="4" spans="1:24" x14ac:dyDescent="0.25">
      <c r="A4" s="128" t="s">
        <v>185</v>
      </c>
      <c r="B4" s="24" t="s">
        <v>186</v>
      </c>
      <c r="C4" s="9">
        <v>100.54706999999999</v>
      </c>
      <c r="D4" s="10">
        <v>30.868070000000003</v>
      </c>
      <c r="E4" s="10">
        <v>0</v>
      </c>
      <c r="F4" s="10">
        <v>0</v>
      </c>
      <c r="G4" s="10">
        <v>0</v>
      </c>
      <c r="H4" s="42">
        <v>4.8750000000000002E-2</v>
      </c>
      <c r="I4" s="10">
        <v>0.30099999999999999</v>
      </c>
      <c r="J4" s="10">
        <v>10.788</v>
      </c>
      <c r="K4" s="42">
        <v>6.3864799999999999E-2</v>
      </c>
      <c r="L4" s="10">
        <v>0.59699999999999998</v>
      </c>
      <c r="M4" s="10">
        <v>1.4370000000000001</v>
      </c>
      <c r="N4" s="10">
        <v>2.62704</v>
      </c>
      <c r="O4" s="10">
        <v>0.875</v>
      </c>
      <c r="P4" s="10">
        <v>0.84799999999999998</v>
      </c>
      <c r="Q4" s="10">
        <v>17.443999999999999</v>
      </c>
      <c r="R4" s="10">
        <v>2.96</v>
      </c>
      <c r="S4" s="10">
        <v>31.771999999999998</v>
      </c>
      <c r="T4" s="84"/>
      <c r="U4" s="42">
        <v>2.4927298471519288</v>
      </c>
      <c r="V4" s="42">
        <v>2.8359106192253729</v>
      </c>
      <c r="W4" s="46">
        <v>405.8741354061342</v>
      </c>
      <c r="X4" s="47">
        <v>71.677551506602072</v>
      </c>
    </row>
    <row r="5" spans="1:24" x14ac:dyDescent="0.25">
      <c r="A5" s="129"/>
      <c r="B5" s="24" t="s">
        <v>187</v>
      </c>
      <c r="C5" s="9">
        <v>100.0335</v>
      </c>
      <c r="D5" s="10">
        <v>30.848500000000001</v>
      </c>
      <c r="E5" s="10">
        <v>0</v>
      </c>
      <c r="F5" s="10">
        <v>0</v>
      </c>
      <c r="G5" s="10">
        <v>0</v>
      </c>
      <c r="H5" s="42">
        <v>9.9162E-2</v>
      </c>
      <c r="I5" s="10">
        <v>0.46400000000000002</v>
      </c>
      <c r="J5" s="10">
        <v>10.843</v>
      </c>
      <c r="K5" s="42">
        <v>0.37169760000000002</v>
      </c>
      <c r="L5" s="10">
        <v>0.89700000000000002</v>
      </c>
      <c r="M5" s="10">
        <v>1.569</v>
      </c>
      <c r="N5" s="10">
        <v>3.8604800000000004</v>
      </c>
      <c r="O5" s="10">
        <v>1.4730000000000001</v>
      </c>
      <c r="P5" s="10">
        <v>1.026</v>
      </c>
      <c r="Q5" s="10">
        <v>15.961</v>
      </c>
      <c r="R5" s="10">
        <v>2.86</v>
      </c>
      <c r="S5" s="10">
        <v>29.881</v>
      </c>
      <c r="T5" s="80"/>
      <c r="U5" s="42">
        <v>4.4688681039529747</v>
      </c>
      <c r="V5" s="42">
        <v>5.0812498236065649</v>
      </c>
      <c r="W5" s="46">
        <v>460.40487327610532</v>
      </c>
      <c r="X5" s="47">
        <v>39.991737092386998</v>
      </c>
    </row>
    <row r="6" spans="1:24" x14ac:dyDescent="0.25">
      <c r="A6" s="129"/>
      <c r="B6" s="24" t="s">
        <v>188</v>
      </c>
      <c r="C6" s="9">
        <v>100.34299000000001</v>
      </c>
      <c r="D6" s="10">
        <v>30.83099</v>
      </c>
      <c r="E6" s="10">
        <v>9.5000000000000001E-2</v>
      </c>
      <c r="F6" s="10">
        <v>0</v>
      </c>
      <c r="G6" s="10">
        <v>0</v>
      </c>
      <c r="H6" s="42">
        <v>5.5120000000000002E-2</v>
      </c>
      <c r="I6" s="10">
        <v>0.54400000000000004</v>
      </c>
      <c r="J6" s="10">
        <v>10.613</v>
      </c>
      <c r="K6" s="42">
        <v>7.0457600000000009E-2</v>
      </c>
      <c r="L6" s="10">
        <v>0.52600000000000002</v>
      </c>
      <c r="M6" s="10">
        <v>1.407</v>
      </c>
      <c r="N6" s="10">
        <v>2.50848</v>
      </c>
      <c r="O6" s="10">
        <v>0.98</v>
      </c>
      <c r="P6" s="10">
        <v>0.88700000000000001</v>
      </c>
      <c r="Q6" s="10">
        <v>17.332999999999998</v>
      </c>
      <c r="R6" s="10">
        <v>2.9239999999999999</v>
      </c>
      <c r="S6" s="10">
        <v>31.646999999999998</v>
      </c>
      <c r="T6" s="80"/>
      <c r="U6" s="42">
        <v>2.4086714309173551</v>
      </c>
      <c r="V6" s="42">
        <v>2.7401294204670319</v>
      </c>
      <c r="W6" s="46">
        <v>474.00930892318587</v>
      </c>
      <c r="X6" s="47">
        <v>74.063954519247787</v>
      </c>
    </row>
    <row r="7" spans="1:24" x14ac:dyDescent="0.25">
      <c r="A7" s="129"/>
      <c r="B7" s="24" t="s">
        <v>189</v>
      </c>
      <c r="C7" s="9">
        <v>104.94876000000001</v>
      </c>
      <c r="D7" s="10">
        <v>28.110760000000003</v>
      </c>
      <c r="E7" s="10">
        <v>0</v>
      </c>
      <c r="F7" s="10">
        <v>0</v>
      </c>
      <c r="G7" s="10">
        <v>0</v>
      </c>
      <c r="H7" s="42">
        <v>8.4021999999999999E-2</v>
      </c>
      <c r="I7" s="10">
        <v>13.76</v>
      </c>
      <c r="J7" s="10">
        <v>9.3170000000000002</v>
      </c>
      <c r="K7" s="42">
        <v>8.4664799999999998E-2</v>
      </c>
      <c r="L7" s="10">
        <v>0.99299999999999999</v>
      </c>
      <c r="M7" s="10">
        <v>1.238</v>
      </c>
      <c r="N7" s="10">
        <v>3.6670400000000001</v>
      </c>
      <c r="O7" s="10">
        <v>1.163</v>
      </c>
      <c r="P7" s="10">
        <v>0.81200000000000006</v>
      </c>
      <c r="Q7" s="10">
        <v>15.397</v>
      </c>
      <c r="R7" s="10">
        <v>2.528</v>
      </c>
      <c r="S7" s="10">
        <v>27.91</v>
      </c>
      <c r="T7" s="80"/>
      <c r="U7" s="42">
        <v>3.4683876268864249</v>
      </c>
      <c r="V7" s="42">
        <v>3.9459885291261902</v>
      </c>
      <c r="W7" s="46">
        <v>501.07656949178539</v>
      </c>
      <c r="X7" s="47">
        <v>51.39246866582414</v>
      </c>
    </row>
    <row r="8" spans="1:24" x14ac:dyDescent="0.25">
      <c r="A8" s="129"/>
      <c r="B8" s="24" t="s">
        <v>190</v>
      </c>
      <c r="C8" s="9">
        <v>99.881200000000007</v>
      </c>
      <c r="D8" s="10">
        <v>30.220200000000002</v>
      </c>
      <c r="E8" s="10">
        <v>4.7E-2</v>
      </c>
      <c r="F8" s="10">
        <v>0</v>
      </c>
      <c r="G8" s="10">
        <v>0</v>
      </c>
      <c r="H8" s="42">
        <v>7.8586000000000003E-2</v>
      </c>
      <c r="I8" s="10">
        <v>0.65700000000000003</v>
      </c>
      <c r="J8" s="10">
        <v>10.951000000000001</v>
      </c>
      <c r="K8" s="42">
        <v>0.12619839999999999</v>
      </c>
      <c r="L8" s="10">
        <v>0.75900000000000001</v>
      </c>
      <c r="M8" s="10">
        <v>1.5169999999999999</v>
      </c>
      <c r="N8" s="10">
        <v>3.9603199999999998</v>
      </c>
      <c r="O8" s="10">
        <v>1.069</v>
      </c>
      <c r="P8" s="10">
        <v>0.81899999999999995</v>
      </c>
      <c r="Q8" s="10">
        <v>15.747999999999999</v>
      </c>
      <c r="R8" s="10">
        <v>2.9870000000000001</v>
      </c>
      <c r="S8" s="10">
        <v>31.068000000000001</v>
      </c>
      <c r="T8" s="80"/>
      <c r="U8" s="42">
        <v>3.8444878152562389</v>
      </c>
      <c r="V8" s="42">
        <v>4.3736286293600086</v>
      </c>
      <c r="W8" s="46">
        <v>423.98229422661575</v>
      </c>
      <c r="X8" s="47">
        <v>46.463813065930495</v>
      </c>
    </row>
    <row r="9" spans="1:24" x14ac:dyDescent="0.25">
      <c r="A9" s="129"/>
      <c r="B9" s="24" t="s">
        <v>191</v>
      </c>
      <c r="C9" s="9">
        <v>100.32707000000002</v>
      </c>
      <c r="D9" s="10">
        <v>28.808070000000001</v>
      </c>
      <c r="E9" s="10">
        <v>1.9019999999999999</v>
      </c>
      <c r="F9" s="10">
        <v>0</v>
      </c>
      <c r="G9" s="10">
        <v>0</v>
      </c>
      <c r="H9" s="42">
        <v>8.9230000000000004E-2</v>
      </c>
      <c r="I9" s="10">
        <v>3.27</v>
      </c>
      <c r="J9" s="10">
        <v>10.59</v>
      </c>
      <c r="K9" s="42">
        <v>0.15182039999999999</v>
      </c>
      <c r="L9" s="10">
        <v>0.89700000000000002</v>
      </c>
      <c r="M9" s="10">
        <v>1.48</v>
      </c>
      <c r="N9" s="10">
        <v>4.2359200000000001</v>
      </c>
      <c r="O9" s="10">
        <v>1.2949999999999999</v>
      </c>
      <c r="P9" s="10">
        <v>0.91600000000000004</v>
      </c>
      <c r="Q9" s="10">
        <v>14.699</v>
      </c>
      <c r="R9" s="10">
        <v>2.879</v>
      </c>
      <c r="S9" s="10">
        <v>29.248000000000001</v>
      </c>
      <c r="T9" s="80"/>
      <c r="U9" s="42">
        <v>4.1613856964086011</v>
      </c>
      <c r="V9" s="42">
        <v>4.7339155305159375</v>
      </c>
      <c r="W9" s="46">
        <v>444.10279860095915</v>
      </c>
      <c r="X9" s="47">
        <v>42.908482956614407</v>
      </c>
    </row>
    <row r="10" spans="1:24" x14ac:dyDescent="0.25">
      <c r="A10" s="129"/>
      <c r="B10" s="24" t="s">
        <v>192</v>
      </c>
      <c r="C10" s="9">
        <v>99.534440000000004</v>
      </c>
      <c r="D10" s="10">
        <v>30.640440000000002</v>
      </c>
      <c r="E10" s="10">
        <v>0.02</v>
      </c>
      <c r="F10" s="10">
        <v>0</v>
      </c>
      <c r="G10" s="10">
        <v>0</v>
      </c>
      <c r="H10" s="42">
        <v>7.6309999999999989E-2</v>
      </c>
      <c r="I10" s="10">
        <v>0.51600000000000001</v>
      </c>
      <c r="J10" s="10">
        <v>11.311</v>
      </c>
      <c r="K10" s="42">
        <v>0.2113496</v>
      </c>
      <c r="L10" s="10">
        <v>0.96799999999999997</v>
      </c>
      <c r="M10" s="10">
        <v>1.6739999999999999</v>
      </c>
      <c r="N10" s="10">
        <v>3.3300800000000002</v>
      </c>
      <c r="O10" s="10">
        <v>1.615</v>
      </c>
      <c r="P10" s="10">
        <v>1.048</v>
      </c>
      <c r="Q10" s="10">
        <v>14.987</v>
      </c>
      <c r="R10" s="10">
        <v>3.016</v>
      </c>
      <c r="S10" s="10">
        <v>30.222999999999999</v>
      </c>
      <c r="T10" s="80"/>
      <c r="U10" s="42">
        <v>3.5377285935955101</v>
      </c>
      <c r="V10" s="42">
        <v>4.0234934125870838</v>
      </c>
      <c r="W10" s="46">
        <v>446.94385468728797</v>
      </c>
      <c r="X10" s="47">
        <v>50.502130473139886</v>
      </c>
    </row>
    <row r="11" spans="1:24" x14ac:dyDescent="0.25">
      <c r="A11" s="129"/>
      <c r="B11" s="24" t="s">
        <v>193</v>
      </c>
      <c r="C11" s="9">
        <v>99.721700000000027</v>
      </c>
      <c r="D11" s="10">
        <v>30.889699999999998</v>
      </c>
      <c r="E11" s="10">
        <v>0</v>
      </c>
      <c r="F11" s="10">
        <v>0</v>
      </c>
      <c r="G11" s="10">
        <v>0</v>
      </c>
      <c r="H11" s="42">
        <v>6.5014000000000002E-2</v>
      </c>
      <c r="I11" s="10">
        <v>0.372</v>
      </c>
      <c r="J11" s="10">
        <v>11.545999999999999</v>
      </c>
      <c r="K11" s="42">
        <v>0.2170224</v>
      </c>
      <c r="L11" s="10">
        <v>0.88</v>
      </c>
      <c r="M11" s="10">
        <v>1.788</v>
      </c>
      <c r="N11" s="10">
        <v>2.7955200000000002</v>
      </c>
      <c r="O11" s="10">
        <v>1.831</v>
      </c>
      <c r="P11" s="10">
        <v>1.1579999999999999</v>
      </c>
      <c r="Q11" s="10">
        <v>14.896000000000001</v>
      </c>
      <c r="R11" s="10">
        <v>3.0459999999999998</v>
      </c>
      <c r="S11" s="10">
        <v>30.32</v>
      </c>
      <c r="T11" s="80"/>
      <c r="U11" s="42">
        <v>3.0838810401947141</v>
      </c>
      <c r="V11" s="42">
        <v>3.5070324651205089</v>
      </c>
      <c r="W11" s="46">
        <v>437.62976700069373</v>
      </c>
      <c r="X11" s="47">
        <v>57.964207549760758</v>
      </c>
    </row>
    <row r="12" spans="1:24" x14ac:dyDescent="0.25">
      <c r="A12" s="129"/>
      <c r="B12" s="24" t="s">
        <v>194</v>
      </c>
      <c r="C12" s="9">
        <v>98.971099999999993</v>
      </c>
      <c r="D12" s="10">
        <v>29.118100000000002</v>
      </c>
      <c r="E12" s="10">
        <v>0.76700000000000002</v>
      </c>
      <c r="F12" s="10">
        <v>0</v>
      </c>
      <c r="G12" s="10">
        <v>0</v>
      </c>
      <c r="H12" s="42">
        <v>1.5424E-2</v>
      </c>
      <c r="I12" s="10">
        <v>2.004</v>
      </c>
      <c r="J12" s="10">
        <v>13.359</v>
      </c>
      <c r="K12" s="42">
        <v>9.9697999999999995E-2</v>
      </c>
      <c r="L12" s="10">
        <v>0.38</v>
      </c>
      <c r="M12" s="10">
        <v>1.4330000000000001</v>
      </c>
      <c r="N12" s="10">
        <v>0.66039999999999999</v>
      </c>
      <c r="O12" s="10">
        <v>0.59599999999999997</v>
      </c>
      <c r="P12" s="10">
        <v>0.626</v>
      </c>
      <c r="Q12" s="10">
        <v>14.266</v>
      </c>
      <c r="R12" s="10">
        <v>3.4359999999999999</v>
      </c>
      <c r="S12" s="10">
        <v>32.228999999999999</v>
      </c>
      <c r="T12" s="80"/>
      <c r="U12" s="42">
        <v>0.86708144869732318</v>
      </c>
      <c r="V12" s="42">
        <v>0.98556003495137334</v>
      </c>
      <c r="W12" s="46">
        <v>369.59402077735865</v>
      </c>
      <c r="X12" s="47">
        <v>206.76588574957125</v>
      </c>
    </row>
    <row r="13" spans="1:24" x14ac:dyDescent="0.25">
      <c r="A13" s="129"/>
      <c r="B13" s="24" t="s">
        <v>195</v>
      </c>
      <c r="C13" s="9">
        <v>99.390719999999988</v>
      </c>
      <c r="D13" s="10">
        <v>30.718720000000001</v>
      </c>
      <c r="E13" s="10">
        <v>0</v>
      </c>
      <c r="F13" s="10">
        <v>0</v>
      </c>
      <c r="G13" s="10">
        <v>0</v>
      </c>
      <c r="H13" s="42">
        <v>4.0382000000000001E-2</v>
      </c>
      <c r="I13" s="10">
        <v>0.317</v>
      </c>
      <c r="J13" s="10">
        <v>11.707000000000001</v>
      </c>
      <c r="K13" s="42">
        <v>7.7750799999999995E-2</v>
      </c>
      <c r="L13" s="10">
        <v>0.74199999999999999</v>
      </c>
      <c r="M13" s="10">
        <v>2.1059999999999999</v>
      </c>
      <c r="N13" s="10">
        <v>2.0498400000000001</v>
      </c>
      <c r="O13" s="10">
        <v>2.1030000000000002</v>
      </c>
      <c r="P13" s="10">
        <v>1.7909999999999999</v>
      </c>
      <c r="Q13" s="10">
        <v>15.218999999999999</v>
      </c>
      <c r="R13" s="10">
        <v>3.0289999999999999</v>
      </c>
      <c r="S13" s="10">
        <v>29.545999999999999</v>
      </c>
      <c r="T13" s="80"/>
      <c r="U13" s="42">
        <v>2.0255622930418991</v>
      </c>
      <c r="V13" s="42">
        <v>2.304275001661928</v>
      </c>
      <c r="W13" s="46">
        <v>413.55256702586274</v>
      </c>
      <c r="X13" s="47">
        <v>88.224547632184056</v>
      </c>
    </row>
    <row r="14" spans="1:24" x14ac:dyDescent="0.25">
      <c r="A14" s="129"/>
      <c r="B14" s="24" t="s">
        <v>196</v>
      </c>
      <c r="C14" s="9">
        <v>99.927550000000011</v>
      </c>
      <c r="D14" s="10">
        <v>30.57555</v>
      </c>
      <c r="E14" s="10">
        <v>0</v>
      </c>
      <c r="F14" s="10">
        <v>0</v>
      </c>
      <c r="G14" s="10">
        <v>0</v>
      </c>
      <c r="H14" s="42">
        <v>7.281E-2</v>
      </c>
      <c r="I14" s="10">
        <v>0.35799999999999998</v>
      </c>
      <c r="J14" s="10">
        <v>10.228999999999999</v>
      </c>
      <c r="K14" s="42">
        <v>8.0834799999999998E-2</v>
      </c>
      <c r="L14" s="10">
        <v>0.75600000000000001</v>
      </c>
      <c r="M14" s="10">
        <v>1.268</v>
      </c>
      <c r="N14" s="10">
        <v>3.4330400000000001</v>
      </c>
      <c r="O14" s="10">
        <v>0.86499999999999999</v>
      </c>
      <c r="P14" s="10">
        <v>0.63</v>
      </c>
      <c r="Q14" s="10">
        <v>17.077999999999999</v>
      </c>
      <c r="R14" s="10">
        <v>2.915</v>
      </c>
      <c r="S14" s="10">
        <v>31.776</v>
      </c>
      <c r="T14" s="80"/>
      <c r="U14" s="42">
        <v>3.2512314103482809</v>
      </c>
      <c r="V14" s="42">
        <v>3.6985946873663567</v>
      </c>
      <c r="W14" s="46">
        <v>463.71296209562286</v>
      </c>
      <c r="X14" s="47">
        <v>54.877273620783775</v>
      </c>
    </row>
    <row r="15" spans="1:24" x14ac:dyDescent="0.25">
      <c r="A15" s="129"/>
      <c r="B15" s="24" t="s">
        <v>197</v>
      </c>
      <c r="C15" s="9">
        <v>99.749949999999998</v>
      </c>
      <c r="D15" s="10">
        <v>30.657950000000003</v>
      </c>
      <c r="E15" s="10">
        <v>0</v>
      </c>
      <c r="F15" s="10">
        <v>0</v>
      </c>
      <c r="G15" s="10">
        <v>0</v>
      </c>
      <c r="H15" s="42">
        <v>7.7072000000000002E-2</v>
      </c>
      <c r="I15" s="10">
        <v>0.42099999999999999</v>
      </c>
      <c r="J15" s="10">
        <v>10.182</v>
      </c>
      <c r="K15" s="42">
        <v>7.7564400000000006E-2</v>
      </c>
      <c r="L15" s="10">
        <v>0.97699999999999998</v>
      </c>
      <c r="M15" s="10">
        <v>1.2649999999999999</v>
      </c>
      <c r="N15" s="10">
        <v>3.4871200000000004</v>
      </c>
      <c r="O15" s="10">
        <v>0.98799999999999999</v>
      </c>
      <c r="P15" s="10">
        <v>0.628</v>
      </c>
      <c r="Q15" s="10">
        <v>16.86</v>
      </c>
      <c r="R15" s="10">
        <v>2.9329999999999998</v>
      </c>
      <c r="S15" s="10">
        <v>31.306999999999999</v>
      </c>
      <c r="T15" s="80"/>
      <c r="U15" s="42">
        <v>3.2895680639993139</v>
      </c>
      <c r="V15" s="42">
        <v>3.7423432360126965</v>
      </c>
      <c r="W15" s="46">
        <v>484.47921318951535</v>
      </c>
      <c r="X15" s="47">
        <v>54.207464412812911</v>
      </c>
    </row>
    <row r="16" spans="1:24" x14ac:dyDescent="0.25">
      <c r="A16" s="129"/>
      <c r="B16" s="24" t="s">
        <v>198</v>
      </c>
      <c r="C16" s="9">
        <v>101.78214</v>
      </c>
      <c r="D16" s="10">
        <v>23.626139999999999</v>
      </c>
      <c r="E16" s="10">
        <v>6.4</v>
      </c>
      <c r="F16" s="10">
        <v>0</v>
      </c>
      <c r="G16" s="10">
        <v>0</v>
      </c>
      <c r="H16" s="42">
        <v>4.6933999999999997E-2</v>
      </c>
      <c r="I16" s="10">
        <v>16.690999999999999</v>
      </c>
      <c r="J16" s="10">
        <v>8.44</v>
      </c>
      <c r="K16" s="42">
        <v>0.18394360000000001</v>
      </c>
      <c r="L16" s="10">
        <v>1.1000000000000001</v>
      </c>
      <c r="M16" s="10">
        <v>1.0649999999999999</v>
      </c>
      <c r="N16" s="10">
        <v>1.4112800000000001</v>
      </c>
      <c r="O16" s="10">
        <v>1.0109999999999999</v>
      </c>
      <c r="P16" s="10">
        <v>0.67900000000000005</v>
      </c>
      <c r="Q16" s="10">
        <v>13.976000000000001</v>
      </c>
      <c r="R16" s="10">
        <v>2.351</v>
      </c>
      <c r="S16" s="10">
        <v>24.841999999999999</v>
      </c>
      <c r="T16" s="80"/>
      <c r="U16" s="42">
        <v>1.7762310333593403</v>
      </c>
      <c r="V16" s="42">
        <v>2.019543281849705</v>
      </c>
      <c r="W16" s="46">
        <v>547.47811927036548</v>
      </c>
      <c r="X16" s="47">
        <v>100.45470078355331</v>
      </c>
    </row>
    <row r="17" spans="1:24" x14ac:dyDescent="0.25">
      <c r="A17" s="129"/>
      <c r="B17" s="24" t="s">
        <v>199</v>
      </c>
      <c r="C17" s="9">
        <v>100.92005999999999</v>
      </c>
      <c r="D17" s="10">
        <v>31.21106</v>
      </c>
      <c r="E17" s="10">
        <v>0</v>
      </c>
      <c r="F17" s="10">
        <v>0</v>
      </c>
      <c r="G17" s="10">
        <v>0</v>
      </c>
      <c r="H17" s="42">
        <v>6.7403999999999992E-2</v>
      </c>
      <c r="I17" s="10">
        <v>0.41299999999999998</v>
      </c>
      <c r="J17" s="10">
        <v>9.4380000000000006</v>
      </c>
      <c r="K17" s="42">
        <v>0.10592</v>
      </c>
      <c r="L17" s="10">
        <v>0.91700000000000004</v>
      </c>
      <c r="M17" s="10">
        <v>1.054</v>
      </c>
      <c r="N17" s="10">
        <v>3.016</v>
      </c>
      <c r="O17" s="10">
        <v>0.76600000000000001</v>
      </c>
      <c r="P17" s="10">
        <v>0.55600000000000005</v>
      </c>
      <c r="Q17" s="10">
        <v>19.643000000000001</v>
      </c>
      <c r="R17" s="10">
        <v>2.609</v>
      </c>
      <c r="S17" s="10">
        <v>31.22</v>
      </c>
      <c r="T17" s="80"/>
      <c r="U17" s="42">
        <v>2.9575334943925746</v>
      </c>
      <c r="V17" s="42">
        <v>3.3641904467458401</v>
      </c>
      <c r="W17" s="46">
        <v>472.10154285437949</v>
      </c>
      <c r="X17" s="47">
        <v>60.332465540495782</v>
      </c>
    </row>
    <row r="18" spans="1:24" x14ac:dyDescent="0.25">
      <c r="A18" s="129"/>
      <c r="B18" s="24" t="s">
        <v>200</v>
      </c>
      <c r="C18" s="9">
        <v>100.48964999999998</v>
      </c>
      <c r="D18" s="10">
        <v>30.647649999999999</v>
      </c>
      <c r="E18" s="10">
        <v>0</v>
      </c>
      <c r="F18" s="10">
        <v>0</v>
      </c>
      <c r="G18" s="10">
        <v>0</v>
      </c>
      <c r="H18" s="42">
        <v>2.7567999999999999E-2</v>
      </c>
      <c r="I18" s="10">
        <v>0.27800000000000002</v>
      </c>
      <c r="J18" s="10">
        <v>8.5500000000000007</v>
      </c>
      <c r="K18" s="42">
        <v>2.7267600000000003E-2</v>
      </c>
      <c r="L18" s="10">
        <v>0.56599999999999995</v>
      </c>
      <c r="M18" s="10">
        <v>0.76</v>
      </c>
      <c r="N18" s="10">
        <v>1.5464800000000001</v>
      </c>
      <c r="O18" s="10">
        <v>0.57199999999999995</v>
      </c>
      <c r="P18" s="10">
        <v>0.34599999999999997</v>
      </c>
      <c r="Q18" s="10">
        <v>20.617000000000001</v>
      </c>
      <c r="R18" s="10">
        <v>2.6509999999999998</v>
      </c>
      <c r="S18" s="10">
        <v>33.948999999999998</v>
      </c>
      <c r="T18" s="80"/>
      <c r="U18" s="42">
        <v>1.4374434485884342</v>
      </c>
      <c r="V18" s="42">
        <v>1.6356035241137497</v>
      </c>
      <c r="W18" s="46">
        <v>397.75791379706453</v>
      </c>
      <c r="X18" s="47">
        <v>124.29934806158266</v>
      </c>
    </row>
    <row r="19" spans="1:24" x14ac:dyDescent="0.25">
      <c r="A19" s="129"/>
      <c r="B19" s="24" t="s">
        <v>201</v>
      </c>
      <c r="C19" s="9">
        <v>101.21355</v>
      </c>
      <c r="D19" s="10">
        <v>30.884550000000001</v>
      </c>
      <c r="E19" s="10">
        <v>0</v>
      </c>
      <c r="F19" s="10">
        <v>0</v>
      </c>
      <c r="G19" s="10">
        <v>0</v>
      </c>
      <c r="H19" s="42">
        <v>4.9043999999999997E-2</v>
      </c>
      <c r="I19" s="10">
        <v>0.41699999999999998</v>
      </c>
      <c r="J19" s="10">
        <v>6.577</v>
      </c>
      <c r="K19" s="42">
        <v>3.3916799999999997E-2</v>
      </c>
      <c r="L19" s="10">
        <v>0.69499999999999995</v>
      </c>
      <c r="M19" s="10">
        <v>0.46899999999999997</v>
      </c>
      <c r="N19" s="10">
        <v>2.6166400000000003</v>
      </c>
      <c r="O19" s="10">
        <v>0.32600000000000001</v>
      </c>
      <c r="P19" s="10">
        <v>0.191</v>
      </c>
      <c r="Q19" s="10">
        <v>22.608000000000001</v>
      </c>
      <c r="R19" s="10">
        <v>2.331</v>
      </c>
      <c r="S19" s="10">
        <v>34.100999999999999</v>
      </c>
      <c r="T19" s="80"/>
      <c r="U19" s="42">
        <v>2.3974214180317719</v>
      </c>
      <c r="V19" s="42">
        <v>2.72771629267893</v>
      </c>
      <c r="W19" s="46">
        <v>423.56036233931712</v>
      </c>
      <c r="X19" s="47">
        <v>74.472151620099723</v>
      </c>
    </row>
    <row r="20" spans="1:24" x14ac:dyDescent="0.25">
      <c r="A20" s="129"/>
      <c r="B20" s="24" t="s">
        <v>202</v>
      </c>
      <c r="C20" s="9">
        <v>100.81833</v>
      </c>
      <c r="D20" s="10">
        <v>30.808330000000002</v>
      </c>
      <c r="E20" s="10">
        <v>0</v>
      </c>
      <c r="F20" s="10">
        <v>0</v>
      </c>
      <c r="G20" s="10">
        <v>0</v>
      </c>
      <c r="H20" s="42">
        <v>8.2696000000000006E-2</v>
      </c>
      <c r="I20" s="10">
        <v>0.40600000000000003</v>
      </c>
      <c r="J20" s="10">
        <v>6.6120000000000001</v>
      </c>
      <c r="K20" s="42">
        <v>5.9143199999999993E-2</v>
      </c>
      <c r="L20" s="10">
        <v>0.9</v>
      </c>
      <c r="M20" s="10">
        <v>0.51400000000000001</v>
      </c>
      <c r="N20" s="10">
        <v>3.5713600000000003</v>
      </c>
      <c r="O20" s="10">
        <v>0.38400000000000001</v>
      </c>
      <c r="P20" s="10">
        <v>0.16900000000000001</v>
      </c>
      <c r="Q20" s="10">
        <v>21.699000000000002</v>
      </c>
      <c r="R20" s="10">
        <v>2.3490000000000002</v>
      </c>
      <c r="S20" s="10">
        <v>33.381</v>
      </c>
      <c r="T20" s="80"/>
      <c r="U20" s="42">
        <v>3.3103654098863657</v>
      </c>
      <c r="V20" s="42">
        <v>3.7664592381956106</v>
      </c>
      <c r="W20" s="46">
        <v>516.62380857871608</v>
      </c>
      <c r="X20" s="47">
        <v>53.814980060282927</v>
      </c>
    </row>
    <row r="21" spans="1:24" x14ac:dyDescent="0.25">
      <c r="A21" s="129"/>
      <c r="B21" s="24" t="s">
        <v>203</v>
      </c>
      <c r="C21" s="9">
        <v>100.69907000000002</v>
      </c>
      <c r="D21" s="10">
        <v>30.868070000000003</v>
      </c>
      <c r="E21" s="10">
        <v>0</v>
      </c>
      <c r="F21" s="10">
        <v>0</v>
      </c>
      <c r="G21" s="10">
        <v>0</v>
      </c>
      <c r="H21" s="42">
        <v>7.9455999999999999E-2</v>
      </c>
      <c r="I21" s="10">
        <v>0.40200000000000002</v>
      </c>
      <c r="J21" s="10">
        <v>6.88</v>
      </c>
      <c r="K21" s="42">
        <v>4.4020000000000004E-2</v>
      </c>
      <c r="L21" s="10">
        <v>0.96699999999999997</v>
      </c>
      <c r="M21" s="10">
        <v>0.54500000000000004</v>
      </c>
      <c r="N21" s="10">
        <v>3.7959999999999998</v>
      </c>
      <c r="O21" s="10">
        <v>0.42399999999999999</v>
      </c>
      <c r="P21" s="10">
        <v>0.26800000000000002</v>
      </c>
      <c r="Q21" s="10">
        <v>21.123000000000001</v>
      </c>
      <c r="R21" s="10">
        <v>2.3170000000000002</v>
      </c>
      <c r="S21" s="10">
        <v>33.11</v>
      </c>
      <c r="T21" s="80"/>
      <c r="U21" s="42">
        <v>3.4634750837478645</v>
      </c>
      <c r="V21" s="42">
        <v>3.9407385357366236</v>
      </c>
      <c r="W21" s="46">
        <v>474.91907257431234</v>
      </c>
      <c r="X21" s="47">
        <v>51.481742284478301</v>
      </c>
    </row>
    <row r="22" spans="1:24" x14ac:dyDescent="0.25">
      <c r="A22" s="129"/>
      <c r="B22" s="24" t="s">
        <v>204</v>
      </c>
      <c r="C22" s="9">
        <v>100.66459</v>
      </c>
      <c r="D22" s="10">
        <v>30.233590000000003</v>
      </c>
      <c r="E22" s="10">
        <v>0</v>
      </c>
      <c r="F22" s="10">
        <v>0</v>
      </c>
      <c r="G22" s="10">
        <v>0</v>
      </c>
      <c r="H22" s="42">
        <v>3.8164000000000003E-2</v>
      </c>
      <c r="I22" s="10">
        <v>1.607</v>
      </c>
      <c r="J22" s="10">
        <v>6.2969999999999997</v>
      </c>
      <c r="K22" s="42">
        <v>3.9074800000000007E-2</v>
      </c>
      <c r="L22" s="10">
        <v>0.58899999999999997</v>
      </c>
      <c r="M22" s="10">
        <v>0.38400000000000001</v>
      </c>
      <c r="N22" s="10">
        <v>2.1850399999999999</v>
      </c>
      <c r="O22" s="10">
        <v>0.30599999999999999</v>
      </c>
      <c r="P22" s="10">
        <v>0.161</v>
      </c>
      <c r="Q22" s="10">
        <v>22.722000000000001</v>
      </c>
      <c r="R22" s="10">
        <v>2.2410000000000001</v>
      </c>
      <c r="S22" s="10">
        <v>33.933</v>
      </c>
      <c r="T22" s="80"/>
      <c r="U22" s="42">
        <v>2.0325609099852624</v>
      </c>
      <c r="V22" s="42">
        <v>2.3126702350433761</v>
      </c>
      <c r="W22" s="46">
        <v>389.07838777616558</v>
      </c>
      <c r="X22" s="47">
        <v>87.927319271449846</v>
      </c>
    </row>
    <row r="23" spans="1:24" x14ac:dyDescent="0.25">
      <c r="A23" s="129"/>
      <c r="B23" s="24" t="s">
        <v>205</v>
      </c>
      <c r="C23" s="9">
        <v>99.990300000000005</v>
      </c>
      <c r="D23" s="10">
        <v>30.4983</v>
      </c>
      <c r="E23" s="10">
        <v>0</v>
      </c>
      <c r="F23" s="10">
        <v>0</v>
      </c>
      <c r="G23" s="10">
        <v>0</v>
      </c>
      <c r="H23" s="42">
        <v>7.9981999999999998E-2</v>
      </c>
      <c r="I23" s="10">
        <v>0.52500000000000002</v>
      </c>
      <c r="J23" s="10">
        <v>6.0869999999999997</v>
      </c>
      <c r="K23" s="42">
        <v>6.6013200000000008E-2</v>
      </c>
      <c r="L23" s="10">
        <v>0.96699999999999997</v>
      </c>
      <c r="M23" s="10">
        <v>0.44800000000000001</v>
      </c>
      <c r="N23" s="10">
        <v>3.5973600000000001</v>
      </c>
      <c r="O23" s="10">
        <v>0.503</v>
      </c>
      <c r="P23" s="10">
        <v>0.223</v>
      </c>
      <c r="Q23" s="10">
        <v>22.41</v>
      </c>
      <c r="R23" s="10">
        <v>2.194</v>
      </c>
      <c r="S23" s="10">
        <v>32.509</v>
      </c>
      <c r="T23" s="80"/>
      <c r="U23" s="42">
        <v>3.3530342955246173</v>
      </c>
      <c r="V23" s="42">
        <v>3.814720705795974</v>
      </c>
      <c r="W23" s="46">
        <v>493.1023732739319</v>
      </c>
      <c r="X23" s="47">
        <v>53.16467636376624</v>
      </c>
    </row>
    <row r="24" spans="1:24" x14ac:dyDescent="0.25">
      <c r="A24" s="129"/>
      <c r="B24" s="24" t="s">
        <v>206</v>
      </c>
      <c r="C24" s="9">
        <v>99.405680000000004</v>
      </c>
      <c r="D24" s="10">
        <v>30.545680000000001</v>
      </c>
      <c r="E24" s="10">
        <v>0</v>
      </c>
      <c r="F24" s="10">
        <v>0</v>
      </c>
      <c r="G24" s="10">
        <v>0</v>
      </c>
      <c r="H24" s="42">
        <v>8.1075999999999995E-2</v>
      </c>
      <c r="I24" s="10">
        <v>0.311</v>
      </c>
      <c r="J24" s="10">
        <v>10.385999999999999</v>
      </c>
      <c r="K24" s="42">
        <v>0.22376399999999999</v>
      </c>
      <c r="L24" s="10">
        <v>0.81899999999999995</v>
      </c>
      <c r="M24" s="10">
        <v>1.3160000000000001</v>
      </c>
      <c r="N24" s="10">
        <v>3.0472000000000001</v>
      </c>
      <c r="O24" s="10">
        <v>1.6539999999999999</v>
      </c>
      <c r="P24" s="10">
        <v>0.82399999999999995</v>
      </c>
      <c r="Q24" s="10">
        <v>16.48</v>
      </c>
      <c r="R24" s="10">
        <v>2.8759999999999999</v>
      </c>
      <c r="S24" s="10">
        <v>30.934000000000001</v>
      </c>
      <c r="T24" s="80"/>
      <c r="U24" s="42">
        <v>3.327808192525302</v>
      </c>
      <c r="V24" s="42">
        <v>3.7846546490478281</v>
      </c>
      <c r="W24" s="46">
        <v>504.71903273220806</v>
      </c>
      <c r="X24" s="47">
        <v>53.622207992797669</v>
      </c>
    </row>
    <row r="25" spans="1:24" x14ac:dyDescent="0.25">
      <c r="A25" s="129"/>
      <c r="B25" s="24" t="s">
        <v>207</v>
      </c>
      <c r="C25" s="9">
        <v>100.16870999999999</v>
      </c>
      <c r="D25" s="10">
        <v>30.95871</v>
      </c>
      <c r="E25" s="10">
        <v>0</v>
      </c>
      <c r="F25" s="10">
        <v>0</v>
      </c>
      <c r="G25" s="10">
        <v>0</v>
      </c>
      <c r="H25" s="42">
        <v>4.7368E-2</v>
      </c>
      <c r="I25" s="10">
        <v>0.43</v>
      </c>
      <c r="J25" s="10">
        <v>10.971</v>
      </c>
      <c r="K25" s="42">
        <v>3.7826800000000001E-2</v>
      </c>
      <c r="L25" s="10">
        <v>0.85499999999999998</v>
      </c>
      <c r="M25" s="10">
        <v>1.155</v>
      </c>
      <c r="N25" s="10">
        <v>2.4346400000000004</v>
      </c>
      <c r="O25" s="10">
        <v>0.77200000000000002</v>
      </c>
      <c r="P25" s="10">
        <v>0.51600000000000001</v>
      </c>
      <c r="Q25" s="10">
        <v>16.285</v>
      </c>
      <c r="R25" s="10">
        <v>3.09</v>
      </c>
      <c r="S25" s="10">
        <v>32.692999999999998</v>
      </c>
      <c r="T25" s="80"/>
      <c r="U25" s="42">
        <v>2.2487658254081313</v>
      </c>
      <c r="V25" s="42">
        <v>2.5586458211576066</v>
      </c>
      <c r="W25" s="46">
        <v>436.5723026563868</v>
      </c>
      <c r="X25" s="47">
        <v>79.376782301161242</v>
      </c>
    </row>
    <row r="26" spans="1:24" x14ac:dyDescent="0.25">
      <c r="A26" s="130"/>
      <c r="B26" s="24" t="s">
        <v>208</v>
      </c>
      <c r="C26" s="9">
        <v>97.56514</v>
      </c>
      <c r="D26" s="10">
        <v>29.60014</v>
      </c>
      <c r="E26" s="10">
        <v>0</v>
      </c>
      <c r="F26" s="10">
        <v>0</v>
      </c>
      <c r="G26" s="10">
        <v>0</v>
      </c>
      <c r="H26" s="42">
        <v>3.9382E-2</v>
      </c>
      <c r="I26" s="10">
        <v>0.70799999999999996</v>
      </c>
      <c r="J26" s="10">
        <v>12.581</v>
      </c>
      <c r="K26" s="42">
        <v>0.52238439999999997</v>
      </c>
      <c r="L26" s="10">
        <v>0.35</v>
      </c>
      <c r="M26" s="10">
        <v>1.8720000000000001</v>
      </c>
      <c r="N26" s="10">
        <v>0.52312000000000003</v>
      </c>
      <c r="O26" s="10">
        <v>1.103</v>
      </c>
      <c r="P26" s="10">
        <v>1.133</v>
      </c>
      <c r="Q26" s="10">
        <v>15.156000000000001</v>
      </c>
      <c r="R26" s="10">
        <v>3.181</v>
      </c>
      <c r="S26" s="10">
        <v>30.806999999999999</v>
      </c>
      <c r="T26" s="80"/>
      <c r="U26" s="42">
        <v>1.9671935720571792</v>
      </c>
      <c r="V26" s="42">
        <v>2.2331984476502633</v>
      </c>
      <c r="W26" s="46">
        <v>418.15774304209282</v>
      </c>
      <c r="X26" s="47">
        <v>91.40059957204214</v>
      </c>
    </row>
    <row r="27" spans="1:24" x14ac:dyDescent="0.25">
      <c r="A27" s="3"/>
      <c r="B27" s="15"/>
      <c r="C27" s="5" t="s">
        <v>18</v>
      </c>
      <c r="D27" s="103">
        <v>30.094316086956525</v>
      </c>
      <c r="E27" s="103">
        <v>0.40134782608695652</v>
      </c>
      <c r="F27" s="103">
        <v>0</v>
      </c>
      <c r="G27" s="103">
        <v>0</v>
      </c>
      <c r="H27" s="108">
        <v>6.8565217391304348E-2</v>
      </c>
      <c r="I27" s="103">
        <v>1.9639999999999995</v>
      </c>
      <c r="J27" s="103">
        <v>9.7502173913043464</v>
      </c>
      <c r="K27" s="108">
        <v>0.1433913043478261</v>
      </c>
      <c r="L27" s="103">
        <v>0.78682608695652179</v>
      </c>
      <c r="M27" s="103">
        <v>1.2071304347826088</v>
      </c>
      <c r="N27" s="103">
        <v>2.6906521739130436</v>
      </c>
      <c r="O27" s="103">
        <v>0.98582608695652152</v>
      </c>
      <c r="P27" s="103">
        <v>0.70673913043478287</v>
      </c>
      <c r="Q27" s="103">
        <v>17.504652173913044</v>
      </c>
      <c r="R27" s="103">
        <v>2.769695652173914</v>
      </c>
      <c r="S27" s="103">
        <v>31.235043478260867</v>
      </c>
      <c r="T27" s="86"/>
      <c r="U27" s="33" t="s">
        <v>127</v>
      </c>
      <c r="V27" s="33" t="s">
        <v>127</v>
      </c>
      <c r="W27" s="6" t="s">
        <v>127</v>
      </c>
      <c r="X27" s="7" t="s">
        <v>127</v>
      </c>
    </row>
    <row r="28" spans="1:24" x14ac:dyDescent="0.25">
      <c r="A28" s="3"/>
      <c r="B28" s="123" t="s">
        <v>115</v>
      </c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7"/>
    </row>
    <row r="29" spans="1:24" x14ac:dyDescent="0.25">
      <c r="A29" s="3"/>
      <c r="B29" s="24" t="s">
        <v>110</v>
      </c>
      <c r="C29" s="10">
        <v>98.580106000000015</v>
      </c>
      <c r="D29" s="59">
        <v>25.574850000000001</v>
      </c>
      <c r="E29" s="10">
        <v>0</v>
      </c>
      <c r="F29" s="10">
        <v>0</v>
      </c>
      <c r="G29" s="10">
        <v>0</v>
      </c>
      <c r="H29" s="42">
        <v>0.28100000000000003</v>
      </c>
      <c r="I29" s="10">
        <v>3.0880000000000001</v>
      </c>
      <c r="J29" s="10">
        <v>14.672000000000001</v>
      </c>
      <c r="K29" s="42">
        <v>0.49099999999999999</v>
      </c>
      <c r="L29" s="10">
        <v>0.11600000000000001</v>
      </c>
      <c r="M29" s="10">
        <v>4.2519999999999998</v>
      </c>
      <c r="N29" s="10">
        <v>10.548</v>
      </c>
      <c r="O29" s="10">
        <v>0.82</v>
      </c>
      <c r="P29" s="10">
        <v>1.8740000000000001</v>
      </c>
      <c r="Q29" s="10">
        <v>7.7450000000000001</v>
      </c>
      <c r="R29" s="10">
        <v>3.6280000000000001</v>
      </c>
      <c r="S29" s="23">
        <v>25.490255999999999</v>
      </c>
      <c r="T29" s="87"/>
      <c r="U29" s="56">
        <v>10.920571112042676</v>
      </c>
      <c r="V29" s="56">
        <v>12.422420367945264</v>
      </c>
      <c r="W29" s="54">
        <v>510.5709212657672</v>
      </c>
      <c r="X29" s="55">
        <v>16.32520931305411</v>
      </c>
    </row>
    <row r="30" spans="1:24" x14ac:dyDescent="0.25">
      <c r="A30" s="3"/>
      <c r="B30" s="24" t="s">
        <v>111</v>
      </c>
      <c r="C30" s="10">
        <v>99.049396000000002</v>
      </c>
      <c r="D30" s="59">
        <v>25.836300000000001</v>
      </c>
      <c r="E30" s="10">
        <v>0</v>
      </c>
      <c r="F30" s="10">
        <v>0</v>
      </c>
      <c r="G30" s="10">
        <v>0</v>
      </c>
      <c r="H30" s="42">
        <v>0.27400000000000002</v>
      </c>
      <c r="I30" s="10">
        <v>3.0760000000000001</v>
      </c>
      <c r="J30" s="10">
        <v>14.782999999999999</v>
      </c>
      <c r="K30" s="42">
        <v>0.46899999999999997</v>
      </c>
      <c r="L30" s="10">
        <v>0.106</v>
      </c>
      <c r="M30" s="10">
        <v>4.1970000000000001</v>
      </c>
      <c r="N30" s="10">
        <v>10.611000000000001</v>
      </c>
      <c r="O30" s="10">
        <v>0.88400000000000001</v>
      </c>
      <c r="P30" s="10">
        <v>1.8919999999999999</v>
      </c>
      <c r="Q30" s="10">
        <v>7.7329999999999997</v>
      </c>
      <c r="R30" s="10">
        <v>3.6269999999999998</v>
      </c>
      <c r="S30" s="10">
        <v>25.561095999999999</v>
      </c>
      <c r="T30" s="80"/>
      <c r="U30" s="57">
        <v>11.011375429720569</v>
      </c>
      <c r="V30" s="57">
        <v>12.525750758290963</v>
      </c>
      <c r="W30" s="44">
        <v>515.80703459395352</v>
      </c>
      <c r="X30" s="45">
        <v>16.188529920563468</v>
      </c>
    </row>
    <row r="31" spans="1:24" x14ac:dyDescent="0.25">
      <c r="A31" s="3"/>
      <c r="B31" s="24" t="s">
        <v>112</v>
      </c>
      <c r="C31" s="10">
        <v>99.211612000000002</v>
      </c>
      <c r="D31" s="59">
        <v>25.8489</v>
      </c>
      <c r="E31" s="10">
        <v>0</v>
      </c>
      <c r="F31" s="10">
        <v>0</v>
      </c>
      <c r="G31" s="10">
        <v>0</v>
      </c>
      <c r="H31" s="42">
        <v>0.27</v>
      </c>
      <c r="I31" s="10">
        <v>3.0640000000000001</v>
      </c>
      <c r="J31" s="10">
        <v>14.874000000000001</v>
      </c>
      <c r="K31" s="42">
        <v>0.47499999999999998</v>
      </c>
      <c r="L31" s="10">
        <v>0.10100000000000001</v>
      </c>
      <c r="M31" s="10">
        <v>4.2229999999999999</v>
      </c>
      <c r="N31" s="10">
        <v>10.55</v>
      </c>
      <c r="O31" s="10">
        <v>0.91500000000000004</v>
      </c>
      <c r="P31" s="10">
        <v>1.9219999999999999</v>
      </c>
      <c r="Q31" s="10">
        <v>7.7939999999999996</v>
      </c>
      <c r="R31" s="10">
        <v>3.6459999999999999</v>
      </c>
      <c r="S31" s="10">
        <v>25.528711999999999</v>
      </c>
      <c r="T31" s="80"/>
      <c r="U31" s="57">
        <v>11.015182404595276</v>
      </c>
      <c r="V31" s="57">
        <v>12.529593825370771</v>
      </c>
      <c r="W31" s="44">
        <v>506.46250689675082</v>
      </c>
      <c r="X31" s="45">
        <v>16.187375370251726</v>
      </c>
    </row>
    <row r="32" spans="1:24" x14ac:dyDescent="0.25">
      <c r="A32" s="3"/>
      <c r="B32" s="24" t="s">
        <v>113</v>
      </c>
      <c r="C32" s="10">
        <v>99.178924000000009</v>
      </c>
      <c r="D32" s="59">
        <v>25.869900000000001</v>
      </c>
      <c r="E32" s="10">
        <v>0</v>
      </c>
      <c r="F32" s="10">
        <v>0</v>
      </c>
      <c r="G32" s="10">
        <v>0</v>
      </c>
      <c r="H32" s="42">
        <v>0.27100000000000002</v>
      </c>
      <c r="I32" s="10">
        <v>3.0640000000000001</v>
      </c>
      <c r="J32" s="10">
        <v>14.91</v>
      </c>
      <c r="K32" s="42">
        <v>0.48199999999999998</v>
      </c>
      <c r="L32" s="10">
        <v>0.11</v>
      </c>
      <c r="M32" s="10">
        <v>4.2039999999999997</v>
      </c>
      <c r="N32" s="10">
        <v>10.577</v>
      </c>
      <c r="O32" s="10">
        <v>0.84499999999999997</v>
      </c>
      <c r="P32" s="10">
        <v>1.8959999999999999</v>
      </c>
      <c r="Q32" s="10">
        <v>7.734</v>
      </c>
      <c r="R32" s="10">
        <v>3.661</v>
      </c>
      <c r="S32" s="10">
        <v>25.555024</v>
      </c>
      <c r="T32" s="80"/>
      <c r="U32" s="57">
        <v>10.971200982933794</v>
      </c>
      <c r="V32" s="57">
        <v>12.479688671095518</v>
      </c>
      <c r="W32" s="44">
        <v>513.4629751418762</v>
      </c>
      <c r="X32" s="45">
        <v>16.248828327274563</v>
      </c>
    </row>
    <row r="33" spans="1:24" x14ac:dyDescent="0.25">
      <c r="A33" s="3"/>
      <c r="B33" s="24" t="s">
        <v>114</v>
      </c>
      <c r="C33" s="10">
        <v>99.092748</v>
      </c>
      <c r="D33" s="59">
        <v>25.800599999999999</v>
      </c>
      <c r="E33" s="10">
        <v>0</v>
      </c>
      <c r="F33" s="10">
        <v>0</v>
      </c>
      <c r="G33" s="10">
        <v>0</v>
      </c>
      <c r="H33" s="42">
        <v>0.28199999999999997</v>
      </c>
      <c r="I33" s="10">
        <v>3.056</v>
      </c>
      <c r="J33" s="10">
        <v>14.942</v>
      </c>
      <c r="K33" s="42">
        <v>0.45900000000000002</v>
      </c>
      <c r="L33" s="10">
        <v>0.10100000000000001</v>
      </c>
      <c r="M33" s="10">
        <v>4.2409999999999997</v>
      </c>
      <c r="N33" s="10">
        <v>10.613</v>
      </c>
      <c r="O33" s="10">
        <v>0.79900000000000004</v>
      </c>
      <c r="P33" s="10">
        <v>1.891</v>
      </c>
      <c r="Q33" s="10">
        <v>7.8150000000000004</v>
      </c>
      <c r="R33" s="10">
        <v>3.6120000000000001</v>
      </c>
      <c r="S33" s="10">
        <v>25.481147999999997</v>
      </c>
      <c r="T33" s="80"/>
      <c r="U33" s="57">
        <v>10.943029850547541</v>
      </c>
      <c r="V33" s="57">
        <v>12.447941211453626</v>
      </c>
      <c r="W33" s="44">
        <v>499.87659107496984</v>
      </c>
      <c r="X33" s="45">
        <v>16.295895389567068</v>
      </c>
    </row>
    <row r="34" spans="1:24" x14ac:dyDescent="0.25">
      <c r="A34" s="3"/>
      <c r="B34" s="62" t="s">
        <v>122</v>
      </c>
      <c r="C34" s="10">
        <v>95.575092000000012</v>
      </c>
      <c r="D34" s="59">
        <v>25.368000000000002</v>
      </c>
      <c r="E34" s="10">
        <v>0</v>
      </c>
      <c r="F34" s="10">
        <v>0</v>
      </c>
      <c r="G34" s="10">
        <v>0</v>
      </c>
      <c r="H34" s="42">
        <v>0.19900000000000001</v>
      </c>
      <c r="I34" s="10">
        <v>3.052</v>
      </c>
      <c r="J34" s="10">
        <v>14.154</v>
      </c>
      <c r="K34" s="42">
        <v>0.45800000000000002</v>
      </c>
      <c r="L34" s="10">
        <v>0.10299999999999999</v>
      </c>
      <c r="M34" s="10">
        <v>3.4510000000000001</v>
      </c>
      <c r="N34" s="10">
        <v>10.506</v>
      </c>
      <c r="O34" s="10">
        <v>0.79500000000000004</v>
      </c>
      <c r="P34" s="10">
        <v>1.5349999999999999</v>
      </c>
      <c r="Q34" s="10">
        <v>7.6269999999999998</v>
      </c>
      <c r="R34" s="10">
        <v>3.4409999999999998</v>
      </c>
      <c r="S34" s="10">
        <v>24.886092000000001</v>
      </c>
      <c r="T34" s="80"/>
      <c r="U34" s="42">
        <v>11.147372352578385</v>
      </c>
      <c r="V34" s="40">
        <v>12.680474220600404</v>
      </c>
      <c r="W34" s="46">
        <v>522.02400826672113</v>
      </c>
      <c r="X34" s="47">
        <v>15.988484173559607</v>
      </c>
    </row>
    <row r="35" spans="1:24" x14ac:dyDescent="0.25">
      <c r="A35" s="3"/>
      <c r="B35" s="62" t="s">
        <v>123</v>
      </c>
      <c r="C35" s="10">
        <v>99.486119999999985</v>
      </c>
      <c r="D35" s="59">
        <v>26.035800000000002</v>
      </c>
      <c r="E35" s="10">
        <v>0</v>
      </c>
      <c r="F35" s="10">
        <v>0</v>
      </c>
      <c r="G35" s="10">
        <v>0</v>
      </c>
      <c r="H35" s="42">
        <v>0.27400000000000002</v>
      </c>
      <c r="I35" s="10">
        <v>3.0379999999999998</v>
      </c>
      <c r="J35" s="10">
        <v>14.941000000000001</v>
      </c>
      <c r="K35" s="42">
        <v>0.47699999999999998</v>
      </c>
      <c r="L35" s="10">
        <v>0.1</v>
      </c>
      <c r="M35" s="10">
        <v>4.2089999999999996</v>
      </c>
      <c r="N35" s="10">
        <v>10.56</v>
      </c>
      <c r="O35" s="10">
        <v>0.84499999999999997</v>
      </c>
      <c r="P35" s="10">
        <v>1.913</v>
      </c>
      <c r="Q35" s="10">
        <v>7.8470000000000004</v>
      </c>
      <c r="R35" s="10">
        <v>3.5819999999999999</v>
      </c>
      <c r="S35" s="10">
        <v>25.66432</v>
      </c>
      <c r="T35" s="80"/>
      <c r="U35" s="42">
        <v>11.103433727929295</v>
      </c>
      <c r="V35" s="42">
        <v>12.630286575421229</v>
      </c>
      <c r="W35" s="46">
        <v>507.43376986598793</v>
      </c>
      <c r="X35" s="47">
        <v>16.058030691961644</v>
      </c>
    </row>
    <row r="36" spans="1:24" x14ac:dyDescent="0.25">
      <c r="A36" s="3"/>
      <c r="B36" s="62" t="s">
        <v>124</v>
      </c>
      <c r="C36" s="10">
        <v>99.37454799999999</v>
      </c>
      <c r="D36" s="59">
        <v>26.0379</v>
      </c>
      <c r="E36" s="10">
        <v>0</v>
      </c>
      <c r="F36" s="10">
        <v>0</v>
      </c>
      <c r="G36" s="10">
        <v>0</v>
      </c>
      <c r="H36" s="42">
        <v>0.27600000000000002</v>
      </c>
      <c r="I36" s="10">
        <v>3.0409999999999999</v>
      </c>
      <c r="J36" s="10">
        <v>14.885999999999999</v>
      </c>
      <c r="K36" s="42">
        <v>0.46100000000000002</v>
      </c>
      <c r="L36" s="10">
        <v>9.9000000000000005E-2</v>
      </c>
      <c r="M36" s="10">
        <v>4.2279999999999998</v>
      </c>
      <c r="N36" s="10">
        <v>10.582000000000001</v>
      </c>
      <c r="O36" s="10">
        <v>0.874</v>
      </c>
      <c r="P36" s="10">
        <v>1.9159999999999999</v>
      </c>
      <c r="Q36" s="10">
        <v>7.77</v>
      </c>
      <c r="R36" s="10">
        <v>3.5960000000000001</v>
      </c>
      <c r="S36" s="10">
        <v>25.607647999999998</v>
      </c>
      <c r="T36" s="80"/>
      <c r="U36" s="42">
        <v>11.046714519517165</v>
      </c>
      <c r="V36" s="42">
        <v>12.565607703564996</v>
      </c>
      <c r="W36" s="46">
        <v>521.34981953570525</v>
      </c>
      <c r="X36" s="47">
        <v>16.134617239016023</v>
      </c>
    </row>
    <row r="37" spans="1:24" x14ac:dyDescent="0.25">
      <c r="A37" s="3"/>
      <c r="B37" s="62" t="s">
        <v>125</v>
      </c>
      <c r="C37" s="10">
        <v>99.575496000000001</v>
      </c>
      <c r="D37" s="59">
        <v>25.989599999999999</v>
      </c>
      <c r="E37" s="10">
        <v>0</v>
      </c>
      <c r="F37" s="10">
        <v>0</v>
      </c>
      <c r="G37" s="10">
        <v>0</v>
      </c>
      <c r="H37" s="42">
        <v>0.28100000000000003</v>
      </c>
      <c r="I37" s="10">
        <v>3.0489999999999999</v>
      </c>
      <c r="J37" s="10">
        <v>14.840999999999999</v>
      </c>
      <c r="K37" s="42">
        <v>0.48099999999999998</v>
      </c>
      <c r="L37" s="10">
        <v>9.4E-2</v>
      </c>
      <c r="M37" s="10">
        <v>4.2969999999999997</v>
      </c>
      <c r="N37" s="10">
        <v>10.557</v>
      </c>
      <c r="O37" s="10">
        <v>0.90200000000000002</v>
      </c>
      <c r="P37" s="10">
        <v>1.952</v>
      </c>
      <c r="Q37" s="10">
        <v>7.8079999999999998</v>
      </c>
      <c r="R37" s="10">
        <v>3.6110000000000002</v>
      </c>
      <c r="S37" s="10">
        <v>25.712896000000001</v>
      </c>
      <c r="T37" s="80"/>
      <c r="U37" s="42">
        <v>11.055519694619294</v>
      </c>
      <c r="V37" s="42">
        <v>12.575730172376367</v>
      </c>
      <c r="W37" s="46">
        <v>498.44797604422536</v>
      </c>
      <c r="X37" s="47">
        <v>16.131002460978166</v>
      </c>
    </row>
    <row r="38" spans="1:24" x14ac:dyDescent="0.25">
      <c r="A38" s="3"/>
      <c r="B38" s="63" t="s">
        <v>126</v>
      </c>
      <c r="C38" s="14">
        <v>99.638107999999988</v>
      </c>
      <c r="D38" s="60">
        <v>26.023199999999999</v>
      </c>
      <c r="E38" s="14">
        <v>0</v>
      </c>
      <c r="F38" s="14">
        <v>0</v>
      </c>
      <c r="G38" s="14">
        <v>0</v>
      </c>
      <c r="H38" s="43">
        <v>0.27500000000000002</v>
      </c>
      <c r="I38" s="14">
        <v>3.0350000000000001</v>
      </c>
      <c r="J38" s="14">
        <v>15.012</v>
      </c>
      <c r="K38" s="43">
        <v>0.46700000000000003</v>
      </c>
      <c r="L38" s="14">
        <v>0.107</v>
      </c>
      <c r="M38" s="14">
        <v>4.2729999999999997</v>
      </c>
      <c r="N38" s="14">
        <v>10.516</v>
      </c>
      <c r="O38" s="14">
        <v>0.85699999999999998</v>
      </c>
      <c r="P38" s="14">
        <v>1.921</v>
      </c>
      <c r="Q38" s="14">
        <v>7.8140000000000001</v>
      </c>
      <c r="R38" s="14">
        <v>3.6240000000000001</v>
      </c>
      <c r="S38" s="14">
        <v>25.713908</v>
      </c>
      <c r="T38" s="85"/>
      <c r="U38" s="43">
        <v>11.041435261511948</v>
      </c>
      <c r="V38" s="43">
        <v>12.559869545657326</v>
      </c>
      <c r="W38" s="48">
        <v>523.18018393044395</v>
      </c>
      <c r="X38" s="49">
        <v>16.141309184124768</v>
      </c>
    </row>
    <row r="39" spans="1:24" x14ac:dyDescent="0.25">
      <c r="K39" s="113"/>
    </row>
  </sheetData>
  <mergeCells count="2">
    <mergeCell ref="A4:A26"/>
    <mergeCell ref="B28:X28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5"/>
  <sheetViews>
    <sheetView workbookViewId="0"/>
  </sheetViews>
  <sheetFormatPr baseColWidth="10" defaultRowHeight="15" x14ac:dyDescent="0.25"/>
  <cols>
    <col min="2" max="2" width="14" customWidth="1"/>
    <col min="20" max="20" width="3.28515625" customWidth="1"/>
  </cols>
  <sheetData>
    <row r="1" spans="1:24" x14ac:dyDescent="0.25">
      <c r="A1" s="3" t="s">
        <v>235</v>
      </c>
      <c r="B1" s="3"/>
      <c r="C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5">
      <c r="A3" s="3"/>
      <c r="B3" s="5" t="s">
        <v>0</v>
      </c>
      <c r="C3" s="5" t="s">
        <v>15</v>
      </c>
      <c r="D3" s="6" t="s">
        <v>95</v>
      </c>
      <c r="E3" s="6" t="s">
        <v>96</v>
      </c>
      <c r="F3" s="6" t="s">
        <v>97</v>
      </c>
      <c r="G3" s="6" t="s">
        <v>16</v>
      </c>
      <c r="H3" s="6" t="s">
        <v>232</v>
      </c>
      <c r="I3" s="6" t="s">
        <v>98</v>
      </c>
      <c r="J3" s="6" t="s">
        <v>99</v>
      </c>
      <c r="K3" s="6" t="s">
        <v>100</v>
      </c>
      <c r="L3" s="6" t="s">
        <v>17</v>
      </c>
      <c r="M3" s="6" t="s">
        <v>101</v>
      </c>
      <c r="N3" s="6" t="s">
        <v>102</v>
      </c>
      <c r="O3" s="6" t="s">
        <v>103</v>
      </c>
      <c r="P3" s="6" t="s">
        <v>104</v>
      </c>
      <c r="Q3" s="6" t="s">
        <v>105</v>
      </c>
      <c r="R3" s="6" t="s">
        <v>106</v>
      </c>
      <c r="S3" s="6" t="s">
        <v>107</v>
      </c>
      <c r="T3" s="86"/>
      <c r="U3" s="102" t="s">
        <v>108</v>
      </c>
      <c r="V3" s="102" t="s">
        <v>109</v>
      </c>
      <c r="W3" s="33" t="s">
        <v>229</v>
      </c>
      <c r="X3" s="34" t="s">
        <v>230</v>
      </c>
    </row>
    <row r="4" spans="1:24" x14ac:dyDescent="0.25">
      <c r="A4" s="128" t="s">
        <v>184</v>
      </c>
      <c r="B4" s="24" t="s">
        <v>209</v>
      </c>
      <c r="C4" s="9">
        <v>98.719400000000007</v>
      </c>
      <c r="D4" s="10">
        <v>29.746400000000001</v>
      </c>
      <c r="E4" s="10">
        <v>5.2999999999999999E-2</v>
      </c>
      <c r="F4" s="10">
        <v>0</v>
      </c>
      <c r="G4" s="10">
        <v>0</v>
      </c>
      <c r="H4" s="42">
        <v>0.11244</v>
      </c>
      <c r="I4" s="10">
        <v>0.49399999999999999</v>
      </c>
      <c r="J4" s="10">
        <v>11.691000000000001</v>
      </c>
      <c r="K4" s="42">
        <v>0.77821119999999999</v>
      </c>
      <c r="L4" s="10">
        <v>0.85799999999999998</v>
      </c>
      <c r="M4" s="10">
        <v>1.972</v>
      </c>
      <c r="N4" s="10">
        <v>2.9577599999999999</v>
      </c>
      <c r="O4" s="10">
        <v>1.76</v>
      </c>
      <c r="P4" s="10">
        <v>1.363</v>
      </c>
      <c r="Q4" s="10">
        <v>14.708</v>
      </c>
      <c r="R4" s="10">
        <v>3.0009999999999999</v>
      </c>
      <c r="S4" s="10">
        <v>29.312999999999999</v>
      </c>
      <c r="T4" s="84"/>
      <c r="U4" s="42">
        <v>4.8559610396540549</v>
      </c>
      <c r="V4" s="42">
        <v>5.5177583901784697</v>
      </c>
      <c r="W4" s="46">
        <v>481.06786242481706</v>
      </c>
      <c r="X4" s="47">
        <v>36.863437733702455</v>
      </c>
    </row>
    <row r="5" spans="1:24" x14ac:dyDescent="0.25">
      <c r="A5" s="129"/>
      <c r="B5" s="24" t="s">
        <v>210</v>
      </c>
      <c r="C5" s="9">
        <v>99.624769999999998</v>
      </c>
      <c r="D5" s="10">
        <v>30.548770000000001</v>
      </c>
      <c r="E5" s="10">
        <v>0</v>
      </c>
      <c r="F5" s="10">
        <v>0</v>
      </c>
      <c r="G5" s="10">
        <v>0</v>
      </c>
      <c r="H5" s="42">
        <v>8.7702000000000002E-2</v>
      </c>
      <c r="I5" s="10">
        <v>0.29499999999999998</v>
      </c>
      <c r="J5" s="10">
        <v>11.545</v>
      </c>
      <c r="K5" s="42">
        <v>0.62431199999999998</v>
      </c>
      <c r="L5" s="10">
        <v>0.69399999999999995</v>
      </c>
      <c r="M5" s="10">
        <v>1.8640000000000001</v>
      </c>
      <c r="N5" s="10">
        <v>2.5375999999999999</v>
      </c>
      <c r="O5" s="10">
        <v>1.883</v>
      </c>
      <c r="P5" s="10">
        <v>1.3460000000000001</v>
      </c>
      <c r="Q5" s="10">
        <v>15.038</v>
      </c>
      <c r="R5" s="10">
        <v>3.0569999999999999</v>
      </c>
      <c r="S5" s="10">
        <v>30.178000000000001</v>
      </c>
      <c r="T5" s="80"/>
      <c r="U5" s="42">
        <v>4.0361112316554895</v>
      </c>
      <c r="V5" s="42">
        <v>4.5866221974510308</v>
      </c>
      <c r="W5" s="46">
        <v>451.52714313975542</v>
      </c>
      <c r="X5" s="47">
        <v>44.376132003907166</v>
      </c>
    </row>
    <row r="6" spans="1:24" x14ac:dyDescent="0.25">
      <c r="A6" s="129"/>
      <c r="B6" s="24" t="s">
        <v>211</v>
      </c>
      <c r="C6" s="9">
        <v>98.754990000000006</v>
      </c>
      <c r="D6" s="10">
        <v>30.10999</v>
      </c>
      <c r="E6" s="10">
        <v>0.40600000000000003</v>
      </c>
      <c r="F6" s="10">
        <v>0</v>
      </c>
      <c r="G6" s="10">
        <v>0</v>
      </c>
      <c r="H6" s="42">
        <v>9.1659999999999991E-2</v>
      </c>
      <c r="I6" s="10">
        <v>1.335</v>
      </c>
      <c r="J6" s="10">
        <v>11.362</v>
      </c>
      <c r="K6" s="42">
        <v>0.67790119999999998</v>
      </c>
      <c r="L6" s="10">
        <v>0.91400000000000003</v>
      </c>
      <c r="M6" s="10">
        <v>1.8240000000000001</v>
      </c>
      <c r="N6" s="10">
        <v>2.6197600000000003</v>
      </c>
      <c r="O6" s="10">
        <v>1.89</v>
      </c>
      <c r="P6" s="10">
        <v>1.337</v>
      </c>
      <c r="Q6" s="10">
        <v>14.436999999999999</v>
      </c>
      <c r="R6" s="10">
        <v>2.9319999999999999</v>
      </c>
      <c r="S6" s="10">
        <v>28.895</v>
      </c>
      <c r="T6" s="80"/>
      <c r="U6" s="42">
        <v>4.2628711262557815</v>
      </c>
      <c r="V6" s="42">
        <v>4.8438920436649031</v>
      </c>
      <c r="W6" s="46">
        <v>447.04369248573698</v>
      </c>
      <c r="X6" s="47">
        <v>42.025258988083387</v>
      </c>
    </row>
    <row r="7" spans="1:24" x14ac:dyDescent="0.25">
      <c r="A7" s="129"/>
      <c r="B7" s="24" t="s">
        <v>212</v>
      </c>
      <c r="C7" s="9">
        <v>99.864989999999992</v>
      </c>
      <c r="D7" s="10">
        <v>30.933990000000001</v>
      </c>
      <c r="E7" s="10">
        <v>0</v>
      </c>
      <c r="F7" s="10">
        <v>0</v>
      </c>
      <c r="G7" s="10">
        <v>0</v>
      </c>
      <c r="H7" s="42">
        <v>0.101392</v>
      </c>
      <c r="I7" s="10">
        <v>0.26700000000000002</v>
      </c>
      <c r="J7" s="10">
        <v>10.939</v>
      </c>
      <c r="K7" s="42">
        <v>0.74243999999999999</v>
      </c>
      <c r="L7" s="10">
        <v>0.84899999999999998</v>
      </c>
      <c r="M7" s="10">
        <v>1.7589999999999999</v>
      </c>
      <c r="N7" s="10">
        <v>2.9119999999999999</v>
      </c>
      <c r="O7" s="10">
        <v>1.768</v>
      </c>
      <c r="P7" s="10">
        <v>1.248</v>
      </c>
      <c r="Q7" s="10">
        <v>15.632</v>
      </c>
      <c r="R7" s="10">
        <v>2.9369999999999998</v>
      </c>
      <c r="S7" s="10">
        <v>29.863</v>
      </c>
      <c r="T7" s="80"/>
      <c r="U7" s="42">
        <v>4.7065650750410413</v>
      </c>
      <c r="V7" s="42">
        <v>5.3480030104101921</v>
      </c>
      <c r="W7" s="46">
        <v>447.70671396298508</v>
      </c>
      <c r="X7" s="47">
        <v>38.062207350731988</v>
      </c>
    </row>
    <row r="8" spans="1:24" x14ac:dyDescent="0.25">
      <c r="A8" s="129"/>
      <c r="B8" s="24" t="s">
        <v>213</v>
      </c>
      <c r="C8" s="9">
        <v>100.11499000000001</v>
      </c>
      <c r="D8" s="10">
        <v>30.521989999999999</v>
      </c>
      <c r="E8" s="10">
        <v>0</v>
      </c>
      <c r="F8" s="10">
        <v>0</v>
      </c>
      <c r="G8" s="10">
        <v>0</v>
      </c>
      <c r="H8" s="42">
        <v>6.9612000000000007E-2</v>
      </c>
      <c r="I8" s="10">
        <v>0.59499999999999997</v>
      </c>
      <c r="J8" s="10">
        <v>9.3179999999999996</v>
      </c>
      <c r="K8" s="42">
        <v>0.4624856</v>
      </c>
      <c r="L8" s="10">
        <v>0.54500000000000004</v>
      </c>
      <c r="M8" s="10">
        <v>1.341</v>
      </c>
      <c r="N8" s="10">
        <v>2.1028799999999999</v>
      </c>
      <c r="O8" s="10">
        <v>1.3979999999999999</v>
      </c>
      <c r="P8" s="10">
        <v>0.88800000000000001</v>
      </c>
      <c r="Q8" s="10">
        <v>18.157</v>
      </c>
      <c r="R8" s="10">
        <v>2.802</v>
      </c>
      <c r="S8" s="10">
        <v>31.975999999999999</v>
      </c>
      <c r="T8" s="80"/>
      <c r="U8" s="42">
        <v>3.1863232016848357</v>
      </c>
      <c r="V8" s="42">
        <v>3.6210433772998085</v>
      </c>
      <c r="W8" s="46">
        <v>453.76454236400025</v>
      </c>
      <c r="X8" s="47">
        <v>56.193751376346775</v>
      </c>
    </row>
    <row r="9" spans="1:24" x14ac:dyDescent="0.25">
      <c r="A9" s="129"/>
      <c r="B9" s="24" t="s">
        <v>214</v>
      </c>
      <c r="C9" s="9">
        <v>99.404120000000006</v>
      </c>
      <c r="D9" s="10">
        <v>30.904120000000002</v>
      </c>
      <c r="E9" s="10">
        <v>0</v>
      </c>
      <c r="F9" s="10">
        <v>0</v>
      </c>
      <c r="G9" s="10">
        <v>0</v>
      </c>
      <c r="H9" s="42">
        <v>0.12074800000000001</v>
      </c>
      <c r="I9" s="10">
        <v>0.29199999999999998</v>
      </c>
      <c r="J9" s="10">
        <v>11.609</v>
      </c>
      <c r="K9" s="42">
        <v>0.813828</v>
      </c>
      <c r="L9" s="10">
        <v>0.93</v>
      </c>
      <c r="M9" s="10">
        <v>1.948</v>
      </c>
      <c r="N9" s="10">
        <v>3.2343999999999999</v>
      </c>
      <c r="O9" s="10">
        <v>2.0419999999999998</v>
      </c>
      <c r="P9" s="10">
        <v>1.468</v>
      </c>
      <c r="Q9" s="10">
        <v>14.289</v>
      </c>
      <c r="R9" s="10">
        <v>3.01</v>
      </c>
      <c r="S9" s="10">
        <v>28.838999999999999</v>
      </c>
      <c r="T9" s="80"/>
      <c r="U9" s="42">
        <v>5.2025393996157332</v>
      </c>
      <c r="V9" s="42">
        <v>5.9117731911213731</v>
      </c>
      <c r="W9" s="46">
        <v>482.07380459481834</v>
      </c>
      <c r="X9" s="47">
        <v>34.403126108461613</v>
      </c>
    </row>
    <row r="10" spans="1:24" x14ac:dyDescent="0.25">
      <c r="A10" s="129"/>
      <c r="B10" s="24" t="s">
        <v>215</v>
      </c>
      <c r="C10" s="9">
        <v>100.02788000000001</v>
      </c>
      <c r="D10" s="10">
        <v>30.895879999999998</v>
      </c>
      <c r="E10" s="10">
        <v>0</v>
      </c>
      <c r="F10" s="10">
        <v>0</v>
      </c>
      <c r="G10" s="10">
        <v>0</v>
      </c>
      <c r="H10" s="42">
        <v>8.7634000000000004E-2</v>
      </c>
      <c r="I10" s="10">
        <v>0.27900000000000003</v>
      </c>
      <c r="J10" s="10">
        <v>10.375</v>
      </c>
      <c r="K10" s="42">
        <v>0.68486839999999993</v>
      </c>
      <c r="L10" s="10">
        <v>0.74199999999999999</v>
      </c>
      <c r="M10" s="10">
        <v>1.587</v>
      </c>
      <c r="N10" s="10">
        <v>2.4263200000000005</v>
      </c>
      <c r="O10" s="10">
        <v>1.5609999999999999</v>
      </c>
      <c r="P10" s="10">
        <v>1.1020000000000001</v>
      </c>
      <c r="Q10" s="10">
        <v>16.785</v>
      </c>
      <c r="R10" s="10">
        <v>2.8519999999999999</v>
      </c>
      <c r="S10" s="10">
        <v>30.722000000000001</v>
      </c>
      <c r="T10" s="80"/>
      <c r="U10" s="42">
        <v>4.1124249718792765</v>
      </c>
      <c r="V10" s="42">
        <v>4.6726758411313654</v>
      </c>
      <c r="W10" s="46">
        <v>443.39181967854717</v>
      </c>
      <c r="X10" s="47">
        <v>43.576591614599231</v>
      </c>
    </row>
    <row r="11" spans="1:24" x14ac:dyDescent="0.25">
      <c r="A11" s="129"/>
      <c r="B11" s="24" t="s">
        <v>216</v>
      </c>
      <c r="C11" s="9">
        <v>99.683920000000001</v>
      </c>
      <c r="D11" s="10">
        <v>30.759920000000001</v>
      </c>
      <c r="E11" s="10">
        <v>9.8000000000000004E-2</v>
      </c>
      <c r="F11" s="10">
        <v>0</v>
      </c>
      <c r="G11" s="10">
        <v>0</v>
      </c>
      <c r="H11" s="42">
        <v>0.12595800000000001</v>
      </c>
      <c r="I11" s="10">
        <v>0.68400000000000005</v>
      </c>
      <c r="J11" s="10">
        <v>11.222</v>
      </c>
      <c r="K11" s="42">
        <v>0.77580360000000004</v>
      </c>
      <c r="L11" s="10">
        <v>1.1200000000000001</v>
      </c>
      <c r="M11" s="10">
        <v>1.768</v>
      </c>
      <c r="N11" s="10">
        <v>3.4392800000000001</v>
      </c>
      <c r="O11" s="10">
        <v>2.0070000000000001</v>
      </c>
      <c r="P11" s="10">
        <v>1.349</v>
      </c>
      <c r="Q11" s="10">
        <v>14.536</v>
      </c>
      <c r="R11" s="10">
        <v>2.931</v>
      </c>
      <c r="S11" s="10">
        <v>28.971</v>
      </c>
      <c r="T11" s="80"/>
      <c r="U11" s="42">
        <v>5.274697180770473</v>
      </c>
      <c r="V11" s="42">
        <v>5.99424455784703</v>
      </c>
      <c r="W11" s="46">
        <v>495.54190977946621</v>
      </c>
      <c r="X11" s="47">
        <v>33.912192286019931</v>
      </c>
    </row>
    <row r="12" spans="1:24" x14ac:dyDescent="0.25">
      <c r="A12" s="129"/>
      <c r="B12" s="24" t="s">
        <v>217</v>
      </c>
      <c r="C12" s="9">
        <v>99.264920000000018</v>
      </c>
      <c r="D12" s="10">
        <v>30.553920000000002</v>
      </c>
      <c r="E12" s="10">
        <v>4.5999999999999999E-2</v>
      </c>
      <c r="F12" s="10">
        <v>0</v>
      </c>
      <c r="G12" s="10">
        <v>0</v>
      </c>
      <c r="H12" s="42">
        <v>0.11248</v>
      </c>
      <c r="I12" s="10">
        <v>0.52900000000000003</v>
      </c>
      <c r="J12" s="10">
        <v>11.263</v>
      </c>
      <c r="K12" s="42">
        <v>0.74962360000000006</v>
      </c>
      <c r="L12" s="10">
        <v>0.97</v>
      </c>
      <c r="M12" s="10">
        <v>1.7330000000000001</v>
      </c>
      <c r="N12" s="10">
        <v>3.0752799999999998</v>
      </c>
      <c r="O12" s="10">
        <v>1.92</v>
      </c>
      <c r="P12" s="10">
        <v>1.35</v>
      </c>
      <c r="Q12" s="10">
        <v>14.884</v>
      </c>
      <c r="R12" s="10">
        <v>2.9420000000000002</v>
      </c>
      <c r="S12" s="10">
        <v>29.228000000000002</v>
      </c>
      <c r="T12" s="80"/>
      <c r="U12" s="42">
        <v>4.8760178246638528</v>
      </c>
      <c r="V12" s="42">
        <v>5.5408449122710142</v>
      </c>
      <c r="W12" s="46">
        <v>479.02902799638611</v>
      </c>
      <c r="X12" s="47">
        <v>36.707205210451043</v>
      </c>
    </row>
    <row r="13" spans="1:24" x14ac:dyDescent="0.25">
      <c r="A13" s="129"/>
      <c r="B13" s="24" t="s">
        <v>218</v>
      </c>
      <c r="C13" s="9">
        <v>99.30959</v>
      </c>
      <c r="D13" s="10">
        <v>30.542590000000001</v>
      </c>
      <c r="E13" s="10">
        <v>0</v>
      </c>
      <c r="F13" s="10">
        <v>0</v>
      </c>
      <c r="G13" s="10">
        <v>0</v>
      </c>
      <c r="H13" s="42">
        <v>9.9642000000000008E-2</v>
      </c>
      <c r="I13" s="10">
        <v>0.27</v>
      </c>
      <c r="J13" s="10">
        <v>11.454000000000001</v>
      </c>
      <c r="K13" s="42">
        <v>0.79087000000000007</v>
      </c>
      <c r="L13" s="10">
        <v>0.81899999999999995</v>
      </c>
      <c r="M13" s="10">
        <v>1.8320000000000001</v>
      </c>
      <c r="N13" s="10">
        <v>2.6259999999999999</v>
      </c>
      <c r="O13" s="10">
        <v>1.893</v>
      </c>
      <c r="P13" s="10">
        <v>1.3560000000000001</v>
      </c>
      <c r="Q13" s="10">
        <v>15.148</v>
      </c>
      <c r="R13" s="10">
        <v>2.9929999999999999</v>
      </c>
      <c r="S13" s="10">
        <v>29.562000000000001</v>
      </c>
      <c r="T13" s="80"/>
      <c r="U13" s="42">
        <v>4.5958216951161042</v>
      </c>
      <c r="V13" s="42">
        <v>5.221534717464821</v>
      </c>
      <c r="W13" s="46">
        <v>450.83653637704731</v>
      </c>
      <c r="X13" s="47">
        <v>38.991268010987874</v>
      </c>
    </row>
    <row r="14" spans="1:24" x14ac:dyDescent="0.25">
      <c r="A14" s="129"/>
      <c r="B14" s="24" t="s">
        <v>219</v>
      </c>
      <c r="C14" s="9">
        <v>99.590230000000005</v>
      </c>
      <c r="D14" s="10">
        <v>30.32423</v>
      </c>
      <c r="E14" s="10">
        <v>0.69199999999999995</v>
      </c>
      <c r="F14" s="10">
        <v>0</v>
      </c>
      <c r="G14" s="10">
        <v>0</v>
      </c>
      <c r="H14" s="42">
        <v>0.100022</v>
      </c>
      <c r="I14" s="10">
        <v>1.135</v>
      </c>
      <c r="J14" s="10">
        <v>11.189</v>
      </c>
      <c r="K14" s="42">
        <v>0.68297199999999991</v>
      </c>
      <c r="L14" s="10">
        <v>0.81599999999999995</v>
      </c>
      <c r="M14" s="10">
        <v>1.6970000000000001</v>
      </c>
      <c r="N14" s="10">
        <v>3.0056000000000003</v>
      </c>
      <c r="O14" s="10">
        <v>1.663</v>
      </c>
      <c r="P14" s="10">
        <v>1.21</v>
      </c>
      <c r="Q14" s="10">
        <v>14.922000000000001</v>
      </c>
      <c r="R14" s="10">
        <v>2.8820000000000001</v>
      </c>
      <c r="S14" s="10">
        <v>29.361999999999998</v>
      </c>
      <c r="T14" s="80"/>
      <c r="U14" s="42">
        <v>4.6169238803222701</v>
      </c>
      <c r="V14" s="42">
        <v>5.2469551375273449</v>
      </c>
      <c r="W14" s="46">
        <v>450.42151006924769</v>
      </c>
      <c r="X14" s="47">
        <v>38.787643493584305</v>
      </c>
    </row>
    <row r="15" spans="1:24" x14ac:dyDescent="0.25">
      <c r="A15" s="129"/>
      <c r="B15" s="24" t="s">
        <v>220</v>
      </c>
      <c r="C15" s="9">
        <v>99.645330000000001</v>
      </c>
      <c r="D15" s="10">
        <v>30.70533</v>
      </c>
      <c r="E15" s="10">
        <v>0</v>
      </c>
      <c r="F15" s="10">
        <v>0</v>
      </c>
      <c r="G15" s="10">
        <v>0</v>
      </c>
      <c r="H15" s="42">
        <v>0.11712600000000001</v>
      </c>
      <c r="I15" s="10">
        <v>0.26500000000000001</v>
      </c>
      <c r="J15" s="10">
        <v>11.053000000000001</v>
      </c>
      <c r="K15" s="42">
        <v>0.79520240000000009</v>
      </c>
      <c r="L15" s="10">
        <v>0.93300000000000005</v>
      </c>
      <c r="M15" s="10">
        <v>1.6739999999999999</v>
      </c>
      <c r="N15" s="10">
        <v>3.1595200000000001</v>
      </c>
      <c r="O15" s="10">
        <v>1.9790000000000001</v>
      </c>
      <c r="P15" s="10">
        <v>1.264</v>
      </c>
      <c r="Q15" s="10">
        <v>15.298</v>
      </c>
      <c r="R15" s="10">
        <v>2.9249999999999998</v>
      </c>
      <c r="S15" s="10">
        <v>29.571000000000002</v>
      </c>
      <c r="T15" s="80"/>
      <c r="U15" s="42">
        <v>5.0821555371242564</v>
      </c>
      <c r="V15" s="42">
        <v>5.774902733886587</v>
      </c>
      <c r="W15" s="46">
        <v>478.56753039335547</v>
      </c>
      <c r="X15" s="47">
        <v>35.22116139049534</v>
      </c>
    </row>
    <row r="16" spans="1:24" x14ac:dyDescent="0.25">
      <c r="A16" s="129"/>
      <c r="B16" s="24" t="s">
        <v>221</v>
      </c>
      <c r="C16" s="9">
        <v>97.86497</v>
      </c>
      <c r="D16" s="10">
        <v>29.456970000000002</v>
      </c>
      <c r="E16" s="10">
        <v>0.108</v>
      </c>
      <c r="F16" s="10">
        <v>0</v>
      </c>
      <c r="G16" s="10">
        <v>0</v>
      </c>
      <c r="H16" s="42">
        <v>0.13142999999999999</v>
      </c>
      <c r="I16" s="10">
        <v>0.56499999999999995</v>
      </c>
      <c r="J16" s="10">
        <v>11.135999999999999</v>
      </c>
      <c r="K16" s="42">
        <v>0.70626279999999997</v>
      </c>
      <c r="L16" s="10">
        <v>0.873</v>
      </c>
      <c r="M16" s="10">
        <v>1.663</v>
      </c>
      <c r="N16" s="10">
        <v>3.5474400000000004</v>
      </c>
      <c r="O16" s="10">
        <v>1.595</v>
      </c>
      <c r="P16" s="10">
        <v>1.21</v>
      </c>
      <c r="Q16" s="10">
        <v>14.909000000000001</v>
      </c>
      <c r="R16" s="10">
        <v>2.9260000000000002</v>
      </c>
      <c r="S16" s="10">
        <v>29.146999999999998</v>
      </c>
      <c r="T16" s="80"/>
      <c r="U16" s="42">
        <v>5.1729491318674565</v>
      </c>
      <c r="V16" s="42">
        <v>5.8790931627534206</v>
      </c>
      <c r="W16" s="46">
        <v>526.77935531044102</v>
      </c>
      <c r="X16" s="47">
        <v>34.542908544946954</v>
      </c>
    </row>
    <row r="17" spans="1:24" x14ac:dyDescent="0.25">
      <c r="A17" s="129"/>
      <c r="B17" s="24" t="s">
        <v>222</v>
      </c>
      <c r="C17" s="9">
        <v>99.569709999999986</v>
      </c>
      <c r="D17" s="10">
        <v>29.928709999999999</v>
      </c>
      <c r="E17" s="10">
        <v>0</v>
      </c>
      <c r="F17" s="10">
        <v>0</v>
      </c>
      <c r="G17" s="10">
        <v>0</v>
      </c>
      <c r="H17" s="42">
        <v>9.1230000000000006E-2</v>
      </c>
      <c r="I17" s="10">
        <v>0.54400000000000004</v>
      </c>
      <c r="J17" s="10">
        <v>11.551</v>
      </c>
      <c r="K17" s="42">
        <v>0.4736824</v>
      </c>
      <c r="L17" s="10">
        <v>0.57499999999999996</v>
      </c>
      <c r="M17" s="10">
        <v>1.605</v>
      </c>
      <c r="N17" s="10">
        <v>3.2635200000000002</v>
      </c>
      <c r="O17" s="10">
        <v>1.2949999999999999</v>
      </c>
      <c r="P17" s="10">
        <v>1.0469999999999999</v>
      </c>
      <c r="Q17" s="10">
        <v>15.67</v>
      </c>
      <c r="R17" s="10">
        <v>3.0179999999999998</v>
      </c>
      <c r="S17" s="10">
        <v>30.609000000000002</v>
      </c>
      <c r="T17" s="80"/>
      <c r="U17" s="42">
        <v>4.2380995467655831</v>
      </c>
      <c r="V17" s="42">
        <v>4.8176197163573615</v>
      </c>
      <c r="W17" s="46">
        <v>446.96839194290618</v>
      </c>
      <c r="X17" s="47">
        <v>42.216613170522422</v>
      </c>
    </row>
    <row r="18" spans="1:24" x14ac:dyDescent="0.25">
      <c r="A18" s="129"/>
      <c r="B18" s="24" t="s">
        <v>223</v>
      </c>
      <c r="C18" s="9">
        <v>99.402359999999987</v>
      </c>
      <c r="D18" s="10">
        <v>30.088360000000002</v>
      </c>
      <c r="E18" s="10">
        <v>0</v>
      </c>
      <c r="F18" s="10">
        <v>0</v>
      </c>
      <c r="G18" s="10">
        <v>0</v>
      </c>
      <c r="H18" s="42">
        <v>9.9155999999999994E-2</v>
      </c>
      <c r="I18" s="10">
        <v>0.36599999999999999</v>
      </c>
      <c r="J18" s="10">
        <v>11.129</v>
      </c>
      <c r="K18" s="42">
        <v>0.54966359999999992</v>
      </c>
      <c r="L18" s="10">
        <v>0.68300000000000005</v>
      </c>
      <c r="M18" s="10">
        <v>1.55</v>
      </c>
      <c r="N18" s="10">
        <v>2.8672800000000001</v>
      </c>
      <c r="O18" s="10">
        <v>1.474</v>
      </c>
      <c r="P18" s="10">
        <v>1.018</v>
      </c>
      <c r="Q18" s="10">
        <v>15.920999999999999</v>
      </c>
      <c r="R18" s="10">
        <v>2.992</v>
      </c>
      <c r="S18" s="10">
        <v>30.751999999999999</v>
      </c>
      <c r="T18" s="80"/>
      <c r="U18" s="42">
        <v>4.1159119928345342</v>
      </c>
      <c r="V18" s="42">
        <v>4.6780636201952621</v>
      </c>
      <c r="W18" s="46">
        <v>499.55864930189767</v>
      </c>
      <c r="X18" s="47">
        <v>43.439882547991104</v>
      </c>
    </row>
    <row r="19" spans="1:24" x14ac:dyDescent="0.25">
      <c r="A19" s="129"/>
      <c r="B19" s="24" t="s">
        <v>224</v>
      </c>
      <c r="C19" s="9">
        <v>99.782330000000002</v>
      </c>
      <c r="D19" s="10">
        <v>30.808330000000002</v>
      </c>
      <c r="E19" s="10">
        <v>0</v>
      </c>
      <c r="F19" s="10">
        <v>0</v>
      </c>
      <c r="G19" s="10">
        <v>0</v>
      </c>
      <c r="H19" s="42">
        <v>5.7543999999999998E-2</v>
      </c>
      <c r="I19" s="10">
        <v>0.29599999999999999</v>
      </c>
      <c r="J19" s="10">
        <v>10.096</v>
      </c>
      <c r="K19" s="42">
        <v>0.23834159999999999</v>
      </c>
      <c r="L19" s="10">
        <v>0.72299999999999998</v>
      </c>
      <c r="M19" s="10">
        <v>1.1739999999999999</v>
      </c>
      <c r="N19" s="10">
        <v>2.33168</v>
      </c>
      <c r="O19" s="10">
        <v>1.0760000000000001</v>
      </c>
      <c r="P19" s="10">
        <v>0.70299999999999996</v>
      </c>
      <c r="Q19" s="10">
        <v>17.335000000000001</v>
      </c>
      <c r="R19" s="10">
        <v>2.8940000000000001</v>
      </c>
      <c r="S19" s="10">
        <v>32.121000000000002</v>
      </c>
      <c r="T19" s="80"/>
      <c r="U19" s="42">
        <v>2.7378323939060372</v>
      </c>
      <c r="V19" s="42">
        <v>3.1129916646139697</v>
      </c>
      <c r="W19" s="46">
        <v>436.0354120998831</v>
      </c>
      <c r="X19" s="47">
        <v>65.323657243428173</v>
      </c>
    </row>
    <row r="20" spans="1:24" x14ac:dyDescent="0.25">
      <c r="A20" s="129"/>
      <c r="B20" s="24" t="s">
        <v>225</v>
      </c>
      <c r="C20" s="9">
        <v>99.109930000000006</v>
      </c>
      <c r="D20" s="10">
        <v>31.034930000000003</v>
      </c>
      <c r="E20" s="10">
        <v>0</v>
      </c>
      <c r="F20" s="10">
        <v>0</v>
      </c>
      <c r="G20" s="10">
        <v>0</v>
      </c>
      <c r="H20" s="42">
        <v>0.12725600000000001</v>
      </c>
      <c r="I20" s="10">
        <v>0.245</v>
      </c>
      <c r="J20" s="10">
        <v>11.343999999999999</v>
      </c>
      <c r="K20" s="42">
        <v>0.7422436</v>
      </c>
      <c r="L20" s="10">
        <v>1.0309999999999999</v>
      </c>
      <c r="M20" s="10">
        <v>1.8640000000000001</v>
      </c>
      <c r="N20" s="10">
        <v>3.7512800000000004</v>
      </c>
      <c r="O20" s="10">
        <v>2.1240000000000001</v>
      </c>
      <c r="P20" s="10">
        <v>1.417</v>
      </c>
      <c r="Q20" s="10">
        <v>14.265000000000001</v>
      </c>
      <c r="R20" s="10">
        <v>2.8929999999999998</v>
      </c>
      <c r="S20" s="10">
        <v>28.384</v>
      </c>
      <c r="T20" s="80"/>
      <c r="U20" s="42">
        <v>5.4495657654419709</v>
      </c>
      <c r="V20" s="42">
        <v>6.1936230542845863</v>
      </c>
      <c r="W20" s="46">
        <v>484.55093135965524</v>
      </c>
      <c r="X20" s="47">
        <v>32.823094418943626</v>
      </c>
    </row>
    <row r="21" spans="1:24" x14ac:dyDescent="0.25">
      <c r="A21" s="129"/>
      <c r="B21" s="24" t="s">
        <v>226</v>
      </c>
      <c r="C21" s="9">
        <v>98.782559999999975</v>
      </c>
      <c r="D21" s="10">
        <v>30.129559999999998</v>
      </c>
      <c r="E21" s="10">
        <v>0</v>
      </c>
      <c r="F21" s="10">
        <v>0</v>
      </c>
      <c r="G21" s="10">
        <v>0</v>
      </c>
      <c r="H21" s="42">
        <v>7.1334000000000009E-2</v>
      </c>
      <c r="I21" s="10">
        <v>0.245</v>
      </c>
      <c r="J21" s="10">
        <v>12.324999999999999</v>
      </c>
      <c r="K21" s="42">
        <v>0.52317200000000008</v>
      </c>
      <c r="L21" s="10">
        <v>0.57099999999999995</v>
      </c>
      <c r="M21" s="10">
        <v>1.966</v>
      </c>
      <c r="N21" s="10">
        <v>1.9656</v>
      </c>
      <c r="O21" s="10">
        <v>1.611</v>
      </c>
      <c r="P21" s="10">
        <v>1.3120000000000001</v>
      </c>
      <c r="Q21" s="10">
        <v>14.683</v>
      </c>
      <c r="R21" s="10">
        <v>3.1389999999999998</v>
      </c>
      <c r="S21" s="10">
        <v>30.297000000000001</v>
      </c>
      <c r="T21" s="80"/>
      <c r="U21" s="42">
        <v>3.2417495658384756</v>
      </c>
      <c r="V21" s="42">
        <v>3.6834345426254274</v>
      </c>
      <c r="W21" s="46">
        <v>457.22465719466089</v>
      </c>
      <c r="X21" s="47">
        <v>55.253735008418239</v>
      </c>
    </row>
    <row r="22" spans="1:24" x14ac:dyDescent="0.25">
      <c r="A22" s="129"/>
      <c r="B22" s="24" t="s">
        <v>227</v>
      </c>
      <c r="C22" s="9">
        <v>98.796210000000002</v>
      </c>
      <c r="D22" s="10">
        <v>30.186209999999999</v>
      </c>
      <c r="E22" s="10">
        <v>0</v>
      </c>
      <c r="F22" s="10">
        <v>0</v>
      </c>
      <c r="G22" s="10">
        <v>0</v>
      </c>
      <c r="H22" s="42">
        <v>7.3980000000000004E-2</v>
      </c>
      <c r="I22" s="10">
        <v>0.47199999999999998</v>
      </c>
      <c r="J22" s="10">
        <v>11.913</v>
      </c>
      <c r="K22" s="42">
        <v>0.54136240000000002</v>
      </c>
      <c r="L22" s="10">
        <v>0.64300000000000002</v>
      </c>
      <c r="M22" s="10">
        <v>1.883</v>
      </c>
      <c r="N22" s="10">
        <v>2.3275200000000003</v>
      </c>
      <c r="O22" s="10">
        <v>1.67</v>
      </c>
      <c r="P22" s="10">
        <v>1.2769999999999999</v>
      </c>
      <c r="Q22" s="10">
        <v>14.811999999999999</v>
      </c>
      <c r="R22" s="10">
        <v>3.0019999999999998</v>
      </c>
      <c r="S22" s="10">
        <v>30.062999999999999</v>
      </c>
      <c r="T22" s="80"/>
      <c r="U22" s="42">
        <v>3.6085597196883255</v>
      </c>
      <c r="V22" s="42">
        <v>4.1008559124765283</v>
      </c>
      <c r="W22" s="46">
        <v>426.44100066930588</v>
      </c>
      <c r="X22" s="47">
        <v>49.658340689293269</v>
      </c>
    </row>
    <row r="23" spans="1:24" x14ac:dyDescent="0.25">
      <c r="A23" s="130"/>
      <c r="B23" s="24" t="s">
        <v>228</v>
      </c>
      <c r="C23" s="9">
        <v>98.541569999999993</v>
      </c>
      <c r="D23" s="10">
        <v>28.035570000000003</v>
      </c>
      <c r="E23" s="10">
        <v>0</v>
      </c>
      <c r="F23" s="10">
        <v>0</v>
      </c>
      <c r="G23" s="10">
        <v>0</v>
      </c>
      <c r="H23" s="42">
        <v>8.2208000000000003E-2</v>
      </c>
      <c r="I23" s="10">
        <v>1.5229999999999999</v>
      </c>
      <c r="J23" s="10">
        <v>12.811</v>
      </c>
      <c r="K23" s="42">
        <v>9.3993999999999994E-2</v>
      </c>
      <c r="L23" s="10">
        <v>0.13200000000000001</v>
      </c>
      <c r="M23" s="10">
        <v>2.06</v>
      </c>
      <c r="N23" s="10">
        <v>3.8012000000000001</v>
      </c>
      <c r="O23" s="10">
        <v>1.1319999999999999</v>
      </c>
      <c r="P23" s="10">
        <v>1.2929999999999999</v>
      </c>
      <c r="Q23" s="10">
        <v>14.741</v>
      </c>
      <c r="R23" s="10">
        <v>3.1120000000000001</v>
      </c>
      <c r="S23" s="10">
        <v>29.844999999999999</v>
      </c>
      <c r="T23" s="80"/>
      <c r="U23" s="42">
        <v>3.6129916389082357</v>
      </c>
      <c r="V23" s="42">
        <v>4.1101575284383687</v>
      </c>
      <c r="W23" s="46">
        <v>470.91115449012324</v>
      </c>
      <c r="X23" s="47">
        <v>49.374695097260627</v>
      </c>
    </row>
    <row r="24" spans="1:24" x14ac:dyDescent="0.25">
      <c r="A24" s="3"/>
      <c r="B24" s="15"/>
      <c r="C24" s="5" t="s">
        <v>18</v>
      </c>
      <c r="D24" s="103">
        <v>30.310788500000001</v>
      </c>
      <c r="E24" s="103">
        <v>6.0999999999999999E-2</v>
      </c>
      <c r="F24" s="103">
        <v>0</v>
      </c>
      <c r="G24" s="103">
        <v>0</v>
      </c>
      <c r="H24" s="108">
        <v>9.4043478260869576E-2</v>
      </c>
      <c r="I24" s="103">
        <v>0.46504347826086939</v>
      </c>
      <c r="J24" s="103">
        <v>9.7967391304347817</v>
      </c>
      <c r="K24" s="108">
        <v>0.55378260869565221</v>
      </c>
      <c r="L24" s="103">
        <v>0.67047826086956519</v>
      </c>
      <c r="M24" s="103">
        <v>1.5114782608695654</v>
      </c>
      <c r="N24" s="103">
        <v>2.4227391304347821</v>
      </c>
      <c r="O24" s="103">
        <v>1.4669999999999996</v>
      </c>
      <c r="P24" s="103">
        <v>1.0677391304347827</v>
      </c>
      <c r="Q24" s="103">
        <v>13.311739130434781</v>
      </c>
      <c r="R24" s="103">
        <v>2.5756521739130434</v>
      </c>
      <c r="S24" s="103">
        <v>25.986869565217397</v>
      </c>
      <c r="T24" s="86"/>
      <c r="U24" s="33" t="s">
        <v>127</v>
      </c>
      <c r="V24" s="33" t="s">
        <v>127</v>
      </c>
      <c r="W24" s="6" t="s">
        <v>127</v>
      </c>
      <c r="X24" s="7" t="s">
        <v>127</v>
      </c>
    </row>
    <row r="25" spans="1:24" x14ac:dyDescent="0.25">
      <c r="A25" s="3"/>
      <c r="B25" s="123" t="s">
        <v>115</v>
      </c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7"/>
    </row>
    <row r="26" spans="1:24" x14ac:dyDescent="0.25">
      <c r="A26" s="3"/>
      <c r="B26" s="24" t="s">
        <v>116</v>
      </c>
      <c r="C26" s="10">
        <v>98.613230000000001</v>
      </c>
      <c r="D26" s="59">
        <v>25.689229999999998</v>
      </c>
      <c r="E26" s="10">
        <v>0</v>
      </c>
      <c r="F26" s="10">
        <v>0</v>
      </c>
      <c r="G26" s="10">
        <v>0</v>
      </c>
      <c r="H26" s="42">
        <v>0.27500000000000002</v>
      </c>
      <c r="I26" s="10">
        <v>3.024</v>
      </c>
      <c r="J26" s="10">
        <v>14.824</v>
      </c>
      <c r="K26" s="42">
        <v>0.48699999999999999</v>
      </c>
      <c r="L26" s="10">
        <v>0.129</v>
      </c>
      <c r="M26" s="10">
        <v>4.2679999999999998</v>
      </c>
      <c r="N26" s="10">
        <v>10.574999999999999</v>
      </c>
      <c r="O26" s="10">
        <v>0.91900000000000004</v>
      </c>
      <c r="P26" s="10">
        <v>1.923</v>
      </c>
      <c r="Q26" s="10">
        <v>7.7590000000000003</v>
      </c>
      <c r="R26" s="10">
        <v>3.6070000000000002</v>
      </c>
      <c r="S26" s="23">
        <v>25.134</v>
      </c>
      <c r="T26" s="87"/>
      <c r="U26" s="56">
        <v>11.090707173352737</v>
      </c>
      <c r="V26" s="56">
        <v>12.615966168276959</v>
      </c>
      <c r="W26" s="54">
        <v>514.93912763724188</v>
      </c>
      <c r="X26" s="55">
        <v>16.073012177518283</v>
      </c>
    </row>
    <row r="27" spans="1:24" x14ac:dyDescent="0.25">
      <c r="A27" s="3"/>
      <c r="B27" s="24" t="s">
        <v>117</v>
      </c>
      <c r="C27" s="10">
        <v>98.857370000000003</v>
      </c>
      <c r="D27" s="59">
        <v>25.728369999999998</v>
      </c>
      <c r="E27" s="10">
        <v>0</v>
      </c>
      <c r="F27" s="10">
        <v>0</v>
      </c>
      <c r="G27" s="10">
        <v>0</v>
      </c>
      <c r="H27" s="42">
        <v>0.28000000000000003</v>
      </c>
      <c r="I27" s="10">
        <v>3.056</v>
      </c>
      <c r="J27" s="10">
        <v>14.801</v>
      </c>
      <c r="K27" s="42">
        <v>0.48899999999999999</v>
      </c>
      <c r="L27" s="10">
        <v>0.13500000000000001</v>
      </c>
      <c r="M27" s="10">
        <v>4.2409999999999997</v>
      </c>
      <c r="N27" s="10">
        <v>10.669</v>
      </c>
      <c r="O27" s="10">
        <v>0.89900000000000002</v>
      </c>
      <c r="P27" s="10">
        <v>1.9179999999999999</v>
      </c>
      <c r="Q27" s="10">
        <v>7.7880000000000003</v>
      </c>
      <c r="R27" s="10">
        <v>3.625</v>
      </c>
      <c r="S27" s="10">
        <v>25.228000000000002</v>
      </c>
      <c r="T27" s="80"/>
      <c r="U27" s="57">
        <v>11.083071541910673</v>
      </c>
      <c r="V27" s="57">
        <v>12.607653687137633</v>
      </c>
      <c r="W27" s="44">
        <v>501.55620193887705</v>
      </c>
      <c r="X27" s="45">
        <v>16.088410647598302</v>
      </c>
    </row>
    <row r="28" spans="1:24" x14ac:dyDescent="0.25">
      <c r="A28" s="3"/>
      <c r="B28" s="24" t="s">
        <v>118</v>
      </c>
      <c r="C28" s="10">
        <v>98.951159999999987</v>
      </c>
      <c r="D28" s="59">
        <v>25.824159999999999</v>
      </c>
      <c r="E28" s="10">
        <v>0</v>
      </c>
      <c r="F28" s="10">
        <v>0</v>
      </c>
      <c r="G28" s="10">
        <v>0</v>
      </c>
      <c r="H28" s="42">
        <v>0.27500000000000002</v>
      </c>
      <c r="I28" s="10">
        <v>3.04</v>
      </c>
      <c r="J28" s="10">
        <v>14.811999999999999</v>
      </c>
      <c r="K28" s="42">
        <v>0.50600000000000001</v>
      </c>
      <c r="L28" s="10">
        <v>0.129</v>
      </c>
      <c r="M28" s="10">
        <v>4.2960000000000003</v>
      </c>
      <c r="N28" s="10">
        <v>10.619</v>
      </c>
      <c r="O28" s="10">
        <v>0.88600000000000001</v>
      </c>
      <c r="P28" s="10">
        <v>1.9350000000000001</v>
      </c>
      <c r="Q28" s="10">
        <v>7.7649999999999997</v>
      </c>
      <c r="R28" s="10">
        <v>3.6539999999999999</v>
      </c>
      <c r="S28" s="10">
        <v>25.21</v>
      </c>
      <c r="T28" s="80"/>
      <c r="U28" s="57">
        <v>11.04414964015125</v>
      </c>
      <c r="V28" s="57">
        <v>12.56317787207035</v>
      </c>
      <c r="W28" s="44">
        <v>495.53761168068246</v>
      </c>
      <c r="X28" s="45">
        <v>16.147865146417352</v>
      </c>
    </row>
    <row r="29" spans="1:24" x14ac:dyDescent="0.25">
      <c r="A29" s="3"/>
      <c r="B29" s="24" t="s">
        <v>119</v>
      </c>
      <c r="C29" s="10">
        <v>98.970969999999994</v>
      </c>
      <c r="D29" s="59">
        <v>25.74897</v>
      </c>
      <c r="E29" s="10">
        <v>0</v>
      </c>
      <c r="F29" s="10">
        <v>0</v>
      </c>
      <c r="G29" s="10">
        <v>0</v>
      </c>
      <c r="H29" s="42">
        <v>0.27800000000000002</v>
      </c>
      <c r="I29" s="10">
        <v>3.056</v>
      </c>
      <c r="J29" s="10">
        <v>14.901</v>
      </c>
      <c r="K29" s="42">
        <v>0.49</v>
      </c>
      <c r="L29" s="10">
        <v>0.13200000000000001</v>
      </c>
      <c r="M29" s="10">
        <v>4.2519999999999998</v>
      </c>
      <c r="N29" s="10">
        <v>10.621</v>
      </c>
      <c r="O29" s="10">
        <v>0.94099999999999995</v>
      </c>
      <c r="P29" s="10">
        <v>1.9159999999999999</v>
      </c>
      <c r="Q29" s="10">
        <v>7.7759999999999998</v>
      </c>
      <c r="R29" s="10">
        <v>3.66</v>
      </c>
      <c r="S29" s="10">
        <v>25.199000000000002</v>
      </c>
      <c r="T29" s="80"/>
      <c r="U29" s="57">
        <v>11.089514883608846</v>
      </c>
      <c r="V29" s="57">
        <v>12.6144660380363</v>
      </c>
      <c r="W29" s="44">
        <v>496.32370788267127</v>
      </c>
      <c r="X29" s="45">
        <v>16.081772632893358</v>
      </c>
    </row>
    <row r="30" spans="1:24" x14ac:dyDescent="0.25">
      <c r="A30" s="3"/>
      <c r="B30" s="24" t="s">
        <v>120</v>
      </c>
      <c r="C30" s="10">
        <v>98.657659999999993</v>
      </c>
      <c r="D30" s="59">
        <v>25.66966</v>
      </c>
      <c r="E30" s="10">
        <v>0</v>
      </c>
      <c r="F30" s="10">
        <v>0</v>
      </c>
      <c r="G30" s="10">
        <v>0</v>
      </c>
      <c r="H30" s="42">
        <v>0.27</v>
      </c>
      <c r="I30" s="10">
        <v>3.036</v>
      </c>
      <c r="J30" s="10">
        <v>14.786</v>
      </c>
      <c r="K30" s="42">
        <v>0.48299999999999998</v>
      </c>
      <c r="L30" s="10">
        <v>0.13</v>
      </c>
      <c r="M30" s="10">
        <v>4.2380000000000004</v>
      </c>
      <c r="N30" s="10">
        <v>10.614000000000001</v>
      </c>
      <c r="O30" s="10">
        <v>0.93899999999999995</v>
      </c>
      <c r="P30" s="10">
        <v>1.944</v>
      </c>
      <c r="Q30" s="10">
        <v>7.7</v>
      </c>
      <c r="R30" s="10">
        <v>3.613</v>
      </c>
      <c r="S30" s="10">
        <v>25.234999999999999</v>
      </c>
      <c r="T30" s="80"/>
      <c r="U30" s="57">
        <v>11.057524492690256</v>
      </c>
      <c r="V30" s="57">
        <v>12.578546064163216</v>
      </c>
      <c r="W30" s="44">
        <v>518.41249042484696</v>
      </c>
      <c r="X30" s="45">
        <v>16.118538373100566</v>
      </c>
    </row>
    <row r="31" spans="1:24" x14ac:dyDescent="0.25">
      <c r="A31" s="3"/>
      <c r="B31" s="62" t="s">
        <v>110</v>
      </c>
      <c r="C31" s="10">
        <v>99.275040000000004</v>
      </c>
      <c r="D31" s="59">
        <v>25.717040000000001</v>
      </c>
      <c r="E31" s="10">
        <v>0</v>
      </c>
      <c r="F31" s="10">
        <v>0</v>
      </c>
      <c r="G31" s="10">
        <v>0</v>
      </c>
      <c r="H31" s="42">
        <v>0.28699999999999998</v>
      </c>
      <c r="I31" s="10">
        <v>3.133</v>
      </c>
      <c r="J31" s="10">
        <v>14.923</v>
      </c>
      <c r="K31" s="42">
        <v>0.496</v>
      </c>
      <c r="L31" s="10">
        <v>0.13500000000000001</v>
      </c>
      <c r="M31" s="10">
        <v>4.2670000000000003</v>
      </c>
      <c r="N31" s="10">
        <v>10.797000000000001</v>
      </c>
      <c r="O31" s="10">
        <v>0.93899999999999995</v>
      </c>
      <c r="P31" s="10">
        <v>1.923</v>
      </c>
      <c r="Q31" s="10">
        <v>7.75</v>
      </c>
      <c r="R31" s="10">
        <v>3.6579999999999999</v>
      </c>
      <c r="S31" s="10">
        <v>25.25</v>
      </c>
      <c r="T31" s="80"/>
      <c r="U31" s="42">
        <v>10.943008584455958</v>
      </c>
      <c r="V31" s="35" t="s">
        <v>127</v>
      </c>
      <c r="W31" s="58" t="s">
        <v>127</v>
      </c>
      <c r="X31" s="61" t="s">
        <v>127</v>
      </c>
    </row>
    <row r="32" spans="1:24" x14ac:dyDescent="0.25">
      <c r="A32" s="3"/>
      <c r="B32" s="62" t="s">
        <v>111</v>
      </c>
      <c r="C32" s="10">
        <v>99.540549999999996</v>
      </c>
      <c r="D32" s="59">
        <v>25.940549999999998</v>
      </c>
      <c r="E32" s="10">
        <v>0</v>
      </c>
      <c r="F32" s="10">
        <v>0</v>
      </c>
      <c r="G32" s="10">
        <v>0</v>
      </c>
      <c r="H32" s="42">
        <v>0.27800000000000002</v>
      </c>
      <c r="I32" s="10">
        <v>3.1259999999999999</v>
      </c>
      <c r="J32" s="10">
        <v>14.945</v>
      </c>
      <c r="K32" s="42">
        <v>0.503</v>
      </c>
      <c r="L32" s="10">
        <v>0.13400000000000001</v>
      </c>
      <c r="M32" s="10">
        <v>4.3179999999999996</v>
      </c>
      <c r="N32" s="10">
        <v>10.727</v>
      </c>
      <c r="O32" s="10">
        <v>0.93899999999999995</v>
      </c>
      <c r="P32" s="10">
        <v>1.9570000000000001</v>
      </c>
      <c r="Q32" s="10">
        <v>7.6989999999999998</v>
      </c>
      <c r="R32" s="10">
        <v>3.657</v>
      </c>
      <c r="S32" s="10">
        <v>25.317</v>
      </c>
      <c r="T32" s="80"/>
      <c r="U32" s="42">
        <v>11.059763279742832</v>
      </c>
      <c r="V32" s="42">
        <v>12.581001165175653</v>
      </c>
      <c r="W32" s="46">
        <v>503.00999658831262</v>
      </c>
      <c r="X32" s="47">
        <v>16.122115275266431</v>
      </c>
    </row>
    <row r="33" spans="1:24" x14ac:dyDescent="0.25">
      <c r="A33" s="3"/>
      <c r="B33" s="62" t="s">
        <v>112</v>
      </c>
      <c r="C33" s="10">
        <v>99.474850000000004</v>
      </c>
      <c r="D33" s="59">
        <v>25.847850000000001</v>
      </c>
      <c r="E33" s="10">
        <v>0</v>
      </c>
      <c r="F33" s="10">
        <v>0</v>
      </c>
      <c r="G33" s="10">
        <v>0</v>
      </c>
      <c r="H33" s="42">
        <v>0.28399999999999997</v>
      </c>
      <c r="I33" s="10">
        <v>3.1139999999999999</v>
      </c>
      <c r="J33" s="10">
        <v>14.94</v>
      </c>
      <c r="K33" s="42">
        <v>0.495</v>
      </c>
      <c r="L33" s="10">
        <v>0.13200000000000001</v>
      </c>
      <c r="M33" s="10">
        <v>4.3150000000000004</v>
      </c>
      <c r="N33" s="10">
        <v>10.688000000000001</v>
      </c>
      <c r="O33" s="10">
        <v>0.92400000000000004</v>
      </c>
      <c r="P33" s="10">
        <v>1.8839999999999999</v>
      </c>
      <c r="Q33" s="10">
        <v>7.83</v>
      </c>
      <c r="R33" s="10">
        <v>3.6309999999999998</v>
      </c>
      <c r="S33" s="10">
        <v>25.39</v>
      </c>
      <c r="T33" s="80"/>
      <c r="U33" s="42">
        <v>11.033889181512556</v>
      </c>
      <c r="V33" s="42">
        <v>12.551687687105156</v>
      </c>
      <c r="W33" s="46">
        <v>507.5475629696549</v>
      </c>
      <c r="X33" s="47">
        <v>16.157502999431909</v>
      </c>
    </row>
    <row r="34" spans="1:24" x14ac:dyDescent="0.25">
      <c r="A34" s="3"/>
      <c r="B34" s="62" t="s">
        <v>113</v>
      </c>
      <c r="C34" s="10">
        <v>99.40382000000001</v>
      </c>
      <c r="D34" s="59">
        <v>25.846820000000001</v>
      </c>
      <c r="E34" s="10">
        <v>0</v>
      </c>
      <c r="F34" s="10">
        <v>0</v>
      </c>
      <c r="G34" s="10">
        <v>0</v>
      </c>
      <c r="H34" s="42">
        <v>0.27200000000000002</v>
      </c>
      <c r="I34" s="10">
        <v>3.1030000000000002</v>
      </c>
      <c r="J34" s="10">
        <v>15.028</v>
      </c>
      <c r="K34" s="42">
        <v>0.497</v>
      </c>
      <c r="L34" s="10">
        <v>0.13300000000000001</v>
      </c>
      <c r="M34" s="10">
        <v>4.2919999999999998</v>
      </c>
      <c r="N34" s="10">
        <v>10.694000000000001</v>
      </c>
      <c r="O34" s="10">
        <v>0.94899999999999995</v>
      </c>
      <c r="P34" s="10">
        <v>1.929</v>
      </c>
      <c r="Q34" s="10">
        <v>7.7460000000000004</v>
      </c>
      <c r="R34" s="10">
        <v>3.629</v>
      </c>
      <c r="S34" s="10">
        <v>25.285</v>
      </c>
      <c r="T34" s="80"/>
      <c r="U34" s="42">
        <v>11.069976386504951</v>
      </c>
      <c r="V34" s="42">
        <v>12.592359318771065</v>
      </c>
      <c r="W34" s="46">
        <v>514.88207226364295</v>
      </c>
      <c r="X34" s="47">
        <v>16.102644949605718</v>
      </c>
    </row>
    <row r="35" spans="1:24" x14ac:dyDescent="0.25">
      <c r="A35" s="3"/>
      <c r="B35" s="63" t="s">
        <v>114</v>
      </c>
      <c r="C35" s="14">
        <v>99.896980000000013</v>
      </c>
      <c r="D35" s="60">
        <v>26.12698</v>
      </c>
      <c r="E35" s="14">
        <v>0</v>
      </c>
      <c r="F35" s="14">
        <v>0</v>
      </c>
      <c r="G35" s="14">
        <v>0</v>
      </c>
      <c r="H35" s="43">
        <v>0.28499999999999998</v>
      </c>
      <c r="I35" s="14">
        <v>3.1</v>
      </c>
      <c r="J35" s="14">
        <v>14.952</v>
      </c>
      <c r="K35" s="43">
        <v>0.48699999999999999</v>
      </c>
      <c r="L35" s="14">
        <v>0.127</v>
      </c>
      <c r="M35" s="14">
        <v>4.3520000000000003</v>
      </c>
      <c r="N35" s="14">
        <v>10.708</v>
      </c>
      <c r="O35" s="14">
        <v>0.93899999999999995</v>
      </c>
      <c r="P35" s="14">
        <v>1.95</v>
      </c>
      <c r="Q35" s="14">
        <v>7.7729999999999997</v>
      </c>
      <c r="R35" s="14">
        <v>3.6669999999999998</v>
      </c>
      <c r="S35" s="14">
        <v>25.43</v>
      </c>
      <c r="T35" s="85"/>
      <c r="U35" s="43">
        <v>10.990883609111911</v>
      </c>
      <c r="V35" s="43">
        <v>12.502698408270708</v>
      </c>
      <c r="W35" s="48">
        <v>507.9160251087049</v>
      </c>
      <c r="X35" s="49">
        <v>16.220871061355847</v>
      </c>
    </row>
  </sheetData>
  <mergeCells count="2">
    <mergeCell ref="A4:A23"/>
    <mergeCell ref="B25:X2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"/>
  <sheetViews>
    <sheetView zoomScaleNormal="100" workbookViewId="0"/>
  </sheetViews>
  <sheetFormatPr baseColWidth="10" defaultRowHeight="15" x14ac:dyDescent="0.25"/>
  <cols>
    <col min="2" max="2" width="16" customWidth="1"/>
    <col min="20" max="20" width="3.28515625" customWidth="1"/>
  </cols>
  <sheetData>
    <row r="1" spans="1:24" x14ac:dyDescent="0.25">
      <c r="A1" s="3" t="s">
        <v>235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4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4" x14ac:dyDescent="0.25">
      <c r="B3" s="5" t="s">
        <v>0</v>
      </c>
      <c r="C3" s="5" t="s">
        <v>15</v>
      </c>
      <c r="D3" s="6" t="s">
        <v>95</v>
      </c>
      <c r="E3" s="6" t="s">
        <v>96</v>
      </c>
      <c r="F3" s="6" t="s">
        <v>97</v>
      </c>
      <c r="G3" s="6" t="s">
        <v>16</v>
      </c>
      <c r="H3" s="6" t="s">
        <v>232</v>
      </c>
      <c r="I3" s="6" t="s">
        <v>98</v>
      </c>
      <c r="J3" s="6" t="s">
        <v>99</v>
      </c>
      <c r="K3" s="6" t="s">
        <v>100</v>
      </c>
      <c r="L3" s="6" t="s">
        <v>17</v>
      </c>
      <c r="M3" s="6" t="s">
        <v>101</v>
      </c>
      <c r="N3" s="6" t="s">
        <v>102</v>
      </c>
      <c r="O3" s="6" t="s">
        <v>103</v>
      </c>
      <c r="P3" s="6" t="s">
        <v>104</v>
      </c>
      <c r="Q3" s="6" t="s">
        <v>105</v>
      </c>
      <c r="R3" s="6" t="s">
        <v>106</v>
      </c>
      <c r="S3" s="6" t="s">
        <v>107</v>
      </c>
      <c r="T3" s="82"/>
      <c r="U3" s="71" t="s">
        <v>108</v>
      </c>
      <c r="V3" s="71" t="s">
        <v>109</v>
      </c>
      <c r="W3" s="33" t="s">
        <v>229</v>
      </c>
      <c r="X3" s="34" t="s">
        <v>230</v>
      </c>
    </row>
    <row r="4" spans="1:24" x14ac:dyDescent="0.25">
      <c r="A4" s="114" t="s">
        <v>182</v>
      </c>
      <c r="B4" s="24" t="s">
        <v>128</v>
      </c>
      <c r="C4" s="9">
        <v>98.160282059999972</v>
      </c>
      <c r="D4" s="10">
        <v>34.968899999999998</v>
      </c>
      <c r="E4" s="10">
        <v>0.14299999999999999</v>
      </c>
      <c r="F4" s="10">
        <v>0</v>
      </c>
      <c r="G4" s="10">
        <v>0</v>
      </c>
      <c r="H4" s="42">
        <v>0.12194449999999998</v>
      </c>
      <c r="I4" s="10">
        <v>1.4950000000000001</v>
      </c>
      <c r="J4" s="10">
        <v>10.303000000000001</v>
      </c>
      <c r="K4" s="42">
        <v>0.72650336000000004</v>
      </c>
      <c r="L4" s="10">
        <v>1.349</v>
      </c>
      <c r="M4" s="10">
        <v>1.905</v>
      </c>
      <c r="N4" s="10">
        <v>4.0993279999999999</v>
      </c>
      <c r="O4" s="10">
        <v>3.5470000000000002</v>
      </c>
      <c r="P4" s="10">
        <v>1.629</v>
      </c>
      <c r="Q4" s="10">
        <v>11.384</v>
      </c>
      <c r="R4" s="10">
        <v>2.5529999999999999</v>
      </c>
      <c r="S4" s="10">
        <v>23.935606199999999</v>
      </c>
      <c r="U4" s="42">
        <v>5.7031209454398804</v>
      </c>
      <c r="V4" s="42">
        <v>6.4823826142230647</v>
      </c>
      <c r="W4" s="46">
        <v>444.13418392230381</v>
      </c>
      <c r="X4" s="47">
        <v>31.387574835498505</v>
      </c>
    </row>
    <row r="5" spans="1:24" x14ac:dyDescent="0.25">
      <c r="A5" s="115"/>
      <c r="B5" s="24" t="s">
        <v>129</v>
      </c>
      <c r="C5" s="9">
        <v>99.71915448</v>
      </c>
      <c r="D5" s="10">
        <v>31.043149999999997</v>
      </c>
      <c r="E5" s="10">
        <v>0</v>
      </c>
      <c r="F5" s="10">
        <v>0</v>
      </c>
      <c r="G5" s="10">
        <v>0</v>
      </c>
      <c r="H5" s="42">
        <v>0.131164</v>
      </c>
      <c r="I5" s="10">
        <v>0.28499999999999998</v>
      </c>
      <c r="J5" s="10">
        <v>10.801</v>
      </c>
      <c r="K5" s="42">
        <v>0.79120248000000004</v>
      </c>
      <c r="L5" s="10">
        <v>1.01</v>
      </c>
      <c r="M5" s="10">
        <v>1.6419999999999999</v>
      </c>
      <c r="N5" s="10">
        <v>3.7595040000000002</v>
      </c>
      <c r="O5" s="10">
        <v>2.7440000000000002</v>
      </c>
      <c r="P5" s="10">
        <v>1.3180000000000001</v>
      </c>
      <c r="Q5" s="10">
        <v>14.664</v>
      </c>
      <c r="R5" s="10">
        <v>2.8730000000000002</v>
      </c>
      <c r="S5" s="10">
        <v>28.657133999999999</v>
      </c>
      <c r="U5" s="42">
        <v>5.599024848917435</v>
      </c>
      <c r="V5" s="42">
        <v>6.3633303154188408</v>
      </c>
      <c r="W5" s="46">
        <v>486.44413194309448</v>
      </c>
      <c r="X5" s="47">
        <v>31.950353493799309</v>
      </c>
    </row>
    <row r="6" spans="1:24" x14ac:dyDescent="0.25">
      <c r="A6" s="115"/>
      <c r="B6" s="24" t="s">
        <v>130</v>
      </c>
      <c r="C6" s="9">
        <v>99.712668340000008</v>
      </c>
      <c r="D6" s="10">
        <v>31.048274999999997</v>
      </c>
      <c r="E6" s="10">
        <v>0</v>
      </c>
      <c r="F6" s="10">
        <v>0</v>
      </c>
      <c r="G6" s="10">
        <v>0</v>
      </c>
      <c r="H6" s="42">
        <v>0.1329515</v>
      </c>
      <c r="I6" s="10">
        <v>0.27800000000000002</v>
      </c>
      <c r="J6" s="10">
        <v>11.047000000000001</v>
      </c>
      <c r="K6" s="42">
        <v>0.92960144</v>
      </c>
      <c r="L6" s="10">
        <v>1.006</v>
      </c>
      <c r="M6" s="10">
        <v>1.73</v>
      </c>
      <c r="N6" s="10">
        <v>3.4797120000000001</v>
      </c>
      <c r="O6" s="10">
        <v>2.4689999999999999</v>
      </c>
      <c r="P6" s="10">
        <v>1.3089999999999999</v>
      </c>
      <c r="Q6" s="10">
        <v>14.679</v>
      </c>
      <c r="R6" s="10">
        <v>2.891</v>
      </c>
      <c r="S6" s="10">
        <v>28.713128400000002</v>
      </c>
      <c r="U6" s="42">
        <v>5.7532611261261835</v>
      </c>
      <c r="V6" s="42">
        <v>6.5374598936086432</v>
      </c>
      <c r="W6" s="46">
        <v>479.96540911160452</v>
      </c>
      <c r="X6" s="47">
        <v>31.116071903507589</v>
      </c>
    </row>
    <row r="7" spans="1:24" x14ac:dyDescent="0.25">
      <c r="A7" s="115"/>
      <c r="B7" s="24" t="s">
        <v>131</v>
      </c>
      <c r="C7" s="9">
        <v>99.465450419999982</v>
      </c>
      <c r="D7" s="10">
        <v>30.312324999999998</v>
      </c>
      <c r="E7" s="10">
        <v>0</v>
      </c>
      <c r="F7" s="10">
        <v>0</v>
      </c>
      <c r="G7" s="10">
        <v>0</v>
      </c>
      <c r="H7" s="42">
        <v>0.112664</v>
      </c>
      <c r="I7" s="10">
        <v>0.48199999999999998</v>
      </c>
      <c r="J7" s="10">
        <v>11.497999999999999</v>
      </c>
      <c r="K7" s="42">
        <v>0.43958072000000004</v>
      </c>
      <c r="L7" s="10">
        <v>0.90700000000000003</v>
      </c>
      <c r="M7" s="10">
        <v>1.61</v>
      </c>
      <c r="N7" s="10">
        <v>3.8838560000000006</v>
      </c>
      <c r="O7" s="10">
        <v>1.744</v>
      </c>
      <c r="P7" s="10">
        <v>0.996</v>
      </c>
      <c r="Q7" s="10">
        <v>14.65</v>
      </c>
      <c r="R7" s="10">
        <v>3.08</v>
      </c>
      <c r="S7" s="10">
        <v>29.750024700000001</v>
      </c>
      <c r="U7" s="42">
        <v>4.6895013827173457</v>
      </c>
      <c r="V7" s="42">
        <v>5.3318081001906759</v>
      </c>
      <c r="W7" s="46">
        <v>497.96930352557854</v>
      </c>
      <c r="X7" s="47">
        <v>38.085606388189568</v>
      </c>
    </row>
    <row r="8" spans="1:24" x14ac:dyDescent="0.25">
      <c r="A8" s="115"/>
      <c r="B8" s="24" t="s">
        <v>132</v>
      </c>
      <c r="C8" s="9">
        <v>98.734172819999998</v>
      </c>
      <c r="D8" s="10">
        <v>30.815599999999996</v>
      </c>
      <c r="E8" s="10">
        <v>0</v>
      </c>
      <c r="F8" s="10">
        <v>0</v>
      </c>
      <c r="G8" s="10">
        <v>0</v>
      </c>
      <c r="H8" s="42">
        <v>9.1032499999999988E-2</v>
      </c>
      <c r="I8" s="10">
        <v>0.5</v>
      </c>
      <c r="J8" s="10">
        <v>11.013999999999999</v>
      </c>
      <c r="K8" s="42">
        <v>0.46802791999999999</v>
      </c>
      <c r="L8" s="10">
        <v>0.94099999999999995</v>
      </c>
      <c r="M8" s="10">
        <v>1.635</v>
      </c>
      <c r="N8" s="10">
        <v>3.5944160000000003</v>
      </c>
      <c r="O8" s="10">
        <v>1.9950000000000001</v>
      </c>
      <c r="P8" s="10">
        <v>1.103</v>
      </c>
      <c r="Q8" s="10">
        <v>14.644</v>
      </c>
      <c r="R8" s="10">
        <v>2.9</v>
      </c>
      <c r="S8" s="10">
        <v>29.033096400000002</v>
      </c>
      <c r="U8" s="42">
        <v>4.5096027759955462</v>
      </c>
      <c r="V8" s="42">
        <v>5.1266831196786757</v>
      </c>
      <c r="W8" s="46">
        <v>419.26124539247701</v>
      </c>
      <c r="X8" s="47">
        <v>39.693372344849891</v>
      </c>
    </row>
    <row r="9" spans="1:24" x14ac:dyDescent="0.25">
      <c r="A9" s="115"/>
      <c r="B9" s="24" t="s">
        <v>133</v>
      </c>
      <c r="C9" s="9">
        <v>94.433481479999998</v>
      </c>
      <c r="D9" s="10">
        <v>27.676024999999999</v>
      </c>
      <c r="E9" s="10">
        <v>0</v>
      </c>
      <c r="F9" s="10">
        <v>0</v>
      </c>
      <c r="G9" s="10">
        <v>0</v>
      </c>
      <c r="H9" s="42">
        <v>0.130164</v>
      </c>
      <c r="I9" s="10">
        <v>0.51700000000000002</v>
      </c>
      <c r="J9" s="10">
        <v>10.728</v>
      </c>
      <c r="K9" s="42">
        <v>0.63161288000000004</v>
      </c>
      <c r="L9" s="10">
        <v>1.0620000000000001</v>
      </c>
      <c r="M9" s="10">
        <v>1.736</v>
      </c>
      <c r="N9" s="10">
        <v>3.8774240000000004</v>
      </c>
      <c r="O9" s="10">
        <v>2.7440000000000002</v>
      </c>
      <c r="P9" s="10">
        <v>1.405</v>
      </c>
      <c r="Q9" s="10">
        <v>13.683</v>
      </c>
      <c r="R9" s="10">
        <v>2.802</v>
      </c>
      <c r="S9" s="10">
        <v>27.441255599999998</v>
      </c>
      <c r="U9" s="42">
        <v>5.2439382751326002</v>
      </c>
      <c r="V9" s="42">
        <v>5.9606101851629569</v>
      </c>
      <c r="W9" s="46">
        <v>514.46475504859177</v>
      </c>
      <c r="X9" s="47">
        <v>34.070513579376936</v>
      </c>
    </row>
    <row r="10" spans="1:24" x14ac:dyDescent="0.25">
      <c r="A10" s="115"/>
      <c r="B10" s="24" t="s">
        <v>134</v>
      </c>
      <c r="C10" s="9">
        <v>100.25207001999998</v>
      </c>
      <c r="D10" s="10">
        <v>19.944449999999996</v>
      </c>
      <c r="E10" s="10">
        <v>5.6000000000000001E-2</v>
      </c>
      <c r="F10" s="10">
        <v>0</v>
      </c>
      <c r="G10" s="10">
        <v>0</v>
      </c>
      <c r="H10" s="42">
        <v>8.7580500000000006E-2</v>
      </c>
      <c r="I10" s="10">
        <v>37.201000000000001</v>
      </c>
      <c r="J10" s="10">
        <v>7.1639999999999997</v>
      </c>
      <c r="K10" s="42">
        <v>0.64027232000000001</v>
      </c>
      <c r="L10" s="10">
        <v>0.73899999999999999</v>
      </c>
      <c r="M10" s="10">
        <v>1.167</v>
      </c>
      <c r="N10" s="10">
        <v>2.3455360000000005</v>
      </c>
      <c r="O10" s="10">
        <v>1.603</v>
      </c>
      <c r="P10" s="10">
        <v>0.91300000000000003</v>
      </c>
      <c r="Q10" s="10">
        <v>8.8460000000000001</v>
      </c>
      <c r="R10" s="10">
        <v>1.859</v>
      </c>
      <c r="S10" s="10">
        <v>17.686231199999998</v>
      </c>
      <c r="U10" s="42">
        <v>3.9156004084789022</v>
      </c>
      <c r="V10" s="42">
        <v>4.449110104382946</v>
      </c>
      <c r="W10" s="46">
        <v>464.82385315204937</v>
      </c>
      <c r="X10" s="47">
        <v>45.739124541407072</v>
      </c>
    </row>
    <row r="11" spans="1:24" x14ac:dyDescent="0.25">
      <c r="A11" s="115"/>
      <c r="B11" s="24" t="s">
        <v>135</v>
      </c>
      <c r="C11" s="9">
        <v>96.983016460000002</v>
      </c>
      <c r="D11" s="10">
        <v>27.649374999999999</v>
      </c>
      <c r="E11" s="10">
        <v>0.995</v>
      </c>
      <c r="F11" s="10">
        <v>0</v>
      </c>
      <c r="G11" s="10">
        <v>0</v>
      </c>
      <c r="H11" s="42">
        <v>7.9834000000000002E-2</v>
      </c>
      <c r="I11" s="10">
        <v>5.4589999999999996</v>
      </c>
      <c r="J11" s="10">
        <v>10.753</v>
      </c>
      <c r="K11" s="42">
        <v>0.47347975999999997</v>
      </c>
      <c r="L11" s="10">
        <v>0.69799999999999995</v>
      </c>
      <c r="M11" s="10">
        <v>1.732</v>
      </c>
      <c r="N11" s="10">
        <v>2.9040480000000004</v>
      </c>
      <c r="O11" s="10">
        <v>1.5640000000000001</v>
      </c>
      <c r="P11" s="10">
        <v>1.244</v>
      </c>
      <c r="Q11" s="10">
        <v>13.433</v>
      </c>
      <c r="R11" s="10">
        <v>2.798</v>
      </c>
      <c r="S11" s="10">
        <v>27.200279699999999</v>
      </c>
      <c r="U11" s="42">
        <v>3.9190340660486802</v>
      </c>
      <c r="V11" s="42">
        <v>4.454636436819726</v>
      </c>
      <c r="W11" s="46">
        <v>423.22013825978132</v>
      </c>
      <c r="X11" s="47">
        <v>45.691782808073562</v>
      </c>
    </row>
    <row r="12" spans="1:24" x14ac:dyDescent="0.25">
      <c r="A12" s="115"/>
      <c r="B12" s="24" t="s">
        <v>136</v>
      </c>
      <c r="C12" s="9">
        <v>95.731563799999989</v>
      </c>
      <c r="D12" s="10">
        <v>30.358449999999994</v>
      </c>
      <c r="E12" s="10">
        <v>0.13100000000000001</v>
      </c>
      <c r="F12" s="10">
        <v>0</v>
      </c>
      <c r="G12" s="10">
        <v>0</v>
      </c>
      <c r="H12" s="42">
        <v>9.9553000000000003E-2</v>
      </c>
      <c r="I12" s="10">
        <v>0.92500000000000004</v>
      </c>
      <c r="J12" s="10">
        <v>10.209</v>
      </c>
      <c r="K12" s="42">
        <v>0.53600880000000006</v>
      </c>
      <c r="L12" s="10">
        <v>1.08</v>
      </c>
      <c r="M12" s="10">
        <v>1.583</v>
      </c>
      <c r="N12" s="10">
        <v>3.3982399999999999</v>
      </c>
      <c r="O12" s="10">
        <v>2.8380000000000001</v>
      </c>
      <c r="P12" s="10">
        <v>1.3360000000000001</v>
      </c>
      <c r="Q12" s="10">
        <v>13.625999999999999</v>
      </c>
      <c r="R12" s="10">
        <v>2.734</v>
      </c>
      <c r="S12" s="10">
        <v>26.877311999999996</v>
      </c>
      <c r="U12" s="42">
        <v>4.5376335873006868</v>
      </c>
      <c r="V12" s="42">
        <v>5.1579751399973262</v>
      </c>
      <c r="W12" s="46">
        <v>455.40048136299299</v>
      </c>
      <c r="X12" s="47">
        <v>39.428613105021043</v>
      </c>
    </row>
    <row r="13" spans="1:24" x14ac:dyDescent="0.25">
      <c r="A13" s="115"/>
      <c r="B13" s="24" t="s">
        <v>137</v>
      </c>
      <c r="C13" s="9">
        <v>96.910510239999994</v>
      </c>
      <c r="D13" s="10">
        <v>28.557524999999998</v>
      </c>
      <c r="E13" s="10">
        <v>2.3E-2</v>
      </c>
      <c r="F13" s="10">
        <v>0</v>
      </c>
      <c r="G13" s="10">
        <v>0</v>
      </c>
      <c r="H13" s="42">
        <v>0.1108625</v>
      </c>
      <c r="I13" s="10">
        <v>0.72399999999999998</v>
      </c>
      <c r="J13" s="10">
        <v>11.13</v>
      </c>
      <c r="K13" s="42">
        <v>0.61245744000000002</v>
      </c>
      <c r="L13" s="10">
        <v>0.82799999999999996</v>
      </c>
      <c r="M13" s="10">
        <v>1.837</v>
      </c>
      <c r="N13" s="10">
        <v>3.908512</v>
      </c>
      <c r="O13" s="10">
        <v>2.1749999999999998</v>
      </c>
      <c r="P13" s="10">
        <v>1.3520000000000001</v>
      </c>
      <c r="Q13" s="10">
        <v>14.266</v>
      </c>
      <c r="R13" s="10">
        <v>2.9220000000000002</v>
      </c>
      <c r="S13" s="10">
        <v>28.4641533</v>
      </c>
      <c r="U13" s="42">
        <v>5.2055013714367941</v>
      </c>
      <c r="V13" s="42">
        <v>5.9171788437760107</v>
      </c>
      <c r="W13" s="46">
        <v>442.21810708993644</v>
      </c>
      <c r="X13" s="47">
        <v>34.380416489013527</v>
      </c>
    </row>
    <row r="14" spans="1:24" x14ac:dyDescent="0.25">
      <c r="A14" s="115"/>
      <c r="B14" s="24" t="s">
        <v>138</v>
      </c>
      <c r="C14" s="9">
        <v>99.431851619999989</v>
      </c>
      <c r="D14" s="10">
        <v>30.858649999999997</v>
      </c>
      <c r="E14" s="10">
        <v>0</v>
      </c>
      <c r="F14" s="10">
        <v>0</v>
      </c>
      <c r="G14" s="10">
        <v>0</v>
      </c>
      <c r="H14" s="42">
        <v>0.1266245</v>
      </c>
      <c r="I14" s="10">
        <v>0.26600000000000001</v>
      </c>
      <c r="J14" s="10">
        <v>10.589</v>
      </c>
      <c r="K14" s="42">
        <v>0.52953552000000004</v>
      </c>
      <c r="L14" s="10">
        <v>1.0409999999999999</v>
      </c>
      <c r="M14" s="10">
        <v>1.617</v>
      </c>
      <c r="N14" s="10">
        <v>4.0928960000000005</v>
      </c>
      <c r="O14" s="10">
        <v>2.827</v>
      </c>
      <c r="P14" s="10">
        <v>1.3320000000000001</v>
      </c>
      <c r="Q14" s="10">
        <v>14.792</v>
      </c>
      <c r="R14" s="10">
        <v>2.819</v>
      </c>
      <c r="S14" s="10">
        <v>28.5411456</v>
      </c>
      <c r="U14" s="42">
        <v>5.1359487786521809</v>
      </c>
      <c r="V14" s="42">
        <v>5.8388984611417056</v>
      </c>
      <c r="W14" s="46">
        <v>510.72879233287694</v>
      </c>
      <c r="X14" s="47">
        <v>34.773024158834176</v>
      </c>
    </row>
    <row r="15" spans="1:24" x14ac:dyDescent="0.25">
      <c r="A15" s="115"/>
      <c r="B15" s="24" t="s">
        <v>139</v>
      </c>
      <c r="C15" s="9">
        <v>98.56933866</v>
      </c>
      <c r="D15" s="10">
        <v>29.832624999999997</v>
      </c>
      <c r="E15" s="10">
        <v>3.1E-2</v>
      </c>
      <c r="F15" s="10">
        <v>0</v>
      </c>
      <c r="G15" s="10">
        <v>0</v>
      </c>
      <c r="H15" s="42">
        <v>0.14110200000000001</v>
      </c>
      <c r="I15" s="10">
        <v>0.38300000000000001</v>
      </c>
      <c r="J15" s="10">
        <v>10.776999999999999</v>
      </c>
      <c r="K15" s="42">
        <v>0.81721855999999993</v>
      </c>
      <c r="L15" s="10">
        <v>1.032</v>
      </c>
      <c r="M15" s="10">
        <v>1.6479999999999999</v>
      </c>
      <c r="N15" s="10">
        <v>3.7562880000000001</v>
      </c>
      <c r="O15" s="10">
        <v>2.2919999999999998</v>
      </c>
      <c r="P15" s="10">
        <v>1.24</v>
      </c>
      <c r="Q15" s="10">
        <v>14.818</v>
      </c>
      <c r="R15" s="10">
        <v>2.855</v>
      </c>
      <c r="S15" s="10">
        <v>28.9461051</v>
      </c>
      <c r="U15" s="42">
        <v>5.6772431754467512</v>
      </c>
      <c r="V15" s="42">
        <v>6.4518877030100228</v>
      </c>
      <c r="W15" s="46">
        <v>515.63957940122805</v>
      </c>
      <c r="X15" s="47">
        <v>31.489439963433774</v>
      </c>
    </row>
    <row r="16" spans="1:24" x14ac:dyDescent="0.25">
      <c r="A16" s="115"/>
      <c r="B16" s="24" t="s">
        <v>140</v>
      </c>
      <c r="C16" s="9">
        <v>99.714120379999997</v>
      </c>
      <c r="D16" s="10">
        <v>30.759224999999997</v>
      </c>
      <c r="E16" s="10">
        <v>0</v>
      </c>
      <c r="F16" s="10">
        <v>0</v>
      </c>
      <c r="G16" s="10">
        <v>0</v>
      </c>
      <c r="H16" s="42">
        <v>0.12839799999999998</v>
      </c>
      <c r="I16" s="10">
        <v>0.26600000000000001</v>
      </c>
      <c r="J16" s="10">
        <v>11.044</v>
      </c>
      <c r="K16" s="42">
        <v>0.68174687999999994</v>
      </c>
      <c r="L16" s="10">
        <v>0.99399999999999999</v>
      </c>
      <c r="M16" s="10">
        <v>1.7589999999999999</v>
      </c>
      <c r="N16" s="10">
        <v>3.8506240000000003</v>
      </c>
      <c r="O16" s="10">
        <v>2.7080000000000002</v>
      </c>
      <c r="P16" s="10">
        <v>1.3460000000000001</v>
      </c>
      <c r="Q16" s="10">
        <v>14.573</v>
      </c>
      <c r="R16" s="10">
        <v>2.8719999999999999</v>
      </c>
      <c r="S16" s="10">
        <v>28.7321265</v>
      </c>
      <c r="U16" s="42">
        <v>5.3633534324123042</v>
      </c>
      <c r="V16" s="42">
        <v>6.0960253338641905</v>
      </c>
      <c r="W16" s="46">
        <v>496.6525340463931</v>
      </c>
      <c r="X16" s="47">
        <v>33.332384835328398</v>
      </c>
    </row>
    <row r="17" spans="1:24" x14ac:dyDescent="0.25">
      <c r="A17" s="115"/>
      <c r="B17" s="24" t="s">
        <v>141</v>
      </c>
      <c r="C17" s="9">
        <v>98.947140300000001</v>
      </c>
      <c r="D17" s="10">
        <v>30.460949999999997</v>
      </c>
      <c r="E17" s="10">
        <v>0</v>
      </c>
      <c r="F17" s="10">
        <v>0</v>
      </c>
      <c r="G17" s="10">
        <v>0</v>
      </c>
      <c r="H17" s="42">
        <v>0.11447500000000001</v>
      </c>
      <c r="I17" s="10">
        <v>0.34699999999999998</v>
      </c>
      <c r="J17" s="10">
        <v>10.728999999999999</v>
      </c>
      <c r="K17" s="42">
        <v>0.63316800000000006</v>
      </c>
      <c r="L17" s="10">
        <v>0.996</v>
      </c>
      <c r="M17" s="10">
        <v>1.6479999999999999</v>
      </c>
      <c r="N17" s="10">
        <v>3.9664000000000006</v>
      </c>
      <c r="O17" s="10">
        <v>2.85</v>
      </c>
      <c r="P17" s="10">
        <v>1.3080000000000001</v>
      </c>
      <c r="Q17" s="10">
        <v>14.51</v>
      </c>
      <c r="R17" s="10">
        <v>2.86</v>
      </c>
      <c r="S17" s="10">
        <v>28.524147300000003</v>
      </c>
      <c r="U17" s="42">
        <v>5.3168018217433435</v>
      </c>
      <c r="V17" s="42">
        <v>6.0437966641633931</v>
      </c>
      <c r="W17" s="46">
        <v>447.23129197152906</v>
      </c>
      <c r="X17" s="47">
        <v>33.658046432476311</v>
      </c>
    </row>
    <row r="18" spans="1:24" x14ac:dyDescent="0.25">
      <c r="A18" s="115"/>
      <c r="B18" s="24" t="s">
        <v>142</v>
      </c>
      <c r="C18" s="9">
        <v>100.09092399999999</v>
      </c>
      <c r="D18" s="10">
        <v>30.895549999999997</v>
      </c>
      <c r="E18" s="10">
        <v>0</v>
      </c>
      <c r="F18" s="10">
        <v>0</v>
      </c>
      <c r="G18" s="10">
        <v>0</v>
      </c>
      <c r="H18" s="42">
        <v>9.7811499999999996E-2</v>
      </c>
      <c r="I18" s="10">
        <v>0.316</v>
      </c>
      <c r="J18" s="10">
        <v>10.436999999999999</v>
      </c>
      <c r="K18" s="42">
        <v>0.45610759999999995</v>
      </c>
      <c r="L18" s="10">
        <v>0.81499999999999995</v>
      </c>
      <c r="M18" s="10">
        <v>1.3979999999999999</v>
      </c>
      <c r="N18" s="10">
        <v>3.17848</v>
      </c>
      <c r="O18" s="10">
        <v>2.0289999999999999</v>
      </c>
      <c r="P18" s="10">
        <v>1.0369999999999999</v>
      </c>
      <c r="Q18" s="10">
        <v>16.343</v>
      </c>
      <c r="R18" s="10">
        <v>2.84</v>
      </c>
      <c r="S18" s="10">
        <v>30.247974900000003</v>
      </c>
      <c r="U18" s="42">
        <v>4.1171429910244166</v>
      </c>
      <c r="V18" s="42">
        <v>4.6802468743421244</v>
      </c>
      <c r="W18" s="46">
        <v>492.65938059247884</v>
      </c>
      <c r="X18" s="47">
        <v>43.406112827531175</v>
      </c>
    </row>
    <row r="19" spans="1:24" x14ac:dyDescent="0.25">
      <c r="A19" s="115"/>
      <c r="B19" s="24" t="s">
        <v>143</v>
      </c>
      <c r="C19" s="9">
        <v>99.49316189999999</v>
      </c>
      <c r="D19" s="10">
        <v>30.788949999999996</v>
      </c>
      <c r="E19" s="10">
        <v>0</v>
      </c>
      <c r="F19" s="10">
        <v>0</v>
      </c>
      <c r="G19" s="10">
        <v>0</v>
      </c>
      <c r="H19" s="42">
        <v>9.7587500000000008E-2</v>
      </c>
      <c r="I19" s="10">
        <v>0.28199999999999997</v>
      </c>
      <c r="J19" s="10">
        <v>10.154999999999999</v>
      </c>
      <c r="K19" s="42">
        <v>0.5940976</v>
      </c>
      <c r="L19" s="10">
        <v>0.91900000000000004</v>
      </c>
      <c r="M19" s="10">
        <v>1.4890000000000001</v>
      </c>
      <c r="N19" s="10">
        <v>3.5804800000000001</v>
      </c>
      <c r="O19" s="10">
        <v>2.5249999999999999</v>
      </c>
      <c r="P19" s="10">
        <v>1.1419999999999999</v>
      </c>
      <c r="Q19" s="10">
        <v>15.583</v>
      </c>
      <c r="R19" s="10">
        <v>2.8079999999999998</v>
      </c>
      <c r="S19" s="10">
        <v>29.5290468</v>
      </c>
      <c r="U19" s="42">
        <v>4.8607691747885848</v>
      </c>
      <c r="V19" s="42">
        <v>5.5251872799233892</v>
      </c>
      <c r="W19" s="46">
        <v>417.27825243220349</v>
      </c>
      <c r="X19" s="47">
        <v>36.845761804168077</v>
      </c>
    </row>
    <row r="20" spans="1:24" x14ac:dyDescent="0.25">
      <c r="A20" s="115"/>
      <c r="B20" s="24" t="s">
        <v>144</v>
      </c>
      <c r="C20" s="9">
        <v>99.83231803999999</v>
      </c>
      <c r="D20" s="10">
        <v>30.946799999999996</v>
      </c>
      <c r="E20" s="10">
        <v>0</v>
      </c>
      <c r="F20" s="10">
        <v>0</v>
      </c>
      <c r="G20" s="10">
        <v>0</v>
      </c>
      <c r="H20" s="42">
        <v>0.1720575</v>
      </c>
      <c r="I20" s="10">
        <v>0.314</v>
      </c>
      <c r="J20" s="10">
        <v>11.311999999999999</v>
      </c>
      <c r="K20" s="42">
        <v>1.3647170399999999</v>
      </c>
      <c r="L20" s="10">
        <v>1.1060000000000001</v>
      </c>
      <c r="M20" s="10">
        <v>1.885</v>
      </c>
      <c r="N20" s="10">
        <v>3.6565920000000003</v>
      </c>
      <c r="O20" s="10">
        <v>2.145</v>
      </c>
      <c r="P20" s="10">
        <v>1.39</v>
      </c>
      <c r="Q20" s="10">
        <v>14.098000000000001</v>
      </c>
      <c r="R20" s="10">
        <v>2.96</v>
      </c>
      <c r="S20" s="10">
        <v>28.482151499999997</v>
      </c>
      <c r="U20" s="42">
        <v>7.1760696076653225</v>
      </c>
      <c r="V20" s="42">
        <v>8.1519558715469493</v>
      </c>
      <c r="W20" s="46">
        <v>498.16579405042938</v>
      </c>
      <c r="X20" s="47">
        <v>24.955080478418502</v>
      </c>
    </row>
    <row r="21" spans="1:24" x14ac:dyDescent="0.25">
      <c r="A21" s="115"/>
      <c r="B21" s="24" t="s">
        <v>145</v>
      </c>
      <c r="C21" s="9">
        <v>99.845351219999984</v>
      </c>
      <c r="D21" s="10">
        <v>29.525124999999996</v>
      </c>
      <c r="E21" s="10">
        <v>0</v>
      </c>
      <c r="F21" s="10">
        <v>0</v>
      </c>
      <c r="G21" s="10">
        <v>0</v>
      </c>
      <c r="H21" s="42">
        <v>0.14022699999999999</v>
      </c>
      <c r="I21" s="10">
        <v>1.181</v>
      </c>
      <c r="J21" s="10">
        <v>9.2029999999999994</v>
      </c>
      <c r="K21" s="42">
        <v>0.40117552000000001</v>
      </c>
      <c r="L21" s="10">
        <v>0.73299999999999998</v>
      </c>
      <c r="M21" s="10">
        <v>1.0089999999999999</v>
      </c>
      <c r="N21" s="10">
        <v>5.1648959999999997</v>
      </c>
      <c r="O21" s="10">
        <v>1.042</v>
      </c>
      <c r="P21" s="10">
        <v>0.67600000000000005</v>
      </c>
      <c r="Q21" s="10">
        <v>17.41</v>
      </c>
      <c r="R21" s="10">
        <v>2.64</v>
      </c>
      <c r="S21" s="10">
        <v>30.7199277</v>
      </c>
      <c r="U21" s="42">
        <v>5.7046506496049529</v>
      </c>
      <c r="V21" s="42">
        <v>6.487493915852955</v>
      </c>
      <c r="W21" s="46">
        <v>509.07496074071292</v>
      </c>
      <c r="X21" s="47">
        <v>31.279567480228131</v>
      </c>
    </row>
    <row r="22" spans="1:24" x14ac:dyDescent="0.25">
      <c r="A22" s="115"/>
      <c r="B22" s="24" t="s">
        <v>146</v>
      </c>
      <c r="C22" s="9">
        <v>98.66367867999999</v>
      </c>
      <c r="D22" s="10">
        <v>29.721924999999999</v>
      </c>
      <c r="E22" s="10">
        <v>0</v>
      </c>
      <c r="F22" s="10">
        <v>0</v>
      </c>
      <c r="G22" s="10">
        <v>0</v>
      </c>
      <c r="H22" s="42">
        <v>0.11694600000000001</v>
      </c>
      <c r="I22" s="10">
        <v>0.56899999999999995</v>
      </c>
      <c r="J22" s="10">
        <v>10.99</v>
      </c>
      <c r="K22" s="42">
        <v>0.49606687999999999</v>
      </c>
      <c r="L22" s="10">
        <v>0.88400000000000001</v>
      </c>
      <c r="M22" s="10">
        <v>1.643</v>
      </c>
      <c r="N22" s="10">
        <v>4.3866240000000003</v>
      </c>
      <c r="O22" s="10">
        <v>2.3159999999999998</v>
      </c>
      <c r="P22" s="10">
        <v>1.2310000000000001</v>
      </c>
      <c r="Q22" s="10">
        <v>14.657999999999999</v>
      </c>
      <c r="R22" s="10">
        <v>2.8220000000000001</v>
      </c>
      <c r="S22" s="10">
        <v>28.829116799999998</v>
      </c>
      <c r="U22" s="42">
        <v>5.2910365589949473</v>
      </c>
      <c r="V22" s="42">
        <v>6.0156433811721</v>
      </c>
      <c r="W22" s="46">
        <v>458.68405269603852</v>
      </c>
      <c r="X22" s="47">
        <v>33.788880493262504</v>
      </c>
    </row>
    <row r="23" spans="1:24" x14ac:dyDescent="0.25">
      <c r="A23" s="115"/>
      <c r="B23" s="24" t="s">
        <v>147</v>
      </c>
      <c r="C23" s="9">
        <v>98.193450580000004</v>
      </c>
      <c r="D23" s="10">
        <v>30.057099999999998</v>
      </c>
      <c r="E23" s="10">
        <v>0</v>
      </c>
      <c r="F23" s="10">
        <v>0</v>
      </c>
      <c r="G23" s="10">
        <v>0</v>
      </c>
      <c r="H23" s="42">
        <v>0.117178</v>
      </c>
      <c r="I23" s="10">
        <v>0.35899999999999999</v>
      </c>
      <c r="J23" s="10">
        <v>10.42</v>
      </c>
      <c r="K23" s="42">
        <v>0.51109528000000004</v>
      </c>
      <c r="L23" s="10">
        <v>1.006</v>
      </c>
      <c r="M23" s="10">
        <v>1.583</v>
      </c>
      <c r="N23" s="10">
        <v>3.7809440000000003</v>
      </c>
      <c r="O23" s="10">
        <v>2.5880000000000001</v>
      </c>
      <c r="P23" s="10">
        <v>1.2210000000000001</v>
      </c>
      <c r="Q23" s="10">
        <v>15.092000000000001</v>
      </c>
      <c r="R23" s="10">
        <v>2.794</v>
      </c>
      <c r="S23" s="10">
        <v>28.664133300000003</v>
      </c>
      <c r="U23" s="42">
        <v>4.8074764489044171</v>
      </c>
      <c r="V23" s="42">
        <v>5.4654328676808186</v>
      </c>
      <c r="W23" s="46">
        <v>505.34117310851468</v>
      </c>
      <c r="X23" s="47">
        <v>37.15743919915549</v>
      </c>
    </row>
    <row r="24" spans="1:24" x14ac:dyDescent="0.25">
      <c r="A24" s="116"/>
      <c r="B24" s="24" t="s">
        <v>148</v>
      </c>
      <c r="C24" s="9">
        <v>95.436760700000008</v>
      </c>
      <c r="D24" s="10">
        <v>28.315625000000001</v>
      </c>
      <c r="E24" s="10">
        <v>5.1999999999999998E-2</v>
      </c>
      <c r="F24" s="10">
        <v>0</v>
      </c>
      <c r="G24" s="10">
        <v>0</v>
      </c>
      <c r="H24" s="42">
        <v>0.16794599999999998</v>
      </c>
      <c r="I24" s="10">
        <v>0.59199999999999997</v>
      </c>
      <c r="J24" s="10">
        <v>10.929</v>
      </c>
      <c r="K24" s="42">
        <v>0.92072919999999991</v>
      </c>
      <c r="L24" s="10">
        <v>1.204</v>
      </c>
      <c r="M24" s="10">
        <v>1.869</v>
      </c>
      <c r="N24" s="10">
        <v>4.4541600000000008</v>
      </c>
      <c r="O24" s="10">
        <v>2.3159999999999998</v>
      </c>
      <c r="P24" s="10">
        <v>1.456</v>
      </c>
      <c r="Q24" s="10">
        <v>13.365</v>
      </c>
      <c r="R24" s="10">
        <v>2.8029999999999999</v>
      </c>
      <c r="S24" s="10">
        <v>26.992300500000002</v>
      </c>
      <c r="U24" s="42">
        <v>6.5939940784950632</v>
      </c>
      <c r="V24" s="42">
        <v>7.4941705780402881</v>
      </c>
      <c r="W24" s="46">
        <v>528.11167771627072</v>
      </c>
      <c r="X24" s="47">
        <v>27.100021948237114</v>
      </c>
    </row>
    <row r="25" spans="1:24" x14ac:dyDescent="0.25">
      <c r="B25" s="15"/>
      <c r="C25" s="5" t="s">
        <v>18</v>
      </c>
      <c r="D25" s="101">
        <f>SUM(D4:D24)/21</f>
        <v>29.739838095238092</v>
      </c>
      <c r="E25" s="101">
        <f t="shared" ref="E25:S25" si="0">SUM(E4:E24)/21</f>
        <v>6.814285714285713E-2</v>
      </c>
      <c r="F25" s="101">
        <f t="shared" si="0"/>
        <v>0</v>
      </c>
      <c r="G25" s="101">
        <f t="shared" si="0"/>
        <v>0</v>
      </c>
      <c r="H25" s="108">
        <f t="shared" si="0"/>
        <v>0.11990969047619048</v>
      </c>
      <c r="I25" s="101">
        <f t="shared" si="0"/>
        <v>2.51147619047619</v>
      </c>
      <c r="J25" s="101">
        <f t="shared" si="0"/>
        <v>10.534857142857144</v>
      </c>
      <c r="K25" s="108">
        <f t="shared" si="0"/>
        <v>0.65020977142857139</v>
      </c>
      <c r="L25" s="101">
        <f t="shared" si="0"/>
        <v>0.96904761904761916</v>
      </c>
      <c r="M25" s="101">
        <f t="shared" si="0"/>
        <v>1.6250000000000004</v>
      </c>
      <c r="N25" s="101">
        <f t="shared" si="0"/>
        <v>3.7675695238095246</v>
      </c>
      <c r="O25" s="101">
        <f t="shared" si="0"/>
        <v>2.3362380952380959</v>
      </c>
      <c r="P25" s="101">
        <f t="shared" si="0"/>
        <v>1.2373333333333334</v>
      </c>
      <c r="Q25" s="101">
        <f t="shared" si="0"/>
        <v>14.243666666666668</v>
      </c>
      <c r="R25" s="101">
        <f t="shared" si="0"/>
        <v>2.7850000000000001</v>
      </c>
      <c r="S25" s="101">
        <f t="shared" si="0"/>
        <v>27.903161785714286</v>
      </c>
      <c r="T25" s="82"/>
      <c r="U25" s="104" t="s">
        <v>127</v>
      </c>
      <c r="V25" s="104" t="s">
        <v>127</v>
      </c>
      <c r="W25" s="104" t="s">
        <v>127</v>
      </c>
      <c r="X25" s="105" t="s">
        <v>127</v>
      </c>
    </row>
    <row r="26" spans="1:24" x14ac:dyDescent="0.25">
      <c r="B26" s="123" t="s">
        <v>115</v>
      </c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31"/>
      <c r="T26" s="131"/>
      <c r="U26" s="131"/>
      <c r="V26" s="131"/>
      <c r="W26" s="131"/>
      <c r="X26" s="132"/>
    </row>
    <row r="27" spans="1:24" x14ac:dyDescent="0.25">
      <c r="B27" s="24" t="s">
        <v>110</v>
      </c>
      <c r="C27" s="72">
        <v>98.890434499999998</v>
      </c>
      <c r="D27" s="59">
        <v>25.704949999999997</v>
      </c>
      <c r="E27" s="10">
        <v>0</v>
      </c>
      <c r="F27" s="10">
        <v>0</v>
      </c>
      <c r="G27" s="10">
        <v>0</v>
      </c>
      <c r="H27" s="42">
        <v>0.28399999999999997</v>
      </c>
      <c r="I27" s="10">
        <v>3.105</v>
      </c>
      <c r="J27" s="10">
        <v>14.958</v>
      </c>
      <c r="K27" s="42">
        <v>0.49099999999999999</v>
      </c>
      <c r="L27" s="10">
        <v>0.13</v>
      </c>
      <c r="M27" s="10">
        <v>4.2629999999999999</v>
      </c>
      <c r="N27" s="10">
        <v>10.654999999999999</v>
      </c>
      <c r="O27" s="10">
        <v>0.94099999999999995</v>
      </c>
      <c r="P27" s="10">
        <v>1.891</v>
      </c>
      <c r="Q27" s="10">
        <v>7.718</v>
      </c>
      <c r="R27" s="10">
        <v>3.597</v>
      </c>
      <c r="S27" s="23">
        <v>25.152484500000003</v>
      </c>
      <c r="T27" s="79"/>
      <c r="U27" s="56">
        <v>11.298808159412603</v>
      </c>
      <c r="V27" s="56">
        <v>12.852585677074527</v>
      </c>
      <c r="W27" s="54">
        <v>508.87084885201119</v>
      </c>
      <c r="X27" s="55">
        <v>15.778941049674765</v>
      </c>
    </row>
    <row r="28" spans="1:24" x14ac:dyDescent="0.25">
      <c r="B28" s="24" t="s">
        <v>111</v>
      </c>
      <c r="C28" s="72">
        <v>98.932129899999993</v>
      </c>
      <c r="D28" s="59">
        <v>25.815649999999998</v>
      </c>
      <c r="E28" s="10">
        <v>0</v>
      </c>
      <c r="F28" s="10">
        <v>0</v>
      </c>
      <c r="G28" s="10">
        <v>0</v>
      </c>
      <c r="H28" s="42">
        <v>0.28899999999999998</v>
      </c>
      <c r="I28" s="10">
        <v>3.0870000000000002</v>
      </c>
      <c r="J28" s="10">
        <v>14.782999999999999</v>
      </c>
      <c r="K28" s="42">
        <v>0.51100000000000001</v>
      </c>
      <c r="L28" s="10">
        <v>0.127</v>
      </c>
      <c r="M28" s="10">
        <v>4.274</v>
      </c>
      <c r="N28" s="10">
        <v>10.686</v>
      </c>
      <c r="O28" s="10">
        <v>0.93700000000000006</v>
      </c>
      <c r="P28" s="10">
        <v>1.8939999999999999</v>
      </c>
      <c r="Q28" s="10">
        <v>7.6769999999999996</v>
      </c>
      <c r="R28" s="10">
        <v>3.653</v>
      </c>
      <c r="S28" s="10">
        <v>25.198479899999999</v>
      </c>
      <c r="T28" s="75"/>
      <c r="U28" s="57">
        <v>11.386224285154029</v>
      </c>
      <c r="V28" s="57">
        <v>12.951798132754782</v>
      </c>
      <c r="W28" s="44">
        <v>513.92332381787151</v>
      </c>
      <c r="X28" s="45">
        <v>15.656460740833863</v>
      </c>
    </row>
    <row r="29" spans="1:24" x14ac:dyDescent="0.25">
      <c r="B29" s="24" t="s">
        <v>112</v>
      </c>
      <c r="C29" s="72">
        <v>99.133571700000005</v>
      </c>
      <c r="D29" s="59">
        <v>25.752099999999995</v>
      </c>
      <c r="E29" s="10">
        <v>0</v>
      </c>
      <c r="F29" s="10">
        <v>0</v>
      </c>
      <c r="G29" s="10">
        <v>0</v>
      </c>
      <c r="H29" s="42">
        <v>0.28299999999999997</v>
      </c>
      <c r="I29" s="10">
        <v>3.0830000000000002</v>
      </c>
      <c r="J29" s="10">
        <v>14.888999999999999</v>
      </c>
      <c r="K29" s="42">
        <v>0.49</v>
      </c>
      <c r="L29" s="10">
        <v>0.13100000000000001</v>
      </c>
      <c r="M29" s="10">
        <v>4.2610000000000001</v>
      </c>
      <c r="N29" s="10">
        <v>10.715</v>
      </c>
      <c r="O29" s="10">
        <v>0.94699999999999995</v>
      </c>
      <c r="P29" s="10">
        <v>1.903</v>
      </c>
      <c r="Q29" s="10">
        <v>7.7530000000000001</v>
      </c>
      <c r="R29" s="10">
        <v>3.6459999999999999</v>
      </c>
      <c r="S29" s="10">
        <v>25.2804717</v>
      </c>
      <c r="T29" s="75"/>
      <c r="U29" s="57">
        <v>11.350933088845611</v>
      </c>
      <c r="V29" s="57">
        <v>12.912073389253953</v>
      </c>
      <c r="W29" s="44">
        <v>504.61868011099671</v>
      </c>
      <c r="X29" s="45">
        <v>15.707974478163322</v>
      </c>
    </row>
    <row r="30" spans="1:24" x14ac:dyDescent="0.25">
      <c r="B30" s="24" t="s">
        <v>113</v>
      </c>
      <c r="C30" s="72">
        <v>99.079774100000009</v>
      </c>
      <c r="D30" s="59">
        <v>25.801299999999998</v>
      </c>
      <c r="E30" s="10">
        <v>0</v>
      </c>
      <c r="F30" s="10">
        <v>0</v>
      </c>
      <c r="G30" s="10">
        <v>0</v>
      </c>
      <c r="H30" s="42">
        <v>0.28499999999999998</v>
      </c>
      <c r="I30" s="10">
        <v>3.081</v>
      </c>
      <c r="J30" s="10">
        <v>14.824</v>
      </c>
      <c r="K30" s="42">
        <v>0.497</v>
      </c>
      <c r="L30" s="10">
        <v>0.128</v>
      </c>
      <c r="M30" s="10">
        <v>4.2699999999999996</v>
      </c>
      <c r="N30" s="10">
        <v>10.694000000000001</v>
      </c>
      <c r="O30" s="10">
        <v>0.91100000000000003</v>
      </c>
      <c r="P30" s="10">
        <v>1.944</v>
      </c>
      <c r="Q30" s="10">
        <v>7.7709999999999999</v>
      </c>
      <c r="R30" s="10">
        <v>3.617</v>
      </c>
      <c r="S30" s="10">
        <v>25.256474100000002</v>
      </c>
      <c r="T30" s="75"/>
      <c r="U30" s="57">
        <v>11.352298288792248</v>
      </c>
      <c r="V30" s="57">
        <v>12.913458598720077</v>
      </c>
      <c r="W30" s="44">
        <v>508.63822508479313</v>
      </c>
      <c r="X30" s="45">
        <v>15.704769589650118</v>
      </c>
    </row>
    <row r="31" spans="1:24" x14ac:dyDescent="0.25">
      <c r="B31" s="24" t="s">
        <v>114</v>
      </c>
      <c r="C31" s="72">
        <v>98.838081899999992</v>
      </c>
      <c r="D31" s="59">
        <v>25.6496</v>
      </c>
      <c r="E31" s="10">
        <v>0</v>
      </c>
      <c r="F31" s="10">
        <v>0</v>
      </c>
      <c r="G31" s="10">
        <v>0</v>
      </c>
      <c r="H31" s="42">
        <v>0.29299999999999998</v>
      </c>
      <c r="I31" s="10">
        <v>3.0979999999999999</v>
      </c>
      <c r="J31" s="10">
        <v>14.891</v>
      </c>
      <c r="K31" s="42">
        <v>0.48199999999999998</v>
      </c>
      <c r="L31" s="10">
        <v>0.128</v>
      </c>
      <c r="M31" s="10">
        <v>4.2350000000000003</v>
      </c>
      <c r="N31" s="10">
        <v>10.667</v>
      </c>
      <c r="O31" s="10">
        <v>0.92900000000000005</v>
      </c>
      <c r="P31" s="10">
        <v>1.89</v>
      </c>
      <c r="Q31" s="10">
        <v>7.7450000000000001</v>
      </c>
      <c r="R31" s="10">
        <v>3.6520000000000001</v>
      </c>
      <c r="S31" s="10">
        <v>25.178481900000001</v>
      </c>
      <c r="T31" s="75"/>
      <c r="U31" s="57">
        <v>11.285380556922103</v>
      </c>
      <c r="V31" s="57">
        <v>12.837434518666933</v>
      </c>
      <c r="W31" s="44">
        <v>525.83167023480962</v>
      </c>
      <c r="X31" s="45">
        <v>15.790740847892179</v>
      </c>
    </row>
    <row r="32" spans="1:24" x14ac:dyDescent="0.25">
      <c r="B32" s="62" t="s">
        <v>116</v>
      </c>
      <c r="C32" s="10">
        <v>98.892533300000011</v>
      </c>
      <c r="D32" s="59">
        <v>25.873049999999999</v>
      </c>
      <c r="E32" s="10">
        <v>0</v>
      </c>
      <c r="F32" s="10">
        <v>0</v>
      </c>
      <c r="G32" s="10">
        <v>0</v>
      </c>
      <c r="H32" s="42">
        <v>0.28799999999999998</v>
      </c>
      <c r="I32" s="10">
        <v>3.097</v>
      </c>
      <c r="J32" s="10">
        <v>14.801</v>
      </c>
      <c r="K32" s="42">
        <v>0.498</v>
      </c>
      <c r="L32" s="10">
        <v>0.121</v>
      </c>
      <c r="M32" s="10">
        <v>4.2279999999999998</v>
      </c>
      <c r="N32" s="10">
        <v>10.707000000000001</v>
      </c>
      <c r="O32" s="10">
        <v>0.89800000000000002</v>
      </c>
      <c r="P32" s="10">
        <v>1.861</v>
      </c>
      <c r="Q32" s="10">
        <v>7.6980000000000004</v>
      </c>
      <c r="R32" s="10">
        <v>3.6579999999999999</v>
      </c>
      <c r="S32" s="10">
        <v>25.164483300000001</v>
      </c>
      <c r="T32" s="75"/>
      <c r="U32" s="42">
        <v>11.367712164544317</v>
      </c>
      <c r="V32" s="40">
        <v>12.931002155658371</v>
      </c>
      <c r="W32" s="46">
        <v>513.38023710240373</v>
      </c>
      <c r="X32" s="47">
        <v>15.6817178190883</v>
      </c>
    </row>
    <row r="33" spans="2:24" x14ac:dyDescent="0.25">
      <c r="B33" s="62" t="s">
        <v>117</v>
      </c>
      <c r="C33" s="10">
        <v>98.836127400000009</v>
      </c>
      <c r="D33" s="59">
        <v>25.774649999999998</v>
      </c>
      <c r="E33" s="10">
        <v>0</v>
      </c>
      <c r="F33" s="10">
        <v>0</v>
      </c>
      <c r="G33" s="10">
        <v>0</v>
      </c>
      <c r="H33" s="42">
        <v>0.28299999999999997</v>
      </c>
      <c r="I33" s="10">
        <v>3.0680000000000001</v>
      </c>
      <c r="J33" s="10">
        <v>14.773999999999999</v>
      </c>
      <c r="K33" s="42">
        <v>0.48699999999999999</v>
      </c>
      <c r="L33" s="10">
        <v>0.13200000000000001</v>
      </c>
      <c r="M33" s="10">
        <v>4.2770000000000001</v>
      </c>
      <c r="N33" s="10">
        <v>10.672000000000001</v>
      </c>
      <c r="O33" s="10">
        <v>0.92700000000000005</v>
      </c>
      <c r="P33" s="10">
        <v>1.883</v>
      </c>
      <c r="Q33" s="10">
        <v>7.75</v>
      </c>
      <c r="R33" s="10">
        <v>3.585</v>
      </c>
      <c r="S33" s="10">
        <v>25.2234774</v>
      </c>
      <c r="T33" s="75"/>
      <c r="U33" s="42">
        <v>11.30275046072288</v>
      </c>
      <c r="V33" s="42">
        <v>12.857107436352097</v>
      </c>
      <c r="W33" s="46">
        <v>506.93720541428758</v>
      </c>
      <c r="X33" s="47">
        <v>15.7740087254543</v>
      </c>
    </row>
    <row r="34" spans="2:24" x14ac:dyDescent="0.25">
      <c r="B34" s="62" t="s">
        <v>118</v>
      </c>
      <c r="C34" s="10">
        <v>99.037946899999994</v>
      </c>
      <c r="D34" s="59">
        <v>25.849474999999998</v>
      </c>
      <c r="E34" s="10">
        <v>0</v>
      </c>
      <c r="F34" s="10">
        <v>0</v>
      </c>
      <c r="G34" s="10">
        <v>0</v>
      </c>
      <c r="H34" s="42">
        <v>0.28100000000000003</v>
      </c>
      <c r="I34" s="10">
        <v>3.093</v>
      </c>
      <c r="J34" s="10">
        <v>14.808999999999999</v>
      </c>
      <c r="K34" s="42">
        <v>0.49199999999999999</v>
      </c>
      <c r="L34" s="10">
        <v>0.127</v>
      </c>
      <c r="M34" s="10">
        <v>4.2279999999999998</v>
      </c>
      <c r="N34" s="10">
        <v>10.705</v>
      </c>
      <c r="O34" s="10">
        <v>0.91300000000000003</v>
      </c>
      <c r="P34" s="10">
        <v>1.9390000000000001</v>
      </c>
      <c r="Q34" s="10">
        <v>7.7119999999999997</v>
      </c>
      <c r="R34" s="10">
        <v>3.6110000000000002</v>
      </c>
      <c r="S34" s="10">
        <v>25.2784719</v>
      </c>
      <c r="T34" s="75"/>
      <c r="U34" s="42">
        <v>11.347155878983882</v>
      </c>
      <c r="V34" s="42">
        <v>12.907770349337067</v>
      </c>
      <c r="W34" s="46">
        <v>501.49004685361587</v>
      </c>
      <c r="X34" s="47">
        <v>15.714533391417651</v>
      </c>
    </row>
    <row r="35" spans="2:24" x14ac:dyDescent="0.25">
      <c r="B35" s="62" t="s">
        <v>119</v>
      </c>
      <c r="C35" s="10">
        <v>98.821815700000002</v>
      </c>
      <c r="D35" s="59">
        <v>25.802324999999996</v>
      </c>
      <c r="E35" s="10">
        <v>0</v>
      </c>
      <c r="F35" s="10">
        <v>0</v>
      </c>
      <c r="G35" s="10">
        <v>0</v>
      </c>
      <c r="H35" s="42">
        <v>0.28699999999999998</v>
      </c>
      <c r="I35" s="10">
        <v>3.073</v>
      </c>
      <c r="J35" s="10">
        <v>14.865</v>
      </c>
      <c r="K35" s="42">
        <v>0.496</v>
      </c>
      <c r="L35" s="10">
        <v>0.13100000000000001</v>
      </c>
      <c r="M35" s="10">
        <v>4.2569999999999997</v>
      </c>
      <c r="N35" s="10">
        <v>10.659000000000001</v>
      </c>
      <c r="O35" s="10">
        <v>0.97699999999999998</v>
      </c>
      <c r="P35" s="10">
        <v>1.9259999999999999</v>
      </c>
      <c r="Q35" s="10">
        <v>7.6920000000000002</v>
      </c>
      <c r="R35" s="10">
        <v>3.5659999999999998</v>
      </c>
      <c r="S35" s="10">
        <v>25.0904907</v>
      </c>
      <c r="T35" s="75"/>
      <c r="U35" s="42">
        <v>11.317517968456782</v>
      </c>
      <c r="V35" s="42">
        <v>12.873745133006922</v>
      </c>
      <c r="W35" s="46">
        <v>512.90784917563622</v>
      </c>
      <c r="X35" s="47">
        <v>15.751488650307447</v>
      </c>
    </row>
    <row r="36" spans="2:24" x14ac:dyDescent="0.25">
      <c r="B36" s="63" t="s">
        <v>120</v>
      </c>
      <c r="C36" s="14">
        <v>98.952210500000007</v>
      </c>
      <c r="D36" s="60">
        <v>25.818724999999997</v>
      </c>
      <c r="E36" s="14">
        <v>0</v>
      </c>
      <c r="F36" s="14">
        <v>0</v>
      </c>
      <c r="G36" s="14">
        <v>0</v>
      </c>
      <c r="H36" s="43">
        <v>0.28599999999999998</v>
      </c>
      <c r="I36" s="14">
        <v>3.0659999999999998</v>
      </c>
      <c r="J36" s="14">
        <v>14.807</v>
      </c>
      <c r="K36" s="43">
        <v>0.48499999999999999</v>
      </c>
      <c r="L36" s="14">
        <v>0.124</v>
      </c>
      <c r="M36" s="14">
        <v>4.2320000000000002</v>
      </c>
      <c r="N36" s="14">
        <v>10.711</v>
      </c>
      <c r="O36" s="14">
        <v>0.94499999999999995</v>
      </c>
      <c r="P36" s="14">
        <v>1.903</v>
      </c>
      <c r="Q36" s="14">
        <v>7.7969999999999997</v>
      </c>
      <c r="R36" s="14">
        <v>3.6349999999999998</v>
      </c>
      <c r="S36" s="14">
        <v>25.142485500000003</v>
      </c>
      <c r="T36" s="77"/>
      <c r="U36" s="43">
        <v>11.333337086576144</v>
      </c>
      <c r="V36" s="43">
        <v>12.892064002710242</v>
      </c>
      <c r="W36" s="48">
        <v>510.827599312931</v>
      </c>
      <c r="X36" s="49">
        <v>15.729872188234982</v>
      </c>
    </row>
    <row r="37" spans="2:24" x14ac:dyDescent="0.25">
      <c r="S37" s="75"/>
    </row>
    <row r="39" spans="2:24" x14ac:dyDescent="0.25">
      <c r="B39" s="83"/>
      <c r="C39" s="80"/>
      <c r="D39" s="80"/>
      <c r="E39" s="80"/>
      <c r="F39" s="80"/>
      <c r="G39" s="75"/>
      <c r="H39" s="75"/>
    </row>
    <row r="40" spans="2:24" x14ac:dyDescent="0.25">
      <c r="B40" s="80"/>
      <c r="C40" s="80"/>
      <c r="D40" s="80"/>
      <c r="E40" s="80"/>
      <c r="F40" s="80"/>
      <c r="G40" s="75"/>
      <c r="H40" s="75"/>
    </row>
    <row r="41" spans="2:24" x14ac:dyDescent="0.25">
      <c r="B41" s="76"/>
      <c r="C41" s="76"/>
      <c r="D41" s="76"/>
      <c r="E41" s="76"/>
      <c r="F41" s="76"/>
      <c r="G41" s="75"/>
      <c r="H41" s="75"/>
    </row>
    <row r="42" spans="2:24" x14ac:dyDescent="0.25">
      <c r="B42" s="80"/>
      <c r="C42" s="42"/>
      <c r="D42" s="42"/>
      <c r="E42" s="46"/>
      <c r="F42" s="46"/>
      <c r="G42" s="75"/>
      <c r="H42" s="75"/>
    </row>
    <row r="43" spans="2:24" x14ac:dyDescent="0.25">
      <c r="B43" s="80"/>
      <c r="C43" s="42"/>
      <c r="D43" s="42"/>
      <c r="E43" s="46"/>
      <c r="F43" s="46"/>
      <c r="G43" s="75"/>
      <c r="H43" s="75"/>
    </row>
    <row r="44" spans="2:24" x14ac:dyDescent="0.25">
      <c r="B44" s="80"/>
      <c r="C44" s="42"/>
      <c r="D44" s="42"/>
      <c r="E44" s="46"/>
      <c r="F44" s="46"/>
      <c r="G44" s="75"/>
      <c r="H44" s="75"/>
    </row>
    <row r="45" spans="2:24" x14ac:dyDescent="0.25">
      <c r="B45" s="80"/>
      <c r="C45" s="42"/>
      <c r="D45" s="42"/>
      <c r="E45" s="46"/>
      <c r="F45" s="46"/>
      <c r="G45" s="75"/>
      <c r="H45" s="75"/>
    </row>
    <row r="46" spans="2:24" x14ac:dyDescent="0.25">
      <c r="B46" s="80"/>
      <c r="C46" s="42"/>
      <c r="D46" s="42"/>
      <c r="E46" s="46"/>
      <c r="F46" s="46"/>
      <c r="G46" s="75"/>
      <c r="H46" s="75"/>
    </row>
    <row r="47" spans="2:24" x14ac:dyDescent="0.25">
      <c r="B47" s="80"/>
      <c r="C47" s="42"/>
      <c r="D47" s="42"/>
      <c r="E47" s="46"/>
      <c r="F47" s="46"/>
      <c r="G47" s="75"/>
      <c r="H47" s="75"/>
    </row>
    <row r="48" spans="2:24" x14ac:dyDescent="0.25">
      <c r="B48" s="80"/>
      <c r="C48" s="42"/>
      <c r="D48" s="42"/>
      <c r="E48" s="46"/>
      <c r="F48" s="46"/>
      <c r="G48" s="75"/>
      <c r="H48" s="75"/>
    </row>
    <row r="49" spans="2:8" x14ac:dyDescent="0.25">
      <c r="B49" s="80"/>
      <c r="C49" s="42"/>
      <c r="D49" s="42"/>
      <c r="E49" s="46"/>
      <c r="F49" s="46"/>
      <c r="G49" s="75"/>
      <c r="H49" s="75"/>
    </row>
    <row r="50" spans="2:8" x14ac:dyDescent="0.25">
      <c r="B50" s="80"/>
      <c r="C50" s="42"/>
      <c r="D50" s="42"/>
      <c r="E50" s="46"/>
      <c r="F50" s="46"/>
      <c r="G50" s="75"/>
      <c r="H50" s="75"/>
    </row>
    <row r="51" spans="2:8" x14ac:dyDescent="0.25">
      <c r="B51" s="80"/>
      <c r="C51" s="42"/>
      <c r="D51" s="42"/>
      <c r="E51" s="46"/>
      <c r="F51" s="46"/>
      <c r="G51" s="75"/>
      <c r="H51" s="75"/>
    </row>
    <row r="52" spans="2:8" x14ac:dyDescent="0.25">
      <c r="B52" s="80"/>
      <c r="C52" s="42"/>
      <c r="D52" s="42"/>
      <c r="E52" s="46"/>
      <c r="F52" s="46"/>
      <c r="G52" s="75"/>
      <c r="H52" s="75"/>
    </row>
    <row r="53" spans="2:8" x14ac:dyDescent="0.25">
      <c r="B53" s="80"/>
      <c r="C53" s="42"/>
      <c r="D53" s="42"/>
      <c r="E53" s="46"/>
      <c r="F53" s="46"/>
      <c r="G53" s="75"/>
      <c r="H53" s="75"/>
    </row>
    <row r="54" spans="2:8" x14ac:dyDescent="0.25">
      <c r="B54" s="80"/>
      <c r="C54" s="42"/>
      <c r="D54" s="42"/>
      <c r="E54" s="46"/>
      <c r="F54" s="46"/>
      <c r="G54" s="75"/>
      <c r="H54" s="75"/>
    </row>
    <row r="55" spans="2:8" x14ac:dyDescent="0.25">
      <c r="B55" s="80"/>
      <c r="C55" s="42"/>
      <c r="D55" s="42"/>
      <c r="E55" s="46"/>
      <c r="F55" s="46"/>
      <c r="G55" s="75"/>
      <c r="H55" s="75"/>
    </row>
    <row r="56" spans="2:8" x14ac:dyDescent="0.25">
      <c r="B56" s="80"/>
      <c r="C56" s="42"/>
      <c r="D56" s="42"/>
      <c r="E56" s="46"/>
      <c r="F56" s="46"/>
      <c r="G56" s="75"/>
      <c r="H56" s="75"/>
    </row>
    <row r="57" spans="2:8" x14ac:dyDescent="0.25">
      <c r="B57" s="80"/>
      <c r="C57" s="42"/>
      <c r="D57" s="42"/>
      <c r="E57" s="46"/>
      <c r="F57" s="46"/>
      <c r="G57" s="75"/>
      <c r="H57" s="75"/>
    </row>
    <row r="58" spans="2:8" x14ac:dyDescent="0.25">
      <c r="B58" s="80"/>
      <c r="C58" s="42"/>
      <c r="D58" s="42"/>
      <c r="E58" s="46"/>
      <c r="F58" s="46"/>
      <c r="G58" s="75"/>
      <c r="H58" s="75"/>
    </row>
    <row r="59" spans="2:8" x14ac:dyDescent="0.25">
      <c r="B59" s="80"/>
      <c r="C59" s="42"/>
      <c r="D59" s="42"/>
      <c r="E59" s="46"/>
      <c r="F59" s="46"/>
      <c r="G59" s="75"/>
      <c r="H59" s="75"/>
    </row>
    <row r="60" spans="2:8" x14ac:dyDescent="0.25">
      <c r="B60" s="80"/>
      <c r="C60" s="42"/>
      <c r="D60" s="42"/>
      <c r="E60" s="46"/>
      <c r="F60" s="46"/>
      <c r="G60" s="75"/>
      <c r="H60" s="75"/>
    </row>
    <row r="61" spans="2:8" x14ac:dyDescent="0.25">
      <c r="B61" s="80"/>
      <c r="C61" s="42"/>
      <c r="D61" s="42"/>
      <c r="E61" s="46"/>
      <c r="F61" s="46"/>
      <c r="G61" s="75"/>
      <c r="H61" s="75"/>
    </row>
    <row r="62" spans="2:8" x14ac:dyDescent="0.25">
      <c r="B62" s="80"/>
      <c r="C62" s="42"/>
      <c r="D62" s="42"/>
      <c r="E62" s="46"/>
      <c r="F62" s="46"/>
      <c r="G62" s="75"/>
      <c r="H62" s="75"/>
    </row>
    <row r="63" spans="2:8" x14ac:dyDescent="0.25">
      <c r="B63" s="126"/>
      <c r="C63" s="126"/>
      <c r="D63" s="126"/>
      <c r="E63" s="126"/>
      <c r="F63" s="126"/>
      <c r="G63" s="75"/>
      <c r="H63" s="75"/>
    </row>
    <row r="64" spans="2:8" x14ac:dyDescent="0.25">
      <c r="B64" s="80"/>
      <c r="C64" s="57"/>
      <c r="D64" s="57"/>
      <c r="E64" s="44"/>
      <c r="F64" s="44"/>
      <c r="G64" s="75"/>
      <c r="H64" s="75"/>
    </row>
    <row r="65" spans="2:8" x14ac:dyDescent="0.25">
      <c r="B65" s="80"/>
      <c r="C65" s="57"/>
      <c r="D65" s="57"/>
      <c r="E65" s="44"/>
      <c r="F65" s="44"/>
      <c r="G65" s="75"/>
      <c r="H65" s="75"/>
    </row>
    <row r="66" spans="2:8" x14ac:dyDescent="0.25">
      <c r="B66" s="80"/>
      <c r="C66" s="57"/>
      <c r="D66" s="57"/>
      <c r="E66" s="44"/>
      <c r="F66" s="44"/>
      <c r="G66" s="75"/>
      <c r="H66" s="75"/>
    </row>
    <row r="67" spans="2:8" x14ac:dyDescent="0.25">
      <c r="B67" s="80"/>
      <c r="C67" s="57"/>
      <c r="D67" s="57"/>
      <c r="E67" s="44"/>
      <c r="F67" s="44"/>
      <c r="G67" s="75"/>
      <c r="H67" s="75"/>
    </row>
    <row r="68" spans="2:8" x14ac:dyDescent="0.25">
      <c r="B68" s="80"/>
      <c r="C68" s="57"/>
      <c r="D68" s="57"/>
      <c r="E68" s="44"/>
      <c r="F68" s="44"/>
      <c r="G68" s="75"/>
      <c r="H68" s="75"/>
    </row>
    <row r="69" spans="2:8" x14ac:dyDescent="0.25">
      <c r="B69" s="30"/>
      <c r="C69" s="42"/>
      <c r="D69" s="40"/>
      <c r="E69" s="46"/>
      <c r="F69" s="46"/>
      <c r="G69" s="75"/>
      <c r="H69" s="75"/>
    </row>
    <row r="70" spans="2:8" x14ac:dyDescent="0.25">
      <c r="B70" s="30"/>
      <c r="C70" s="42"/>
      <c r="D70" s="42"/>
      <c r="E70" s="46"/>
      <c r="F70" s="46"/>
      <c r="G70" s="75"/>
      <c r="H70" s="75"/>
    </row>
    <row r="71" spans="2:8" x14ac:dyDescent="0.25">
      <c r="B71" s="30"/>
      <c r="C71" s="42"/>
      <c r="D71" s="42"/>
      <c r="E71" s="46"/>
      <c r="F71" s="46"/>
      <c r="G71" s="75"/>
      <c r="H71" s="75"/>
    </row>
    <row r="72" spans="2:8" x14ac:dyDescent="0.25">
      <c r="B72" s="30"/>
      <c r="C72" s="42"/>
      <c r="D72" s="42"/>
      <c r="E72" s="46"/>
      <c r="F72" s="46"/>
      <c r="G72" s="75"/>
      <c r="H72" s="75"/>
    </row>
    <row r="73" spans="2:8" x14ac:dyDescent="0.25">
      <c r="B73" s="30"/>
      <c r="C73" s="42"/>
      <c r="D73" s="42"/>
      <c r="E73" s="46"/>
      <c r="F73" s="46"/>
      <c r="G73" s="75"/>
      <c r="H73" s="75"/>
    </row>
  </sheetData>
  <mergeCells count="3">
    <mergeCell ref="B63:F63"/>
    <mergeCell ref="B26:X26"/>
    <mergeCell ref="A4:A2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79"/>
  <sheetViews>
    <sheetView zoomScaleNormal="100" workbookViewId="0">
      <selection activeCell="E8" sqref="E8"/>
    </sheetView>
  </sheetViews>
  <sheetFormatPr baseColWidth="10" defaultRowHeight="15" x14ac:dyDescent="0.25"/>
  <cols>
    <col min="2" max="2" width="16" customWidth="1"/>
    <col min="20" max="20" width="3.28515625" customWidth="1"/>
  </cols>
  <sheetData>
    <row r="1" spans="1:24" x14ac:dyDescent="0.25">
      <c r="A1" s="3" t="s">
        <v>235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4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77"/>
      <c r="U2" s="77"/>
    </row>
    <row r="3" spans="1:24" x14ac:dyDescent="0.25">
      <c r="B3" s="5" t="s">
        <v>0</v>
      </c>
      <c r="C3" s="5" t="s">
        <v>15</v>
      </c>
      <c r="D3" s="6" t="s">
        <v>95</v>
      </c>
      <c r="E3" s="6" t="s">
        <v>96</v>
      </c>
      <c r="F3" s="6" t="s">
        <v>97</v>
      </c>
      <c r="G3" s="6" t="s">
        <v>16</v>
      </c>
      <c r="H3" s="6" t="s">
        <v>232</v>
      </c>
      <c r="I3" s="6" t="s">
        <v>98</v>
      </c>
      <c r="J3" s="6" t="s">
        <v>99</v>
      </c>
      <c r="K3" s="6" t="s">
        <v>100</v>
      </c>
      <c r="L3" s="6" t="s">
        <v>17</v>
      </c>
      <c r="M3" s="6" t="s">
        <v>101</v>
      </c>
      <c r="N3" s="6" t="s">
        <v>102</v>
      </c>
      <c r="O3" s="6" t="s">
        <v>103</v>
      </c>
      <c r="P3" s="6" t="s">
        <v>104</v>
      </c>
      <c r="Q3" s="6" t="s">
        <v>105</v>
      </c>
      <c r="R3" s="6" t="s">
        <v>106</v>
      </c>
      <c r="S3" s="6" t="s">
        <v>107</v>
      </c>
      <c r="T3" s="77"/>
      <c r="U3" s="78" t="s">
        <v>108</v>
      </c>
      <c r="V3" s="71" t="s">
        <v>109</v>
      </c>
      <c r="W3" s="33" t="s">
        <v>229</v>
      </c>
      <c r="X3" s="34" t="s">
        <v>230</v>
      </c>
    </row>
    <row r="4" spans="1:24" x14ac:dyDescent="0.25">
      <c r="A4" s="114" t="s">
        <v>183</v>
      </c>
      <c r="B4" s="52" t="s">
        <v>149</v>
      </c>
      <c r="C4" s="9">
        <v>97.27327919999999</v>
      </c>
      <c r="D4" s="10">
        <v>28.901924999999995</v>
      </c>
      <c r="E4" s="10">
        <v>0.06</v>
      </c>
      <c r="F4" s="10">
        <v>0</v>
      </c>
      <c r="G4" s="10">
        <v>0</v>
      </c>
      <c r="H4" s="42">
        <v>0.12102000000000002</v>
      </c>
      <c r="I4" s="10">
        <v>1.6659999999999999</v>
      </c>
      <c r="J4" s="10">
        <v>11.988</v>
      </c>
      <c r="K4" s="42">
        <v>0.23882408000000002</v>
      </c>
      <c r="L4" s="10">
        <v>1.1259999999999999</v>
      </c>
      <c r="M4" s="10">
        <v>2.2719999999999998</v>
      </c>
      <c r="N4" s="10">
        <v>5.0351840000000001</v>
      </c>
      <c r="O4" s="10">
        <v>2.92</v>
      </c>
      <c r="P4" s="10">
        <v>1.885</v>
      </c>
      <c r="Q4" s="10">
        <v>11.923999999999999</v>
      </c>
      <c r="R4" s="10">
        <v>2.9740000000000002</v>
      </c>
      <c r="S4" s="10">
        <v>26.455354199999999</v>
      </c>
      <c r="T4" s="75"/>
      <c r="U4" s="42">
        <v>5.1178073228966738</v>
      </c>
      <c r="V4" s="42">
        <v>5.8213262988886516</v>
      </c>
      <c r="W4" s="46">
        <v>489.35405870381538</v>
      </c>
      <c r="X4" s="47">
        <v>34.860485036781149</v>
      </c>
    </row>
    <row r="5" spans="1:24" x14ac:dyDescent="0.25">
      <c r="A5" s="115"/>
      <c r="B5" s="52" t="s">
        <v>150</v>
      </c>
      <c r="C5" s="9">
        <v>98.609814599999993</v>
      </c>
      <c r="D5" s="10">
        <v>30.321549999999998</v>
      </c>
      <c r="E5" s="10">
        <v>0</v>
      </c>
      <c r="F5" s="10">
        <v>0</v>
      </c>
      <c r="G5" s="10">
        <v>0</v>
      </c>
      <c r="H5" s="42">
        <v>0.12629949999999998</v>
      </c>
      <c r="I5" s="10">
        <v>0.36099999999999999</v>
      </c>
      <c r="J5" s="10">
        <v>12.041</v>
      </c>
      <c r="K5" s="42">
        <v>0.25705992</v>
      </c>
      <c r="L5" s="10">
        <v>1.0589999999999999</v>
      </c>
      <c r="M5" s="10">
        <v>2.2090000000000001</v>
      </c>
      <c r="N5" s="10">
        <v>4.988016</v>
      </c>
      <c r="O5" s="10">
        <v>2.8769999999999998</v>
      </c>
      <c r="P5" s="10">
        <v>1.768</v>
      </c>
      <c r="Q5" s="10">
        <v>12.571999999999999</v>
      </c>
      <c r="R5" s="10">
        <v>2.97</v>
      </c>
      <c r="S5" s="10">
        <v>27.3512646</v>
      </c>
      <c r="T5" s="75"/>
      <c r="U5" s="42">
        <v>5.1305658745374103</v>
      </c>
      <c r="V5" s="42">
        <v>5.8355036166960135</v>
      </c>
      <c r="W5" s="46">
        <v>509.23886632453377</v>
      </c>
      <c r="X5" s="47">
        <v>34.760332172323125</v>
      </c>
    </row>
    <row r="6" spans="1:24" x14ac:dyDescent="0.25">
      <c r="A6" s="115"/>
      <c r="B6" s="52" t="s">
        <v>151</v>
      </c>
      <c r="C6" s="9">
        <v>95.300891100000001</v>
      </c>
      <c r="D6" s="10">
        <v>28.9665</v>
      </c>
      <c r="E6" s="10">
        <v>7.0000000000000007E-2</v>
      </c>
      <c r="F6" s="10">
        <v>0</v>
      </c>
      <c r="G6" s="10">
        <v>0</v>
      </c>
      <c r="H6" s="42">
        <v>0.11307300000000001</v>
      </c>
      <c r="I6" s="10">
        <v>0.60099999999999998</v>
      </c>
      <c r="J6" s="10">
        <v>11.694000000000001</v>
      </c>
      <c r="K6" s="42">
        <v>0.27555303999999997</v>
      </c>
      <c r="L6" s="10">
        <v>1.1100000000000001</v>
      </c>
      <c r="M6" s="10">
        <v>2.0710000000000002</v>
      </c>
      <c r="N6" s="10">
        <v>4.889392</v>
      </c>
      <c r="O6" s="10">
        <v>2.758</v>
      </c>
      <c r="P6" s="10">
        <v>1.7030000000000001</v>
      </c>
      <c r="Q6" s="10">
        <v>12.339</v>
      </c>
      <c r="R6" s="10">
        <v>2.91</v>
      </c>
      <c r="S6" s="10">
        <v>26.086391099999997</v>
      </c>
      <c r="T6" s="75"/>
      <c r="U6" s="42">
        <v>5.0945375217179594</v>
      </c>
      <c r="V6" s="42">
        <v>5.7943693537729501</v>
      </c>
      <c r="W6" s="46">
        <v>460.06308047420441</v>
      </c>
      <c r="X6" s="47">
        <v>35.052425178987001</v>
      </c>
    </row>
    <row r="7" spans="1:24" x14ac:dyDescent="0.25">
      <c r="A7" s="115"/>
      <c r="B7" s="52" t="s">
        <v>152</v>
      </c>
      <c r="C7" s="9">
        <v>98.092221800000004</v>
      </c>
      <c r="D7" s="10">
        <v>29.236074999999996</v>
      </c>
      <c r="E7" s="10">
        <v>0</v>
      </c>
      <c r="F7" s="10">
        <v>0</v>
      </c>
      <c r="G7" s="10">
        <v>0</v>
      </c>
      <c r="H7" s="42">
        <v>9.376799999999999E-2</v>
      </c>
      <c r="I7" s="10">
        <v>0.84399999999999997</v>
      </c>
      <c r="J7" s="10">
        <v>12.317</v>
      </c>
      <c r="K7" s="42">
        <v>0.24049032000000001</v>
      </c>
      <c r="L7" s="10">
        <v>0.68899999999999995</v>
      </c>
      <c r="M7" s="10">
        <v>2.02</v>
      </c>
      <c r="N7" s="10">
        <v>4.3019360000000004</v>
      </c>
      <c r="O7" s="10">
        <v>1.728</v>
      </c>
      <c r="P7" s="10">
        <v>1.478</v>
      </c>
      <c r="Q7" s="10">
        <v>13.842000000000001</v>
      </c>
      <c r="R7" s="10">
        <v>3.0289999999999999</v>
      </c>
      <c r="S7" s="10">
        <v>28.529146799999999</v>
      </c>
      <c r="T7" s="75"/>
      <c r="U7" s="42">
        <v>4.4753625007464981</v>
      </c>
      <c r="V7" s="42">
        <v>5.0901798922666304</v>
      </c>
      <c r="W7" s="46">
        <v>434.20345146579075</v>
      </c>
      <c r="X7" s="47">
        <v>39.926754157773864</v>
      </c>
    </row>
    <row r="8" spans="1:24" x14ac:dyDescent="0.25">
      <c r="A8" s="115"/>
      <c r="B8" s="52" t="s">
        <v>153</v>
      </c>
      <c r="C8" s="9">
        <v>99.252811099999988</v>
      </c>
      <c r="D8" s="10">
        <v>30.286699999999996</v>
      </c>
      <c r="E8" s="10">
        <v>0</v>
      </c>
      <c r="F8" s="10">
        <v>0</v>
      </c>
      <c r="G8" s="10">
        <v>0</v>
      </c>
      <c r="H8" s="42">
        <v>8.3383499999999999E-2</v>
      </c>
      <c r="I8" s="10">
        <v>0.38100000000000001</v>
      </c>
      <c r="J8" s="10">
        <v>12.224</v>
      </c>
      <c r="K8" s="42">
        <v>0.10027287999999999</v>
      </c>
      <c r="L8" s="10">
        <v>0.83899999999999997</v>
      </c>
      <c r="M8" s="10">
        <v>1.9039999999999999</v>
      </c>
      <c r="N8" s="10">
        <v>4.1454240000000002</v>
      </c>
      <c r="O8" s="10">
        <v>1.9410000000000001</v>
      </c>
      <c r="P8" s="10">
        <v>1.409</v>
      </c>
      <c r="Q8" s="10">
        <v>14.243</v>
      </c>
      <c r="R8" s="10">
        <v>3.0550000000000002</v>
      </c>
      <c r="S8" s="10">
        <v>28.886111099999997</v>
      </c>
      <c r="T8" s="75"/>
      <c r="U8" s="42">
        <v>3.9328561123498158</v>
      </c>
      <c r="V8" s="42">
        <v>4.4742102802140229</v>
      </c>
      <c r="W8" s="46">
        <v>439.18646645590024</v>
      </c>
      <c r="X8" s="47">
        <v>45.393950021281682</v>
      </c>
    </row>
    <row r="9" spans="1:24" x14ac:dyDescent="0.25">
      <c r="A9" s="115"/>
      <c r="B9" s="52" t="s">
        <v>154</v>
      </c>
      <c r="C9" s="9">
        <v>99.174818399999992</v>
      </c>
      <c r="D9" s="10">
        <v>30.368699999999997</v>
      </c>
      <c r="E9" s="10">
        <v>0</v>
      </c>
      <c r="F9" s="10">
        <v>0</v>
      </c>
      <c r="G9" s="10">
        <v>0</v>
      </c>
      <c r="H9" s="42">
        <v>9.45135E-2</v>
      </c>
      <c r="I9" s="10">
        <v>0.36199999999999999</v>
      </c>
      <c r="J9" s="10">
        <v>12.276999999999999</v>
      </c>
      <c r="K9" s="42">
        <v>9.7530159999999991E-2</v>
      </c>
      <c r="L9" s="10">
        <v>0.84899999999999998</v>
      </c>
      <c r="M9" s="10">
        <v>1.9319999999999999</v>
      </c>
      <c r="N9" s="10">
        <v>4.0939680000000003</v>
      </c>
      <c r="O9" s="10">
        <v>1.921</v>
      </c>
      <c r="P9" s="10">
        <v>1.4510000000000001</v>
      </c>
      <c r="Q9" s="10">
        <v>14.106999999999999</v>
      </c>
      <c r="R9" s="10">
        <v>3.05</v>
      </c>
      <c r="S9" s="10">
        <v>28.8131184</v>
      </c>
      <c r="T9" s="75"/>
      <c r="U9" s="42">
        <v>3.8812003234380974</v>
      </c>
      <c r="V9" s="42">
        <v>4.4153642661508066</v>
      </c>
      <c r="W9" s="46">
        <v>503.44915046753584</v>
      </c>
      <c r="X9" s="47">
        <v>45.924665949148078</v>
      </c>
    </row>
    <row r="10" spans="1:24" x14ac:dyDescent="0.25">
      <c r="A10" s="115"/>
      <c r="B10" s="52" t="s">
        <v>155</v>
      </c>
      <c r="C10" s="9">
        <v>99.706389999999999</v>
      </c>
      <c r="D10" s="10">
        <v>30.191374999999997</v>
      </c>
      <c r="E10" s="10">
        <v>0</v>
      </c>
      <c r="F10" s="10">
        <v>0</v>
      </c>
      <c r="G10" s="10">
        <v>0</v>
      </c>
      <c r="H10" s="42">
        <v>8.1945500000000004E-2</v>
      </c>
      <c r="I10" s="10">
        <v>0.44800000000000001</v>
      </c>
      <c r="J10" s="10">
        <v>12.029</v>
      </c>
      <c r="K10" s="42">
        <v>9.4449039999999998E-2</v>
      </c>
      <c r="L10" s="10">
        <v>0.79800000000000004</v>
      </c>
      <c r="M10" s="10">
        <v>1.6439999999999999</v>
      </c>
      <c r="N10" s="10">
        <v>3.7101920000000002</v>
      </c>
      <c r="O10" s="10">
        <v>1.393</v>
      </c>
      <c r="P10" s="10">
        <v>1.1240000000000001</v>
      </c>
      <c r="Q10" s="10">
        <v>15.544</v>
      </c>
      <c r="R10" s="10">
        <v>3.0230000000000001</v>
      </c>
      <c r="S10" s="10">
        <v>29.847015000000003</v>
      </c>
      <c r="T10" s="75"/>
      <c r="U10" s="42">
        <v>3.5345004227510386</v>
      </c>
      <c r="V10" s="42">
        <v>4.0208651919379328</v>
      </c>
      <c r="W10" s="46">
        <v>480.00509629051464</v>
      </c>
      <c r="X10" s="47">
        <v>50.460456903076441</v>
      </c>
    </row>
    <row r="11" spans="1:24" x14ac:dyDescent="0.25">
      <c r="A11" s="115"/>
      <c r="B11" s="52" t="s">
        <v>156</v>
      </c>
      <c r="C11" s="9">
        <v>99.401138799999998</v>
      </c>
      <c r="D11" s="10">
        <v>30.628024999999997</v>
      </c>
      <c r="E11" s="10">
        <v>0</v>
      </c>
      <c r="F11" s="10">
        <v>0</v>
      </c>
      <c r="G11" s="10">
        <v>0</v>
      </c>
      <c r="H11" s="42">
        <v>0.1165125</v>
      </c>
      <c r="I11" s="10">
        <v>0.251</v>
      </c>
      <c r="J11" s="10">
        <v>11.615</v>
      </c>
      <c r="K11" s="42">
        <v>0.71511599999999997</v>
      </c>
      <c r="L11" s="10">
        <v>0.92600000000000005</v>
      </c>
      <c r="M11" s="10">
        <v>1.9450000000000001</v>
      </c>
      <c r="N11" s="10">
        <v>3.3768000000000002</v>
      </c>
      <c r="O11" s="10">
        <v>2.0750000000000002</v>
      </c>
      <c r="P11" s="10">
        <v>1.5349999999999999</v>
      </c>
      <c r="Q11" s="10">
        <v>14.583</v>
      </c>
      <c r="R11" s="10">
        <v>2.972</v>
      </c>
      <c r="S11" s="10">
        <v>28.859113799999999</v>
      </c>
      <c r="T11" s="75"/>
      <c r="U11" s="42">
        <v>5.0410920464266358</v>
      </c>
      <c r="V11" s="42">
        <v>5.7290507136301247</v>
      </c>
      <c r="W11" s="46">
        <v>480.03116128140749</v>
      </c>
      <c r="X11" s="47">
        <v>35.492137617848982</v>
      </c>
    </row>
    <row r="12" spans="1:24" x14ac:dyDescent="0.25">
      <c r="A12" s="115"/>
      <c r="B12" s="52" t="s">
        <v>157</v>
      </c>
      <c r="C12" s="9">
        <v>99.726725400000007</v>
      </c>
      <c r="D12" s="10">
        <v>30.285674999999998</v>
      </c>
      <c r="E12" s="10">
        <v>0</v>
      </c>
      <c r="F12" s="10">
        <v>0</v>
      </c>
      <c r="G12" s="10">
        <v>0</v>
      </c>
      <c r="H12" s="42">
        <v>8.4847000000000006E-2</v>
      </c>
      <c r="I12" s="10">
        <v>0.42299999999999999</v>
      </c>
      <c r="J12" s="10">
        <v>12.247</v>
      </c>
      <c r="K12" s="42">
        <v>8.8792799999999991E-2</v>
      </c>
      <c r="L12" s="10">
        <v>0.76200000000000001</v>
      </c>
      <c r="M12" s="10">
        <v>1.7050000000000001</v>
      </c>
      <c r="N12" s="10">
        <v>4.0414400000000006</v>
      </c>
      <c r="O12" s="10">
        <v>1.5620000000000001</v>
      </c>
      <c r="P12" s="10">
        <v>1.2110000000000001</v>
      </c>
      <c r="Q12" s="10">
        <v>15.023999999999999</v>
      </c>
      <c r="R12" s="10">
        <v>3.04</v>
      </c>
      <c r="S12" s="10">
        <v>29.493050399999998</v>
      </c>
      <c r="T12" s="75"/>
      <c r="U12" s="42">
        <v>3.8087815139450605</v>
      </c>
      <c r="V12" s="42">
        <v>4.3330858075532701</v>
      </c>
      <c r="W12" s="46">
        <v>461.41193709949562</v>
      </c>
      <c r="X12" s="47">
        <v>46.843851482182302</v>
      </c>
    </row>
    <row r="13" spans="1:24" x14ac:dyDescent="0.25">
      <c r="A13" s="115"/>
      <c r="B13" s="52" t="s">
        <v>158</v>
      </c>
      <c r="C13" s="9">
        <v>99.523204200000009</v>
      </c>
      <c r="D13" s="10">
        <v>30.222124999999998</v>
      </c>
      <c r="E13" s="10">
        <v>0</v>
      </c>
      <c r="F13" s="10">
        <v>0</v>
      </c>
      <c r="G13" s="10">
        <v>0</v>
      </c>
      <c r="H13" s="42">
        <v>9.7139500000000004E-2</v>
      </c>
      <c r="I13" s="10">
        <v>0.46</v>
      </c>
      <c r="J13" s="10">
        <v>12.143000000000001</v>
      </c>
      <c r="K13" s="42">
        <v>8.8372400000000004E-2</v>
      </c>
      <c r="L13" s="10">
        <v>0.89600000000000002</v>
      </c>
      <c r="M13" s="10">
        <v>1.7509999999999999</v>
      </c>
      <c r="N13" s="10">
        <v>4.32552</v>
      </c>
      <c r="O13" s="10">
        <v>1.5169999999999999</v>
      </c>
      <c r="P13" s="10">
        <v>1.25</v>
      </c>
      <c r="Q13" s="10">
        <v>14.749000000000001</v>
      </c>
      <c r="R13" s="10">
        <v>3.0779999999999998</v>
      </c>
      <c r="S13" s="10">
        <v>29.205079199999997</v>
      </c>
      <c r="T13" s="75"/>
      <c r="U13" s="42">
        <v>4.057844585086805</v>
      </c>
      <c r="V13" s="42">
        <v>4.6165528715163697</v>
      </c>
      <c r="W13" s="46">
        <v>495.31536014650874</v>
      </c>
      <c r="X13" s="47">
        <v>43.930408882173722</v>
      </c>
    </row>
    <row r="14" spans="1:24" x14ac:dyDescent="0.25">
      <c r="A14" s="115"/>
      <c r="B14" s="52" t="s">
        <v>159</v>
      </c>
      <c r="C14" s="9">
        <v>99.729236699999987</v>
      </c>
      <c r="D14" s="10">
        <v>30.753074999999999</v>
      </c>
      <c r="E14" s="10">
        <v>0</v>
      </c>
      <c r="F14" s="10">
        <v>0</v>
      </c>
      <c r="G14" s="10">
        <v>0</v>
      </c>
      <c r="H14" s="42">
        <v>0.12508149999999998</v>
      </c>
      <c r="I14" s="10">
        <v>0.27500000000000002</v>
      </c>
      <c r="J14" s="10">
        <v>11.666</v>
      </c>
      <c r="K14" s="42">
        <v>0.62965344000000001</v>
      </c>
      <c r="L14" s="10">
        <v>1.0269999999999999</v>
      </c>
      <c r="M14" s="10">
        <v>2.0209999999999999</v>
      </c>
      <c r="N14" s="10">
        <v>4.069312</v>
      </c>
      <c r="O14" s="10">
        <v>2.4489999999999998</v>
      </c>
      <c r="P14" s="10">
        <v>1.603</v>
      </c>
      <c r="Q14" s="10">
        <v>13.962999999999999</v>
      </c>
      <c r="R14" s="10">
        <v>3.0049999999999999</v>
      </c>
      <c r="S14" s="10">
        <v>28.380161700000002</v>
      </c>
      <c r="T14" s="75"/>
      <c r="U14" s="42">
        <v>5.4017227473801688</v>
      </c>
      <c r="V14" s="42">
        <v>6.1405005460003137</v>
      </c>
      <c r="W14" s="46">
        <v>480.3543340052081</v>
      </c>
      <c r="X14" s="47">
        <v>33.099351180376097</v>
      </c>
    </row>
    <row r="15" spans="1:24" x14ac:dyDescent="0.25">
      <c r="A15" s="115"/>
      <c r="B15" s="52" t="s">
        <v>160</v>
      </c>
      <c r="C15" s="9">
        <v>99.62258700000001</v>
      </c>
      <c r="D15" s="10">
        <v>30.726424999999999</v>
      </c>
      <c r="E15" s="10">
        <v>0</v>
      </c>
      <c r="F15" s="10">
        <v>0</v>
      </c>
      <c r="G15" s="10">
        <v>0</v>
      </c>
      <c r="H15" s="42">
        <v>9.7952499999999998E-2</v>
      </c>
      <c r="I15" s="10">
        <v>0.379</v>
      </c>
      <c r="J15" s="10">
        <v>12.366</v>
      </c>
      <c r="K15" s="42">
        <v>0.12273991999999999</v>
      </c>
      <c r="L15" s="10">
        <v>0.94099999999999995</v>
      </c>
      <c r="M15" s="10">
        <v>2.0139999999999998</v>
      </c>
      <c r="N15" s="10">
        <v>4.4520159999999995</v>
      </c>
      <c r="O15" s="10">
        <v>2.3149999999999999</v>
      </c>
      <c r="P15" s="10">
        <v>1.573</v>
      </c>
      <c r="Q15" s="10">
        <v>13.48</v>
      </c>
      <c r="R15" s="10">
        <v>3.04</v>
      </c>
      <c r="S15" s="10">
        <v>28.377161999999998</v>
      </c>
      <c r="T15" s="75"/>
      <c r="U15" s="42">
        <v>4.2681626174813845</v>
      </c>
      <c r="V15" s="42">
        <v>4.85558601117057</v>
      </c>
      <c r="W15" s="46">
        <v>474.88697331897572</v>
      </c>
      <c r="X15" s="47">
        <v>41.794233075377406</v>
      </c>
    </row>
    <row r="16" spans="1:24" x14ac:dyDescent="0.25">
      <c r="A16" s="115"/>
      <c r="B16" s="52" t="s">
        <v>161</v>
      </c>
      <c r="C16" s="9">
        <v>77.143847700000009</v>
      </c>
      <c r="D16" s="10">
        <v>21.24005</v>
      </c>
      <c r="E16" s="10">
        <v>0.63600000000000001</v>
      </c>
      <c r="F16" s="10">
        <v>0</v>
      </c>
      <c r="G16" s="10">
        <v>0</v>
      </c>
      <c r="H16" s="42">
        <v>9.5732999999999999E-2</v>
      </c>
      <c r="I16" s="10">
        <v>1.7509999999999999</v>
      </c>
      <c r="J16" s="10">
        <v>9.8949999999999996</v>
      </c>
      <c r="K16" s="42">
        <v>0.22648047999999998</v>
      </c>
      <c r="L16" s="10">
        <v>1.0660000000000001</v>
      </c>
      <c r="M16" s="10">
        <v>1.823</v>
      </c>
      <c r="N16" s="10">
        <v>3.3039040000000002</v>
      </c>
      <c r="O16" s="10">
        <v>1.1180000000000001</v>
      </c>
      <c r="P16" s="10">
        <v>1.3240000000000001</v>
      </c>
      <c r="Q16" s="10">
        <v>10.375</v>
      </c>
      <c r="R16" s="10">
        <v>2.4670000000000001</v>
      </c>
      <c r="S16" s="10">
        <v>22.020797699999999</v>
      </c>
      <c r="T16" s="75"/>
      <c r="U16" s="42">
        <v>3.5639621305517073</v>
      </c>
      <c r="V16" s="42">
        <v>4.0533117171802271</v>
      </c>
      <c r="W16" s="46">
        <v>555.63729504637752</v>
      </c>
      <c r="X16" s="47">
        <v>50.001106415871988</v>
      </c>
    </row>
    <row r="17" spans="1:24" x14ac:dyDescent="0.25">
      <c r="A17" s="115"/>
      <c r="B17" s="3" t="s">
        <v>162</v>
      </c>
      <c r="C17" s="9">
        <v>99.136392499999985</v>
      </c>
      <c r="D17" s="10">
        <v>30.429174999999997</v>
      </c>
      <c r="E17" s="10">
        <v>0</v>
      </c>
      <c r="F17" s="10">
        <v>0</v>
      </c>
      <c r="G17" s="10">
        <v>0</v>
      </c>
      <c r="H17" s="42">
        <v>0.11741500000000001</v>
      </c>
      <c r="I17" s="10">
        <v>1.038</v>
      </c>
      <c r="J17" s="10">
        <v>11.422000000000001</v>
      </c>
      <c r="K17" s="42">
        <v>0.16063488000000001</v>
      </c>
      <c r="L17" s="10">
        <v>0.84899999999999998</v>
      </c>
      <c r="M17" s="10">
        <v>1.841</v>
      </c>
      <c r="N17" s="10">
        <v>5.6730239999999998</v>
      </c>
      <c r="O17" s="10">
        <v>2.09</v>
      </c>
      <c r="P17" s="10">
        <v>1.401</v>
      </c>
      <c r="Q17" s="10">
        <v>13.692</v>
      </c>
      <c r="R17" s="10">
        <v>2.94</v>
      </c>
      <c r="S17" s="10">
        <v>27.822217499999997</v>
      </c>
      <c r="T17" s="75"/>
      <c r="U17" s="42">
        <v>5.4500495674468414</v>
      </c>
      <c r="V17" s="42">
        <v>6.200021627266068</v>
      </c>
      <c r="W17" s="46">
        <v>446.28944819025031</v>
      </c>
      <c r="X17" s="47">
        <v>32.755188858000025</v>
      </c>
    </row>
    <row r="18" spans="1:24" x14ac:dyDescent="0.25">
      <c r="A18" s="115"/>
      <c r="B18" s="52" t="s">
        <v>163</v>
      </c>
      <c r="C18" s="9">
        <v>99.43534129999999</v>
      </c>
      <c r="D18" s="10">
        <v>31.001124999999998</v>
      </c>
      <c r="E18" s="10">
        <v>0</v>
      </c>
      <c r="F18" s="10">
        <v>0</v>
      </c>
      <c r="G18" s="10">
        <v>0</v>
      </c>
      <c r="H18" s="42">
        <v>0.10491149999999999</v>
      </c>
      <c r="I18" s="10">
        <v>0.39900000000000002</v>
      </c>
      <c r="J18" s="10">
        <v>12.031000000000001</v>
      </c>
      <c r="K18" s="42">
        <v>0.14892519999999998</v>
      </c>
      <c r="L18" s="10">
        <v>0.95799999999999996</v>
      </c>
      <c r="M18" s="10">
        <v>2.0110000000000001</v>
      </c>
      <c r="N18" s="10">
        <v>4.61496</v>
      </c>
      <c r="O18" s="10">
        <v>2.629</v>
      </c>
      <c r="P18" s="10">
        <v>1.649</v>
      </c>
      <c r="Q18" s="10">
        <v>13.355</v>
      </c>
      <c r="R18" s="10">
        <v>2.9689999999999999</v>
      </c>
      <c r="S18" s="10">
        <v>27.834216299999998</v>
      </c>
      <c r="T18" s="75"/>
      <c r="U18" s="42">
        <v>4.4876194440123642</v>
      </c>
      <c r="V18" s="42">
        <v>5.1049720495310744</v>
      </c>
      <c r="W18" s="46">
        <v>483.91241141213618</v>
      </c>
      <c r="X18" s="47">
        <v>39.74639929463131</v>
      </c>
    </row>
    <row r="19" spans="1:24" x14ac:dyDescent="0.25">
      <c r="A19" s="115"/>
      <c r="B19" s="52" t="s">
        <v>164</v>
      </c>
      <c r="C19" s="9">
        <v>90.702482700000004</v>
      </c>
      <c r="D19" s="10">
        <v>25.421024999999997</v>
      </c>
      <c r="E19" s="10">
        <v>0.41399999999999998</v>
      </c>
      <c r="F19" s="10">
        <v>0</v>
      </c>
      <c r="G19" s="10">
        <v>0</v>
      </c>
      <c r="H19" s="42">
        <v>0.115387</v>
      </c>
      <c r="I19" s="10">
        <v>1.474</v>
      </c>
      <c r="J19" s="10">
        <v>11.321</v>
      </c>
      <c r="K19" s="42">
        <v>0.16323376000000001</v>
      </c>
      <c r="L19" s="10">
        <v>1.1240000000000001</v>
      </c>
      <c r="M19" s="10">
        <v>2.0630000000000002</v>
      </c>
      <c r="N19" s="10">
        <v>4.7532480000000001</v>
      </c>
      <c r="O19" s="10">
        <v>2.4020000000000001</v>
      </c>
      <c r="P19" s="10">
        <v>1.6819999999999999</v>
      </c>
      <c r="Q19" s="10">
        <v>11.827999999999999</v>
      </c>
      <c r="R19" s="10">
        <v>2.8010000000000002</v>
      </c>
      <c r="S19" s="10">
        <v>25.420457699999996</v>
      </c>
      <c r="T19" s="75"/>
      <c r="U19" s="42">
        <v>4.6517563444385344</v>
      </c>
      <c r="V19" s="42">
        <v>5.291563611081008</v>
      </c>
      <c r="W19" s="46">
        <v>512.9948559697101</v>
      </c>
      <c r="X19" s="47">
        <v>38.318943489800937</v>
      </c>
    </row>
    <row r="20" spans="1:24" x14ac:dyDescent="0.25">
      <c r="A20" s="115"/>
      <c r="B20" s="52" t="s">
        <v>165</v>
      </c>
      <c r="C20" s="9">
        <v>93.231894000000011</v>
      </c>
      <c r="D20" s="10">
        <v>29.331399999999999</v>
      </c>
      <c r="E20" s="10">
        <v>0.27900000000000003</v>
      </c>
      <c r="F20" s="10">
        <v>0</v>
      </c>
      <c r="G20" s="10">
        <v>0</v>
      </c>
      <c r="H20" s="42">
        <v>0.107294</v>
      </c>
      <c r="I20" s="10">
        <v>0.88400000000000001</v>
      </c>
      <c r="J20" s="10">
        <v>10.82</v>
      </c>
      <c r="K20" s="42">
        <v>0.19233023999999999</v>
      </c>
      <c r="L20" s="10">
        <v>1.1220000000000001</v>
      </c>
      <c r="M20" s="10">
        <v>1.8879999999999999</v>
      </c>
      <c r="N20" s="10">
        <v>4.7339520000000004</v>
      </c>
      <c r="O20" s="10">
        <v>2.7240000000000002</v>
      </c>
      <c r="P20" s="10">
        <v>1.5580000000000001</v>
      </c>
      <c r="Q20" s="10">
        <v>12.045999999999999</v>
      </c>
      <c r="R20" s="10">
        <v>2.7650000000000001</v>
      </c>
      <c r="S20" s="10">
        <v>25.057493999999998</v>
      </c>
      <c r="T20" s="75"/>
      <c r="U20" s="42">
        <v>4.7173488394388645</v>
      </c>
      <c r="V20" s="42">
        <v>5.3661441534218195</v>
      </c>
      <c r="W20" s="46">
        <v>470.99630284652886</v>
      </c>
      <c r="X20" s="47">
        <v>37.831028341086657</v>
      </c>
    </row>
    <row r="21" spans="1:24" x14ac:dyDescent="0.25">
      <c r="A21" s="115"/>
      <c r="B21" s="52" t="s">
        <v>166</v>
      </c>
      <c r="C21" s="9">
        <v>99.430695499999999</v>
      </c>
      <c r="D21" s="10">
        <v>30.5245</v>
      </c>
      <c r="E21" s="10">
        <v>0</v>
      </c>
      <c r="F21" s="10">
        <v>0</v>
      </c>
      <c r="G21" s="10">
        <v>0</v>
      </c>
      <c r="H21" s="42">
        <v>0.1191475</v>
      </c>
      <c r="I21" s="10">
        <v>0.379</v>
      </c>
      <c r="J21" s="10">
        <v>12.574999999999999</v>
      </c>
      <c r="K21" s="42">
        <v>0.11823375999999999</v>
      </c>
      <c r="L21" s="10">
        <v>0.95399999999999996</v>
      </c>
      <c r="M21" s="10">
        <v>2.0659999999999998</v>
      </c>
      <c r="N21" s="10">
        <v>4.7532480000000001</v>
      </c>
      <c r="O21" s="10">
        <v>2.2850000000000001</v>
      </c>
      <c r="P21" s="10">
        <v>1.62</v>
      </c>
      <c r="Q21" s="10">
        <v>13.214</v>
      </c>
      <c r="R21" s="10">
        <v>3.0609999999999999</v>
      </c>
      <c r="S21" s="10">
        <v>28.042195500000002</v>
      </c>
      <c r="T21" s="75"/>
      <c r="U21" s="42">
        <v>4.5216849951686191</v>
      </c>
      <c r="V21" s="42">
        <v>5.1441285781417241</v>
      </c>
      <c r="W21" s="46">
        <v>544.43939480995925</v>
      </c>
      <c r="X21" s="47">
        <v>39.380788051353292</v>
      </c>
    </row>
    <row r="22" spans="1:24" x14ac:dyDescent="0.25">
      <c r="A22" s="115"/>
      <c r="B22" s="52" t="s">
        <v>167</v>
      </c>
      <c r="C22" s="9">
        <v>99.545877500000003</v>
      </c>
      <c r="D22" s="10">
        <v>30.412774999999996</v>
      </c>
      <c r="E22" s="10">
        <v>0</v>
      </c>
      <c r="F22" s="10">
        <v>0</v>
      </c>
      <c r="G22" s="10">
        <v>0</v>
      </c>
      <c r="H22" s="42">
        <v>9.5980499999999996E-2</v>
      </c>
      <c r="I22" s="10">
        <v>0.38100000000000001</v>
      </c>
      <c r="J22" s="10">
        <v>12.157999999999999</v>
      </c>
      <c r="K22" s="42">
        <v>0.13420319999999999</v>
      </c>
      <c r="L22" s="10">
        <v>0.84499999999999997</v>
      </c>
      <c r="M22" s="10">
        <v>1.853</v>
      </c>
      <c r="N22" s="10">
        <v>4.1593600000000004</v>
      </c>
      <c r="O22" s="10">
        <v>2.0030000000000001</v>
      </c>
      <c r="P22" s="10">
        <v>1.415</v>
      </c>
      <c r="Q22" s="10">
        <v>14.303000000000001</v>
      </c>
      <c r="R22" s="10">
        <v>3.0590000000000002</v>
      </c>
      <c r="S22" s="10">
        <v>28.972102500000002</v>
      </c>
      <c r="T22" s="75"/>
      <c r="U22" s="42">
        <v>4.0446627047450496</v>
      </c>
      <c r="V22" s="42">
        <v>4.6011786074170828</v>
      </c>
      <c r="W22" s="46">
        <v>491.06593633704341</v>
      </c>
      <c r="X22" s="47">
        <v>44.091217628466303</v>
      </c>
    </row>
    <row r="23" spans="1:24" x14ac:dyDescent="0.25">
      <c r="A23" s="115"/>
      <c r="B23" s="52" t="s">
        <v>168</v>
      </c>
      <c r="C23" s="9">
        <v>96.988398500000002</v>
      </c>
      <c r="D23" s="10">
        <v>27.228099999999998</v>
      </c>
      <c r="E23" s="10">
        <v>1.4999999999999999E-2</v>
      </c>
      <c r="F23" s="10">
        <v>0</v>
      </c>
      <c r="G23" s="10">
        <v>0</v>
      </c>
      <c r="H23" s="42">
        <v>0.10015600000000001</v>
      </c>
      <c r="I23" s="10">
        <v>4.5129999999999999</v>
      </c>
      <c r="J23" s="10">
        <v>11.631</v>
      </c>
      <c r="K23" s="42">
        <v>0.20998112000000002</v>
      </c>
      <c r="L23" s="10">
        <v>0.871</v>
      </c>
      <c r="M23" s="10">
        <v>1.984</v>
      </c>
      <c r="N23" s="10">
        <v>4.4037759999999997</v>
      </c>
      <c r="O23" s="10">
        <v>1.976</v>
      </c>
      <c r="P23" s="10">
        <v>1.5449999999999999</v>
      </c>
      <c r="Q23" s="10">
        <v>12.795999999999999</v>
      </c>
      <c r="R23" s="10">
        <v>2.964</v>
      </c>
      <c r="S23" s="10">
        <v>27.0122985</v>
      </c>
      <c r="T23" s="75"/>
      <c r="U23" s="42">
        <v>4.4780691929382277</v>
      </c>
      <c r="V23" s="42">
        <v>5.0935817815811184</v>
      </c>
      <c r="W23" s="46">
        <v>463.44557476606843</v>
      </c>
      <c r="X23" s="47">
        <v>39.866286001382235</v>
      </c>
    </row>
    <row r="24" spans="1:24" x14ac:dyDescent="0.25">
      <c r="A24" s="115"/>
      <c r="B24" s="52" t="s">
        <v>169</v>
      </c>
      <c r="C24" s="9">
        <v>99.33195959999999</v>
      </c>
      <c r="D24" s="10">
        <v>30.985749999999999</v>
      </c>
      <c r="E24" s="10">
        <v>0</v>
      </c>
      <c r="F24" s="10">
        <v>0</v>
      </c>
      <c r="G24" s="10">
        <v>0</v>
      </c>
      <c r="H24" s="42">
        <v>0.1080295</v>
      </c>
      <c r="I24" s="10">
        <v>0.624</v>
      </c>
      <c r="J24" s="10">
        <v>11.791</v>
      </c>
      <c r="K24" s="42">
        <v>0.13127664</v>
      </c>
      <c r="L24" s="10">
        <v>0.99099999999999999</v>
      </c>
      <c r="M24" s="10">
        <v>1.964</v>
      </c>
      <c r="N24" s="10">
        <v>4.7446720000000004</v>
      </c>
      <c r="O24" s="10">
        <v>2.4569999999999999</v>
      </c>
      <c r="P24" s="10">
        <v>1.5429999999999999</v>
      </c>
      <c r="Q24" s="10">
        <v>13.401</v>
      </c>
      <c r="R24" s="10">
        <v>2.9689999999999999</v>
      </c>
      <c r="S24" s="10">
        <v>27.901209600000001</v>
      </c>
      <c r="T24" s="75"/>
      <c r="U24" s="42">
        <v>4.5505096302250463</v>
      </c>
      <c r="V24" s="42">
        <v>5.1768633258391237</v>
      </c>
      <c r="W24" s="46">
        <v>491.28585264584939</v>
      </c>
      <c r="X24" s="47">
        <v>39.185312274843419</v>
      </c>
    </row>
    <row r="25" spans="1:24" x14ac:dyDescent="0.25">
      <c r="A25" s="115"/>
      <c r="B25" s="52" t="s">
        <v>170</v>
      </c>
      <c r="C25" s="9">
        <v>99.312787299999997</v>
      </c>
      <c r="D25" s="10">
        <v>30.122699999999998</v>
      </c>
      <c r="E25" s="10">
        <v>0</v>
      </c>
      <c r="F25" s="10">
        <v>0</v>
      </c>
      <c r="G25" s="10">
        <v>0</v>
      </c>
      <c r="H25" s="42">
        <v>9.1749499999999998E-2</v>
      </c>
      <c r="I25" s="10">
        <v>0.39700000000000002</v>
      </c>
      <c r="J25" s="10">
        <v>12.494</v>
      </c>
      <c r="K25" s="42">
        <v>8.0524800000000007E-2</v>
      </c>
      <c r="L25" s="10">
        <v>0.80900000000000005</v>
      </c>
      <c r="M25" s="10">
        <v>1.774</v>
      </c>
      <c r="N25" s="10">
        <v>4.09504</v>
      </c>
      <c r="O25" s="10">
        <v>1.577</v>
      </c>
      <c r="P25" s="10">
        <v>1.2629999999999999</v>
      </c>
      <c r="Q25" s="10">
        <v>14.621</v>
      </c>
      <c r="R25" s="10">
        <v>3.1080000000000001</v>
      </c>
      <c r="S25" s="10">
        <v>29.124087299999999</v>
      </c>
      <c r="T25" s="75"/>
      <c r="U25" s="42">
        <v>3.8325217169223764</v>
      </c>
      <c r="V25" s="42">
        <v>4.3602293942370558</v>
      </c>
      <c r="W25" s="46">
        <v>495.34779768132995</v>
      </c>
      <c r="X25" s="47">
        <v>46.51153029871643</v>
      </c>
    </row>
    <row r="26" spans="1:24" x14ac:dyDescent="0.25">
      <c r="A26" s="115"/>
      <c r="B26" s="52" t="s">
        <v>171</v>
      </c>
      <c r="C26" s="9">
        <v>92.539596700000004</v>
      </c>
      <c r="D26" s="10">
        <v>27.318299999999997</v>
      </c>
      <c r="E26" s="10">
        <v>0.42399999999999999</v>
      </c>
      <c r="F26" s="10">
        <v>0</v>
      </c>
      <c r="G26" s="10">
        <v>0</v>
      </c>
      <c r="H26" s="42">
        <v>8.2536999999999999E-2</v>
      </c>
      <c r="I26" s="10">
        <v>1.1160000000000001</v>
      </c>
      <c r="J26" s="10">
        <v>11.519</v>
      </c>
      <c r="K26" s="42">
        <v>0.1092316</v>
      </c>
      <c r="L26" s="10">
        <v>0.92200000000000004</v>
      </c>
      <c r="M26" s="10">
        <v>1.62</v>
      </c>
      <c r="N26" s="10">
        <v>3.5536799999999999</v>
      </c>
      <c r="O26" s="10">
        <v>1.302</v>
      </c>
      <c r="P26" s="10">
        <v>1.131</v>
      </c>
      <c r="Q26" s="10">
        <v>13.815</v>
      </c>
      <c r="R26" s="10">
        <v>2.8090000000000002</v>
      </c>
      <c r="S26" s="10">
        <v>27.030296700000001</v>
      </c>
      <c r="T26" s="75"/>
      <c r="U26" s="42">
        <v>3.4401644728793919</v>
      </c>
      <c r="V26" s="42">
        <v>3.913434754265551</v>
      </c>
      <c r="W26" s="46">
        <v>496.28251737543457</v>
      </c>
      <c r="X26" s="47">
        <v>51.831072310750343</v>
      </c>
    </row>
    <row r="27" spans="1:24" x14ac:dyDescent="0.25">
      <c r="A27" s="115"/>
      <c r="B27" s="52" t="s">
        <v>172</v>
      </c>
      <c r="C27" s="9">
        <v>96.311300700000004</v>
      </c>
      <c r="D27" s="10">
        <v>28.047074999999996</v>
      </c>
      <c r="E27" s="10">
        <v>0.35499999999999998</v>
      </c>
      <c r="F27" s="10">
        <v>0</v>
      </c>
      <c r="G27" s="10">
        <v>0</v>
      </c>
      <c r="H27" s="42">
        <v>0.109222</v>
      </c>
      <c r="I27" s="10">
        <v>0.94199999999999995</v>
      </c>
      <c r="J27" s="10">
        <v>12.029</v>
      </c>
      <c r="K27" s="42">
        <v>0.23347960000000001</v>
      </c>
      <c r="L27" s="10">
        <v>1.115</v>
      </c>
      <c r="M27" s="10">
        <v>1.883</v>
      </c>
      <c r="N27" s="10">
        <v>4.3040799999999999</v>
      </c>
      <c r="O27" s="10">
        <v>1.8120000000000001</v>
      </c>
      <c r="P27" s="10">
        <v>1.4079999999999999</v>
      </c>
      <c r="Q27" s="10">
        <v>13.63</v>
      </c>
      <c r="R27" s="10">
        <v>2.9590000000000001</v>
      </c>
      <c r="S27" s="10">
        <v>27.740225699999996</v>
      </c>
      <c r="T27" s="75"/>
      <c r="U27" s="42">
        <v>4.4607616391322731</v>
      </c>
      <c r="V27" s="42">
        <v>5.073679631486625</v>
      </c>
      <c r="W27" s="46">
        <v>506.79925654815258</v>
      </c>
      <c r="X27" s="47">
        <v>39.984162252319734</v>
      </c>
    </row>
    <row r="28" spans="1:24" x14ac:dyDescent="0.25">
      <c r="A28" s="116"/>
      <c r="B28" s="52" t="s">
        <v>173</v>
      </c>
      <c r="C28" s="9">
        <v>99.326032899999987</v>
      </c>
      <c r="D28" s="10">
        <v>30.010974999999998</v>
      </c>
      <c r="E28" s="10">
        <v>0</v>
      </c>
      <c r="F28" s="10">
        <v>0</v>
      </c>
      <c r="G28" s="10">
        <v>0</v>
      </c>
      <c r="H28" s="42">
        <v>8.0185999999999993E-2</v>
      </c>
      <c r="I28" s="10">
        <v>0.35499999999999998</v>
      </c>
      <c r="J28" s="10">
        <v>12.526999999999999</v>
      </c>
      <c r="K28" s="42">
        <v>7.8752240000000001E-2</v>
      </c>
      <c r="L28" s="10">
        <v>0.79</v>
      </c>
      <c r="M28" s="10">
        <v>1.716</v>
      </c>
      <c r="N28" s="10">
        <v>3.8495520000000005</v>
      </c>
      <c r="O28" s="10">
        <v>1.3560000000000001</v>
      </c>
      <c r="P28" s="10">
        <v>1.1950000000000001</v>
      </c>
      <c r="Q28" s="10">
        <v>15.124000000000001</v>
      </c>
      <c r="R28" s="10">
        <v>3.056</v>
      </c>
      <c r="S28" s="10">
        <v>29.418057899999997</v>
      </c>
      <c r="T28" s="75"/>
      <c r="U28" s="42">
        <v>3.610915504272842</v>
      </c>
      <c r="V28" s="42">
        <v>4.1081810560838026</v>
      </c>
      <c r="W28" s="46">
        <v>459.52601364133341</v>
      </c>
      <c r="X28" s="47">
        <v>49.411399316272416</v>
      </c>
    </row>
    <row r="29" spans="1:24" x14ac:dyDescent="0.25">
      <c r="B29" s="15"/>
      <c r="C29" s="5" t="s">
        <v>18</v>
      </c>
      <c r="D29" s="101">
        <f>SUM(D4:D28)/25</f>
        <v>29.318444000000003</v>
      </c>
      <c r="E29" s="101">
        <f>SUM(E4:E28)/25</f>
        <v>9.0120000000000006E-2</v>
      </c>
      <c r="F29" s="101">
        <f t="shared" ref="F29:R29" si="0">SUM(F4:F28)/25</f>
        <v>0</v>
      </c>
      <c r="G29" s="101">
        <f t="shared" si="0"/>
        <v>0</v>
      </c>
      <c r="H29" s="108">
        <f t="shared" si="0"/>
        <v>0.10253138000000002</v>
      </c>
      <c r="I29" s="101">
        <f t="shared" si="0"/>
        <v>0.8281599999999999</v>
      </c>
      <c r="J29" s="101">
        <f t="shared" si="0"/>
        <v>11.872799999999998</v>
      </c>
      <c r="K29" s="108">
        <f t="shared" si="0"/>
        <v>0.19744566079999998</v>
      </c>
      <c r="L29" s="101">
        <f t="shared" si="0"/>
        <v>0.93752000000000013</v>
      </c>
      <c r="M29" s="101">
        <f t="shared" si="0"/>
        <v>1.9189600000000002</v>
      </c>
      <c r="N29" s="101">
        <f t="shared" si="0"/>
        <v>4.3348678399999994</v>
      </c>
      <c r="O29" s="101">
        <f t="shared" si="0"/>
        <v>2.0474799999999997</v>
      </c>
      <c r="P29" s="101">
        <f t="shared" si="0"/>
        <v>1.46896</v>
      </c>
      <c r="Q29" s="101">
        <f t="shared" si="0"/>
        <v>13.5428</v>
      </c>
      <c r="R29" s="101">
        <f t="shared" si="0"/>
        <v>2.9629199999999996</v>
      </c>
      <c r="S29" s="101">
        <f>SUM(S4:S28)/25</f>
        <v>27.747145008000004</v>
      </c>
      <c r="T29" s="82"/>
      <c r="U29" s="106" t="s">
        <v>127</v>
      </c>
      <c r="V29" s="106" t="s">
        <v>127</v>
      </c>
      <c r="W29" s="106" t="s">
        <v>127</v>
      </c>
      <c r="X29" s="107" t="s">
        <v>127</v>
      </c>
    </row>
    <row r="30" spans="1:24" x14ac:dyDescent="0.25">
      <c r="B30" s="123" t="s">
        <v>115</v>
      </c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7"/>
    </row>
    <row r="31" spans="1:24" x14ac:dyDescent="0.25">
      <c r="B31" s="24" t="s">
        <v>110</v>
      </c>
      <c r="C31" s="72">
        <v>98.890434499999998</v>
      </c>
      <c r="D31" s="59">
        <v>25.704949999999997</v>
      </c>
      <c r="E31" s="10">
        <v>0</v>
      </c>
      <c r="F31" s="10">
        <v>0</v>
      </c>
      <c r="G31" s="10">
        <v>0</v>
      </c>
      <c r="H31" s="42">
        <v>0.28399999999999997</v>
      </c>
      <c r="I31" s="10">
        <v>3.105</v>
      </c>
      <c r="J31" s="10">
        <v>14.958</v>
      </c>
      <c r="K31" s="42">
        <v>0.49099999999999999</v>
      </c>
      <c r="L31" s="10">
        <v>0.13</v>
      </c>
      <c r="M31" s="10">
        <v>4.2629999999999999</v>
      </c>
      <c r="N31" s="10">
        <v>10.654999999999999</v>
      </c>
      <c r="O31" s="10">
        <v>0.94099999999999995</v>
      </c>
      <c r="P31" s="10">
        <v>1.891</v>
      </c>
      <c r="Q31" s="10">
        <v>7.718</v>
      </c>
      <c r="R31" s="10">
        <v>3.597</v>
      </c>
      <c r="S31" s="10">
        <v>25.152484500000003</v>
      </c>
      <c r="T31" s="79"/>
      <c r="U31" s="56">
        <v>11.298808159412603</v>
      </c>
      <c r="V31" s="56">
        <v>12.852585677074527</v>
      </c>
      <c r="W31" s="54">
        <v>508.87084885201119</v>
      </c>
      <c r="X31" s="55">
        <v>15.778941049674765</v>
      </c>
    </row>
    <row r="32" spans="1:24" x14ac:dyDescent="0.25">
      <c r="B32" s="24" t="s">
        <v>111</v>
      </c>
      <c r="C32" s="72">
        <v>98.932129899999993</v>
      </c>
      <c r="D32" s="59">
        <v>25.815649999999998</v>
      </c>
      <c r="E32" s="10">
        <v>0</v>
      </c>
      <c r="F32" s="10">
        <v>0</v>
      </c>
      <c r="G32" s="10">
        <v>0</v>
      </c>
      <c r="H32" s="42">
        <v>0.28899999999999998</v>
      </c>
      <c r="I32" s="10">
        <v>3.0870000000000002</v>
      </c>
      <c r="J32" s="10">
        <v>14.782999999999999</v>
      </c>
      <c r="K32" s="42">
        <v>0.51100000000000001</v>
      </c>
      <c r="L32" s="10">
        <v>0.127</v>
      </c>
      <c r="M32" s="10">
        <v>4.274</v>
      </c>
      <c r="N32" s="10">
        <v>10.686</v>
      </c>
      <c r="O32" s="10">
        <v>0.93700000000000006</v>
      </c>
      <c r="P32" s="10">
        <v>1.8939999999999999</v>
      </c>
      <c r="Q32" s="10">
        <v>7.6769999999999996</v>
      </c>
      <c r="R32" s="10">
        <v>3.653</v>
      </c>
      <c r="S32" s="10">
        <v>25.198479899999999</v>
      </c>
      <c r="T32" s="75"/>
      <c r="U32" s="57">
        <v>11.386224285154029</v>
      </c>
      <c r="V32" s="57">
        <v>12.951798132754782</v>
      </c>
      <c r="W32" s="44">
        <v>513.92332381787151</v>
      </c>
      <c r="X32" s="45">
        <v>15.656460740833863</v>
      </c>
    </row>
    <row r="33" spans="2:24" x14ac:dyDescent="0.25">
      <c r="B33" s="24" t="s">
        <v>112</v>
      </c>
      <c r="C33" s="72">
        <v>99.133571700000005</v>
      </c>
      <c r="D33" s="59">
        <v>25.752099999999995</v>
      </c>
      <c r="E33" s="10">
        <v>0</v>
      </c>
      <c r="F33" s="10">
        <v>0</v>
      </c>
      <c r="G33" s="10">
        <v>0</v>
      </c>
      <c r="H33" s="42">
        <v>0.28299999999999997</v>
      </c>
      <c r="I33" s="10">
        <v>3.0830000000000002</v>
      </c>
      <c r="J33" s="10">
        <v>14.888999999999999</v>
      </c>
      <c r="K33" s="42">
        <v>0.49</v>
      </c>
      <c r="L33" s="10">
        <v>0.13100000000000001</v>
      </c>
      <c r="M33" s="10">
        <v>4.2610000000000001</v>
      </c>
      <c r="N33" s="10">
        <v>10.715</v>
      </c>
      <c r="O33" s="10">
        <v>0.94699999999999995</v>
      </c>
      <c r="P33" s="10">
        <v>1.903</v>
      </c>
      <c r="Q33" s="10">
        <v>7.7530000000000001</v>
      </c>
      <c r="R33" s="10">
        <v>3.6459999999999999</v>
      </c>
      <c r="S33" s="10">
        <v>25.2804717</v>
      </c>
      <c r="T33" s="75"/>
      <c r="U33" s="57">
        <v>11.350933088845611</v>
      </c>
      <c r="V33" s="57">
        <v>12.912073389253953</v>
      </c>
      <c r="W33" s="44">
        <v>504.61868011099671</v>
      </c>
      <c r="X33" s="45">
        <v>15.707974478163322</v>
      </c>
    </row>
    <row r="34" spans="2:24" x14ac:dyDescent="0.25">
      <c r="B34" s="24" t="s">
        <v>113</v>
      </c>
      <c r="C34" s="72">
        <v>99.079774100000009</v>
      </c>
      <c r="D34" s="59">
        <v>25.801299999999998</v>
      </c>
      <c r="E34" s="10">
        <v>0</v>
      </c>
      <c r="F34" s="10">
        <v>0</v>
      </c>
      <c r="G34" s="10">
        <v>0</v>
      </c>
      <c r="H34" s="42">
        <v>0.28499999999999998</v>
      </c>
      <c r="I34" s="10">
        <v>3.081</v>
      </c>
      <c r="J34" s="10">
        <v>14.824</v>
      </c>
      <c r="K34" s="42">
        <v>0.497</v>
      </c>
      <c r="L34" s="10">
        <v>0.128</v>
      </c>
      <c r="M34" s="10">
        <v>4.2699999999999996</v>
      </c>
      <c r="N34" s="10">
        <v>10.694000000000001</v>
      </c>
      <c r="O34" s="10">
        <v>0.91100000000000003</v>
      </c>
      <c r="P34" s="10">
        <v>1.944</v>
      </c>
      <c r="Q34" s="10">
        <v>7.7709999999999999</v>
      </c>
      <c r="R34" s="10">
        <v>3.617</v>
      </c>
      <c r="S34" s="10">
        <v>25.256474100000002</v>
      </c>
      <c r="T34" s="75"/>
      <c r="U34" s="57">
        <v>11.352298288792248</v>
      </c>
      <c r="V34" s="57">
        <v>12.913458598720077</v>
      </c>
      <c r="W34" s="44">
        <v>508.63822508479313</v>
      </c>
      <c r="X34" s="45">
        <v>15.704769589650118</v>
      </c>
    </row>
    <row r="35" spans="2:24" x14ac:dyDescent="0.25">
      <c r="B35" s="24" t="s">
        <v>114</v>
      </c>
      <c r="C35" s="72">
        <v>98.838081899999992</v>
      </c>
      <c r="D35" s="59">
        <v>25.6496</v>
      </c>
      <c r="E35" s="10">
        <v>0</v>
      </c>
      <c r="F35" s="10">
        <v>0</v>
      </c>
      <c r="G35" s="10">
        <v>0</v>
      </c>
      <c r="H35" s="42">
        <v>0.29299999999999998</v>
      </c>
      <c r="I35" s="10">
        <v>3.0979999999999999</v>
      </c>
      <c r="J35" s="10">
        <v>14.891</v>
      </c>
      <c r="K35" s="42">
        <v>0.48199999999999998</v>
      </c>
      <c r="L35" s="10">
        <v>0.128</v>
      </c>
      <c r="M35" s="10">
        <v>4.2350000000000003</v>
      </c>
      <c r="N35" s="10">
        <v>10.667</v>
      </c>
      <c r="O35" s="10">
        <v>0.92900000000000005</v>
      </c>
      <c r="P35" s="10">
        <v>1.89</v>
      </c>
      <c r="Q35" s="10">
        <v>7.7450000000000001</v>
      </c>
      <c r="R35" s="10">
        <v>3.6520000000000001</v>
      </c>
      <c r="S35" s="10">
        <v>25.178481900000001</v>
      </c>
      <c r="T35" s="75"/>
      <c r="U35" s="57">
        <v>11.285380556922103</v>
      </c>
      <c r="V35" s="57">
        <v>12.837434518666933</v>
      </c>
      <c r="W35" s="44">
        <v>525.83167023480962</v>
      </c>
      <c r="X35" s="45">
        <v>15.790740847892179</v>
      </c>
    </row>
    <row r="36" spans="2:24" x14ac:dyDescent="0.25">
      <c r="B36" s="62" t="s">
        <v>116</v>
      </c>
      <c r="C36" s="10">
        <v>98.892533300000011</v>
      </c>
      <c r="D36" s="59">
        <v>25.873049999999999</v>
      </c>
      <c r="E36" s="10">
        <v>0</v>
      </c>
      <c r="F36" s="10">
        <v>0</v>
      </c>
      <c r="G36" s="10">
        <v>0</v>
      </c>
      <c r="H36" s="42">
        <v>0.28799999999999998</v>
      </c>
      <c r="I36" s="10">
        <v>3.097</v>
      </c>
      <c r="J36" s="10">
        <v>14.801</v>
      </c>
      <c r="K36" s="42">
        <v>0.498</v>
      </c>
      <c r="L36" s="10">
        <v>0.121</v>
      </c>
      <c r="M36" s="10">
        <v>4.2279999999999998</v>
      </c>
      <c r="N36" s="10">
        <v>10.707000000000001</v>
      </c>
      <c r="O36" s="10">
        <v>0.89800000000000002</v>
      </c>
      <c r="P36" s="10">
        <v>1.861</v>
      </c>
      <c r="Q36" s="10">
        <v>7.6980000000000004</v>
      </c>
      <c r="R36" s="10">
        <v>3.6579999999999999</v>
      </c>
      <c r="S36" s="10">
        <v>25.164483300000001</v>
      </c>
      <c r="T36" s="75"/>
      <c r="U36" s="42">
        <v>11.367712164544317</v>
      </c>
      <c r="V36" s="40">
        <v>12.931002155658371</v>
      </c>
      <c r="W36" s="46">
        <v>513.38023710240373</v>
      </c>
      <c r="X36" s="47">
        <v>15.6817178190883</v>
      </c>
    </row>
    <row r="37" spans="2:24" x14ac:dyDescent="0.25">
      <c r="B37" s="62" t="s">
        <v>117</v>
      </c>
      <c r="C37" s="10">
        <v>98.836127400000009</v>
      </c>
      <c r="D37" s="59">
        <v>25.774649999999998</v>
      </c>
      <c r="E37" s="10">
        <v>0</v>
      </c>
      <c r="F37" s="10">
        <v>0</v>
      </c>
      <c r="G37" s="10">
        <v>0</v>
      </c>
      <c r="H37" s="42">
        <v>0.28299999999999997</v>
      </c>
      <c r="I37" s="10">
        <v>3.0680000000000001</v>
      </c>
      <c r="J37" s="10">
        <v>14.773999999999999</v>
      </c>
      <c r="K37" s="42">
        <v>0.48699999999999999</v>
      </c>
      <c r="L37" s="10">
        <v>0.13200000000000001</v>
      </c>
      <c r="M37" s="10">
        <v>4.2770000000000001</v>
      </c>
      <c r="N37" s="10">
        <v>10.672000000000001</v>
      </c>
      <c r="O37" s="10">
        <v>0.92700000000000005</v>
      </c>
      <c r="P37" s="10">
        <v>1.883</v>
      </c>
      <c r="Q37" s="10">
        <v>7.75</v>
      </c>
      <c r="R37" s="10">
        <v>3.585</v>
      </c>
      <c r="S37" s="10">
        <v>25.2234774</v>
      </c>
      <c r="T37" s="75"/>
      <c r="U37" s="42">
        <v>11.30275046072288</v>
      </c>
      <c r="V37" s="42">
        <v>12.857107436352097</v>
      </c>
      <c r="W37" s="46">
        <v>506.93720541428758</v>
      </c>
      <c r="X37" s="47">
        <v>15.7740087254543</v>
      </c>
    </row>
    <row r="38" spans="2:24" x14ac:dyDescent="0.25">
      <c r="B38" s="62" t="s">
        <v>118</v>
      </c>
      <c r="C38" s="10">
        <v>99.037946899999994</v>
      </c>
      <c r="D38" s="59">
        <v>25.849474999999998</v>
      </c>
      <c r="E38" s="10">
        <v>0</v>
      </c>
      <c r="F38" s="10">
        <v>0</v>
      </c>
      <c r="G38" s="10">
        <v>0</v>
      </c>
      <c r="H38" s="42">
        <v>0.28100000000000003</v>
      </c>
      <c r="I38" s="10">
        <v>3.093</v>
      </c>
      <c r="J38" s="10">
        <v>14.808999999999999</v>
      </c>
      <c r="K38" s="42">
        <v>0.49199999999999999</v>
      </c>
      <c r="L38" s="10">
        <v>0.127</v>
      </c>
      <c r="M38" s="10">
        <v>4.2279999999999998</v>
      </c>
      <c r="N38" s="10">
        <v>10.705</v>
      </c>
      <c r="O38" s="10">
        <v>0.91300000000000003</v>
      </c>
      <c r="P38" s="10">
        <v>1.9390000000000001</v>
      </c>
      <c r="Q38" s="10">
        <v>7.7119999999999997</v>
      </c>
      <c r="R38" s="10">
        <v>3.6110000000000002</v>
      </c>
      <c r="S38" s="10">
        <v>25.2784719</v>
      </c>
      <c r="T38" s="75"/>
      <c r="U38" s="42">
        <v>11.347155878983882</v>
      </c>
      <c r="V38" s="42">
        <v>12.907770349337067</v>
      </c>
      <c r="W38" s="46">
        <v>501.49004685361587</v>
      </c>
      <c r="X38" s="47">
        <v>15.714533391417651</v>
      </c>
    </row>
    <row r="39" spans="2:24" x14ac:dyDescent="0.25">
      <c r="B39" s="62" t="s">
        <v>119</v>
      </c>
      <c r="C39" s="10">
        <v>98.821815700000002</v>
      </c>
      <c r="D39" s="59">
        <v>25.802324999999996</v>
      </c>
      <c r="E39" s="10">
        <v>0</v>
      </c>
      <c r="F39" s="10">
        <v>0</v>
      </c>
      <c r="G39" s="10">
        <v>0</v>
      </c>
      <c r="H39" s="42">
        <v>0.28699999999999998</v>
      </c>
      <c r="I39" s="10">
        <v>3.073</v>
      </c>
      <c r="J39" s="10">
        <v>14.865</v>
      </c>
      <c r="K39" s="42">
        <v>0.496</v>
      </c>
      <c r="L39" s="10">
        <v>0.13100000000000001</v>
      </c>
      <c r="M39" s="10">
        <v>4.2569999999999997</v>
      </c>
      <c r="N39" s="10">
        <v>10.659000000000001</v>
      </c>
      <c r="O39" s="10">
        <v>0.97699999999999998</v>
      </c>
      <c r="P39" s="10">
        <v>1.9259999999999999</v>
      </c>
      <c r="Q39" s="10">
        <v>7.6920000000000002</v>
      </c>
      <c r="R39" s="10">
        <v>3.5659999999999998</v>
      </c>
      <c r="S39" s="10">
        <v>25.0904907</v>
      </c>
      <c r="T39" s="75"/>
      <c r="U39" s="42">
        <v>11.317517968456782</v>
      </c>
      <c r="V39" s="42">
        <v>12.873745133006922</v>
      </c>
      <c r="W39" s="46">
        <v>512.90784917563622</v>
      </c>
      <c r="X39" s="47">
        <v>15.751488650307447</v>
      </c>
    </row>
    <row r="40" spans="2:24" x14ac:dyDescent="0.25">
      <c r="B40" s="63" t="s">
        <v>120</v>
      </c>
      <c r="C40" s="14">
        <v>98.952210500000007</v>
      </c>
      <c r="D40" s="60">
        <v>25.818724999999997</v>
      </c>
      <c r="E40" s="14">
        <v>0</v>
      </c>
      <c r="F40" s="14">
        <v>0</v>
      </c>
      <c r="G40" s="14">
        <v>0</v>
      </c>
      <c r="H40" s="43">
        <v>0.28599999999999998</v>
      </c>
      <c r="I40" s="14">
        <v>3.0659999999999998</v>
      </c>
      <c r="J40" s="14">
        <v>14.807</v>
      </c>
      <c r="K40" s="43">
        <v>0.48499999999999999</v>
      </c>
      <c r="L40" s="14">
        <v>0.124</v>
      </c>
      <c r="M40" s="14">
        <v>4.2320000000000002</v>
      </c>
      <c r="N40" s="14">
        <v>10.711</v>
      </c>
      <c r="O40" s="14">
        <v>0.94499999999999995</v>
      </c>
      <c r="P40" s="14">
        <v>1.903</v>
      </c>
      <c r="Q40" s="14">
        <v>7.7969999999999997</v>
      </c>
      <c r="R40" s="14">
        <v>3.6349999999999998</v>
      </c>
      <c r="S40" s="14">
        <v>25.142485500000003</v>
      </c>
      <c r="T40" s="77"/>
      <c r="U40" s="43">
        <v>11.333337086576144</v>
      </c>
      <c r="V40" s="43">
        <v>12.892064002710242</v>
      </c>
      <c r="W40" s="48">
        <v>510.827599312931</v>
      </c>
      <c r="X40" s="49">
        <v>15.729872188234982</v>
      </c>
    </row>
    <row r="43" spans="2:24" x14ac:dyDescent="0.25">
      <c r="B43" s="76"/>
      <c r="C43" s="76"/>
      <c r="D43" s="76"/>
      <c r="E43" s="76"/>
      <c r="F43" s="76"/>
      <c r="G43" s="75"/>
    </row>
    <row r="44" spans="2:24" x14ac:dyDescent="0.25">
      <c r="B44" s="80"/>
      <c r="C44" s="42"/>
      <c r="D44" s="42"/>
      <c r="E44" s="46"/>
      <c r="F44" s="46"/>
      <c r="G44" s="75"/>
    </row>
    <row r="45" spans="2:24" x14ac:dyDescent="0.25">
      <c r="B45" s="80"/>
      <c r="C45" s="42"/>
      <c r="D45" s="42"/>
      <c r="E45" s="46"/>
      <c r="F45" s="46"/>
      <c r="G45" s="75"/>
    </row>
    <row r="46" spans="2:24" x14ac:dyDescent="0.25">
      <c r="B46" s="80"/>
      <c r="C46" s="42"/>
      <c r="D46" s="42"/>
      <c r="E46" s="46"/>
      <c r="F46" s="46"/>
      <c r="G46" s="75"/>
    </row>
    <row r="47" spans="2:24" x14ac:dyDescent="0.25">
      <c r="B47" s="80"/>
      <c r="C47" s="42"/>
      <c r="D47" s="42"/>
      <c r="E47" s="46"/>
      <c r="F47" s="46"/>
      <c r="G47" s="75"/>
    </row>
    <row r="48" spans="2:24" x14ac:dyDescent="0.25">
      <c r="B48" s="80"/>
      <c r="C48" s="42"/>
      <c r="D48" s="42"/>
      <c r="E48" s="46"/>
      <c r="F48" s="46"/>
      <c r="G48" s="75"/>
    </row>
    <row r="49" spans="2:7" x14ac:dyDescent="0.25">
      <c r="B49" s="80"/>
      <c r="C49" s="42"/>
      <c r="D49" s="42"/>
      <c r="E49" s="46"/>
      <c r="F49" s="46"/>
      <c r="G49" s="75"/>
    </row>
    <row r="50" spans="2:7" x14ac:dyDescent="0.25">
      <c r="B50" s="80"/>
      <c r="C50" s="42"/>
      <c r="D50" s="42"/>
      <c r="E50" s="46"/>
      <c r="F50" s="46"/>
      <c r="G50" s="75"/>
    </row>
    <row r="51" spans="2:7" x14ac:dyDescent="0.25">
      <c r="B51" s="80"/>
      <c r="C51" s="42"/>
      <c r="D51" s="42"/>
      <c r="E51" s="46"/>
      <c r="F51" s="46"/>
      <c r="G51" s="75"/>
    </row>
    <row r="52" spans="2:7" x14ac:dyDescent="0.25">
      <c r="B52" s="80"/>
      <c r="C52" s="42"/>
      <c r="D52" s="42"/>
      <c r="E52" s="46"/>
      <c r="F52" s="46"/>
      <c r="G52" s="75"/>
    </row>
    <row r="53" spans="2:7" x14ac:dyDescent="0.25">
      <c r="B53" s="80"/>
      <c r="C53" s="42"/>
      <c r="D53" s="42"/>
      <c r="E53" s="46"/>
      <c r="F53" s="46"/>
      <c r="G53" s="75"/>
    </row>
    <row r="54" spans="2:7" x14ac:dyDescent="0.25">
      <c r="B54" s="80"/>
      <c r="C54" s="42"/>
      <c r="D54" s="42"/>
      <c r="E54" s="46"/>
      <c r="F54" s="46"/>
      <c r="G54" s="75"/>
    </row>
    <row r="55" spans="2:7" x14ac:dyDescent="0.25">
      <c r="B55" s="80"/>
      <c r="C55" s="42"/>
      <c r="D55" s="42"/>
      <c r="E55" s="46"/>
      <c r="F55" s="46"/>
      <c r="G55" s="75"/>
    </row>
    <row r="56" spans="2:7" x14ac:dyDescent="0.25">
      <c r="B56" s="80"/>
      <c r="C56" s="42"/>
      <c r="D56" s="42"/>
      <c r="E56" s="46"/>
      <c r="F56" s="46"/>
      <c r="G56" s="75"/>
    </row>
    <row r="57" spans="2:7" x14ac:dyDescent="0.25">
      <c r="B57" s="80"/>
      <c r="C57" s="42"/>
      <c r="D57" s="42"/>
      <c r="E57" s="46"/>
      <c r="F57" s="46"/>
      <c r="G57" s="75"/>
    </row>
    <row r="58" spans="2:7" x14ac:dyDescent="0.25">
      <c r="B58" s="80"/>
      <c r="C58" s="42"/>
      <c r="D58" s="42"/>
      <c r="E58" s="46"/>
      <c r="F58" s="46"/>
      <c r="G58" s="75"/>
    </row>
    <row r="59" spans="2:7" x14ac:dyDescent="0.25">
      <c r="B59" s="80"/>
      <c r="C59" s="42"/>
      <c r="D59" s="42"/>
      <c r="E59" s="46"/>
      <c r="F59" s="46"/>
      <c r="G59" s="75"/>
    </row>
    <row r="60" spans="2:7" x14ac:dyDescent="0.25">
      <c r="B60" s="80"/>
      <c r="C60" s="42"/>
      <c r="D60" s="42"/>
      <c r="E60" s="46"/>
      <c r="F60" s="46"/>
      <c r="G60" s="75"/>
    </row>
    <row r="61" spans="2:7" x14ac:dyDescent="0.25">
      <c r="B61" s="80"/>
      <c r="C61" s="42"/>
      <c r="D61" s="42"/>
      <c r="E61" s="46"/>
      <c r="F61" s="46"/>
      <c r="G61" s="75"/>
    </row>
    <row r="62" spans="2:7" x14ac:dyDescent="0.25">
      <c r="B62" s="80"/>
      <c r="C62" s="42"/>
      <c r="D62" s="42"/>
      <c r="E62" s="46"/>
      <c r="F62" s="46"/>
      <c r="G62" s="75"/>
    </row>
    <row r="63" spans="2:7" x14ac:dyDescent="0.25">
      <c r="B63" s="80"/>
      <c r="C63" s="42"/>
      <c r="D63" s="42"/>
      <c r="E63" s="46"/>
      <c r="F63" s="46"/>
      <c r="G63" s="75"/>
    </row>
    <row r="64" spans="2:7" x14ac:dyDescent="0.25">
      <c r="B64" s="80"/>
      <c r="C64" s="42"/>
      <c r="D64" s="42"/>
      <c r="E64" s="46"/>
      <c r="F64" s="46"/>
      <c r="G64" s="75"/>
    </row>
    <row r="65" spans="2:7" x14ac:dyDescent="0.25">
      <c r="B65" s="80"/>
      <c r="C65" s="42"/>
      <c r="D65" s="42"/>
      <c r="E65" s="46"/>
      <c r="F65" s="46"/>
      <c r="G65" s="75"/>
    </row>
    <row r="66" spans="2:7" x14ac:dyDescent="0.25">
      <c r="B66" s="80"/>
      <c r="C66" s="42"/>
      <c r="D66" s="42"/>
      <c r="E66" s="46"/>
      <c r="F66" s="46"/>
      <c r="G66" s="75"/>
    </row>
    <row r="67" spans="2:7" x14ac:dyDescent="0.25">
      <c r="B67" s="80"/>
      <c r="C67" s="42"/>
      <c r="D67" s="42"/>
      <c r="E67" s="46"/>
      <c r="F67" s="46"/>
      <c r="G67" s="75"/>
    </row>
    <row r="68" spans="2:7" x14ac:dyDescent="0.25">
      <c r="B68" s="80"/>
      <c r="C68" s="42"/>
      <c r="D68" s="42"/>
      <c r="E68" s="46"/>
      <c r="F68" s="46"/>
      <c r="G68" s="75"/>
    </row>
    <row r="69" spans="2:7" x14ac:dyDescent="0.25">
      <c r="B69" s="126"/>
      <c r="C69" s="126"/>
      <c r="D69" s="126"/>
      <c r="E69" s="126"/>
      <c r="F69" s="126"/>
      <c r="G69" s="75"/>
    </row>
    <row r="70" spans="2:7" x14ac:dyDescent="0.25">
      <c r="B70" s="80"/>
      <c r="C70" s="57"/>
      <c r="D70" s="57"/>
      <c r="E70" s="44"/>
      <c r="F70" s="44"/>
      <c r="G70" s="75"/>
    </row>
    <row r="71" spans="2:7" x14ac:dyDescent="0.25">
      <c r="B71" s="80"/>
      <c r="C71" s="57"/>
      <c r="D71" s="57"/>
      <c r="E71" s="44"/>
      <c r="F71" s="44"/>
      <c r="G71" s="75"/>
    </row>
    <row r="72" spans="2:7" x14ac:dyDescent="0.25">
      <c r="B72" s="80"/>
      <c r="C72" s="57"/>
      <c r="D72" s="57"/>
      <c r="E72" s="44"/>
      <c r="F72" s="44"/>
      <c r="G72" s="75"/>
    </row>
    <row r="73" spans="2:7" x14ac:dyDescent="0.25">
      <c r="B73" s="80"/>
      <c r="C73" s="57"/>
      <c r="D73" s="57"/>
      <c r="E73" s="44"/>
      <c r="F73" s="44"/>
      <c r="G73" s="75"/>
    </row>
    <row r="74" spans="2:7" x14ac:dyDescent="0.25">
      <c r="B74" s="80"/>
      <c r="C74" s="57"/>
      <c r="D74" s="57"/>
      <c r="E74" s="44"/>
      <c r="F74" s="44"/>
      <c r="G74" s="75"/>
    </row>
    <row r="75" spans="2:7" x14ac:dyDescent="0.25">
      <c r="B75" s="30"/>
      <c r="C75" s="42"/>
      <c r="D75" s="40"/>
      <c r="E75" s="46"/>
      <c r="F75" s="46"/>
      <c r="G75" s="75"/>
    </row>
    <row r="76" spans="2:7" x14ac:dyDescent="0.25">
      <c r="B76" s="30"/>
      <c r="C76" s="42"/>
      <c r="D76" s="42"/>
      <c r="E76" s="46"/>
      <c r="F76" s="46"/>
      <c r="G76" s="75"/>
    </row>
    <row r="77" spans="2:7" x14ac:dyDescent="0.25">
      <c r="B77" s="30"/>
      <c r="C77" s="42"/>
      <c r="D77" s="42"/>
      <c r="E77" s="46"/>
      <c r="F77" s="46"/>
      <c r="G77" s="75"/>
    </row>
    <row r="78" spans="2:7" x14ac:dyDescent="0.25">
      <c r="B78" s="30"/>
      <c r="C78" s="42"/>
      <c r="D78" s="42"/>
      <c r="E78" s="46"/>
      <c r="F78" s="46"/>
      <c r="G78" s="75"/>
    </row>
    <row r="79" spans="2:7" x14ac:dyDescent="0.25">
      <c r="B79" s="30"/>
      <c r="C79" s="42"/>
      <c r="D79" s="42"/>
      <c r="E79" s="46"/>
      <c r="F79" s="46"/>
      <c r="G79" s="75"/>
    </row>
  </sheetData>
  <mergeCells count="3">
    <mergeCell ref="B69:F69"/>
    <mergeCell ref="B30:X30"/>
    <mergeCell ref="A4:A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LG21-16A-Mnz</vt:lpstr>
      <vt:lpstr>LG21-17B-Mnz</vt:lpstr>
      <vt:lpstr>LG21-23-Mnz</vt:lpstr>
      <vt:lpstr>LG21-28-Mnz</vt:lpstr>
      <vt:lpstr>LG21-40-Mnz</vt:lpstr>
      <vt:lpstr>LG21-42-Mnz</vt:lpstr>
      <vt:lpstr>LG21-48-Mnz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kuehnema</dc:creator>
  <cp:lastModifiedBy>kuehnema</cp:lastModifiedBy>
  <dcterms:created xsi:type="dcterms:W3CDTF">2023-07-14T11:31:55Z</dcterms:created>
  <dcterms:modified xsi:type="dcterms:W3CDTF">2024-10-04T10:02:17Z</dcterms:modified>
</cp:coreProperties>
</file>