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2"/>
    <sheet name="Table2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<sst xmlns="http://schemas.openxmlformats.org/spreadsheetml/2006/main" count="59" uniqueCount="55">
  <si>
    <t xml:space="preserve">Article Title</t>
  </si>
  <si>
    <r>
      <rPr>
        <sz val="12"/>
        <rFont val="Times New Roman"/>
        <family val="1"/>
      </rPr>
      <t xml:space="preserve">Comparative genomics reveals substantial divergence in metal sensitive and metal tolerant isolates of the ericoid mycorrhizal fungus </t>
    </r>
    <r>
      <rPr>
        <i val="true"/>
        <sz val="12"/>
        <rFont val="Times New Roman"/>
        <family val="1"/>
      </rPr>
      <t xml:space="preserve">Oidiodendron maius</t>
    </r>
  </si>
  <si>
    <t xml:space="preserve">Journal Name</t>
  </si>
  <si>
    <t xml:space="preserve">Mycorrhiza</t>
  </si>
  <si>
    <t xml:space="preserve">Author Names</t>
  </si>
  <si>
    <t xml:space="preserve">Stefania Daghino, Claude Murat, Stéphane De Mita, Elena Martino, Silvia Perotto</t>
  </si>
  <si>
    <t xml:space="preserve">Affiliation and e-mail address of the corresponding author</t>
  </si>
  <si>
    <r>
      <rPr>
        <sz val="12"/>
        <rFont val="Times New Roman"/>
        <family val="1"/>
        <charset val="1"/>
      </rPr>
      <t xml:space="preserve">Department of Life Science and Systems Biology, University of Torino, V. le Mattioli 25, 10125, Torino, Italy; </t>
    </r>
    <r>
      <rPr>
        <sz val="12"/>
        <color rgb="FF0000FF"/>
        <rFont val="Times New Roman"/>
        <family val="1"/>
        <charset val="1"/>
      </rPr>
      <t xml:space="preserve">elena.martino@unito.it</t>
    </r>
  </si>
  <si>
    <t xml:space="preserve">Table 2S. Data from the genome sequencing, mapping and variant calling. 1. Number of reads obtained per each isolate; 2. Percentage of total bases in the genome the have been covered by the obtained reads; 3. Times each base has been sequenced on average; 4. Number of reads mapping on the reference genome, either according to CLC or to BWA/SAMtools; 5. percentage of total reads mapping on the reference genome, either according to CLC or according to SAMtools; 6. Number of variants (including SNPs and indels) with respect to the reference genome, found either with CLC or with BCFtools; 7. Number of homokariotic SNPs found either with CLC or with BCFtools; 8. Intersection of the two previous columns in order to select only the homokariotic SNPs found with both methods; 9. Distribution of the SNPs in the non-coding genomic regions;10. Type of SNPs in the coding regions.</t>
  </si>
  <si>
    <r>
      <rPr>
        <b val="true"/>
        <sz val="10"/>
        <color rgb="FF000000"/>
        <rFont val="Arial"/>
        <family val="2"/>
        <charset val="1"/>
      </rPr>
      <t xml:space="preserve">n° of mapped reads</t>
    </r>
    <r>
      <rPr>
        <b val="true"/>
        <vertAlign val="superscript"/>
        <sz val="10"/>
        <color rgb="FF000000"/>
        <rFont val="Arial"/>
        <family val="2"/>
        <charset val="1"/>
      </rPr>
      <t xml:space="preserve">4</t>
    </r>
  </si>
  <si>
    <r>
      <rPr>
        <b val="true"/>
        <sz val="10"/>
        <color rgb="FF000000"/>
        <rFont val="Arial"/>
        <family val="2"/>
        <charset val="1"/>
      </rPr>
      <t xml:space="preserve">% mapped reads</t>
    </r>
    <r>
      <rPr>
        <b val="true"/>
        <vertAlign val="superscript"/>
        <sz val="10"/>
        <color rgb="FF000000"/>
        <rFont val="Arial"/>
        <family val="2"/>
        <charset val="1"/>
      </rPr>
      <t xml:space="preserve">5</t>
    </r>
  </si>
  <si>
    <r>
      <rPr>
        <b val="true"/>
        <sz val="10"/>
        <color rgb="FF000000"/>
        <rFont val="Arial"/>
        <family val="2"/>
        <charset val="1"/>
      </rPr>
      <t xml:space="preserve">n° variants</t>
    </r>
    <r>
      <rPr>
        <b val="true"/>
        <vertAlign val="superscript"/>
        <sz val="10"/>
        <color rgb="FF000000"/>
        <rFont val="Arial"/>
        <family val="2"/>
        <charset val="1"/>
      </rPr>
      <t xml:space="preserve">6</t>
    </r>
  </si>
  <si>
    <r>
      <rPr>
        <b val="true"/>
        <sz val="10"/>
        <color rgb="FF000000"/>
        <rFont val="Arial"/>
        <family val="2"/>
        <charset val="1"/>
      </rPr>
      <t xml:space="preserve">n° SNPs homo</t>
    </r>
    <r>
      <rPr>
        <b val="true"/>
        <vertAlign val="superscript"/>
        <sz val="10"/>
        <color rgb="FF000000"/>
        <rFont val="Arial"/>
        <family val="2"/>
        <charset val="1"/>
      </rPr>
      <t xml:space="preserve">7</t>
    </r>
  </si>
  <si>
    <r>
      <rPr>
        <b val="true"/>
        <sz val="10"/>
        <color rgb="FF000000"/>
        <rFont val="Arial"/>
        <family val="2"/>
        <charset val="1"/>
      </rPr>
      <t xml:space="preserve">n° SNPs intersect</t>
    </r>
    <r>
      <rPr>
        <b val="true"/>
        <vertAlign val="superscript"/>
        <sz val="10"/>
        <color rgb="FF000000"/>
        <rFont val="Arial"/>
        <family val="2"/>
        <charset val="1"/>
      </rPr>
      <t xml:space="preserve">8</t>
    </r>
  </si>
  <si>
    <r>
      <rPr>
        <b val="true"/>
        <sz val="10"/>
        <rFont val="arial"/>
        <family val="2"/>
        <charset val="1"/>
      </rPr>
      <t xml:space="preserve">Non-coding regions</t>
    </r>
    <r>
      <rPr>
        <b val="true"/>
        <vertAlign val="superscript"/>
        <sz val="10"/>
        <rFont val="arial"/>
        <family val="2"/>
        <charset val="1"/>
      </rPr>
      <t xml:space="preserve">9</t>
    </r>
  </si>
  <si>
    <r>
      <rPr>
        <b val="true"/>
        <sz val="10"/>
        <rFont val="arial"/>
        <family val="2"/>
        <charset val="1"/>
      </rPr>
      <t xml:space="preserve">coding regions</t>
    </r>
    <r>
      <rPr>
        <b val="true"/>
        <vertAlign val="superscript"/>
        <sz val="10"/>
        <rFont val="arial"/>
        <family val="2"/>
        <charset val="1"/>
      </rPr>
      <t xml:space="preserve">10</t>
    </r>
  </si>
  <si>
    <t xml:space="preserve">sensitive isolates</t>
  </si>
  <si>
    <r>
      <rPr>
        <b val="true"/>
        <sz val="10"/>
        <color rgb="FF000000"/>
        <rFont val="Arial"/>
        <family val="2"/>
        <charset val="1"/>
      </rPr>
      <t xml:space="preserve">n° reads obtained</t>
    </r>
    <r>
      <rPr>
        <b val="true"/>
        <vertAlign val="superscript"/>
        <sz val="10"/>
        <color rgb="FF000000"/>
        <rFont val="Arial"/>
        <family val="2"/>
        <charset val="1"/>
      </rPr>
      <t xml:space="preserve">1</t>
    </r>
  </si>
  <si>
    <r>
      <rPr>
        <b val="true"/>
        <sz val="10"/>
        <color rgb="FF000000"/>
        <rFont val="Arial"/>
        <family val="2"/>
        <charset val="1"/>
      </rPr>
      <t xml:space="preserve">Target base coverage  (%)</t>
    </r>
    <r>
      <rPr>
        <b val="true"/>
        <vertAlign val="superscript"/>
        <sz val="10"/>
        <color rgb="FF000000"/>
        <rFont val="Arial"/>
        <family val="2"/>
        <charset val="1"/>
      </rPr>
      <t xml:space="preserve">2</t>
    </r>
  </si>
  <si>
    <r>
      <rPr>
        <b val="true"/>
        <sz val="10"/>
        <color rgb="FF000000"/>
        <rFont val="Arial"/>
        <family val="2"/>
        <charset val="1"/>
      </rPr>
      <t xml:space="preserve">Depth (X)</t>
    </r>
    <r>
      <rPr>
        <b val="true"/>
        <vertAlign val="superscript"/>
        <sz val="10"/>
        <color rgb="FF000000"/>
        <rFont val="Arial"/>
        <family val="2"/>
        <charset val="1"/>
      </rPr>
      <t xml:space="preserve">3</t>
    </r>
  </si>
  <si>
    <t xml:space="preserve">CLC</t>
  </si>
  <si>
    <t xml:space="preserve">BWA+SAMtools</t>
  </si>
  <si>
    <t xml:space="preserve">SAMtools</t>
  </si>
  <si>
    <t xml:space="preserve">BCF tools</t>
  </si>
  <si>
    <t xml:space="preserve">CLCintersectBCF</t>
  </si>
  <si>
    <t xml:space="preserve">SNPs/Mbp</t>
  </si>
  <si>
    <t xml:space="preserve">intergenic regions </t>
  </si>
  <si>
    <t xml:space="preserve">untranslated transcripts (introns+UTR)</t>
  </si>
  <si>
    <t xml:space="preserve">SNPs in non-coding regions (%)</t>
  </si>
  <si>
    <t xml:space="preserve">silent</t>
  </si>
  <si>
    <t xml:space="preserve">nonsense (stop/start gained/lost)</t>
  </si>
  <si>
    <t xml:space="preserve">missense</t>
  </si>
  <si>
    <t xml:space="preserve">SNPs in coding regions (%)</t>
  </si>
  <si>
    <t xml:space="preserve">Om091</t>
  </si>
  <si>
    <t xml:space="preserve">Om1354</t>
  </si>
  <si>
    <t xml:space="preserve">Om1357</t>
  </si>
  <si>
    <t xml:space="preserve">Om1358</t>
  </si>
  <si>
    <t xml:space="preserve">Om13G</t>
  </si>
  <si>
    <t xml:space="preserve">Om4E</t>
  </si>
  <si>
    <t xml:space="preserve">Om4H1</t>
  </si>
  <si>
    <t xml:space="preserve">Om5L3</t>
  </si>
  <si>
    <t xml:space="preserve">OmA</t>
  </si>
  <si>
    <t xml:space="preserve">OmE</t>
  </si>
  <si>
    <t xml:space="preserve">tolerant isolates</t>
  </si>
  <si>
    <t xml:space="preserve">OmCd505</t>
  </si>
  <si>
    <t xml:space="preserve">OmCd506</t>
  </si>
  <si>
    <t xml:space="preserve">OmCd518</t>
  </si>
  <si>
    <t xml:space="preserve">OmCd523</t>
  </si>
  <si>
    <t xml:space="preserve">OmAl534</t>
  </si>
  <si>
    <t xml:space="preserve">OmAl539</t>
  </si>
  <si>
    <t xml:space="preserve">OmCd</t>
  </si>
  <si>
    <t xml:space="preserve">OmZn</t>
  </si>
  <si>
    <t xml:space="preserve">Total (redundant)</t>
  </si>
  <si>
    <t xml:space="preserve">All (non redundant)</t>
  </si>
  <si>
    <r>
      <rPr>
        <b val="true"/>
        <sz val="12"/>
        <color rgb="FF000000"/>
        <rFont val="Calibri"/>
        <family val="2"/>
        <charset val="1"/>
      </rPr>
      <t xml:space="preserve">Common </t>
    </r>
    <r>
      <rPr>
        <b val="true"/>
        <sz val="10"/>
        <color rgb="FF000000"/>
        <rFont val="arial"/>
        <family val="2"/>
        <charset val="1"/>
      </rPr>
      <t xml:space="preserve">(except OmZn, OmCd)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</si>
</sst>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1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sz val="12"/>
      <name val="Times New Roman"/>
      <family val="1"/>
    </font>
    <font>
      <i val="true"/>
      <sz val="12"/>
      <name val="Times New Roman"/>
      <family val="1"/>
    </font>
    <font>
      <sz val="12"/>
      <name val="Times New Roman"/>
      <family val="1"/>
      <charset val="1"/>
    </font>
    <font>
      <sz val="12"/>
      <color rgb="FF0000FF"/>
      <name val="Times New Roman"/>
      <family val="1"/>
      <charset val="1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vertAlign val="superscript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vertAlign val="superscript"/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elena.martino@unito.i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8.07"/>
  </cols>
  <sheetData>
    <row r="1" customFormat="false" ht="15" hidden="false" customHeight="false" outlineLevel="0" collapsed="false">
      <c r="A1" s="1" t="s">
        <v>0</v>
      </c>
      <c r="B1" s="2" t="s">
        <v>1</v>
      </c>
    </row>
    <row r="2" customFormat="false" ht="15" hidden="false" customHeight="false" outlineLevel="0" collapsed="false">
      <c r="A2" s="1" t="s">
        <v>2</v>
      </c>
      <c r="B2" s="3" t="s">
        <v>3</v>
      </c>
    </row>
    <row r="3" customFormat="false" ht="15" hidden="false" customHeight="false" outlineLevel="0" collapsed="false">
      <c r="A3" s="1" t="s">
        <v>4</v>
      </c>
      <c r="B3" s="3" t="s">
        <v>5</v>
      </c>
    </row>
    <row r="4" customFormat="false" ht="29.85" hidden="false" customHeight="true" outlineLevel="0" collapsed="false">
      <c r="A4" s="4" t="s">
        <v>6</v>
      </c>
      <c r="B4" s="3" t="s">
        <v>7</v>
      </c>
    </row>
  </sheetData>
  <hyperlinks>
    <hyperlink ref="B4" r:id="rId1" display="elena.martino@unito.it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4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31" activeCellId="0" sqref="A31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38.02"/>
    <col collapsed="false" customWidth="true" hidden="false" outlineLevel="0" max="2" min="2" style="0" width="17.59"/>
    <col collapsed="false" customWidth="true" hidden="false" outlineLevel="0" max="3" min="3" style="0" width="12.5"/>
    <col collapsed="false" customWidth="true" hidden="false" outlineLevel="0" max="4" min="4" style="0" width="10.19"/>
    <col collapsed="false" customWidth="true" hidden="false" outlineLevel="0" max="6" min="6" style="0" width="15.95"/>
    <col collapsed="false" customWidth="true" hidden="false" outlineLevel="0" max="12" min="12" style="0" width="29.63"/>
    <col collapsed="false" customWidth="true" hidden="false" outlineLevel="0" max="13" min="13" style="0" width="18.52"/>
    <col collapsed="false" customWidth="true" hidden="false" outlineLevel="0" max="15" min="15" style="0" width="1.85"/>
    <col collapsed="false" customWidth="true" hidden="false" outlineLevel="0" max="17" min="17" style="0" width="12.71"/>
    <col collapsed="false" customWidth="true" hidden="false" outlineLevel="0" max="19" min="19" style="0" width="1.85"/>
  </cols>
  <sheetData>
    <row r="1" s="7" customFormat="true" ht="12.8" hidden="false" customHeight="true" outlineLevel="0" collapsed="false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0"/>
      <c r="O1" s="0"/>
      <c r="P1" s="0"/>
      <c r="Q1" s="0"/>
      <c r="R1" s="0"/>
      <c r="S1" s="0"/>
      <c r="T1" s="0"/>
      <c r="U1" s="0"/>
      <c r="V1" s="0"/>
      <c r="W1" s="0"/>
      <c r="AMH1" s="0"/>
      <c r="AMI1" s="0"/>
      <c r="AMJ1" s="0"/>
    </row>
    <row r="2" s="7" customFormat="true" ht="52.6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0"/>
      <c r="O2" s="0"/>
      <c r="P2" s="0"/>
      <c r="Q2" s="0"/>
      <c r="R2" s="0"/>
      <c r="S2" s="0"/>
      <c r="T2" s="0"/>
      <c r="U2" s="0"/>
      <c r="V2" s="0"/>
      <c r="W2" s="0"/>
      <c r="AMH2" s="0"/>
      <c r="AMI2" s="0"/>
      <c r="AMJ2" s="0"/>
    </row>
    <row r="3" s="7" customFormat="true" ht="12.8" hidden="false" customHeight="false" outlineLevel="0" collapsed="false">
      <c r="A3" s="8"/>
      <c r="B3" s="8"/>
      <c r="C3" s="8"/>
      <c r="D3" s="8"/>
      <c r="E3" s="6"/>
      <c r="F3" s="6"/>
      <c r="G3" s="6"/>
      <c r="H3" s="6"/>
      <c r="I3" s="6"/>
      <c r="J3" s="6"/>
      <c r="K3" s="6"/>
      <c r="L3" s="6"/>
      <c r="M3" s="6"/>
      <c r="N3" s="0"/>
      <c r="O3" s="0"/>
      <c r="P3" s="0"/>
      <c r="Q3" s="0"/>
      <c r="R3" s="0"/>
      <c r="S3" s="0"/>
      <c r="T3" s="0"/>
      <c r="U3" s="0"/>
      <c r="V3" s="0"/>
      <c r="W3" s="0"/>
      <c r="AMH3" s="0"/>
      <c r="AMI3" s="0"/>
      <c r="AMJ3" s="0"/>
    </row>
    <row r="4" s="7" customFormat="true" ht="12.8" hidden="false" customHeight="false" outlineLevel="0" collapsed="false">
      <c r="A4" s="8"/>
      <c r="B4" s="8"/>
      <c r="C4" s="8"/>
      <c r="D4" s="8"/>
      <c r="E4" s="9" t="s">
        <v>9</v>
      </c>
      <c r="F4" s="9"/>
      <c r="G4" s="9" t="s">
        <v>10</v>
      </c>
      <c r="H4" s="9"/>
      <c r="I4" s="9" t="s">
        <v>11</v>
      </c>
      <c r="J4" s="9"/>
      <c r="K4" s="9" t="s">
        <v>12</v>
      </c>
      <c r="L4" s="9"/>
      <c r="M4" s="9" t="s">
        <v>13</v>
      </c>
      <c r="N4" s="10"/>
      <c r="O4" s="10"/>
      <c r="P4" s="11" t="s">
        <v>14</v>
      </c>
      <c r="Q4" s="11"/>
      <c r="R4" s="11"/>
      <c r="S4" s="12"/>
      <c r="T4" s="11" t="s">
        <v>15</v>
      </c>
      <c r="U4" s="11"/>
      <c r="V4" s="11"/>
      <c r="W4" s="11"/>
      <c r="AMH4" s="0"/>
      <c r="AMI4" s="0"/>
      <c r="AMJ4" s="0"/>
    </row>
    <row r="5" customFormat="false" ht="43.5" hidden="false" customHeight="false" outlineLevel="0" collapsed="false">
      <c r="A5" s="9" t="s">
        <v>16</v>
      </c>
      <c r="B5" s="9" t="s">
        <v>17</v>
      </c>
      <c r="C5" s="13" t="s">
        <v>18</v>
      </c>
      <c r="D5" s="9" t="s">
        <v>19</v>
      </c>
      <c r="E5" s="9" t="s">
        <v>20</v>
      </c>
      <c r="F5" s="9" t="s">
        <v>21</v>
      </c>
      <c r="G5" s="9" t="s">
        <v>20</v>
      </c>
      <c r="H5" s="9" t="s">
        <v>22</v>
      </c>
      <c r="I5" s="9" t="s">
        <v>20</v>
      </c>
      <c r="J5" s="9" t="s">
        <v>23</v>
      </c>
      <c r="K5" s="9" t="s">
        <v>20</v>
      </c>
      <c r="L5" s="9" t="s">
        <v>23</v>
      </c>
      <c r="M5" s="9" t="s">
        <v>24</v>
      </c>
      <c r="N5" s="14" t="s">
        <v>25</v>
      </c>
      <c r="O5" s="15"/>
      <c r="P5" s="14" t="s">
        <v>26</v>
      </c>
      <c r="Q5" s="14" t="s">
        <v>27</v>
      </c>
      <c r="R5" s="14" t="s">
        <v>28</v>
      </c>
      <c r="S5" s="15"/>
      <c r="T5" s="14" t="s">
        <v>29</v>
      </c>
      <c r="U5" s="14" t="s">
        <v>30</v>
      </c>
      <c r="V5" s="14" t="s">
        <v>31</v>
      </c>
      <c r="W5" s="14" t="s">
        <v>32</v>
      </c>
    </row>
    <row r="6" customFormat="false" ht="12.8" hidden="false" customHeight="false" outlineLevel="0" collapsed="false">
      <c r="A6" s="16" t="s">
        <v>33</v>
      </c>
      <c r="B6" s="17" t="n">
        <v>16971192</v>
      </c>
      <c r="C6" s="18" t="n">
        <v>73.4977143106263</v>
      </c>
      <c r="D6" s="19" t="n">
        <v>24.8679044892183</v>
      </c>
      <c r="E6" s="17" t="n">
        <v>8629696</v>
      </c>
      <c r="F6" s="17" t="n">
        <v>11545237</v>
      </c>
      <c r="G6" s="17" t="n">
        <v>50.85</v>
      </c>
      <c r="H6" s="20" t="n">
        <v>68.0284390159513</v>
      </c>
      <c r="I6" s="17" t="n">
        <v>939169</v>
      </c>
      <c r="J6" s="17" t="n">
        <v>1568917</v>
      </c>
      <c r="K6" s="17" t="n">
        <v>859088</v>
      </c>
      <c r="L6" s="17" t="n">
        <v>1523165</v>
      </c>
      <c r="M6" s="17" t="n">
        <v>849161</v>
      </c>
      <c r="N6" s="21" t="n">
        <v>18289.0587981908</v>
      </c>
      <c r="O6" s="22"/>
      <c r="P6" s="21" t="n">
        <v>233112</v>
      </c>
      <c r="Q6" s="21" t="n">
        <v>124886</v>
      </c>
      <c r="R6" s="21" t="n">
        <f aca="false">SUM(P6:Q6)/M6*100</f>
        <v>42.1590252025234</v>
      </c>
      <c r="S6" s="22"/>
      <c r="T6" s="21" t="n">
        <v>328548</v>
      </c>
      <c r="U6" s="21" t="n">
        <v>943</v>
      </c>
      <c r="V6" s="21" t="n">
        <v>161610</v>
      </c>
      <c r="W6" s="21" t="n">
        <f aca="false">SUM(T6:V6)/M6*100</f>
        <v>57.8336734729928</v>
      </c>
    </row>
    <row r="7" customFormat="false" ht="12.8" hidden="false" customHeight="false" outlineLevel="0" collapsed="false">
      <c r="A7" s="23" t="s">
        <v>34</v>
      </c>
      <c r="B7" s="24" t="n">
        <v>19536584</v>
      </c>
      <c r="C7" s="19" t="n">
        <v>74.1969113339659</v>
      </c>
      <c r="D7" s="19" t="n">
        <v>26.5759939806475</v>
      </c>
      <c r="E7" s="24" t="n">
        <v>9092598</v>
      </c>
      <c r="F7" s="24" t="n">
        <v>12338239</v>
      </c>
      <c r="G7" s="24" t="n">
        <v>46.54</v>
      </c>
      <c r="H7" s="25" t="n">
        <v>63.1545361256605</v>
      </c>
      <c r="I7" s="24" t="n">
        <v>962705</v>
      </c>
      <c r="J7" s="24" t="n">
        <v>1635128</v>
      </c>
      <c r="K7" s="24" t="n">
        <v>875712</v>
      </c>
      <c r="L7" s="24" t="n">
        <v>1587819</v>
      </c>
      <c r="M7" s="24" t="n">
        <v>865519</v>
      </c>
      <c r="N7" s="26" t="n">
        <v>18641.3741115658</v>
      </c>
      <c r="O7" s="26"/>
      <c r="P7" s="26" t="n">
        <v>244080</v>
      </c>
      <c r="Q7" s="26" t="n">
        <v>126932</v>
      </c>
      <c r="R7" s="26" t="n">
        <f aca="false">SUM(P7:Q7)/M7*100</f>
        <v>42.8658411889283</v>
      </c>
      <c r="S7" s="26"/>
      <c r="T7" s="26" t="n">
        <v>329598</v>
      </c>
      <c r="U7" s="26" t="n">
        <v>996</v>
      </c>
      <c r="V7" s="26" t="n">
        <v>163648</v>
      </c>
      <c r="W7" s="26" t="n">
        <f aca="false">SUM(T7:V7)/M7*100</f>
        <v>57.1035413434021</v>
      </c>
    </row>
    <row r="8" customFormat="false" ht="12.8" hidden="false" customHeight="false" outlineLevel="0" collapsed="false">
      <c r="A8" s="23" t="s">
        <v>35</v>
      </c>
      <c r="B8" s="24" t="n">
        <v>10932432</v>
      </c>
      <c r="C8" s="19" t="n">
        <v>74.0315760116431</v>
      </c>
      <c r="D8" s="19" t="n">
        <v>14.055356951463</v>
      </c>
      <c r="E8" s="24" t="n">
        <v>4844217</v>
      </c>
      <c r="F8" s="24" t="n">
        <v>6525376</v>
      </c>
      <c r="G8" s="24" t="n">
        <v>44.31</v>
      </c>
      <c r="H8" s="25" t="n">
        <v>59.6882377132554</v>
      </c>
      <c r="I8" s="24" t="n">
        <v>583596</v>
      </c>
      <c r="J8" s="24" t="n">
        <v>1439034</v>
      </c>
      <c r="K8" s="24" t="n">
        <v>539622</v>
      </c>
      <c r="L8" s="24" t="n">
        <v>1399206</v>
      </c>
      <c r="M8" s="24" t="n">
        <v>534009</v>
      </c>
      <c r="N8" s="26" t="n">
        <v>11501.3784191256</v>
      </c>
      <c r="O8" s="26"/>
      <c r="P8" s="26" t="n">
        <v>115888</v>
      </c>
      <c r="Q8" s="26" t="n">
        <v>81148</v>
      </c>
      <c r="R8" s="26" t="n">
        <f aca="false">SUM(P8:Q8)/M8*100</f>
        <v>36.8975054727542</v>
      </c>
      <c r="S8" s="26"/>
      <c r="T8" s="26" t="n">
        <v>231605</v>
      </c>
      <c r="U8" s="26" t="n">
        <v>424</v>
      </c>
      <c r="V8" s="26" t="n">
        <v>104789</v>
      </c>
      <c r="W8" s="26" t="n">
        <f aca="false">SUM(T8:V8)/M8*100</f>
        <v>63.073468799215</v>
      </c>
    </row>
    <row r="9" customFormat="false" ht="12.8" hidden="false" customHeight="false" outlineLevel="0" collapsed="false">
      <c r="A9" s="23" t="s">
        <v>36</v>
      </c>
      <c r="B9" s="24" t="n">
        <v>15486870</v>
      </c>
      <c r="C9" s="19" t="n">
        <v>74.6460235776928</v>
      </c>
      <c r="D9" s="19" t="n">
        <v>19.4186001128327</v>
      </c>
      <c r="E9" s="24" t="n">
        <v>6623374</v>
      </c>
      <c r="F9" s="24" t="n">
        <v>9015329</v>
      </c>
      <c r="G9" s="24" t="n">
        <v>42.77</v>
      </c>
      <c r="H9" s="25" t="n">
        <v>58.2127247145485</v>
      </c>
      <c r="I9" s="24" t="n">
        <v>804781</v>
      </c>
      <c r="J9" s="24" t="n">
        <v>1586757</v>
      </c>
      <c r="K9" s="24" t="n">
        <v>737803</v>
      </c>
      <c r="L9" s="24" t="n">
        <v>1541523</v>
      </c>
      <c r="M9" s="24" t="n">
        <v>730114</v>
      </c>
      <c r="N9" s="26" t="n">
        <v>15725.0484600474</v>
      </c>
      <c r="O9" s="26"/>
      <c r="P9" s="26" t="n">
        <v>180816</v>
      </c>
      <c r="Q9" s="26" t="n">
        <v>108921</v>
      </c>
      <c r="R9" s="26" t="n">
        <f aca="false">SUM(P9:Q9)/M9*100</f>
        <v>39.6838028033978</v>
      </c>
      <c r="S9" s="26"/>
      <c r="T9" s="26" t="n">
        <v>297259</v>
      </c>
      <c r="U9" s="26" t="n">
        <v>711</v>
      </c>
      <c r="V9" s="26" t="n">
        <v>142166</v>
      </c>
      <c r="W9" s="26" t="n">
        <f aca="false">SUM(T9:V9)/M9*100</f>
        <v>60.2831886527309</v>
      </c>
    </row>
    <row r="10" customFormat="false" ht="12.8" hidden="false" customHeight="false" outlineLevel="0" collapsed="false">
      <c r="A10" s="23" t="s">
        <v>37</v>
      </c>
      <c r="B10" s="24" t="n">
        <v>16626714</v>
      </c>
      <c r="C10" s="19" t="n">
        <v>74.0148160988903</v>
      </c>
      <c r="D10" s="19" t="n">
        <v>22.0023169647796</v>
      </c>
      <c r="E10" s="24" t="n">
        <v>7514324</v>
      </c>
      <c r="F10" s="24" t="n">
        <v>10214852</v>
      </c>
      <c r="G10" s="24" t="n">
        <v>45.19</v>
      </c>
      <c r="H10" s="25" t="n">
        <v>61.4363848442933</v>
      </c>
      <c r="I10" s="24" t="n">
        <v>882354</v>
      </c>
      <c r="J10" s="24" t="n">
        <v>1604184</v>
      </c>
      <c r="K10" s="24" t="n">
        <v>806925</v>
      </c>
      <c r="L10" s="24" t="n">
        <v>1558698</v>
      </c>
      <c r="M10" s="24" t="n">
        <v>798112</v>
      </c>
      <c r="N10" s="26" t="n">
        <v>17189.5757053629</v>
      </c>
      <c r="O10" s="26"/>
      <c r="P10" s="26" t="n">
        <v>209460</v>
      </c>
      <c r="Q10" s="26" t="n">
        <v>118199</v>
      </c>
      <c r="R10" s="26" t="n">
        <f aca="false">SUM(P10:Q10)/M10*100</f>
        <v>41.0542630608235</v>
      </c>
      <c r="S10" s="26"/>
      <c r="T10" s="26" t="n">
        <v>315850</v>
      </c>
      <c r="U10" s="26" t="n">
        <v>833</v>
      </c>
      <c r="V10" s="26" t="n">
        <v>153587</v>
      </c>
      <c r="W10" s="26" t="n">
        <f aca="false">SUM(T10:V10)/M10*100</f>
        <v>58.9228078264705</v>
      </c>
    </row>
    <row r="11" customFormat="false" ht="12.8" hidden="false" customHeight="false" outlineLevel="0" collapsed="false">
      <c r="A11" s="23" t="s">
        <v>38</v>
      </c>
      <c r="B11" s="24" t="n">
        <v>21253990</v>
      </c>
      <c r="C11" s="19" t="n">
        <v>75.2452642315159</v>
      </c>
      <c r="D11" s="19" t="n">
        <v>25.2070014002421</v>
      </c>
      <c r="E11" s="24" t="n">
        <v>8451697</v>
      </c>
      <c r="F11" s="24" t="n">
        <v>11702667</v>
      </c>
      <c r="G11" s="24" t="n">
        <v>39.77</v>
      </c>
      <c r="H11" s="25" t="n">
        <v>55.0610355984923</v>
      </c>
      <c r="I11" s="24" t="n">
        <v>926367</v>
      </c>
      <c r="J11" s="24" t="n">
        <v>1665406</v>
      </c>
      <c r="K11" s="24" t="n">
        <v>841653</v>
      </c>
      <c r="L11" s="24" t="n">
        <v>1617329</v>
      </c>
      <c r="M11" s="24" t="n">
        <v>831927</v>
      </c>
      <c r="N11" s="26" t="n">
        <v>17917.8763730347</v>
      </c>
      <c r="O11" s="26"/>
      <c r="P11" s="26" t="n">
        <v>226315</v>
      </c>
      <c r="Q11" s="26" t="n">
        <v>123192</v>
      </c>
      <c r="R11" s="26" t="n">
        <f aca="false">SUM(P11:Q11)/M11*100</f>
        <v>42.0117390107546</v>
      </c>
      <c r="S11" s="26"/>
      <c r="T11" s="26" t="n">
        <v>322011</v>
      </c>
      <c r="U11" s="26" t="n">
        <v>912</v>
      </c>
      <c r="V11" s="26" t="n">
        <v>159154</v>
      </c>
      <c r="W11" s="26" t="n">
        <f aca="false">SUM(T11:V11)/M11*100</f>
        <v>57.9470314102079</v>
      </c>
    </row>
    <row r="12" customFormat="false" ht="12.8" hidden="false" customHeight="false" outlineLevel="0" collapsed="false">
      <c r="A12" s="23" t="s">
        <v>39</v>
      </c>
      <c r="B12" s="24" t="n">
        <v>17179590</v>
      </c>
      <c r="C12" s="19" t="n">
        <v>73.867690300075</v>
      </c>
      <c r="D12" s="19" t="n">
        <v>24.8564734576055</v>
      </c>
      <c r="E12" s="24" t="n">
        <v>8911006</v>
      </c>
      <c r="F12" s="24" t="n">
        <v>11539930</v>
      </c>
      <c r="G12" s="23" t="n">
        <v>51.87</v>
      </c>
      <c r="H12" s="27" t="n">
        <v>67.1723248342946</v>
      </c>
      <c r="I12" s="24" t="n">
        <v>918114</v>
      </c>
      <c r="J12" s="24" t="n">
        <v>1571785</v>
      </c>
      <c r="K12" s="24" t="n">
        <v>838220</v>
      </c>
      <c r="L12" s="24" t="n">
        <v>1525463</v>
      </c>
      <c r="M12" s="24" t="n">
        <v>828678</v>
      </c>
      <c r="N12" s="22" t="n">
        <v>17847.9000646134</v>
      </c>
      <c r="O12" s="22"/>
      <c r="P12" s="22" t="n">
        <v>222435</v>
      </c>
      <c r="Q12" s="26" t="n">
        <v>122285</v>
      </c>
      <c r="R12" s="26" t="n">
        <f aca="false">SUM(P12:Q12)/M12*100</f>
        <v>41.5987874663017</v>
      </c>
      <c r="S12" s="22"/>
      <c r="T12" s="22" t="n">
        <v>323554</v>
      </c>
      <c r="U12" s="22" t="n">
        <v>869</v>
      </c>
      <c r="V12" s="22" t="n">
        <v>159402</v>
      </c>
      <c r="W12" s="26" t="n">
        <f aca="false">SUM(T12:V12)/M12*100</f>
        <v>58.3851628738786</v>
      </c>
    </row>
    <row r="13" customFormat="false" ht="12.8" hidden="false" customHeight="false" outlineLevel="0" collapsed="false">
      <c r="A13" s="23" t="s">
        <v>40</v>
      </c>
      <c r="B13" s="24" t="n">
        <v>17155596</v>
      </c>
      <c r="C13" s="19" t="n">
        <v>74.6388961453192</v>
      </c>
      <c r="D13" s="19" t="n">
        <v>22.2826755618631</v>
      </c>
      <c r="E13" s="24" t="n">
        <v>7644731</v>
      </c>
      <c r="F13" s="24" t="n">
        <v>10345012</v>
      </c>
      <c r="G13" s="24" t="n">
        <v>44.56</v>
      </c>
      <c r="H13" s="25" t="n">
        <v>60.3010935906861</v>
      </c>
      <c r="I13" s="24" t="n">
        <v>896728</v>
      </c>
      <c r="J13" s="24" t="n">
        <v>1609562</v>
      </c>
      <c r="K13" s="24" t="n">
        <v>819202</v>
      </c>
      <c r="L13" s="24" t="n">
        <v>1563004</v>
      </c>
      <c r="M13" s="24" t="n">
        <v>810199</v>
      </c>
      <c r="N13" s="22" t="n">
        <v>17449.9030799052</v>
      </c>
      <c r="O13" s="22"/>
      <c r="P13" s="22" t="n">
        <v>214055</v>
      </c>
      <c r="Q13" s="26" t="n">
        <v>120366</v>
      </c>
      <c r="R13" s="26" t="n">
        <f aca="false">SUM(P13:Q13)/M13*100</f>
        <v>41.276402464086</v>
      </c>
      <c r="S13" s="22"/>
      <c r="T13" s="22" t="n">
        <v>318464</v>
      </c>
      <c r="U13" s="22" t="n">
        <v>859</v>
      </c>
      <c r="V13" s="22" t="n">
        <v>156300</v>
      </c>
      <c r="W13" s="26" t="n">
        <f aca="false">SUM(T13:V13)/M13*100</f>
        <v>58.7044664335552</v>
      </c>
    </row>
    <row r="14" customFormat="false" ht="12.8" hidden="false" customHeight="false" outlineLevel="0" collapsed="false">
      <c r="A14" s="23" t="s">
        <v>41</v>
      </c>
      <c r="B14" s="24" t="n">
        <v>17058890</v>
      </c>
      <c r="C14" s="19" t="n">
        <v>73.464379725128</v>
      </c>
      <c r="D14" s="19" t="n">
        <v>24.4705625196225</v>
      </c>
      <c r="E14" s="24" t="n">
        <v>8543076</v>
      </c>
      <c r="F14" s="24" t="n">
        <v>11360766</v>
      </c>
      <c r="G14" s="24" t="n">
        <v>50.08</v>
      </c>
      <c r="H14" s="25" t="n">
        <v>66.5973342931457</v>
      </c>
      <c r="I14" s="24" t="n">
        <v>930890</v>
      </c>
      <c r="J14" s="24" t="n">
        <v>1569886</v>
      </c>
      <c r="K14" s="24" t="n">
        <v>849853</v>
      </c>
      <c r="L14" s="24" t="n">
        <v>1524096</v>
      </c>
      <c r="M14" s="24" t="n">
        <v>839979</v>
      </c>
      <c r="N14" s="22" t="n">
        <v>18091.2987292699</v>
      </c>
      <c r="O14" s="22"/>
      <c r="P14" s="22" t="n">
        <v>230798</v>
      </c>
      <c r="Q14" s="26" t="n">
        <v>123327</v>
      </c>
      <c r="R14" s="26" t="n">
        <f aca="false">SUM(P14:Q14)/M14*100</f>
        <v>42.1587920650397</v>
      </c>
      <c r="S14" s="22"/>
      <c r="T14" s="28" t="n">
        <v>324900</v>
      </c>
      <c r="U14" s="22" t="n">
        <v>970</v>
      </c>
      <c r="V14" s="28" t="n">
        <v>159812</v>
      </c>
      <c r="W14" s="26" t="n">
        <f aca="false">SUM(T14:V14)/M14*100</f>
        <v>57.8207312325665</v>
      </c>
    </row>
    <row r="15" customFormat="false" ht="12.8" hidden="false" customHeight="false" outlineLevel="0" collapsed="false">
      <c r="A15" s="29" t="s">
        <v>42</v>
      </c>
      <c r="B15" s="30" t="n">
        <v>17410622</v>
      </c>
      <c r="C15" s="31" t="n">
        <v>73.6313262047235</v>
      </c>
      <c r="D15" s="19" t="n">
        <v>24.8598056237832</v>
      </c>
      <c r="E15" s="30" t="n">
        <v>8735761</v>
      </c>
      <c r="F15" s="30" t="n">
        <v>11541477</v>
      </c>
      <c r="G15" s="30" t="n">
        <v>50.17</v>
      </c>
      <c r="H15" s="32" t="n">
        <v>66.2898602933313</v>
      </c>
      <c r="I15" s="30" t="n">
        <v>933236</v>
      </c>
      <c r="J15" s="30" t="n">
        <v>1561655</v>
      </c>
      <c r="K15" s="30" t="n">
        <v>850854</v>
      </c>
      <c r="L15" s="30" t="n">
        <v>1515233</v>
      </c>
      <c r="M15" s="30" t="n">
        <v>840904</v>
      </c>
      <c r="N15" s="33" t="n">
        <v>18111.2211931941</v>
      </c>
      <c r="O15" s="22"/>
      <c r="P15" s="33" t="n">
        <v>232321</v>
      </c>
      <c r="Q15" s="33" t="n">
        <v>123660</v>
      </c>
      <c r="R15" s="33" t="n">
        <f aca="false">SUM(P15:Q15)/M15*100</f>
        <v>42.3331319627449</v>
      </c>
      <c r="S15" s="22"/>
      <c r="T15" s="33" t="n">
        <v>323843</v>
      </c>
      <c r="U15" s="33" t="n">
        <v>911</v>
      </c>
      <c r="V15" s="33" t="n">
        <v>159918</v>
      </c>
      <c r="W15" s="33" t="n">
        <f aca="false">SUM(T15:V15)/M15*100</f>
        <v>57.6370192079001</v>
      </c>
    </row>
    <row r="16" customFormat="false" ht="12.8" hidden="false" customHeight="false" outlineLevel="0" collapsed="false">
      <c r="A16" s="34" t="s">
        <v>43</v>
      </c>
      <c r="B16" s="35"/>
      <c r="C16" s="36"/>
      <c r="D16" s="36"/>
      <c r="E16" s="35"/>
      <c r="F16" s="35"/>
      <c r="G16" s="35"/>
      <c r="H16" s="35"/>
      <c r="I16" s="35"/>
      <c r="J16" s="35"/>
      <c r="K16" s="35"/>
      <c r="L16" s="35"/>
      <c r="M16" s="35"/>
      <c r="R16" s="26"/>
      <c r="W16" s="26"/>
    </row>
    <row r="17" customFormat="false" ht="12.8" hidden="false" customHeight="false" outlineLevel="0" collapsed="false">
      <c r="A17" s="16" t="s">
        <v>44</v>
      </c>
      <c r="B17" s="17" t="n">
        <v>16390982</v>
      </c>
      <c r="C17" s="18" t="n">
        <v>91.0719378275948</v>
      </c>
      <c r="D17" s="18" t="n">
        <v>31.0498718656098</v>
      </c>
      <c r="E17" s="17" t="n">
        <v>14626233</v>
      </c>
      <c r="F17" s="17" t="n">
        <v>14415293</v>
      </c>
      <c r="G17" s="17" t="n">
        <v>89.23</v>
      </c>
      <c r="H17" s="20" t="n">
        <v>87.9464878919396</v>
      </c>
      <c r="I17" s="17" t="n">
        <v>197561</v>
      </c>
      <c r="J17" s="17" t="n">
        <v>287403</v>
      </c>
      <c r="K17" s="17" t="n">
        <v>176287</v>
      </c>
      <c r="L17" s="17" t="n">
        <v>275441</v>
      </c>
      <c r="M17" s="17" t="n">
        <v>174479</v>
      </c>
      <c r="N17" s="21" t="n">
        <v>3757.89360327375</v>
      </c>
      <c r="O17" s="22"/>
      <c r="P17" s="21" t="n">
        <v>84940</v>
      </c>
      <c r="Q17" s="21" t="n">
        <v>20198</v>
      </c>
      <c r="R17" s="21" t="n">
        <f aca="false">SUM(P17:Q17)/M17*100</f>
        <v>60.2582545750491</v>
      </c>
      <c r="S17" s="22"/>
      <c r="T17" s="21" t="n">
        <v>39897</v>
      </c>
      <c r="U17" s="21" t="n">
        <v>433</v>
      </c>
      <c r="V17" s="21" t="n">
        <v>28643</v>
      </c>
      <c r="W17" s="21" t="n">
        <f aca="false">SUM(T17:V17)/M17*100</f>
        <v>39.5308317906453</v>
      </c>
    </row>
    <row r="18" customFormat="false" ht="12.8" hidden="false" customHeight="false" outlineLevel="0" collapsed="false">
      <c r="A18" s="23" t="s">
        <v>45</v>
      </c>
      <c r="B18" s="24" t="n">
        <v>18870628</v>
      </c>
      <c r="C18" s="19" t="n">
        <v>75.5543328757762</v>
      </c>
      <c r="D18" s="19" t="n">
        <v>26.4171635981157</v>
      </c>
      <c r="E18" s="24" t="n">
        <v>9236603</v>
      </c>
      <c r="F18" s="24" t="n">
        <v>12264500</v>
      </c>
      <c r="G18" s="24" t="n">
        <v>48.95</v>
      </c>
      <c r="H18" s="25" t="n">
        <v>64.9925376092412</v>
      </c>
      <c r="I18" s="24" t="n">
        <v>984523</v>
      </c>
      <c r="J18" s="24" t="n">
        <v>1607894</v>
      </c>
      <c r="K18" s="24" t="n">
        <v>896035</v>
      </c>
      <c r="L18" s="24" t="n">
        <v>1559641</v>
      </c>
      <c r="M18" s="24" t="n">
        <v>885257</v>
      </c>
      <c r="N18" s="26" t="n">
        <v>19066.4871850097</v>
      </c>
      <c r="O18" s="26"/>
      <c r="P18" s="26" t="n">
        <v>261734</v>
      </c>
      <c r="Q18" s="26" t="n">
        <v>129894</v>
      </c>
      <c r="R18" s="26" t="n">
        <f aca="false">SUM(P18:Q18)/M18*100</f>
        <v>44.2389046344734</v>
      </c>
      <c r="S18" s="26"/>
      <c r="T18" s="26" t="n">
        <v>328708</v>
      </c>
      <c r="U18" s="26" t="n">
        <v>971</v>
      </c>
      <c r="V18" s="26" t="n">
        <v>163719</v>
      </c>
      <c r="W18" s="26" t="n">
        <f aca="false">SUM(T18:V18)/M18*100</f>
        <v>55.7350012482251</v>
      </c>
    </row>
    <row r="19" customFormat="false" ht="12.8" hidden="false" customHeight="false" outlineLevel="0" collapsed="false">
      <c r="A19" s="23" t="s">
        <v>46</v>
      </c>
      <c r="B19" s="24" t="n">
        <v>17471242</v>
      </c>
      <c r="C19" s="19" t="n">
        <v>75.420720981679</v>
      </c>
      <c r="D19" s="19" t="n">
        <v>24.489948101781</v>
      </c>
      <c r="E19" s="24" t="n">
        <v>8545557</v>
      </c>
      <c r="F19" s="24" t="n">
        <v>11369766</v>
      </c>
      <c r="G19" s="24" t="n">
        <v>48.91</v>
      </c>
      <c r="H19" s="25" t="n">
        <v>65.0770334473073</v>
      </c>
      <c r="I19" s="24" t="n">
        <v>951074</v>
      </c>
      <c r="J19" s="24" t="n">
        <v>1601106</v>
      </c>
      <c r="K19" s="24" t="n">
        <v>867309</v>
      </c>
      <c r="L19" s="24" t="n">
        <v>1553385</v>
      </c>
      <c r="M19" s="24" t="n">
        <v>857037</v>
      </c>
      <c r="N19" s="26" t="n">
        <v>18458.6905018307</v>
      </c>
      <c r="O19" s="26"/>
      <c r="P19" s="26" t="n">
        <v>246253</v>
      </c>
      <c r="Q19" s="26" t="n">
        <v>126207</v>
      </c>
      <c r="R19" s="26" t="n">
        <f aca="false">SUM(P19:Q19)/M19*100</f>
        <v>43.4590338573481</v>
      </c>
      <c r="S19" s="26"/>
      <c r="T19" s="26" t="n">
        <v>323586</v>
      </c>
      <c r="U19" s="26" t="n">
        <v>923</v>
      </c>
      <c r="V19" s="26" t="n">
        <v>159946</v>
      </c>
      <c r="W19" s="26" t="n">
        <f aca="false">SUM(T19:V19)/M19*100</f>
        <v>56.5267310512848</v>
      </c>
    </row>
    <row r="20" customFormat="false" ht="12.8" hidden="false" customHeight="false" outlineLevel="0" collapsed="false">
      <c r="A20" s="23" t="s">
        <v>47</v>
      </c>
      <c r="B20" s="24" t="n">
        <v>17389042</v>
      </c>
      <c r="C20" s="19" t="n">
        <v>74.7384217241209</v>
      </c>
      <c r="D20" s="19" t="n">
        <v>25.640510404285</v>
      </c>
      <c r="E20" s="24" t="n">
        <v>9092005</v>
      </c>
      <c r="F20" s="24" t="n">
        <v>11903929</v>
      </c>
      <c r="G20" s="24" t="n">
        <v>52.29</v>
      </c>
      <c r="H20" s="25" t="n">
        <v>68.456496913401</v>
      </c>
      <c r="I20" s="24" t="n">
        <v>971285</v>
      </c>
      <c r="J20" s="24" t="n">
        <v>1563535</v>
      </c>
      <c r="K20" s="24" t="n">
        <v>885540</v>
      </c>
      <c r="L20" s="24" t="n">
        <v>1516013</v>
      </c>
      <c r="M20" s="24" t="n">
        <v>874916</v>
      </c>
      <c r="N20" s="26" t="n">
        <v>18843.7648072367</v>
      </c>
      <c r="O20" s="26"/>
      <c r="P20" s="26" t="n">
        <v>253903</v>
      </c>
      <c r="Q20" s="26" t="n">
        <v>128305</v>
      </c>
      <c r="R20" s="26" t="n">
        <f aca="false">SUM(P20:Q20)/M20*100</f>
        <v>43.6851080560877</v>
      </c>
      <c r="S20" s="26"/>
      <c r="T20" s="26" t="n">
        <v>328513</v>
      </c>
      <c r="U20" s="26" t="n">
        <v>960</v>
      </c>
      <c r="V20" s="26" t="n">
        <v>163113</v>
      </c>
      <c r="W20" s="26" t="n">
        <f aca="false">SUM(T20:V20)/M20*100</f>
        <v>56.3009477481267</v>
      </c>
    </row>
    <row r="21" customFormat="false" ht="12.8" hidden="false" customHeight="false" outlineLevel="0" collapsed="false">
      <c r="A21" s="37" t="s">
        <v>48</v>
      </c>
      <c r="B21" s="38" t="n">
        <v>14243618</v>
      </c>
      <c r="C21" s="19" t="n">
        <v>75.0135397521609</v>
      </c>
      <c r="D21" s="19" t="n">
        <v>20.5781077845261</v>
      </c>
      <c r="E21" s="38" t="n">
        <v>7266412</v>
      </c>
      <c r="F21" s="38" t="n">
        <v>9553645</v>
      </c>
      <c r="G21" s="38" t="n">
        <v>51.02</v>
      </c>
      <c r="H21" s="39" t="n">
        <v>67.0731621698925</v>
      </c>
      <c r="I21" s="38" t="n">
        <v>875347</v>
      </c>
      <c r="J21" s="38" t="n">
        <v>1539104</v>
      </c>
      <c r="K21" s="38" t="n">
        <v>802852</v>
      </c>
      <c r="L21" s="38" t="n">
        <v>1493374</v>
      </c>
      <c r="M21" s="38" t="n">
        <v>793937</v>
      </c>
      <c r="N21" s="26" t="n">
        <v>17099.6553952186</v>
      </c>
      <c r="O21" s="26"/>
      <c r="P21" s="26" t="n">
        <v>213858</v>
      </c>
      <c r="Q21" s="26" t="n">
        <v>117374</v>
      </c>
      <c r="R21" s="26" t="n">
        <f aca="false">SUM(P21:Q21)/M21*100</f>
        <v>41.7201868662123</v>
      </c>
      <c r="S21" s="26"/>
      <c r="T21" s="26" t="n">
        <v>311214</v>
      </c>
      <c r="U21" s="26" t="n">
        <v>811</v>
      </c>
      <c r="V21" s="26" t="n">
        <v>150607</v>
      </c>
      <c r="W21" s="26" t="n">
        <f aca="false">SUM(T21:V21)/M21*100</f>
        <v>58.2706184495747</v>
      </c>
    </row>
    <row r="22" customFormat="false" ht="12.8" hidden="false" customHeight="false" outlineLevel="0" collapsed="false">
      <c r="A22" s="23" t="s">
        <v>49</v>
      </c>
      <c r="B22" s="24" t="n">
        <v>33710476</v>
      </c>
      <c r="C22" s="19" t="n">
        <v>75.4395293042799</v>
      </c>
      <c r="D22" s="19" t="n">
        <v>49.0989258319689</v>
      </c>
      <c r="E22" s="24" t="n">
        <v>17427364</v>
      </c>
      <c r="F22" s="24" t="n">
        <v>22794793</v>
      </c>
      <c r="G22" s="24" t="n">
        <v>51.7</v>
      </c>
      <c r="H22" s="25" t="n">
        <v>67.6193151351526</v>
      </c>
      <c r="I22" s="24" t="n">
        <v>1153461</v>
      </c>
      <c r="J22" s="24" t="n">
        <v>1627484</v>
      </c>
      <c r="K22" s="24" t="n">
        <v>1038883</v>
      </c>
      <c r="L22" s="24" t="n">
        <v>1576255</v>
      </c>
      <c r="M22" s="24" t="n">
        <v>1024634</v>
      </c>
      <c r="N22" s="26" t="n">
        <v>22068.3609735085</v>
      </c>
      <c r="O22" s="26"/>
      <c r="P22" s="26" t="n">
        <v>349805</v>
      </c>
      <c r="Q22" s="26" t="n">
        <v>147304</v>
      </c>
      <c r="R22" s="26" t="n">
        <f aca="false">SUM(P22:Q22)/M22*100</f>
        <v>48.5157627016086</v>
      </c>
      <c r="S22" s="26"/>
      <c r="T22" s="26" t="n">
        <v>346448</v>
      </c>
      <c r="U22" s="26" t="n">
        <v>1254</v>
      </c>
      <c r="V22" s="26" t="n">
        <v>179649</v>
      </c>
      <c r="W22" s="26" t="n">
        <f aca="false">SUM(T22:V22)/M22*100</f>
        <v>51.4672556249353</v>
      </c>
    </row>
    <row r="23" customFormat="false" ht="12.8" hidden="false" customHeight="false" outlineLevel="0" collapsed="false">
      <c r="A23" s="23" t="s">
        <v>50</v>
      </c>
      <c r="B23" s="24" t="n">
        <v>15593960</v>
      </c>
      <c r="C23" s="19" t="n">
        <v>99.5407878679685</v>
      </c>
      <c r="D23" s="19" t="n">
        <v>31.5288680612109</v>
      </c>
      <c r="E23" s="24" t="n">
        <v>15278209</v>
      </c>
      <c r="F23" s="24" t="n">
        <v>14637673</v>
      </c>
      <c r="G23" s="24" t="n">
        <v>97.98</v>
      </c>
      <c r="H23" s="25" t="n">
        <v>93.8675807812769</v>
      </c>
      <c r="I23" s="24" t="n">
        <v>1172</v>
      </c>
      <c r="J23" s="24" t="n">
        <v>7341</v>
      </c>
      <c r="K23" s="24" t="n">
        <v>179</v>
      </c>
      <c r="L23" s="24" t="n">
        <v>7027</v>
      </c>
      <c r="M23" s="24" t="n">
        <v>178</v>
      </c>
      <c r="N23" s="26" t="n">
        <v>3.83372819297868</v>
      </c>
      <c r="O23" s="26"/>
      <c r="P23" s="26" t="n">
        <v>126</v>
      </c>
      <c r="Q23" s="26" t="n">
        <v>2</v>
      </c>
      <c r="R23" s="26" t="n">
        <f aca="false">SUM(P23:Q23)/M23*100</f>
        <v>71.9101123595506</v>
      </c>
      <c r="S23" s="26"/>
      <c r="T23" s="26" t="n">
        <v>10</v>
      </c>
      <c r="U23" s="26" t="n">
        <v>2</v>
      </c>
      <c r="V23" s="26" t="n">
        <v>24</v>
      </c>
      <c r="W23" s="26" t="n">
        <f aca="false">SUM(T23:V23)/M23*100</f>
        <v>20.2247191011236</v>
      </c>
    </row>
    <row r="24" customFormat="false" ht="12.8" hidden="false" customHeight="false" outlineLevel="0" collapsed="false">
      <c r="A24" s="29" t="s">
        <v>51</v>
      </c>
      <c r="B24" s="30" t="n">
        <v>15359936</v>
      </c>
      <c r="C24" s="31" t="n">
        <v>99.5512905455913</v>
      </c>
      <c r="D24" s="31" t="n">
        <v>31.2153342711934</v>
      </c>
      <c r="E24" s="30" t="n">
        <v>15125080</v>
      </c>
      <c r="F24" s="30" t="n">
        <v>14492111</v>
      </c>
      <c r="G24" s="30" t="n">
        <v>98.47</v>
      </c>
      <c r="H24" s="32" t="n">
        <v>94.3500741148922</v>
      </c>
      <c r="I24" s="30" t="n">
        <v>1110</v>
      </c>
      <c r="J24" s="30" t="n">
        <v>7342</v>
      </c>
      <c r="K24" s="30" t="n">
        <v>129</v>
      </c>
      <c r="L24" s="30" t="n">
        <v>7023</v>
      </c>
      <c r="M24" s="30" t="n">
        <v>127</v>
      </c>
      <c r="N24" s="33" t="n">
        <v>2.73530045229378</v>
      </c>
      <c r="O24" s="22"/>
      <c r="P24" s="33" t="n">
        <v>102</v>
      </c>
      <c r="Q24" s="33" t="n">
        <v>4</v>
      </c>
      <c r="R24" s="33" t="n">
        <f aca="false">SUM(P24:Q24)/M24*100</f>
        <v>83.4645669291339</v>
      </c>
      <c r="S24" s="22"/>
      <c r="T24" s="33" t="n">
        <v>7</v>
      </c>
      <c r="U24" s="33" t="n">
        <v>2</v>
      </c>
      <c r="V24" s="33" t="n">
        <v>12</v>
      </c>
      <c r="W24" s="33" t="n">
        <f aca="false">SUM(T24:V24)/M24*100</f>
        <v>16.5354330708661</v>
      </c>
    </row>
    <row r="25" customFormat="false" ht="12.8" hidden="false" customHeight="false" outlineLevel="0" collapsed="false">
      <c r="A25" s="23"/>
      <c r="B25" s="40"/>
      <c r="C25" s="40"/>
      <c r="D25" s="40"/>
      <c r="E25" s="40"/>
      <c r="F25" s="40"/>
      <c r="G25" s="40"/>
      <c r="H25" s="41"/>
      <c r="I25" s="40"/>
      <c r="J25" s="40"/>
      <c r="K25" s="40"/>
      <c r="L25" s="42"/>
      <c r="M25" s="43"/>
      <c r="N25" s="33"/>
      <c r="O25" s="22"/>
      <c r="P25" s="33"/>
      <c r="Q25" s="33"/>
      <c r="R25" s="33"/>
      <c r="S25" s="22"/>
      <c r="T25" s="33"/>
      <c r="U25" s="33"/>
      <c r="V25" s="33"/>
      <c r="W25" s="33"/>
    </row>
    <row r="26" customFormat="false" ht="12.8" hidden="false" customHeight="false" outlineLevel="0" collapsed="false">
      <c r="L26" s="44" t="s">
        <v>52</v>
      </c>
      <c r="M26" s="26" t="n">
        <v>12539167</v>
      </c>
      <c r="N26" s="26"/>
      <c r="O26" s="26"/>
      <c r="P26" s="26" t="n">
        <v>3520001</v>
      </c>
      <c r="Q26" s="26" t="n">
        <v>1842204</v>
      </c>
      <c r="R26" s="26" t="n">
        <f aca="false">SUM(P26:Q26)/M26*100</f>
        <v>42.7636461018503</v>
      </c>
      <c r="S26" s="26"/>
      <c r="T26" s="26" t="n">
        <v>4794015</v>
      </c>
      <c r="U26" s="26" t="n">
        <v>13784</v>
      </c>
      <c r="V26" s="22" t="n">
        <v>2366099</v>
      </c>
      <c r="W26" s="26" t="n">
        <f aca="false">SUM(T26:V26)/M26*100</f>
        <v>57.2119184631643</v>
      </c>
    </row>
    <row r="27" customFormat="false" ht="12.8" hidden="false" customHeight="false" outlineLevel="0" collapsed="false">
      <c r="L27" s="12"/>
      <c r="M27" s="26"/>
      <c r="N27" s="26"/>
      <c r="O27" s="26"/>
      <c r="P27" s="26"/>
      <c r="Q27" s="26"/>
      <c r="R27" s="26"/>
      <c r="S27" s="26"/>
      <c r="T27" s="26"/>
      <c r="U27" s="26"/>
      <c r="V27" s="22"/>
      <c r="W27" s="26"/>
    </row>
    <row r="28" customFormat="false" ht="12.8" hidden="false" customHeight="false" outlineLevel="0" collapsed="false">
      <c r="A28" s="6"/>
      <c r="L28" s="45" t="s">
        <v>53</v>
      </c>
      <c r="M28" s="26" t="n">
        <v>1874886</v>
      </c>
      <c r="N28" s="26" t="n">
        <v>40380.9175102305</v>
      </c>
      <c r="O28" s="26"/>
      <c r="P28" s="26" t="n">
        <v>660807</v>
      </c>
      <c r="Q28" s="26" t="n">
        <v>265110</v>
      </c>
      <c r="R28" s="26" t="n">
        <f aca="false">SUM(P28:Q28)/M28*100</f>
        <v>49.3852426227515</v>
      </c>
      <c r="S28" s="26"/>
      <c r="T28" s="26" t="n">
        <v>610230</v>
      </c>
      <c r="U28" s="26" t="n">
        <v>3225</v>
      </c>
      <c r="V28" s="22" t="n">
        <v>333506</v>
      </c>
      <c r="W28" s="26" t="n">
        <f aca="false">SUM(T28:V28)/M28*100</f>
        <v>50.5076575322446</v>
      </c>
    </row>
    <row r="29" customFormat="false" ht="13.05" hidden="false" customHeight="false" outlineLevel="0" collapsed="false">
      <c r="A29" s="37"/>
      <c r="L29" s="46" t="s">
        <v>54</v>
      </c>
      <c r="M29" s="26" t="n">
        <v>10682</v>
      </c>
      <c r="N29" s="47"/>
      <c r="O29" s="47"/>
      <c r="P29" s="26" t="n">
        <v>1264</v>
      </c>
      <c r="Q29" s="26" t="n">
        <v>1335</v>
      </c>
      <c r="R29" s="26" t="n">
        <f aca="false">SUM(P29:Q29)/M29*100</f>
        <v>24.3306496910691</v>
      </c>
      <c r="S29" s="26"/>
      <c r="T29" s="26" t="n">
        <v>5654</v>
      </c>
      <c r="U29" s="26" t="n">
        <v>4</v>
      </c>
      <c r="V29" s="22" t="n">
        <v>2426</v>
      </c>
      <c r="W29" s="26" t="n">
        <f aca="false">SUM(T29:V29)/M29*100</f>
        <v>75.6787118517132</v>
      </c>
    </row>
    <row r="30" customFormat="false" ht="12.8" hidden="false" customHeight="false" outlineLevel="0" collapsed="false">
      <c r="A30" s="23"/>
    </row>
    <row r="31" customFormat="false" ht="12.8" hidden="false" customHeight="false" outlineLevel="0" collapsed="false">
      <c r="A31" s="23"/>
    </row>
    <row r="32" customFormat="false" ht="12.8" hidden="false" customHeight="false" outlineLevel="0" collapsed="false">
      <c r="A32" s="23"/>
    </row>
    <row r="33" customFormat="false" ht="12.8" hidden="false" customHeight="false" outlineLevel="0" collapsed="false">
      <c r="A33" s="23"/>
    </row>
    <row r="34" customFormat="false" ht="12.8" hidden="false" customHeight="false" outlineLevel="0" collapsed="false">
      <c r="A34" s="23"/>
    </row>
    <row r="35" customFormat="false" ht="12.8" hidden="false" customHeight="false" outlineLevel="0" collapsed="false">
      <c r="A35" s="23"/>
    </row>
    <row r="36" customFormat="false" ht="12.8" hidden="false" customHeight="false" outlineLevel="0" collapsed="false">
      <c r="A36" s="23"/>
    </row>
    <row r="37" customFormat="false" ht="12.8" hidden="false" customHeight="false" outlineLevel="0" collapsed="false">
      <c r="A37" s="23"/>
    </row>
    <row r="38" customFormat="false" ht="12.8" hidden="false" customHeight="false" outlineLevel="0" collapsed="false">
      <c r="A38" s="37"/>
    </row>
    <row r="39" customFormat="false" ht="12.8" hidden="false" customHeight="false" outlineLevel="0" collapsed="false">
      <c r="A39" s="6"/>
    </row>
    <row r="40" customFormat="false" ht="12.8" hidden="false" customHeight="false" outlineLevel="0" collapsed="false">
      <c r="A40" s="37"/>
    </row>
    <row r="41" customFormat="false" ht="12.8" hidden="false" customHeight="false" outlineLevel="0" collapsed="false">
      <c r="A41" s="23"/>
    </row>
    <row r="42" customFormat="false" ht="12.8" hidden="false" customHeight="false" outlineLevel="0" collapsed="false">
      <c r="A42" s="23"/>
    </row>
    <row r="43" customFormat="false" ht="12.8" hidden="false" customHeight="false" outlineLevel="0" collapsed="false">
      <c r="A43" s="23"/>
    </row>
    <row r="44" customFormat="false" ht="12.8" hidden="false" customHeight="false" outlineLevel="0" collapsed="false">
      <c r="A44" s="37"/>
    </row>
    <row r="45" customFormat="false" ht="12.8" hidden="false" customHeight="false" outlineLevel="0" collapsed="false">
      <c r="A45" s="23"/>
    </row>
    <row r="46" customFormat="false" ht="12.8" hidden="false" customHeight="false" outlineLevel="0" collapsed="false">
      <c r="A46" s="23"/>
    </row>
    <row r="47" customFormat="false" ht="12.8" hidden="false" customHeight="false" outlineLevel="0" collapsed="false">
      <c r="A47" s="37"/>
    </row>
    <row r="48" customFormat="false" ht="12.8" hidden="false" customHeight="false" outlineLevel="0" collapsed="false">
      <c r="A48" s="48"/>
    </row>
  </sheetData>
  <mergeCells count="11">
    <mergeCell ref="A1:L2"/>
    <mergeCell ref="E4:F4"/>
    <mergeCell ref="G4:H4"/>
    <mergeCell ref="I4:J4"/>
    <mergeCell ref="K4:L4"/>
    <mergeCell ref="P4:R4"/>
    <mergeCell ref="T4:W4"/>
    <mergeCell ref="E16:F16"/>
    <mergeCell ref="G16:H16"/>
    <mergeCell ref="I16:J16"/>
    <mergeCell ref="K16:L1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67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Roman,Normale"&amp;12Page &amp;P</oddFooter>
  </headerFooter>
  <rowBreaks count="1" manualBreakCount="1">
    <brk id="25" man="true" max="16383" min="0"/>
  </rowBreaks>
  <colBreaks count="1" manualBreakCount="1">
    <brk id="12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2016-09-22T11:33:35Z</dcterms:created>
  <dc:creator/>
  <dc:description/>
  <dc:language>en-US</dc:language>
  <cp:lastModifiedBy>Stefania Daghino</cp:lastModifiedBy>
  <dcterms:modified xsi:type="dcterms:W3CDTF">2024-09-17T10:04:55Z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