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1116434\Dropbox\Scoliosis Study\Articles\8_Radiographic Study\Final Submission\"/>
    </mc:Choice>
  </mc:AlternateContent>
  <bookViews>
    <workbookView xWindow="0" yWindow="0" windowWidth="23016" windowHeight="9060"/>
  </bookViews>
  <sheets>
    <sheet name="regress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67" i="1" l="1"/>
  <c r="Z65" i="1"/>
  <c r="Z66" i="1"/>
  <c r="Y67" i="1"/>
  <c r="Y66" i="1"/>
  <c r="Y65" i="1"/>
  <c r="Z56" i="1"/>
  <c r="Y56" i="1"/>
  <c r="Z55" i="1"/>
  <c r="Y55" i="1"/>
  <c r="Z54" i="1"/>
  <c r="Y54" i="1"/>
  <c r="Z31" i="1"/>
  <c r="Z30" i="1"/>
  <c r="Z29" i="1"/>
  <c r="Y31" i="1"/>
  <c r="Y30" i="1"/>
  <c r="Y29" i="1"/>
  <c r="Z19" i="1"/>
  <c r="Z18" i="1"/>
  <c r="Z17" i="1"/>
  <c r="Y19" i="1"/>
  <c r="Y18" i="1"/>
  <c r="Y17" i="1"/>
</calcChain>
</file>

<file path=xl/sharedStrings.xml><?xml version="1.0" encoding="utf-8"?>
<sst xmlns="http://schemas.openxmlformats.org/spreadsheetml/2006/main" count="222" uniqueCount="68">
  <si>
    <t>FEV1</t>
  </si>
  <si>
    <t>FVC</t>
  </si>
  <si>
    <t>FEV1/FVC</t>
  </si>
  <si>
    <t>z-score</t>
  </si>
  <si>
    <t>PT</t>
  </si>
  <si>
    <t>MT</t>
  </si>
  <si>
    <t>TK</t>
  </si>
  <si>
    <t>PT (°)</t>
  </si>
  <si>
    <t>AVBRr-1 (-)</t>
  </si>
  <si>
    <t>THWr (-)</t>
  </si>
  <si>
    <t>LHWr (-)</t>
  </si>
  <si>
    <t>SAFL (%)</t>
  </si>
  <si>
    <t>KLi (%)</t>
  </si>
  <si>
    <t>SIr (-)</t>
  </si>
  <si>
    <t>RHDi (-)</t>
  </si>
  <si>
    <t>RHi (-)</t>
  </si>
  <si>
    <t>SVDr (-)</t>
  </si>
  <si>
    <t>(Intercept)</t>
  </si>
  <si>
    <t>RMSE</t>
  </si>
  <si>
    <t>b</t>
  </si>
  <si>
    <t>p-value</t>
  </si>
  <si>
    <t>beta</t>
  </si>
  <si>
    <t>LASSO (Cobb) Regression</t>
  </si>
  <si>
    <t>LASSO (Cobb + Deformity Parameters) Regression</t>
  </si>
  <si>
    <t>Percent of predicted</t>
  </si>
  <si>
    <t>Input</t>
  </si>
  <si>
    <t>Estimation</t>
  </si>
  <si>
    <t>RVAD</t>
  </si>
  <si>
    <t>SAFL</t>
  </si>
  <si>
    <t>DVL_R</t>
  </si>
  <si>
    <t>DVL_L</t>
  </si>
  <si>
    <t>DVL_diff</t>
  </si>
  <si>
    <t>% pred.</t>
  </si>
  <si>
    <r>
      <t>PT (</t>
    </r>
    <r>
      <rPr>
        <sz val="9"/>
        <color theme="1"/>
        <rFont val="Calibri"/>
        <family val="2"/>
      </rPr>
      <t>°)</t>
    </r>
  </si>
  <si>
    <t>MT (°)</t>
  </si>
  <si>
    <t>TK (°)</t>
  </si>
  <si>
    <t>Model A.1</t>
  </si>
  <si>
    <t>Model A.2</t>
  </si>
  <si>
    <t>Model A.3</t>
  </si>
  <si>
    <t>Model A.4</t>
  </si>
  <si>
    <t>Calculator</t>
  </si>
  <si>
    <t>AVBRr-1</t>
  </si>
  <si>
    <t>SIr</t>
  </si>
  <si>
    <t>KLi</t>
  </si>
  <si>
    <t>Model A.1 - Regression coefficients (b) and standardised regression coefficients (beta) for LASSO regression using Cobb angles as predictors</t>
  </si>
  <si>
    <t>Model A.3 - Regression coefficients (b) and standardised regression coefficients (beta) for OLS regression (MT + TK)</t>
  </si>
  <si>
    <t>Model A.4 - Regression coefficients (b) and standardised regression coefficients (beta) for OLS regression (SIR + AVBRr-1 + KLi)</t>
  </si>
  <si>
    <t>R2</t>
  </si>
  <si>
    <t>Model A.2 - Regression coefficients (b) and standardised regression coefficients (beta) for LASSO regression using Cobb and deformity parameters as predictors</t>
  </si>
  <si>
    <t>THWr</t>
  </si>
  <si>
    <t>LHWr</t>
  </si>
  <si>
    <t>RHDi</t>
  </si>
  <si>
    <t>RHi</t>
  </si>
  <si>
    <t>SVDr</t>
  </si>
  <si>
    <t>TK  (°)</t>
  </si>
  <si>
    <t>RVAD (°)</t>
  </si>
  <si>
    <t>DVL_R (-)</t>
  </si>
  <si>
    <t>DVL_L (-)</t>
  </si>
  <si>
    <t>DVL_diff (-)</t>
  </si>
  <si>
    <t>Kli (%)</t>
  </si>
  <si>
    <t>Online Resource 2 (ESM_2.xlsx): Lung Function Regression Tables and Calculator</t>
  </si>
  <si>
    <t>OLS Regression (SIr + AVBRr-1 + KLi)</t>
  </si>
  <si>
    <t>OLS Regression (MT + TK)</t>
  </si>
  <si>
    <t>European Spine Journal (2020)</t>
  </si>
  <si>
    <r>
      <t>James Farrell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, Enrique Garrido</t>
    </r>
    <r>
      <rPr>
        <vertAlign val="superscript"/>
        <sz val="10"/>
        <color theme="1"/>
        <rFont val="Calibri"/>
        <family val="2"/>
        <scheme val="minor"/>
      </rPr>
      <t>2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</si>
  <si>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School of Engineering, The University of Edinburgh, Edinburgh, United Kingdom. j.farrell@ed.ac.uk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</si>
  <si>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Scottish National Spine Deformity Service, Royal Hospital for Sick Children, Edinburgh, United Kingdom. enrique.garrido@nhslothian.scot.nhs.uk</t>
    </r>
  </si>
  <si>
    <t>Predicting preoperative pulmonary function in patients with thoracic adolescent idiopathic scoliosis from spinal and thoracic radiographic parameters.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</si>
</sst>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3" borderId="0" xfId="0" applyFont="1" applyFill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5" xfId="0" applyFont="1" applyBorder="1"/>
    <xf numFmtId="2" fontId="4" fillId="4" borderId="0" xfId="0" applyNumberFormat="1" applyFont="1" applyFill="1" applyBorder="1"/>
    <xf numFmtId="0" fontId="2" fillId="0" borderId="0" xfId="0" applyFont="1" applyBorder="1" applyAlignment="1">
      <alignment horizontal="right"/>
    </xf>
    <xf numFmtId="2" fontId="4" fillId="2" borderId="0" xfId="0" applyNumberFormat="1" applyFont="1" applyFill="1" applyBorder="1"/>
    <xf numFmtId="2" fontId="2" fillId="3" borderId="0" xfId="0" applyNumberFormat="1" applyFont="1" applyFill="1" applyBorder="1"/>
    <xf numFmtId="16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/>
    <xf numFmtId="0" fontId="4" fillId="0" borderId="1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5" xfId="0" applyFont="1" applyBorder="1" applyAlignment="1">
      <alignment horizontal="center"/>
    </xf>
    <xf numFmtId="164" fontId="2" fillId="0" borderId="15" xfId="0" applyNumberFormat="1" applyFont="1" applyBorder="1"/>
    <xf numFmtId="0" fontId="2" fillId="0" borderId="13" xfId="0" applyFont="1" applyBorder="1"/>
    <xf numFmtId="0" fontId="2" fillId="0" borderId="14" xfId="0" applyFont="1" applyBorder="1"/>
    <xf numFmtId="0" fontId="4" fillId="0" borderId="12" xfId="0" applyFont="1" applyBorder="1"/>
    <xf numFmtId="0" fontId="5" fillId="0" borderId="0" xfId="0" applyFont="1" applyBorder="1"/>
    <xf numFmtId="2" fontId="5" fillId="0" borderId="0" xfId="0" applyNumberFormat="1" applyFont="1"/>
    <xf numFmtId="0" fontId="2" fillId="0" borderId="0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71"/>
  <sheetViews>
    <sheetView tabSelected="1" zoomScale="85" zoomScaleNormal="85" workbookViewId="0">
      <selection activeCell="K10" sqref="K10"/>
    </sheetView>
  </sheetViews>
  <sheetFormatPr defaultRowHeight="12" x14ac:dyDescent="0.25"/>
  <cols>
    <col min="1" max="1" width="8.88671875" style="2"/>
    <col min="2" max="2" width="10.21875" style="2" customWidth="1"/>
    <col min="3" max="20" width="6.88671875" style="2" customWidth="1"/>
    <col min="21" max="16384" width="8.88671875" style="2"/>
  </cols>
  <sheetData>
    <row r="1" spans="2:27" ht="18" x14ac:dyDescent="0.35">
      <c r="B1" s="1" t="s">
        <v>60</v>
      </c>
    </row>
    <row r="2" spans="2:27" s="25" customFormat="1" ht="15" x14ac:dyDescent="0.3">
      <c r="B2" s="26" t="s">
        <v>64</v>
      </c>
    </row>
    <row r="3" spans="2:27" s="25" customFormat="1" ht="13.8" x14ac:dyDescent="0.3">
      <c r="B3" s="26" t="s">
        <v>67</v>
      </c>
    </row>
    <row r="4" spans="2:27" s="25" customFormat="1" ht="13.8" x14ac:dyDescent="0.3">
      <c r="B4" s="26" t="s">
        <v>63</v>
      </c>
    </row>
    <row r="5" spans="2:27" s="25" customFormat="1" ht="15" x14ac:dyDescent="0.3">
      <c r="B5" s="26" t="s">
        <v>65</v>
      </c>
    </row>
    <row r="6" spans="2:27" s="25" customFormat="1" ht="15" x14ac:dyDescent="0.3">
      <c r="B6" s="26" t="s">
        <v>66</v>
      </c>
    </row>
    <row r="8" spans="2:27" x14ac:dyDescent="0.25">
      <c r="B8" s="2" t="s">
        <v>36</v>
      </c>
      <c r="C8" s="2" t="s">
        <v>22</v>
      </c>
    </row>
    <row r="9" spans="2:27" x14ac:dyDescent="0.25">
      <c r="B9" s="2" t="s">
        <v>37</v>
      </c>
      <c r="C9" s="2" t="s">
        <v>23</v>
      </c>
    </row>
    <row r="10" spans="2:27" x14ac:dyDescent="0.25">
      <c r="B10" s="2" t="s">
        <v>38</v>
      </c>
      <c r="C10" s="2" t="s">
        <v>62</v>
      </c>
    </row>
    <row r="11" spans="2:27" x14ac:dyDescent="0.25">
      <c r="B11" s="2" t="s">
        <v>39</v>
      </c>
      <c r="C11" s="2" t="s">
        <v>61</v>
      </c>
    </row>
    <row r="13" spans="2:27" ht="12.6" thickBot="1" x14ac:dyDescent="0.3"/>
    <row r="14" spans="2:27" x14ac:dyDescent="0.25">
      <c r="B14" s="31" t="s">
        <v>44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3"/>
      <c r="U14" s="17" t="s">
        <v>40</v>
      </c>
      <c r="V14" s="5"/>
      <c r="W14" s="5"/>
      <c r="X14" s="5"/>
      <c r="Y14" s="5"/>
      <c r="Z14" s="5"/>
      <c r="AA14" s="6"/>
    </row>
    <row r="15" spans="2:27" x14ac:dyDescent="0.25">
      <c r="B15" s="18"/>
      <c r="C15" s="36" t="s">
        <v>0</v>
      </c>
      <c r="D15" s="36"/>
      <c r="E15" s="36"/>
      <c r="F15" s="36"/>
      <c r="G15" s="36"/>
      <c r="H15" s="36"/>
      <c r="I15" s="39" t="s">
        <v>1</v>
      </c>
      <c r="J15" s="39"/>
      <c r="K15" s="39"/>
      <c r="L15" s="39"/>
      <c r="M15" s="39"/>
      <c r="N15" s="39"/>
      <c r="O15" s="39" t="s">
        <v>2</v>
      </c>
      <c r="P15" s="39"/>
      <c r="Q15" s="39"/>
      <c r="R15" s="39"/>
      <c r="S15" s="39"/>
      <c r="T15" s="40"/>
      <c r="V15" s="3" t="s">
        <v>25</v>
      </c>
      <c r="Y15" s="34" t="s">
        <v>26</v>
      </c>
      <c r="Z15" s="34"/>
      <c r="AA15" s="7"/>
    </row>
    <row r="16" spans="2:27" x14ac:dyDescent="0.25">
      <c r="B16" s="18"/>
      <c r="C16" s="39" t="s">
        <v>3</v>
      </c>
      <c r="D16" s="39"/>
      <c r="E16" s="39"/>
      <c r="F16" s="39" t="s">
        <v>24</v>
      </c>
      <c r="G16" s="39"/>
      <c r="H16" s="39"/>
      <c r="I16" s="39" t="s">
        <v>3</v>
      </c>
      <c r="J16" s="39"/>
      <c r="K16" s="39"/>
      <c r="L16" s="39" t="s">
        <v>24</v>
      </c>
      <c r="M16" s="39"/>
      <c r="N16" s="39"/>
      <c r="O16" s="39" t="s">
        <v>3</v>
      </c>
      <c r="P16" s="39"/>
      <c r="Q16" s="39"/>
      <c r="R16" s="39" t="s">
        <v>24</v>
      </c>
      <c r="S16" s="39"/>
      <c r="T16" s="40"/>
      <c r="U16" s="2" t="s">
        <v>17</v>
      </c>
      <c r="V16" s="4">
        <v>1</v>
      </c>
      <c r="Y16" s="3" t="s">
        <v>3</v>
      </c>
      <c r="Z16" s="3" t="s">
        <v>32</v>
      </c>
      <c r="AA16" s="7"/>
    </row>
    <row r="17" spans="2:27" x14ac:dyDescent="0.25">
      <c r="B17" s="18"/>
      <c r="C17" s="14" t="s">
        <v>19</v>
      </c>
      <c r="D17" s="14" t="s">
        <v>21</v>
      </c>
      <c r="E17" s="15" t="s">
        <v>20</v>
      </c>
      <c r="F17" s="14" t="s">
        <v>19</v>
      </c>
      <c r="G17" s="14" t="s">
        <v>21</v>
      </c>
      <c r="H17" s="15" t="s">
        <v>20</v>
      </c>
      <c r="I17" s="14" t="s">
        <v>19</v>
      </c>
      <c r="J17" s="14" t="s">
        <v>21</v>
      </c>
      <c r="K17" s="15" t="s">
        <v>20</v>
      </c>
      <c r="L17" s="14" t="s">
        <v>19</v>
      </c>
      <c r="M17" s="14" t="s">
        <v>21</v>
      </c>
      <c r="N17" s="15" t="s">
        <v>20</v>
      </c>
      <c r="O17" s="14" t="s">
        <v>19</v>
      </c>
      <c r="P17" s="14" t="s">
        <v>21</v>
      </c>
      <c r="Q17" s="15" t="s">
        <v>20</v>
      </c>
      <c r="R17" s="14" t="s">
        <v>19</v>
      </c>
      <c r="S17" s="14" t="s">
        <v>21</v>
      </c>
      <c r="T17" s="20" t="s">
        <v>20</v>
      </c>
      <c r="U17" s="2" t="s">
        <v>33</v>
      </c>
      <c r="V17" s="10">
        <v>33.799999999999997</v>
      </c>
      <c r="W17" s="27" t="s">
        <v>0</v>
      </c>
      <c r="X17" s="27"/>
      <c r="Y17" s="12">
        <f>SUMPRODUCT(V16:V19,C18:C21)</f>
        <v>-2.5511625479999998</v>
      </c>
      <c r="Z17" s="12">
        <f>SUMPRODUCT(V16:V19,F18:F21)</f>
        <v>69.101409224548107</v>
      </c>
      <c r="AA17" s="7"/>
    </row>
    <row r="18" spans="2:27" x14ac:dyDescent="0.25">
      <c r="B18" s="18" t="s">
        <v>17</v>
      </c>
      <c r="C18" s="16">
        <v>-0.227313918</v>
      </c>
      <c r="D18" s="16"/>
      <c r="E18" s="16">
        <v>0</v>
      </c>
      <c r="F18" s="16">
        <v>98.1958004837647</v>
      </c>
      <c r="G18" s="16"/>
      <c r="H18" s="16">
        <v>0</v>
      </c>
      <c r="I18" s="16">
        <v>3.5288178000000003E-2</v>
      </c>
      <c r="J18" s="16"/>
      <c r="K18" s="16">
        <v>0</v>
      </c>
      <c r="L18" s="16">
        <v>99.745277388312402</v>
      </c>
      <c r="M18" s="16"/>
      <c r="N18" s="16">
        <v>0</v>
      </c>
      <c r="O18" s="16">
        <v>-0.85725737099999999</v>
      </c>
      <c r="P18" s="16"/>
      <c r="Q18" s="16">
        <v>0</v>
      </c>
      <c r="R18" s="16">
        <v>92.746977737999501</v>
      </c>
      <c r="S18" s="16"/>
      <c r="T18" s="21">
        <v>0</v>
      </c>
      <c r="U18" s="2" t="s">
        <v>34</v>
      </c>
      <c r="V18" s="10">
        <v>69</v>
      </c>
      <c r="W18" s="27" t="s">
        <v>1</v>
      </c>
      <c r="X18" s="27"/>
      <c r="Y18" s="12">
        <f>SUMPRODUCT(V16:V19,I18:I21)</f>
        <v>-2.3519244172000002</v>
      </c>
      <c r="Z18" s="12">
        <f>SUMPRODUCT(V16:V19,L18:L21)</f>
        <v>72.847965705442249</v>
      </c>
      <c r="AA18" s="7"/>
    </row>
    <row r="19" spans="2:27" x14ac:dyDescent="0.25">
      <c r="B19" s="18" t="s">
        <v>4</v>
      </c>
      <c r="C19" s="16">
        <v>-2.6323190000000002E-3</v>
      </c>
      <c r="D19" s="16">
        <v>-2.6488079000000001E-2</v>
      </c>
      <c r="E19" s="16">
        <v>0.13800000000000001</v>
      </c>
      <c r="F19" s="16">
        <v>-3.4972730514632101E-2</v>
      </c>
      <c r="G19" s="16">
        <v>-2.8150745784099401E-2</v>
      </c>
      <c r="H19" s="16">
        <v>0.13800000000000001</v>
      </c>
      <c r="I19" s="16">
        <v>0</v>
      </c>
      <c r="J19" s="16">
        <v>0</v>
      </c>
      <c r="K19" s="16">
        <v>0.86</v>
      </c>
      <c r="L19" s="16">
        <v>0</v>
      </c>
      <c r="M19" s="16">
        <v>0</v>
      </c>
      <c r="N19" s="16">
        <v>0.86</v>
      </c>
      <c r="O19" s="16">
        <v>0</v>
      </c>
      <c r="P19" s="16">
        <v>0</v>
      </c>
      <c r="Q19" s="16">
        <v>0.91900000000000004</v>
      </c>
      <c r="R19" s="16">
        <v>-6.1257517937947695E-4</v>
      </c>
      <c r="S19" s="16">
        <v>-9.7326830830176596E-4</v>
      </c>
      <c r="T19" s="21">
        <v>0.91900000000000004</v>
      </c>
      <c r="U19" s="2" t="s">
        <v>35</v>
      </c>
      <c r="V19" s="10">
        <v>21.8</v>
      </c>
      <c r="W19" s="27" t="s">
        <v>2</v>
      </c>
      <c r="X19" s="27"/>
      <c r="Y19" s="12">
        <f>SUMPRODUCT(V16:V19,O18:O21)</f>
        <v>-0.71807374499999999</v>
      </c>
      <c r="Z19" s="12">
        <f>SUMPRODUCT(V16:V19,R18:R21)</f>
        <v>94.172305129484684</v>
      </c>
      <c r="AA19" s="7"/>
    </row>
    <row r="20" spans="2:27" x14ac:dyDescent="0.25">
      <c r="B20" s="18" t="s">
        <v>5</v>
      </c>
      <c r="C20" s="16">
        <v>-3.8361738999999999E-2</v>
      </c>
      <c r="D20" s="16">
        <v>-0.44987933299999999</v>
      </c>
      <c r="E20" s="16">
        <v>0</v>
      </c>
      <c r="F20" s="16">
        <v>-0.48091536464546503</v>
      </c>
      <c r="G20" s="16">
        <v>-0.45114360894065098</v>
      </c>
      <c r="H20" s="16">
        <v>0</v>
      </c>
      <c r="I20" s="16">
        <v>-3.8287503000000001E-2</v>
      </c>
      <c r="J20" s="16">
        <v>-0.418676716</v>
      </c>
      <c r="K20" s="16">
        <v>0</v>
      </c>
      <c r="L20" s="16">
        <v>-0.433132404035944</v>
      </c>
      <c r="M20" s="16">
        <v>-0.42105533158410602</v>
      </c>
      <c r="N20" s="16">
        <v>0</v>
      </c>
      <c r="O20" s="16">
        <v>0</v>
      </c>
      <c r="P20" s="16">
        <v>0</v>
      </c>
      <c r="Q20" s="16">
        <v>1</v>
      </c>
      <c r="R20" s="16">
        <v>0</v>
      </c>
      <c r="S20" s="16">
        <v>0</v>
      </c>
      <c r="T20" s="21">
        <v>1</v>
      </c>
      <c r="AA20" s="7"/>
    </row>
    <row r="21" spans="2:27" x14ac:dyDescent="0.25">
      <c r="B21" s="18" t="s">
        <v>6</v>
      </c>
      <c r="C21" s="16">
        <v>1.8902924000000002E-2</v>
      </c>
      <c r="D21" s="16">
        <v>0.24135346199999999</v>
      </c>
      <c r="E21" s="16">
        <v>0</v>
      </c>
      <c r="F21" s="16">
        <v>0.24178198131720399</v>
      </c>
      <c r="G21" s="16">
        <v>0.246943090950138</v>
      </c>
      <c r="H21" s="16">
        <v>0</v>
      </c>
      <c r="I21" s="16">
        <v>1.1680051E-2</v>
      </c>
      <c r="J21" s="16">
        <v>0.139057138</v>
      </c>
      <c r="K21" s="16">
        <v>0</v>
      </c>
      <c r="L21" s="16">
        <v>0.13710202732155899</v>
      </c>
      <c r="M21" s="16">
        <v>0.14510726700073401</v>
      </c>
      <c r="N21" s="16">
        <v>0</v>
      </c>
      <c r="O21" s="16">
        <v>6.38457E-3</v>
      </c>
      <c r="P21" s="16">
        <v>9.9989568000000001E-2</v>
      </c>
      <c r="Q21" s="16">
        <v>2E-3</v>
      </c>
      <c r="R21" s="16">
        <v>6.6331762960926896E-2</v>
      </c>
      <c r="S21" s="16">
        <v>0.13372336927623199</v>
      </c>
      <c r="T21" s="21">
        <v>2E-3</v>
      </c>
      <c r="AA21" s="7"/>
    </row>
    <row r="22" spans="2:27" x14ac:dyDescent="0.25">
      <c r="B22" s="18" t="s">
        <v>18</v>
      </c>
      <c r="C22" s="36">
        <v>1.021962783</v>
      </c>
      <c r="D22" s="36"/>
      <c r="E22" s="36"/>
      <c r="F22" s="36">
        <v>12.7613647824748</v>
      </c>
      <c r="G22" s="36"/>
      <c r="H22" s="36"/>
      <c r="I22" s="36">
        <v>1.13839359</v>
      </c>
      <c r="J22" s="36"/>
      <c r="K22" s="36"/>
      <c r="L22" s="36">
        <v>12.790283679976</v>
      </c>
      <c r="M22" s="36"/>
      <c r="N22" s="36"/>
      <c r="O22" s="36">
        <v>0.99866204599999997</v>
      </c>
      <c r="P22" s="36"/>
      <c r="Q22" s="36"/>
      <c r="R22" s="36">
        <v>7.69270687866128</v>
      </c>
      <c r="S22" s="36"/>
      <c r="T22" s="37"/>
      <c r="AA22" s="7"/>
    </row>
    <row r="23" spans="2:27" ht="12.6" thickBot="1" x14ac:dyDescent="0.3">
      <c r="B23" s="19" t="s">
        <v>47</v>
      </c>
      <c r="C23" s="35">
        <v>0.34668222199999998</v>
      </c>
      <c r="D23" s="35"/>
      <c r="E23" s="35"/>
      <c r="F23" s="35">
        <v>0.34755232707655997</v>
      </c>
      <c r="G23" s="35"/>
      <c r="H23" s="35"/>
      <c r="I23" s="35">
        <v>0.29772876300000001</v>
      </c>
      <c r="J23" s="35"/>
      <c r="K23" s="35"/>
      <c r="L23" s="35">
        <v>0.298981113076768</v>
      </c>
      <c r="M23" s="35"/>
      <c r="N23" s="35"/>
      <c r="O23" s="35">
        <v>6.0901374000000001E-2</v>
      </c>
      <c r="P23" s="35"/>
      <c r="Q23" s="35"/>
      <c r="R23" s="35">
        <v>7.5248482657864296E-2</v>
      </c>
      <c r="S23" s="35"/>
      <c r="T23" s="38"/>
      <c r="U23" s="8"/>
      <c r="V23" s="8"/>
      <c r="W23" s="8"/>
      <c r="X23" s="8"/>
      <c r="Y23" s="8"/>
      <c r="Z23" s="8"/>
      <c r="AA23" s="9"/>
    </row>
    <row r="25" spans="2:27" ht="12.6" thickBot="1" x14ac:dyDescent="0.3"/>
    <row r="26" spans="2:27" x14ac:dyDescent="0.25">
      <c r="B26" s="24" t="s">
        <v>48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3"/>
      <c r="U26" s="17" t="s">
        <v>40</v>
      </c>
      <c r="V26" s="5"/>
      <c r="W26" s="5"/>
      <c r="X26" s="5"/>
      <c r="Y26" s="5"/>
      <c r="Z26" s="5"/>
      <c r="AA26" s="6"/>
    </row>
    <row r="27" spans="2:27" x14ac:dyDescent="0.25">
      <c r="B27" s="18"/>
      <c r="C27" s="36" t="s">
        <v>0</v>
      </c>
      <c r="D27" s="36"/>
      <c r="E27" s="36"/>
      <c r="F27" s="36"/>
      <c r="G27" s="36"/>
      <c r="H27" s="36"/>
      <c r="I27" s="39" t="s">
        <v>1</v>
      </c>
      <c r="J27" s="39"/>
      <c r="K27" s="39"/>
      <c r="L27" s="39"/>
      <c r="M27" s="39"/>
      <c r="N27" s="39"/>
      <c r="O27" s="39" t="s">
        <v>2</v>
      </c>
      <c r="P27" s="39"/>
      <c r="Q27" s="39"/>
      <c r="R27" s="39"/>
      <c r="S27" s="39"/>
      <c r="T27" s="40"/>
      <c r="Y27" s="34" t="s">
        <v>26</v>
      </c>
      <c r="Z27" s="34"/>
      <c r="AA27" s="7"/>
    </row>
    <row r="28" spans="2:27" x14ac:dyDescent="0.25">
      <c r="B28" s="18"/>
      <c r="C28" s="39" t="s">
        <v>3</v>
      </c>
      <c r="D28" s="39"/>
      <c r="E28" s="39"/>
      <c r="F28" s="39" t="s">
        <v>24</v>
      </c>
      <c r="G28" s="39"/>
      <c r="H28" s="39"/>
      <c r="I28" s="39" t="s">
        <v>3</v>
      </c>
      <c r="J28" s="39"/>
      <c r="K28" s="39"/>
      <c r="L28" s="39" t="s">
        <v>24</v>
      </c>
      <c r="M28" s="39"/>
      <c r="N28" s="39"/>
      <c r="O28" s="39" t="s">
        <v>3</v>
      </c>
      <c r="P28" s="39"/>
      <c r="Q28" s="39"/>
      <c r="R28" s="39" t="s">
        <v>24</v>
      </c>
      <c r="S28" s="39"/>
      <c r="T28" s="40"/>
      <c r="V28" s="2" t="s">
        <v>25</v>
      </c>
      <c r="Y28" s="3" t="s">
        <v>3</v>
      </c>
      <c r="Z28" s="3" t="s">
        <v>32</v>
      </c>
      <c r="AA28" s="7"/>
    </row>
    <row r="29" spans="2:27" x14ac:dyDescent="0.25">
      <c r="B29" s="18"/>
      <c r="C29" s="14" t="s">
        <v>19</v>
      </c>
      <c r="D29" s="14" t="s">
        <v>21</v>
      </c>
      <c r="E29" s="15" t="s">
        <v>20</v>
      </c>
      <c r="F29" s="14" t="s">
        <v>19</v>
      </c>
      <c r="G29" s="14" t="s">
        <v>21</v>
      </c>
      <c r="H29" s="15" t="s">
        <v>20</v>
      </c>
      <c r="I29" s="14" t="s">
        <v>19</v>
      </c>
      <c r="J29" s="14" t="s">
        <v>21</v>
      </c>
      <c r="K29" s="15" t="s">
        <v>20</v>
      </c>
      <c r="L29" s="14" t="s">
        <v>19</v>
      </c>
      <c r="M29" s="14" t="s">
        <v>21</v>
      </c>
      <c r="N29" s="15" t="s">
        <v>20</v>
      </c>
      <c r="O29" s="14" t="s">
        <v>19</v>
      </c>
      <c r="P29" s="14" t="s">
        <v>21</v>
      </c>
      <c r="Q29" s="15" t="s">
        <v>20</v>
      </c>
      <c r="R29" s="14" t="s">
        <v>19</v>
      </c>
      <c r="S29" s="14" t="s">
        <v>21</v>
      </c>
      <c r="T29" s="20" t="s">
        <v>20</v>
      </c>
      <c r="U29" s="2" t="s">
        <v>17</v>
      </c>
      <c r="V29" s="4">
        <v>1</v>
      </c>
      <c r="W29" s="27" t="s">
        <v>0</v>
      </c>
      <c r="X29" s="27"/>
      <c r="Y29" s="12">
        <f>SUMPRODUCT($V$29:$V$45,C30:C46)</f>
        <v>-2.5473061314263497</v>
      </c>
      <c r="Z29" s="12">
        <f>SUMPRODUCT($V$29:$V$45,F30:F46)</f>
        <v>69.14435601168941</v>
      </c>
      <c r="AA29" s="7"/>
    </row>
    <row r="30" spans="2:27" x14ac:dyDescent="0.25">
      <c r="B30" s="18" t="s">
        <v>17</v>
      </c>
      <c r="C30" s="16">
        <v>1.2683781409828101</v>
      </c>
      <c r="D30" s="16"/>
      <c r="E30" s="16">
        <v>0</v>
      </c>
      <c r="F30" s="16">
        <v>118.221024872787</v>
      </c>
      <c r="G30" s="16"/>
      <c r="H30" s="16">
        <v>0</v>
      </c>
      <c r="I30" s="16">
        <v>1.9910524872927899</v>
      </c>
      <c r="J30" s="16"/>
      <c r="K30" s="16">
        <v>0</v>
      </c>
      <c r="L30" s="16">
        <v>120.19745147335701</v>
      </c>
      <c r="M30" s="16"/>
      <c r="N30" s="16">
        <v>0</v>
      </c>
      <c r="O30" s="16">
        <v>-0.81826835572475598</v>
      </c>
      <c r="P30" s="16"/>
      <c r="Q30" s="16">
        <v>0</v>
      </c>
      <c r="R30" s="16">
        <v>94.506821348169098</v>
      </c>
      <c r="S30" s="16"/>
      <c r="T30" s="21">
        <v>0</v>
      </c>
      <c r="U30" s="2" t="s">
        <v>7</v>
      </c>
      <c r="V30" s="13"/>
      <c r="W30" s="27" t="s">
        <v>1</v>
      </c>
      <c r="X30" s="27"/>
      <c r="Y30" s="12">
        <f>SUMPRODUCT($V$29:$V$45,I30:I46)</f>
        <v>-2.3499920708845612</v>
      </c>
      <c r="Z30" s="12">
        <f>SUMPRODUCT($V$29:$V$45,L30:L46)</f>
        <v>72.870320194616639</v>
      </c>
      <c r="AA30" s="7"/>
    </row>
    <row r="31" spans="2:27" x14ac:dyDescent="0.25">
      <c r="B31" s="18" t="s">
        <v>4</v>
      </c>
      <c r="C31" s="16">
        <v>0</v>
      </c>
      <c r="D31" s="16">
        <v>0</v>
      </c>
      <c r="E31" s="16">
        <v>1</v>
      </c>
      <c r="F31" s="16">
        <v>0</v>
      </c>
      <c r="G31" s="16">
        <v>0</v>
      </c>
      <c r="H31" s="16">
        <v>1</v>
      </c>
      <c r="I31" s="16">
        <v>0</v>
      </c>
      <c r="J31" s="16">
        <v>0</v>
      </c>
      <c r="K31" s="16">
        <v>1</v>
      </c>
      <c r="L31" s="16">
        <v>0</v>
      </c>
      <c r="M31" s="16">
        <v>0</v>
      </c>
      <c r="N31" s="16">
        <v>1</v>
      </c>
      <c r="O31" s="16">
        <v>0</v>
      </c>
      <c r="P31" s="16">
        <v>0</v>
      </c>
      <c r="Q31" s="16">
        <v>1</v>
      </c>
      <c r="R31" s="16">
        <v>0</v>
      </c>
      <c r="S31" s="16">
        <v>0</v>
      </c>
      <c r="T31" s="21">
        <v>1</v>
      </c>
      <c r="U31" s="2" t="s">
        <v>34</v>
      </c>
      <c r="V31" s="10">
        <v>69</v>
      </c>
      <c r="W31" s="27" t="s">
        <v>2</v>
      </c>
      <c r="X31" s="27"/>
      <c r="Y31" s="12">
        <f>SUMPRODUCT($V$29:$V$45,O30:O46)</f>
        <v>-0.71779344895339092</v>
      </c>
      <c r="Z31" s="12">
        <f>SUMPRODUCT($V$29:$V$45,R30:R46)</f>
        <v>94.178241211576676</v>
      </c>
      <c r="AA31" s="7"/>
    </row>
    <row r="32" spans="2:27" x14ac:dyDescent="0.25">
      <c r="B32" s="18" t="s">
        <v>5</v>
      </c>
      <c r="C32" s="16">
        <v>-1.44202263846381E-2</v>
      </c>
      <c r="D32" s="16">
        <v>-0.169110211251186</v>
      </c>
      <c r="E32" s="16">
        <v>0</v>
      </c>
      <c r="F32" s="16">
        <v>-0.172222557326421</v>
      </c>
      <c r="G32" s="16">
        <v>-0.16156087279621101</v>
      </c>
      <c r="H32" s="16">
        <v>0</v>
      </c>
      <c r="I32" s="16">
        <v>-1.51920923907515E-2</v>
      </c>
      <c r="J32" s="16">
        <v>-0.16612666986139901</v>
      </c>
      <c r="K32" s="16">
        <v>1E-3</v>
      </c>
      <c r="L32" s="16">
        <v>-0.17126143296025101</v>
      </c>
      <c r="M32" s="16">
        <v>-0.16648613396439199</v>
      </c>
      <c r="N32" s="16">
        <v>1E-3</v>
      </c>
      <c r="O32" s="16">
        <v>0</v>
      </c>
      <c r="P32" s="16">
        <v>0</v>
      </c>
      <c r="Q32" s="16">
        <v>1</v>
      </c>
      <c r="R32" s="16">
        <v>0</v>
      </c>
      <c r="S32" s="16">
        <v>0</v>
      </c>
      <c r="T32" s="21">
        <v>1</v>
      </c>
      <c r="U32" s="2" t="s">
        <v>35</v>
      </c>
      <c r="V32" s="13"/>
      <c r="AA32" s="7"/>
    </row>
    <row r="33" spans="2:27" x14ac:dyDescent="0.25">
      <c r="B33" s="18" t="s">
        <v>6</v>
      </c>
      <c r="C33" s="16">
        <v>0</v>
      </c>
      <c r="D33" s="16">
        <v>0</v>
      </c>
      <c r="E33" s="16">
        <v>1</v>
      </c>
      <c r="F33" s="16">
        <v>0</v>
      </c>
      <c r="G33" s="16">
        <v>0</v>
      </c>
      <c r="H33" s="16">
        <v>1</v>
      </c>
      <c r="I33" s="16">
        <v>0</v>
      </c>
      <c r="J33" s="16">
        <v>0</v>
      </c>
      <c r="K33" s="16">
        <v>1</v>
      </c>
      <c r="L33" s="16">
        <v>0</v>
      </c>
      <c r="M33" s="16">
        <v>0</v>
      </c>
      <c r="N33" s="16">
        <v>1</v>
      </c>
      <c r="O33" s="16">
        <v>0</v>
      </c>
      <c r="P33" s="16">
        <v>0</v>
      </c>
      <c r="Q33" s="16">
        <v>1</v>
      </c>
      <c r="R33" s="16">
        <v>0</v>
      </c>
      <c r="S33" s="16">
        <v>0</v>
      </c>
      <c r="T33" s="21">
        <v>1</v>
      </c>
      <c r="U33" s="2" t="s">
        <v>55</v>
      </c>
      <c r="V33" s="13"/>
      <c r="AA33" s="7"/>
    </row>
    <row r="34" spans="2:27" x14ac:dyDescent="0.25">
      <c r="B34" s="18" t="s">
        <v>27</v>
      </c>
      <c r="C34" s="16">
        <v>0</v>
      </c>
      <c r="D34" s="16">
        <v>0</v>
      </c>
      <c r="E34" s="16">
        <v>1</v>
      </c>
      <c r="F34" s="16">
        <v>0</v>
      </c>
      <c r="G34" s="16">
        <v>0</v>
      </c>
      <c r="H34" s="16">
        <v>1</v>
      </c>
      <c r="I34" s="16">
        <v>0</v>
      </c>
      <c r="J34" s="16">
        <v>0</v>
      </c>
      <c r="K34" s="16">
        <v>1</v>
      </c>
      <c r="L34" s="16">
        <v>0</v>
      </c>
      <c r="M34" s="16">
        <v>0</v>
      </c>
      <c r="N34" s="16">
        <v>1</v>
      </c>
      <c r="O34" s="16">
        <v>0</v>
      </c>
      <c r="P34" s="16">
        <v>0</v>
      </c>
      <c r="Q34" s="16">
        <v>1</v>
      </c>
      <c r="R34" s="16">
        <v>0</v>
      </c>
      <c r="S34" s="16">
        <v>0</v>
      </c>
      <c r="T34" s="21">
        <v>1</v>
      </c>
      <c r="U34" s="2" t="s">
        <v>8</v>
      </c>
      <c r="V34" s="10">
        <v>0.49</v>
      </c>
      <c r="AA34" s="7"/>
    </row>
    <row r="35" spans="2:27" x14ac:dyDescent="0.25">
      <c r="B35" s="18" t="s">
        <v>41</v>
      </c>
      <c r="C35" s="16">
        <v>2.09927738523047</v>
      </c>
      <c r="D35" s="16">
        <v>0.21011006985713299</v>
      </c>
      <c r="E35" s="16">
        <v>0</v>
      </c>
      <c r="F35" s="16">
        <v>27.1014569842852</v>
      </c>
      <c r="G35" s="16">
        <v>0.21697918945424899</v>
      </c>
      <c r="H35" s="16">
        <v>0</v>
      </c>
      <c r="I35" s="16">
        <v>2.3254140413987199</v>
      </c>
      <c r="J35" s="16">
        <v>0.217020791597302</v>
      </c>
      <c r="K35" s="16">
        <v>0</v>
      </c>
      <c r="L35" s="16">
        <v>24.7719095714343</v>
      </c>
      <c r="M35" s="16">
        <v>0.205521502980402</v>
      </c>
      <c r="N35" s="16">
        <v>0</v>
      </c>
      <c r="O35" s="16">
        <v>0</v>
      </c>
      <c r="P35" s="16">
        <v>0</v>
      </c>
      <c r="Q35" s="16">
        <v>1</v>
      </c>
      <c r="R35" s="16">
        <v>0</v>
      </c>
      <c r="S35" s="16">
        <v>0</v>
      </c>
      <c r="T35" s="21">
        <v>1</v>
      </c>
      <c r="U35" s="2" t="s">
        <v>9</v>
      </c>
      <c r="V35" s="13"/>
      <c r="AA35" s="7"/>
    </row>
    <row r="36" spans="2:27" x14ac:dyDescent="0.25">
      <c r="B36" s="18" t="s">
        <v>49</v>
      </c>
      <c r="C36" s="16">
        <v>0</v>
      </c>
      <c r="D36" s="16">
        <v>0</v>
      </c>
      <c r="E36" s="16">
        <v>1</v>
      </c>
      <c r="F36" s="16">
        <v>0</v>
      </c>
      <c r="G36" s="16">
        <v>0</v>
      </c>
      <c r="H36" s="16">
        <v>1</v>
      </c>
      <c r="I36" s="16">
        <v>0</v>
      </c>
      <c r="J36" s="16">
        <v>0</v>
      </c>
      <c r="K36" s="16">
        <v>1</v>
      </c>
      <c r="L36" s="16">
        <v>0</v>
      </c>
      <c r="M36" s="16">
        <v>0</v>
      </c>
      <c r="N36" s="16">
        <v>1</v>
      </c>
      <c r="O36" s="16">
        <v>0</v>
      </c>
      <c r="P36" s="16">
        <v>0</v>
      </c>
      <c r="Q36" s="16">
        <v>1</v>
      </c>
      <c r="R36" s="16">
        <v>0</v>
      </c>
      <c r="S36" s="16">
        <v>0</v>
      </c>
      <c r="T36" s="21">
        <v>1</v>
      </c>
      <c r="U36" s="2" t="s">
        <v>10</v>
      </c>
      <c r="V36" s="10">
        <v>0.86</v>
      </c>
      <c r="AA36" s="7"/>
    </row>
    <row r="37" spans="2:27" x14ac:dyDescent="0.25">
      <c r="B37" s="18" t="s">
        <v>50</v>
      </c>
      <c r="C37" s="16">
        <v>-1.4884406440608999</v>
      </c>
      <c r="D37" s="16">
        <v>-9.7683914090280405E-2</v>
      </c>
      <c r="E37" s="16">
        <v>0</v>
      </c>
      <c r="F37" s="16">
        <v>-20.142185372602299</v>
      </c>
      <c r="G37" s="16">
        <v>-0.105741757481155</v>
      </c>
      <c r="H37" s="16">
        <v>0</v>
      </c>
      <c r="I37" s="16">
        <v>-1.8058819752808799</v>
      </c>
      <c r="J37" s="16">
        <v>-0.110510847275855</v>
      </c>
      <c r="K37" s="16">
        <v>2E-3</v>
      </c>
      <c r="L37" s="16">
        <v>-19.077651848487001</v>
      </c>
      <c r="M37" s="16">
        <v>-0.10378562210561899</v>
      </c>
      <c r="N37" s="16">
        <v>2E-3</v>
      </c>
      <c r="O37" s="16">
        <v>0</v>
      </c>
      <c r="P37" s="16">
        <v>0</v>
      </c>
      <c r="Q37" s="16">
        <v>1</v>
      </c>
      <c r="R37" s="16">
        <v>0</v>
      </c>
      <c r="S37" s="16">
        <v>0</v>
      </c>
      <c r="T37" s="21">
        <v>1</v>
      </c>
      <c r="U37" s="2" t="s">
        <v>11</v>
      </c>
      <c r="V37" s="13"/>
      <c r="AA37" s="7"/>
    </row>
    <row r="38" spans="2:27" x14ac:dyDescent="0.25">
      <c r="B38" s="18" t="s">
        <v>28</v>
      </c>
      <c r="C38" s="16">
        <v>0</v>
      </c>
      <c r="D38" s="16">
        <v>0</v>
      </c>
      <c r="E38" s="16">
        <v>0.999</v>
      </c>
      <c r="F38" s="16">
        <v>0</v>
      </c>
      <c r="G38" s="16">
        <v>0</v>
      </c>
      <c r="H38" s="16">
        <v>0.999</v>
      </c>
      <c r="I38" s="16">
        <v>0</v>
      </c>
      <c r="J38" s="16">
        <v>0</v>
      </c>
      <c r="K38" s="16">
        <v>1</v>
      </c>
      <c r="L38" s="16">
        <v>0</v>
      </c>
      <c r="M38" s="16">
        <v>0</v>
      </c>
      <c r="N38" s="16">
        <v>1</v>
      </c>
      <c r="O38" s="16">
        <v>0</v>
      </c>
      <c r="P38" s="16">
        <v>0</v>
      </c>
      <c r="Q38" s="16">
        <v>1</v>
      </c>
      <c r="R38" s="16">
        <v>0</v>
      </c>
      <c r="S38" s="16">
        <v>0</v>
      </c>
      <c r="T38" s="21">
        <v>1</v>
      </c>
      <c r="U38" s="2" t="s">
        <v>56</v>
      </c>
      <c r="V38" s="13"/>
      <c r="AA38" s="7"/>
    </row>
    <row r="39" spans="2:27" x14ac:dyDescent="0.25">
      <c r="B39" s="18" t="s">
        <v>29</v>
      </c>
      <c r="C39" s="16">
        <v>0</v>
      </c>
      <c r="D39" s="16">
        <v>0</v>
      </c>
      <c r="E39" s="16">
        <v>0.98499999999999999</v>
      </c>
      <c r="F39" s="16">
        <v>0</v>
      </c>
      <c r="G39" s="16">
        <v>0</v>
      </c>
      <c r="H39" s="16">
        <v>0.98499999999999999</v>
      </c>
      <c r="I39" s="16">
        <v>0</v>
      </c>
      <c r="J39" s="16">
        <v>0</v>
      </c>
      <c r="K39" s="16">
        <v>0.99</v>
      </c>
      <c r="L39" s="16">
        <v>0</v>
      </c>
      <c r="M39" s="16">
        <v>0</v>
      </c>
      <c r="N39" s="16">
        <v>0.99</v>
      </c>
      <c r="O39" s="16">
        <v>0</v>
      </c>
      <c r="P39" s="16">
        <v>0</v>
      </c>
      <c r="Q39" s="16">
        <v>1</v>
      </c>
      <c r="R39" s="16">
        <v>0</v>
      </c>
      <c r="S39" s="16">
        <v>0</v>
      </c>
      <c r="T39" s="21">
        <v>1</v>
      </c>
      <c r="U39" s="2" t="s">
        <v>57</v>
      </c>
      <c r="V39" s="10">
        <v>10.72</v>
      </c>
      <c r="AA39" s="7"/>
    </row>
    <row r="40" spans="2:27" x14ac:dyDescent="0.25">
      <c r="B40" s="18" t="s">
        <v>30</v>
      </c>
      <c r="C40" s="16">
        <v>0</v>
      </c>
      <c r="D40" s="16">
        <v>0</v>
      </c>
      <c r="E40" s="16">
        <v>0.63200000000000001</v>
      </c>
      <c r="F40" s="16">
        <v>-4.4102492824663699E-2</v>
      </c>
      <c r="G40" s="16">
        <v>-2.0038167552552102E-3</v>
      </c>
      <c r="H40" s="16">
        <v>0.63200000000000001</v>
      </c>
      <c r="I40" s="16">
        <v>-4.2522646364473803E-2</v>
      </c>
      <c r="J40" s="16">
        <v>-2.25211602057581E-2</v>
      </c>
      <c r="K40" s="16">
        <v>0.23200000000000001</v>
      </c>
      <c r="L40" s="16">
        <v>-0.36445664750089302</v>
      </c>
      <c r="M40" s="16">
        <v>-1.7159833901709502E-2</v>
      </c>
      <c r="N40" s="16">
        <v>0.23200000000000001</v>
      </c>
      <c r="O40" s="16">
        <v>0</v>
      </c>
      <c r="P40" s="16">
        <v>0</v>
      </c>
      <c r="Q40" s="16">
        <v>1</v>
      </c>
      <c r="R40" s="16">
        <v>0</v>
      </c>
      <c r="S40" s="16">
        <v>0</v>
      </c>
      <c r="T40" s="21">
        <v>1</v>
      </c>
      <c r="U40" s="2" t="s">
        <v>58</v>
      </c>
      <c r="V40" s="13"/>
      <c r="AA40" s="7"/>
    </row>
    <row r="41" spans="2:27" x14ac:dyDescent="0.25">
      <c r="B41" s="18" t="s">
        <v>31</v>
      </c>
      <c r="C41" s="16">
        <v>0</v>
      </c>
      <c r="D41" s="16">
        <v>0</v>
      </c>
      <c r="E41" s="16">
        <v>1</v>
      </c>
      <c r="F41" s="16">
        <v>0</v>
      </c>
      <c r="G41" s="16">
        <v>0</v>
      </c>
      <c r="H41" s="16">
        <v>1</v>
      </c>
      <c r="I41" s="16">
        <v>0</v>
      </c>
      <c r="J41" s="16">
        <v>0</v>
      </c>
      <c r="K41" s="16">
        <v>1</v>
      </c>
      <c r="L41" s="16">
        <v>0</v>
      </c>
      <c r="M41" s="16">
        <v>0</v>
      </c>
      <c r="N41" s="16">
        <v>1</v>
      </c>
      <c r="O41" s="16">
        <v>0</v>
      </c>
      <c r="P41" s="16">
        <v>0</v>
      </c>
      <c r="Q41" s="16">
        <v>1</v>
      </c>
      <c r="R41" s="16">
        <v>0</v>
      </c>
      <c r="S41" s="16">
        <v>0</v>
      </c>
      <c r="T41" s="21">
        <v>1</v>
      </c>
      <c r="U41" s="2" t="s">
        <v>59</v>
      </c>
      <c r="V41" s="10">
        <v>4.4800000000000004</v>
      </c>
      <c r="AA41" s="7"/>
    </row>
    <row r="42" spans="2:27" x14ac:dyDescent="0.25">
      <c r="B42" s="18" t="s">
        <v>43</v>
      </c>
      <c r="C42" s="16">
        <v>0</v>
      </c>
      <c r="D42" s="16">
        <v>0</v>
      </c>
      <c r="E42" s="16">
        <v>0.999</v>
      </c>
      <c r="F42" s="16">
        <v>0</v>
      </c>
      <c r="G42" s="16">
        <v>0</v>
      </c>
      <c r="H42" s="16">
        <v>0.999</v>
      </c>
      <c r="I42" s="16">
        <v>0</v>
      </c>
      <c r="J42" s="16">
        <v>0</v>
      </c>
      <c r="K42" s="16">
        <v>1</v>
      </c>
      <c r="L42" s="16">
        <v>0</v>
      </c>
      <c r="M42" s="16">
        <v>0</v>
      </c>
      <c r="N42" s="16">
        <v>1</v>
      </c>
      <c r="O42" s="16">
        <v>2.24274345471797E-2</v>
      </c>
      <c r="P42" s="16">
        <v>0.129756896783466</v>
      </c>
      <c r="Q42" s="16">
        <v>6.0000000000000001E-3</v>
      </c>
      <c r="R42" s="16">
        <v>0.167661911912591</v>
      </c>
      <c r="S42" s="16">
        <v>0.124867092380416</v>
      </c>
      <c r="T42" s="21">
        <v>6.0000000000000001E-3</v>
      </c>
      <c r="U42" s="2" t="s">
        <v>13</v>
      </c>
      <c r="V42" s="10">
        <v>0.86</v>
      </c>
      <c r="AA42" s="7"/>
    </row>
    <row r="43" spans="2:27" x14ac:dyDescent="0.25">
      <c r="B43" s="18" t="s">
        <v>42</v>
      </c>
      <c r="C43" s="16">
        <v>-1.63214216976809</v>
      </c>
      <c r="D43" s="16">
        <v>-0.34519994576338697</v>
      </c>
      <c r="E43" s="16">
        <v>0</v>
      </c>
      <c r="F43" s="16">
        <v>-20.170312311120501</v>
      </c>
      <c r="G43" s="16">
        <v>-0.34125086356108297</v>
      </c>
      <c r="H43" s="16">
        <v>0</v>
      </c>
      <c r="I43" s="16">
        <v>-1.29113673276147</v>
      </c>
      <c r="J43" s="16">
        <v>-0.254629655715577</v>
      </c>
      <c r="K43" s="16">
        <v>0</v>
      </c>
      <c r="L43" s="16">
        <v>-14.828466184760901</v>
      </c>
      <c r="M43" s="16">
        <v>-0.25997387382147502</v>
      </c>
      <c r="N43" s="16">
        <v>0</v>
      </c>
      <c r="O43" s="16">
        <v>0</v>
      </c>
      <c r="P43" s="16">
        <v>0</v>
      </c>
      <c r="Q43" s="16">
        <v>0.81100000000000005</v>
      </c>
      <c r="R43" s="16">
        <v>-1.25547151390795</v>
      </c>
      <c r="S43" s="16">
        <v>-4.1925748250259201E-2</v>
      </c>
      <c r="T43" s="21">
        <v>0.81100000000000005</v>
      </c>
      <c r="U43" s="2" t="s">
        <v>14</v>
      </c>
      <c r="V43" s="10">
        <v>0.28999999999999998</v>
      </c>
      <c r="AA43" s="7"/>
    </row>
    <row r="44" spans="2:27" x14ac:dyDescent="0.25">
      <c r="B44" s="18" t="s">
        <v>51</v>
      </c>
      <c r="C44" s="16">
        <v>-4.01942534737631</v>
      </c>
      <c r="D44" s="16">
        <v>-0.15215946508390399</v>
      </c>
      <c r="E44" s="16">
        <v>0</v>
      </c>
      <c r="F44" s="16">
        <v>-52.867239988938898</v>
      </c>
      <c r="G44" s="16">
        <v>-0.160092153728884</v>
      </c>
      <c r="H44" s="16">
        <v>0</v>
      </c>
      <c r="I44" s="16">
        <v>-4.5274627777837599</v>
      </c>
      <c r="J44" s="16">
        <v>-0.15981366352777099</v>
      </c>
      <c r="K44" s="16">
        <v>0</v>
      </c>
      <c r="L44" s="16">
        <v>-50.283073533389903</v>
      </c>
      <c r="M44" s="16">
        <v>-0.15778930498807101</v>
      </c>
      <c r="N44" s="16">
        <v>0</v>
      </c>
      <c r="O44" s="16">
        <v>0</v>
      </c>
      <c r="P44" s="16">
        <v>0</v>
      </c>
      <c r="Q44" s="16">
        <v>0.998</v>
      </c>
      <c r="R44" s="16">
        <v>0</v>
      </c>
      <c r="S44" s="16">
        <v>0</v>
      </c>
      <c r="T44" s="21">
        <v>0.998</v>
      </c>
      <c r="U44" s="2" t="s">
        <v>15</v>
      </c>
      <c r="V44" s="13"/>
      <c r="AA44" s="7"/>
    </row>
    <row r="45" spans="2:27" x14ac:dyDescent="0.25">
      <c r="B45" s="18" t="s">
        <v>52</v>
      </c>
      <c r="C45" s="16">
        <v>0</v>
      </c>
      <c r="D45" s="16">
        <v>0</v>
      </c>
      <c r="E45" s="16">
        <v>0.86099999999999999</v>
      </c>
      <c r="F45" s="16">
        <v>0</v>
      </c>
      <c r="G45" s="16">
        <v>0</v>
      </c>
      <c r="H45" s="16">
        <v>0.86099999999999999</v>
      </c>
      <c r="I45" s="16">
        <v>0</v>
      </c>
      <c r="J45" s="16">
        <v>0</v>
      </c>
      <c r="K45" s="16">
        <v>0.99199999999999999</v>
      </c>
      <c r="L45" s="16">
        <v>0</v>
      </c>
      <c r="M45" s="16">
        <v>0</v>
      </c>
      <c r="N45" s="16">
        <v>0.99199999999999999</v>
      </c>
      <c r="O45" s="16">
        <v>0</v>
      </c>
      <c r="P45" s="16">
        <v>0</v>
      </c>
      <c r="Q45" s="16">
        <v>1</v>
      </c>
      <c r="R45" s="16">
        <v>0</v>
      </c>
      <c r="S45" s="16">
        <v>0</v>
      </c>
      <c r="T45" s="21">
        <v>1</v>
      </c>
      <c r="U45" s="2" t="s">
        <v>16</v>
      </c>
      <c r="V45" s="13"/>
      <c r="AA45" s="7"/>
    </row>
    <row r="46" spans="2:27" x14ac:dyDescent="0.25">
      <c r="B46" s="18" t="s">
        <v>53</v>
      </c>
      <c r="C46" s="16">
        <v>0</v>
      </c>
      <c r="D46" s="16">
        <v>0</v>
      </c>
      <c r="E46" s="16">
        <v>1</v>
      </c>
      <c r="F46" s="16">
        <v>0</v>
      </c>
      <c r="G46" s="16">
        <v>0</v>
      </c>
      <c r="H46" s="16">
        <v>1</v>
      </c>
      <c r="I46" s="16">
        <v>0</v>
      </c>
      <c r="J46" s="16">
        <v>0</v>
      </c>
      <c r="K46" s="16">
        <v>1</v>
      </c>
      <c r="L46" s="16">
        <v>0</v>
      </c>
      <c r="M46" s="16">
        <v>0</v>
      </c>
      <c r="N46" s="16">
        <v>1</v>
      </c>
      <c r="O46" s="16">
        <v>0</v>
      </c>
      <c r="P46" s="16">
        <v>0</v>
      </c>
      <c r="Q46" s="16">
        <v>1</v>
      </c>
      <c r="R46" s="16">
        <v>0</v>
      </c>
      <c r="S46" s="16">
        <v>0</v>
      </c>
      <c r="T46" s="21">
        <v>1</v>
      </c>
      <c r="AA46" s="7"/>
    </row>
    <row r="47" spans="2:27" x14ac:dyDescent="0.25">
      <c r="B47" s="18" t="s">
        <v>18</v>
      </c>
      <c r="C47" s="36">
        <v>0.81089049831147197</v>
      </c>
      <c r="D47" s="36"/>
      <c r="E47" s="36"/>
      <c r="F47" s="36">
        <v>10.0494918216835</v>
      </c>
      <c r="G47" s="36"/>
      <c r="H47" s="36"/>
      <c r="I47" s="36">
        <v>0.92164112630694806</v>
      </c>
      <c r="J47" s="36"/>
      <c r="K47" s="36"/>
      <c r="L47" s="36">
        <v>10.414490713032301</v>
      </c>
      <c r="M47" s="36"/>
      <c r="N47" s="36"/>
      <c r="O47" s="36">
        <v>0.98352237721547298</v>
      </c>
      <c r="P47" s="36"/>
      <c r="Q47" s="36"/>
      <c r="R47" s="36">
        <v>7.5624226036556097</v>
      </c>
      <c r="S47" s="36"/>
      <c r="T47" s="37"/>
      <c r="AA47" s="7"/>
    </row>
    <row r="48" spans="2:27" ht="12.6" thickBot="1" x14ac:dyDescent="0.3">
      <c r="B48" s="19" t="s">
        <v>47</v>
      </c>
      <c r="C48" s="35">
        <v>0.59350083205341297</v>
      </c>
      <c r="D48" s="35"/>
      <c r="E48" s="35"/>
      <c r="F48" s="35">
        <v>0.60009651118509699</v>
      </c>
      <c r="G48" s="35"/>
      <c r="H48" s="35"/>
      <c r="I48" s="35">
        <v>0.54305530501041899</v>
      </c>
      <c r="J48" s="35"/>
      <c r="K48" s="35"/>
      <c r="L48" s="35">
        <v>0.54136704694319404</v>
      </c>
      <c r="M48" s="35"/>
      <c r="N48" s="35"/>
      <c r="O48" s="35">
        <v>0.107522347987331</v>
      </c>
      <c r="P48" s="35"/>
      <c r="Q48" s="35"/>
      <c r="R48" s="35">
        <v>0.127792035862068</v>
      </c>
      <c r="S48" s="35"/>
      <c r="T48" s="38"/>
      <c r="U48" s="8"/>
      <c r="V48" s="8"/>
      <c r="W48" s="8"/>
      <c r="X48" s="8"/>
      <c r="Y48" s="8"/>
      <c r="Z48" s="8"/>
      <c r="AA48" s="9"/>
    </row>
    <row r="50" spans="2:27" ht="12.6" thickBot="1" x14ac:dyDescent="0.3"/>
    <row r="51" spans="2:27" x14ac:dyDescent="0.25">
      <c r="B51" s="31" t="s">
        <v>45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3"/>
      <c r="U51" s="17" t="s">
        <v>40</v>
      </c>
      <c r="V51" s="5"/>
      <c r="W51" s="5"/>
      <c r="X51" s="5"/>
      <c r="Y51" s="5"/>
      <c r="Z51" s="5"/>
      <c r="AA51" s="6"/>
    </row>
    <row r="52" spans="2:27" x14ac:dyDescent="0.25">
      <c r="B52" s="18"/>
      <c r="C52" s="36" t="s">
        <v>0</v>
      </c>
      <c r="D52" s="36"/>
      <c r="E52" s="36"/>
      <c r="F52" s="36"/>
      <c r="G52" s="36"/>
      <c r="H52" s="36"/>
      <c r="I52" s="39" t="s">
        <v>1</v>
      </c>
      <c r="J52" s="39"/>
      <c r="K52" s="39"/>
      <c r="L52" s="39"/>
      <c r="M52" s="39"/>
      <c r="N52" s="39"/>
      <c r="O52" s="39" t="s">
        <v>2</v>
      </c>
      <c r="P52" s="39"/>
      <c r="Q52" s="39"/>
      <c r="R52" s="39"/>
      <c r="S52" s="39"/>
      <c r="T52" s="40"/>
      <c r="Y52" s="34" t="s">
        <v>26</v>
      </c>
      <c r="Z52" s="34"/>
      <c r="AA52" s="7"/>
    </row>
    <row r="53" spans="2:27" x14ac:dyDescent="0.25">
      <c r="B53" s="18"/>
      <c r="C53" s="39" t="s">
        <v>3</v>
      </c>
      <c r="D53" s="39"/>
      <c r="E53" s="39"/>
      <c r="F53" s="39" t="s">
        <v>24</v>
      </c>
      <c r="G53" s="39"/>
      <c r="H53" s="39"/>
      <c r="I53" s="39" t="s">
        <v>3</v>
      </c>
      <c r="J53" s="39"/>
      <c r="K53" s="39"/>
      <c r="L53" s="39" t="s">
        <v>24</v>
      </c>
      <c r="M53" s="39"/>
      <c r="N53" s="39"/>
      <c r="O53" s="39" t="s">
        <v>3</v>
      </c>
      <c r="P53" s="39"/>
      <c r="Q53" s="39"/>
      <c r="R53" s="39" t="s">
        <v>24</v>
      </c>
      <c r="S53" s="39"/>
      <c r="T53" s="40"/>
      <c r="V53" s="2" t="s">
        <v>25</v>
      </c>
      <c r="Y53" s="3" t="s">
        <v>3</v>
      </c>
      <c r="Z53" s="3" t="s">
        <v>32</v>
      </c>
      <c r="AA53" s="7"/>
    </row>
    <row r="54" spans="2:27" x14ac:dyDescent="0.25">
      <c r="B54" s="18"/>
      <c r="C54" s="14" t="s">
        <v>19</v>
      </c>
      <c r="D54" s="14" t="s">
        <v>21</v>
      </c>
      <c r="E54" s="15" t="s">
        <v>20</v>
      </c>
      <c r="F54" s="14" t="s">
        <v>19</v>
      </c>
      <c r="G54" s="14" t="s">
        <v>21</v>
      </c>
      <c r="H54" s="15" t="s">
        <v>20</v>
      </c>
      <c r="I54" s="14" t="s">
        <v>19</v>
      </c>
      <c r="J54" s="14" t="s">
        <v>21</v>
      </c>
      <c r="K54" s="15" t="s">
        <v>20</v>
      </c>
      <c r="L54" s="14" t="s">
        <v>19</v>
      </c>
      <c r="M54" s="14" t="s">
        <v>21</v>
      </c>
      <c r="N54" s="15" t="s">
        <v>20</v>
      </c>
      <c r="O54" s="14" t="s">
        <v>19</v>
      </c>
      <c r="P54" s="14" t="s">
        <v>21</v>
      </c>
      <c r="Q54" s="15" t="s">
        <v>20</v>
      </c>
      <c r="R54" s="14" t="s">
        <v>19</v>
      </c>
      <c r="S54" s="14" t="s">
        <v>21</v>
      </c>
      <c r="T54" s="20" t="s">
        <v>20</v>
      </c>
      <c r="U54" s="2" t="s">
        <v>17</v>
      </c>
      <c r="V54" s="4">
        <v>1</v>
      </c>
      <c r="W54" s="27" t="s">
        <v>0</v>
      </c>
      <c r="X54" s="27"/>
      <c r="Y54" s="12">
        <f>SUMPRODUCT($V$54:$V$56,C55:C57)</f>
        <v>-2.5515498000000001</v>
      </c>
      <c r="Z54" s="12">
        <f>SUMPRODUCT($V$54:$V$56,F55:F57)</f>
        <v>69.096740000000011</v>
      </c>
      <c r="AA54" s="7"/>
    </row>
    <row r="55" spans="2:27" x14ac:dyDescent="0.25">
      <c r="B55" s="18" t="s">
        <v>17</v>
      </c>
      <c r="C55" s="16">
        <v>0.18163299999999999</v>
      </c>
      <c r="D55" s="16"/>
      <c r="E55" s="16">
        <v>0.63</v>
      </c>
      <c r="F55" s="16">
        <v>103.13930000000001</v>
      </c>
      <c r="G55" s="16"/>
      <c r="H55" s="16">
        <v>2E-16</v>
      </c>
      <c r="I55" s="16">
        <v>0.63438700000000003</v>
      </c>
      <c r="J55" s="16"/>
      <c r="K55" s="16">
        <v>0.129</v>
      </c>
      <c r="L55" s="16">
        <v>106.34925</v>
      </c>
      <c r="M55" s="16"/>
      <c r="N55" s="16">
        <v>2E-16</v>
      </c>
      <c r="O55" s="16">
        <v>-1.062009</v>
      </c>
      <c r="P55" s="16"/>
      <c r="Q55" s="16">
        <v>5.1700000000000003E-14</v>
      </c>
      <c r="R55" s="16">
        <v>91.213449999999995</v>
      </c>
      <c r="S55" s="16"/>
      <c r="T55" s="21">
        <v>2E-16</v>
      </c>
      <c r="U55" s="2" t="s">
        <v>34</v>
      </c>
      <c r="V55" s="10">
        <v>69</v>
      </c>
      <c r="W55" s="27" t="s">
        <v>1</v>
      </c>
      <c r="X55" s="27"/>
      <c r="Y55" s="12">
        <f>SUMPRODUCT($V$54:$V$56,I55:I57)</f>
        <v>-2.3525813999999996</v>
      </c>
      <c r="Z55" s="12">
        <f>SUMPRODUCT($V$54:$V$56,L55:L57)</f>
        <v>72.841203999999991</v>
      </c>
      <c r="AA55" s="7"/>
    </row>
    <row r="56" spans="2:27" x14ac:dyDescent="0.25">
      <c r="B56" s="18" t="s">
        <v>5</v>
      </c>
      <c r="C56" s="16">
        <v>-4.8271000000000001E-2</v>
      </c>
      <c r="D56" s="16">
        <v>-0.56608809999999998</v>
      </c>
      <c r="E56" s="16">
        <v>2.0500000000000002E-15</v>
      </c>
      <c r="F56" s="16">
        <v>-0.60255999999999998</v>
      </c>
      <c r="G56" s="16">
        <v>-0.56525769999999997</v>
      </c>
      <c r="H56" s="16">
        <v>2.1700000000000002E-15</v>
      </c>
      <c r="I56" s="16">
        <v>-5.0533000000000002E-2</v>
      </c>
      <c r="J56" s="16">
        <v>-0.55258209999999996</v>
      </c>
      <c r="K56" s="16">
        <v>3.2299999999999999E-14</v>
      </c>
      <c r="L56" s="16">
        <v>-0.56811</v>
      </c>
      <c r="M56" s="16">
        <v>-0.55226929999999996</v>
      </c>
      <c r="N56" s="16">
        <v>3.25E-14</v>
      </c>
      <c r="O56" s="16"/>
      <c r="P56" s="16"/>
      <c r="Q56" s="16"/>
      <c r="R56" s="16"/>
      <c r="S56" s="16"/>
      <c r="T56" s="21"/>
      <c r="U56" s="2" t="s">
        <v>54</v>
      </c>
      <c r="V56" s="10">
        <v>21.8</v>
      </c>
      <c r="W56" s="27" t="s">
        <v>2</v>
      </c>
      <c r="X56" s="27"/>
      <c r="Y56" s="12">
        <f>SUMPRODUCT($V$54:$V$56,O55:O57)</f>
        <v>-0.71848459999999992</v>
      </c>
      <c r="Z56" s="12">
        <f>SUMPRODUCT($V$54:$V$56,R55:R57)</f>
        <v>94.169311999999991</v>
      </c>
      <c r="AA56" s="7"/>
    </row>
    <row r="57" spans="2:27" x14ac:dyDescent="0.25">
      <c r="B57" s="18" t="s">
        <v>6</v>
      </c>
      <c r="C57" s="16">
        <v>2.7408999999999999E-2</v>
      </c>
      <c r="D57" s="16">
        <v>0.34995949999999998</v>
      </c>
      <c r="E57" s="16">
        <v>2.0699999999999999E-7</v>
      </c>
      <c r="F57" s="16">
        <v>0.34560000000000002</v>
      </c>
      <c r="G57" s="16">
        <v>0.35297719999999999</v>
      </c>
      <c r="H57" s="16">
        <v>1.6400000000000001E-7</v>
      </c>
      <c r="I57" s="16">
        <v>2.2926999999999999E-2</v>
      </c>
      <c r="J57" s="16">
        <v>0.27295799999999998</v>
      </c>
      <c r="K57" s="16">
        <v>6.3600000000000001E-5</v>
      </c>
      <c r="L57" s="16">
        <v>0.26107999999999998</v>
      </c>
      <c r="M57" s="16">
        <v>0.27632420000000002</v>
      </c>
      <c r="N57" s="16">
        <v>5.1700000000000003E-5</v>
      </c>
      <c r="O57" s="16">
        <v>1.5758000000000001E-2</v>
      </c>
      <c r="P57" s="16">
        <v>0.24678810000000001</v>
      </c>
      <c r="Q57" s="16">
        <v>1.1800000000000001E-3</v>
      </c>
      <c r="R57" s="16">
        <v>0.13558999999999999</v>
      </c>
      <c r="S57" s="16">
        <v>0.27334639999999999</v>
      </c>
      <c r="T57" s="21">
        <v>3.1E-4</v>
      </c>
      <c r="AA57" s="7"/>
    </row>
    <row r="58" spans="2:27" x14ac:dyDescent="0.25">
      <c r="B58" s="18" t="s">
        <v>18</v>
      </c>
      <c r="C58" s="36">
        <v>1.02</v>
      </c>
      <c r="D58" s="36"/>
      <c r="E58" s="36"/>
      <c r="F58" s="36">
        <v>12.75</v>
      </c>
      <c r="G58" s="36"/>
      <c r="H58" s="36"/>
      <c r="I58" s="36">
        <v>1.127</v>
      </c>
      <c r="J58" s="36"/>
      <c r="K58" s="36"/>
      <c r="L58" s="36">
        <v>12.67</v>
      </c>
      <c r="M58" s="36"/>
      <c r="N58" s="36"/>
      <c r="O58" s="36">
        <v>0.99329999999999996</v>
      </c>
      <c r="P58" s="36"/>
      <c r="Q58" s="36"/>
      <c r="R58" s="36">
        <v>7.6589999999999998</v>
      </c>
      <c r="S58" s="36"/>
      <c r="T58" s="37"/>
      <c r="AA58" s="7"/>
    </row>
    <row r="59" spans="2:27" ht="12.6" thickBot="1" x14ac:dyDescent="0.3">
      <c r="B59" s="19" t="s">
        <v>47</v>
      </c>
      <c r="C59" s="35">
        <v>0.34549999999999997</v>
      </c>
      <c r="D59" s="35"/>
      <c r="E59" s="35"/>
      <c r="F59" s="35">
        <v>0.34599999999999997</v>
      </c>
      <c r="G59" s="35"/>
      <c r="H59" s="35"/>
      <c r="I59" s="35">
        <v>0.30570000000000003</v>
      </c>
      <c r="J59" s="35"/>
      <c r="K59" s="35"/>
      <c r="L59" s="35">
        <v>0.30630000000000002</v>
      </c>
      <c r="M59" s="35"/>
      <c r="N59" s="35"/>
      <c r="O59" s="35">
        <v>6.0900000000000003E-2</v>
      </c>
      <c r="P59" s="35"/>
      <c r="Q59" s="35"/>
      <c r="R59" s="35">
        <v>7.4709999999999999E-2</v>
      </c>
      <c r="S59" s="35"/>
      <c r="T59" s="38"/>
      <c r="U59" s="8"/>
      <c r="V59" s="8"/>
      <c r="W59" s="8"/>
      <c r="X59" s="8"/>
      <c r="Y59" s="8"/>
      <c r="Z59" s="8"/>
      <c r="AA59" s="9"/>
    </row>
    <row r="61" spans="2:27" ht="12.6" thickBot="1" x14ac:dyDescent="0.3"/>
    <row r="62" spans="2:27" x14ac:dyDescent="0.25">
      <c r="B62" s="28" t="s">
        <v>46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30"/>
      <c r="U62" s="17" t="s">
        <v>40</v>
      </c>
      <c r="V62" s="5"/>
      <c r="W62" s="5"/>
      <c r="X62" s="5"/>
      <c r="Y62" s="5"/>
      <c r="Z62" s="5"/>
      <c r="AA62" s="6"/>
    </row>
    <row r="63" spans="2:27" x14ac:dyDescent="0.25">
      <c r="B63" s="18"/>
      <c r="C63" s="36" t="s">
        <v>0</v>
      </c>
      <c r="D63" s="36"/>
      <c r="E63" s="36"/>
      <c r="F63" s="36"/>
      <c r="G63" s="36"/>
      <c r="H63" s="36"/>
      <c r="I63" s="39" t="s">
        <v>1</v>
      </c>
      <c r="J63" s="39"/>
      <c r="K63" s="39"/>
      <c r="L63" s="39"/>
      <c r="M63" s="39"/>
      <c r="N63" s="39"/>
      <c r="O63" s="39" t="s">
        <v>2</v>
      </c>
      <c r="P63" s="39"/>
      <c r="Q63" s="39"/>
      <c r="R63" s="39"/>
      <c r="S63" s="39"/>
      <c r="T63" s="40"/>
      <c r="Y63" s="34" t="s">
        <v>26</v>
      </c>
      <c r="Z63" s="34"/>
      <c r="AA63" s="7"/>
    </row>
    <row r="64" spans="2:27" x14ac:dyDescent="0.25">
      <c r="B64" s="18"/>
      <c r="C64" s="39" t="s">
        <v>3</v>
      </c>
      <c r="D64" s="39"/>
      <c r="E64" s="39"/>
      <c r="F64" s="39" t="s">
        <v>24</v>
      </c>
      <c r="G64" s="39"/>
      <c r="H64" s="39"/>
      <c r="I64" s="39" t="s">
        <v>3</v>
      </c>
      <c r="J64" s="39"/>
      <c r="K64" s="39"/>
      <c r="L64" s="39" t="s">
        <v>24</v>
      </c>
      <c r="M64" s="39"/>
      <c r="N64" s="39"/>
      <c r="O64" s="39" t="s">
        <v>3</v>
      </c>
      <c r="P64" s="39"/>
      <c r="Q64" s="39"/>
      <c r="R64" s="39" t="s">
        <v>24</v>
      </c>
      <c r="S64" s="39"/>
      <c r="T64" s="40"/>
      <c r="V64" s="2" t="s">
        <v>25</v>
      </c>
      <c r="Y64" s="3" t="s">
        <v>3</v>
      </c>
      <c r="Z64" s="3" t="s">
        <v>32</v>
      </c>
      <c r="AA64" s="7"/>
    </row>
    <row r="65" spans="2:27" x14ac:dyDescent="0.25">
      <c r="B65" s="18"/>
      <c r="C65" s="14" t="s">
        <v>19</v>
      </c>
      <c r="D65" s="14" t="s">
        <v>21</v>
      </c>
      <c r="E65" s="15" t="s">
        <v>20</v>
      </c>
      <c r="F65" s="14" t="s">
        <v>19</v>
      </c>
      <c r="G65" s="14" t="s">
        <v>21</v>
      </c>
      <c r="H65" s="15" t="s">
        <v>20</v>
      </c>
      <c r="I65" s="14" t="s">
        <v>19</v>
      </c>
      <c r="J65" s="14" t="s">
        <v>21</v>
      </c>
      <c r="K65" s="15" t="s">
        <v>20</v>
      </c>
      <c r="L65" s="14" t="s">
        <v>19</v>
      </c>
      <c r="M65" s="14" t="s">
        <v>21</v>
      </c>
      <c r="N65" s="15" t="s">
        <v>20</v>
      </c>
      <c r="O65" s="14" t="s">
        <v>19</v>
      </c>
      <c r="P65" s="14" t="s">
        <v>21</v>
      </c>
      <c r="Q65" s="15" t="s">
        <v>20</v>
      </c>
      <c r="R65" s="14" t="s">
        <v>19</v>
      </c>
      <c r="S65" s="14" t="s">
        <v>21</v>
      </c>
      <c r="T65" s="20" t="s">
        <v>20</v>
      </c>
      <c r="U65" s="2" t="s">
        <v>17</v>
      </c>
      <c r="V65" s="4">
        <v>1</v>
      </c>
      <c r="W65" s="27" t="s">
        <v>0</v>
      </c>
      <c r="X65" s="27"/>
      <c r="Y65" s="12">
        <f>SUMPRODUCT($V$65:$V$68,C66:C69)</f>
        <v>-2.5240770000000001</v>
      </c>
      <c r="Z65" s="12">
        <f>SUMPRODUCT($V$65:$V$68,F66:F69)</f>
        <v>69.442019999999999</v>
      </c>
      <c r="AA65" s="7"/>
    </row>
    <row r="66" spans="2:27" x14ac:dyDescent="0.25">
      <c r="B66" s="18" t="s">
        <v>17</v>
      </c>
      <c r="C66" s="16">
        <v>-2.9106000000000001</v>
      </c>
      <c r="D66" s="16"/>
      <c r="E66" s="16">
        <v>1.4000000000000001E-13</v>
      </c>
      <c r="F66" s="16">
        <v>64.525999999999996</v>
      </c>
      <c r="G66" s="16"/>
      <c r="H66" s="16">
        <v>2E-16</v>
      </c>
      <c r="I66" s="16">
        <v>-3.1107999999999998</v>
      </c>
      <c r="J66" s="16"/>
      <c r="K66" s="16">
        <v>2.4400000000000001E-12</v>
      </c>
      <c r="L66" s="16">
        <v>64.957999999999998</v>
      </c>
      <c r="M66" s="16"/>
      <c r="N66" s="16">
        <v>2E-16</v>
      </c>
      <c r="O66" s="16">
        <v>-0.97170999999999996</v>
      </c>
      <c r="P66" s="16"/>
      <c r="Q66" s="16">
        <v>2E-16</v>
      </c>
      <c r="R66" s="16">
        <v>92.122140000000002</v>
      </c>
      <c r="S66" s="16"/>
      <c r="T66" s="21">
        <v>2E-16</v>
      </c>
      <c r="U66" s="2" t="s">
        <v>13</v>
      </c>
      <c r="V66" s="10">
        <v>0.86</v>
      </c>
      <c r="W66" s="27" t="s">
        <v>1</v>
      </c>
      <c r="X66" s="27"/>
      <c r="Y66" s="12">
        <f>SUMPRODUCT($V$65:$V$68,I66:I69)</f>
        <v>-2.3236859999999999</v>
      </c>
      <c r="Z66" s="12">
        <f>SUMPRODUCT($V$65:$V$68,L66:L69)</f>
        <v>73.164189999999991</v>
      </c>
      <c r="AA66" s="7"/>
    </row>
    <row r="67" spans="2:27" x14ac:dyDescent="0.25">
      <c r="B67" s="18" t="s">
        <v>42</v>
      </c>
      <c r="C67" s="16">
        <v>-2.3279999999999998</v>
      </c>
      <c r="D67" s="16">
        <v>-0.4923747</v>
      </c>
      <c r="E67" s="16">
        <v>2E-16</v>
      </c>
      <c r="F67" s="16">
        <v>-29.215</v>
      </c>
      <c r="G67" s="16">
        <v>-0.49427320000000002</v>
      </c>
      <c r="H67" s="16">
        <v>2E-16</v>
      </c>
      <c r="I67" s="16">
        <v>-2.1402999999999999</v>
      </c>
      <c r="J67" s="16">
        <v>-0.42209619999999998</v>
      </c>
      <c r="K67" s="16">
        <v>3.6100000000000002E-12</v>
      </c>
      <c r="L67" s="16">
        <v>-24.387</v>
      </c>
      <c r="M67" s="16">
        <v>-0.42755490000000002</v>
      </c>
      <c r="N67" s="16">
        <v>2.23E-12</v>
      </c>
      <c r="O67" s="16"/>
      <c r="P67" s="16"/>
      <c r="Q67" s="16"/>
      <c r="R67" s="16"/>
      <c r="S67" s="16"/>
      <c r="T67" s="21"/>
      <c r="U67" s="2" t="s">
        <v>8</v>
      </c>
      <c r="V67" s="10">
        <v>0.49</v>
      </c>
      <c r="W67" s="27" t="s">
        <v>2</v>
      </c>
      <c r="X67" s="27"/>
      <c r="Y67" s="12">
        <f>SUMPRODUCT($V$65:$V$68,O66:O69)</f>
        <v>-0.71778359999999997</v>
      </c>
      <c r="Z67" s="12">
        <f>SUMPRODUCT($V$65:$V$68,R66:R69)</f>
        <v>94.175189599999996</v>
      </c>
      <c r="AA67" s="7"/>
    </row>
    <row r="68" spans="2:27" x14ac:dyDescent="0.25">
      <c r="B68" s="18" t="s">
        <v>41</v>
      </c>
      <c r="C68" s="16">
        <v>4.8746999999999998</v>
      </c>
      <c r="D68" s="16">
        <v>0.48789339999999998</v>
      </c>
      <c r="E68" s="16">
        <v>2E-16</v>
      </c>
      <c r="F68" s="16">
        <v>61.308</v>
      </c>
      <c r="G68" s="16">
        <v>0.49084299999999997</v>
      </c>
      <c r="H68" s="16">
        <v>2E-16</v>
      </c>
      <c r="I68" s="16">
        <v>5.3628</v>
      </c>
      <c r="J68" s="16">
        <v>0.50048680000000001</v>
      </c>
      <c r="K68" s="16">
        <v>9.4599999999999999E-16</v>
      </c>
      <c r="L68" s="16">
        <v>59.548999999999999</v>
      </c>
      <c r="M68" s="16">
        <v>0.49405149999999998</v>
      </c>
      <c r="N68" s="16">
        <v>2.0799999999999999E-15</v>
      </c>
      <c r="O68" s="16"/>
      <c r="P68" s="16"/>
      <c r="Q68" s="16"/>
      <c r="R68" s="16"/>
      <c r="S68" s="16"/>
      <c r="T68" s="21"/>
      <c r="U68" s="2" t="s">
        <v>12</v>
      </c>
      <c r="V68" s="10">
        <v>4.4800000000000004</v>
      </c>
      <c r="W68" s="11"/>
      <c r="AA68" s="7"/>
    </row>
    <row r="69" spans="2:27" x14ac:dyDescent="0.25">
      <c r="B69" s="18" t="s">
        <v>43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>
        <v>5.6680000000000001E-2</v>
      </c>
      <c r="P69" s="16">
        <v>0.32792969999999999</v>
      </c>
      <c r="Q69" s="16">
        <v>1.27E-5</v>
      </c>
      <c r="R69" s="16">
        <v>0.45827000000000001</v>
      </c>
      <c r="S69" s="16">
        <v>0.34129900000000002</v>
      </c>
      <c r="T69" s="21">
        <v>5.2499999999999997E-6</v>
      </c>
      <c r="AA69" s="7"/>
    </row>
    <row r="70" spans="2:27" x14ac:dyDescent="0.25">
      <c r="B70" s="18" t="s">
        <v>18</v>
      </c>
      <c r="C70" s="36">
        <v>0.85819999999999996</v>
      </c>
      <c r="D70" s="36"/>
      <c r="E70" s="36"/>
      <c r="F70" s="36">
        <v>10.67</v>
      </c>
      <c r="G70" s="36"/>
      <c r="H70" s="36"/>
      <c r="I70" s="36">
        <v>0.97689999999999999</v>
      </c>
      <c r="J70" s="36"/>
      <c r="K70" s="36"/>
      <c r="L70" s="36">
        <v>11.01</v>
      </c>
      <c r="M70" s="36"/>
      <c r="N70" s="36"/>
      <c r="O70" s="36">
        <v>0.96830000000000005</v>
      </c>
      <c r="P70" s="36"/>
      <c r="Q70" s="36"/>
      <c r="R70" s="36">
        <v>7.484</v>
      </c>
      <c r="S70" s="36"/>
      <c r="T70" s="37"/>
      <c r="AA70" s="7"/>
    </row>
    <row r="71" spans="2:27" ht="12.6" thickBot="1" x14ac:dyDescent="0.3">
      <c r="B71" s="19" t="s">
        <v>47</v>
      </c>
      <c r="C71" s="35">
        <v>0.53680000000000005</v>
      </c>
      <c r="D71" s="35"/>
      <c r="E71" s="35"/>
      <c r="F71" s="35">
        <v>0.54210000000000003</v>
      </c>
      <c r="G71" s="35"/>
      <c r="H71" s="35"/>
      <c r="I71" s="35">
        <v>0.47820000000000001</v>
      </c>
      <c r="J71" s="35"/>
      <c r="K71" s="35"/>
      <c r="L71" s="35">
        <v>0.47639999999999999</v>
      </c>
      <c r="M71" s="35"/>
      <c r="N71" s="35"/>
      <c r="O71" s="35">
        <v>0.1075</v>
      </c>
      <c r="P71" s="35"/>
      <c r="Q71" s="35"/>
      <c r="R71" s="35">
        <v>0.11650000000000001</v>
      </c>
      <c r="S71" s="35"/>
      <c r="T71" s="38"/>
      <c r="U71" s="8"/>
      <c r="V71" s="8"/>
      <c r="W71" s="8"/>
      <c r="X71" s="8"/>
      <c r="Y71" s="8"/>
      <c r="Z71" s="8"/>
      <c r="AA71" s="9"/>
    </row>
  </sheetData>
  <mergeCells count="103">
    <mergeCell ref="Y15:Z15"/>
    <mergeCell ref="W17:X17"/>
    <mergeCell ref="W18:X18"/>
    <mergeCell ref="W19:X19"/>
    <mergeCell ref="C28:E28"/>
    <mergeCell ref="F28:H28"/>
    <mergeCell ref="I28:K28"/>
    <mergeCell ref="L28:N28"/>
    <mergeCell ref="O28:Q28"/>
    <mergeCell ref="O16:Q16"/>
    <mergeCell ref="R16:T16"/>
    <mergeCell ref="I15:N15"/>
    <mergeCell ref="O15:T15"/>
    <mergeCell ref="C27:H27"/>
    <mergeCell ref="I27:N27"/>
    <mergeCell ref="O27:T27"/>
    <mergeCell ref="C15:H15"/>
    <mergeCell ref="C16:E16"/>
    <mergeCell ref="F16:H16"/>
    <mergeCell ref="I16:K16"/>
    <mergeCell ref="L16:N16"/>
    <mergeCell ref="B14:T14"/>
    <mergeCell ref="C52:H52"/>
    <mergeCell ref="I52:N52"/>
    <mergeCell ref="O52:T52"/>
    <mergeCell ref="C47:E47"/>
    <mergeCell ref="C48:E48"/>
    <mergeCell ref="F47:H47"/>
    <mergeCell ref="F48:H48"/>
    <mergeCell ref="I47:K47"/>
    <mergeCell ref="I48:K48"/>
    <mergeCell ref="L47:N47"/>
    <mergeCell ref="L48:N48"/>
    <mergeCell ref="O47:Q47"/>
    <mergeCell ref="R28:T28"/>
    <mergeCell ref="C64:E64"/>
    <mergeCell ref="F64:H64"/>
    <mergeCell ref="I64:K64"/>
    <mergeCell ref="L64:N64"/>
    <mergeCell ref="O64:Q64"/>
    <mergeCell ref="R64:T64"/>
    <mergeCell ref="R53:T53"/>
    <mergeCell ref="C53:E53"/>
    <mergeCell ref="F53:H53"/>
    <mergeCell ref="I53:K53"/>
    <mergeCell ref="L53:N53"/>
    <mergeCell ref="O53:Q53"/>
    <mergeCell ref="R58:T58"/>
    <mergeCell ref="R59:T59"/>
    <mergeCell ref="Y63:Z63"/>
    <mergeCell ref="C22:E22"/>
    <mergeCell ref="C23:E23"/>
    <mergeCell ref="F22:H22"/>
    <mergeCell ref="F23:H23"/>
    <mergeCell ref="I22:K22"/>
    <mergeCell ref="I23:K23"/>
    <mergeCell ref="L22:N22"/>
    <mergeCell ref="L23:N23"/>
    <mergeCell ref="O22:Q22"/>
    <mergeCell ref="O23:Q23"/>
    <mergeCell ref="R22:T22"/>
    <mergeCell ref="R23:T23"/>
    <mergeCell ref="C63:H63"/>
    <mergeCell ref="I63:N63"/>
    <mergeCell ref="O63:T63"/>
    <mergeCell ref="W30:X30"/>
    <mergeCell ref="W31:X31"/>
    <mergeCell ref="L70:N70"/>
    <mergeCell ref="L71:N71"/>
    <mergeCell ref="O70:Q70"/>
    <mergeCell ref="O71:Q71"/>
    <mergeCell ref="R70:T70"/>
    <mergeCell ref="R71:T71"/>
    <mergeCell ref="C70:E70"/>
    <mergeCell ref="C71:E71"/>
    <mergeCell ref="F70:H70"/>
    <mergeCell ref="F71:H71"/>
    <mergeCell ref="I70:K70"/>
    <mergeCell ref="I71:K71"/>
    <mergeCell ref="W67:X67"/>
    <mergeCell ref="W66:X66"/>
    <mergeCell ref="W65:X65"/>
    <mergeCell ref="B62:T62"/>
    <mergeCell ref="B51:T51"/>
    <mergeCell ref="W29:X29"/>
    <mergeCell ref="Y27:Z27"/>
    <mergeCell ref="Y52:Z52"/>
    <mergeCell ref="W54:X54"/>
    <mergeCell ref="W55:X55"/>
    <mergeCell ref="W56:X56"/>
    <mergeCell ref="O48:Q48"/>
    <mergeCell ref="R47:T47"/>
    <mergeCell ref="R48:T48"/>
    <mergeCell ref="C58:E58"/>
    <mergeCell ref="C59:E59"/>
    <mergeCell ref="F58:H58"/>
    <mergeCell ref="F59:H59"/>
    <mergeCell ref="I58:K58"/>
    <mergeCell ref="I59:K59"/>
    <mergeCell ref="L58:N58"/>
    <mergeCell ref="L59:N59"/>
    <mergeCell ref="O58:Q58"/>
    <mergeCell ref="O59:Q59"/>
  </mergeCells>
  <pageMargins left="0.7" right="0.7" top="0.75" bottom="0.75" header="0.3" footer="0.3"/>
  <pageSetup paperSize="9" orientation="landscape" r:id="rId1"/>
  <ignoredErrors>
    <ignoredError sqref="Y65:Z67 Y54:Z56 Y29:Z31 Y17:Z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regression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FARRELL James</dc:creator>
  <cp:lastModifiedBy>FARRELL James</cp:lastModifiedBy>
  <cp:lastPrinted>2020-03-11T18:24:36Z</cp:lastPrinted>
  <dcterms:created xsi:type="dcterms:W3CDTF">2020-03-08T18:32:45Z</dcterms:created>
  <dcterms:modified xsi:type="dcterms:W3CDTF">2020-03-24T14:32:56Z</dcterms:modified>
</cp:coreProperties>
</file>