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\Dropbox\LUCRU\Articol_Mineralogy_Geochemistry_Fagaras\Manuscris_Litologie_Izotopi\Manuscript_I_Thermobarometry &amp; mineralogy_Dropbox\"/>
    </mc:Choice>
  </mc:AlternateContent>
  <xr:revisionPtr revIDLastSave="0" documentId="13_ncr:1_{F7DA429C-BE7A-44CC-8175-8D1C0C6A47D2}" xr6:coauthVersionLast="47" xr6:coauthVersionMax="47" xr10:uidLastSave="{00000000-0000-0000-0000-000000000000}"/>
  <bookViews>
    <workbookView xWindow="-120" yWindow="-120" windowWidth="29040" windowHeight="15720" xr2:uid="{3B2656CC-B3A2-46A2-8A1B-90F787931C92}"/>
  </bookViews>
  <sheets>
    <sheet name="Sheet1" sheetId="1" r:id="rId1"/>
    <sheet name="Samples_Bl-1_CT-2" sheetId="2" r:id="rId2"/>
    <sheet name="Talc_Sample BL-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5" i="1" l="1"/>
  <c r="D195" i="1"/>
  <c r="C195" i="1"/>
  <c r="B195" i="1"/>
  <c r="E179" i="1"/>
  <c r="D179" i="1"/>
  <c r="C179" i="1"/>
  <c r="B179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64" i="1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C143" i="1"/>
  <c r="B143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C140" i="1"/>
  <c r="B140" i="1"/>
  <c r="D126" i="1"/>
  <c r="P125" i="1"/>
  <c r="P126" i="1" s="1"/>
  <c r="O125" i="1"/>
  <c r="O126" i="1" s="1"/>
  <c r="N125" i="1"/>
  <c r="N126" i="1" s="1"/>
  <c r="M125" i="1"/>
  <c r="M126" i="1" s="1"/>
  <c r="L125" i="1"/>
  <c r="L126" i="1" s="1"/>
  <c r="K125" i="1"/>
  <c r="K126" i="1" s="1"/>
  <c r="J125" i="1"/>
  <c r="J126" i="1" s="1"/>
  <c r="I125" i="1"/>
  <c r="I126" i="1" s="1"/>
  <c r="H125" i="1"/>
  <c r="H126" i="1" s="1"/>
  <c r="G125" i="1"/>
  <c r="G126" i="1" s="1"/>
  <c r="F125" i="1"/>
  <c r="F126" i="1" s="1"/>
  <c r="E125" i="1"/>
  <c r="E126" i="1" s="1"/>
  <c r="D125" i="1"/>
  <c r="C125" i="1"/>
  <c r="C126" i="1" s="1"/>
  <c r="B125" i="1"/>
  <c r="B126" i="1" s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B103" i="1"/>
</calcChain>
</file>

<file path=xl/sharedStrings.xml><?xml version="1.0" encoding="utf-8"?>
<sst xmlns="http://schemas.openxmlformats.org/spreadsheetml/2006/main" count="475" uniqueCount="308">
  <si>
    <t>Chloritized phengite</t>
  </si>
  <si>
    <t>Point</t>
  </si>
  <si>
    <t>Comment</t>
  </si>
  <si>
    <t>1_1_ms_1</t>
  </si>
  <si>
    <t>1_1_ms_2</t>
  </si>
  <si>
    <t>1_1_ms_3</t>
  </si>
  <si>
    <t>1_1_ms_4</t>
  </si>
  <si>
    <t>4_1_phe_1</t>
  </si>
  <si>
    <t>4_1_phe_2</t>
  </si>
  <si>
    <t>4_1_phe_3</t>
  </si>
  <si>
    <t>4_1_phe_4</t>
  </si>
  <si>
    <t>10_1_ms_1</t>
  </si>
  <si>
    <t>10_1_ms_2</t>
  </si>
  <si>
    <t>10_1_ms_3</t>
  </si>
  <si>
    <t>10_1_ms_4</t>
  </si>
  <si>
    <t>10_1_ms_5</t>
  </si>
  <si>
    <t>10_1_ms_6</t>
  </si>
  <si>
    <t>10_1_ms_7</t>
  </si>
  <si>
    <t>10_1_ms_8</t>
  </si>
  <si>
    <t>10_1_ms_9</t>
  </si>
  <si>
    <t>10_1_ms_10</t>
  </si>
  <si>
    <t>10_1_ms_11</t>
  </si>
  <si>
    <t>10_1_ms_12</t>
  </si>
  <si>
    <t>10_2_ms_in_qz_band_1</t>
  </si>
  <si>
    <t>10_2_ms_in_qz_band_2</t>
  </si>
  <si>
    <t>10_2_ms_in_qz_band_3</t>
  </si>
  <si>
    <t>10_2_ms_in_qz_band_4</t>
  </si>
  <si>
    <t>10_2_ms_in_qz_band_5</t>
  </si>
  <si>
    <t>SiO2</t>
  </si>
  <si>
    <t>TiO2</t>
  </si>
  <si>
    <t>Al2O3</t>
  </si>
  <si>
    <t>Cr2O3</t>
  </si>
  <si>
    <t>FeO</t>
  </si>
  <si>
    <t>NiO</t>
  </si>
  <si>
    <t>MnO</t>
  </si>
  <si>
    <t>MgO</t>
  </si>
  <si>
    <t>CaO</t>
  </si>
  <si>
    <t>Na2O</t>
  </si>
  <si>
    <t>K2O</t>
  </si>
  <si>
    <t>F</t>
  </si>
  <si>
    <t xml:space="preserve">  -O-F2</t>
  </si>
  <si>
    <t>Total</t>
  </si>
  <si>
    <t>Cations normalized for 11 Oxygen atoms</t>
  </si>
  <si>
    <t>Si</t>
  </si>
  <si>
    <t>Al tetra</t>
  </si>
  <si>
    <t>Sum Tetra</t>
  </si>
  <si>
    <t>Al octa</t>
  </si>
  <si>
    <t>Ti</t>
  </si>
  <si>
    <t>Cr</t>
  </si>
  <si>
    <t>Mg</t>
  </si>
  <si>
    <t>Fe2</t>
  </si>
  <si>
    <t>Ni</t>
  </si>
  <si>
    <t>Mn</t>
  </si>
  <si>
    <t>Sum Octa</t>
  </si>
  <si>
    <t>K</t>
  </si>
  <si>
    <t>Na</t>
  </si>
  <si>
    <t>Ca</t>
  </si>
  <si>
    <t>Total cat</t>
  </si>
  <si>
    <t>Anions</t>
  </si>
  <si>
    <t>4_1_parag1_1</t>
  </si>
  <si>
    <t>4_1_parag1_2</t>
  </si>
  <si>
    <t>4_1_parag1_3</t>
  </si>
  <si>
    <t>4_1_parag1_4</t>
  </si>
  <si>
    <t>4_1_parag1_5</t>
  </si>
  <si>
    <t>4_1_parag1_6</t>
  </si>
  <si>
    <t>4_1_parag2_1</t>
  </si>
  <si>
    <t>4_1_parag2_2</t>
  </si>
  <si>
    <t>4_1_parag2_3</t>
  </si>
  <si>
    <t>4_1_parag2_4</t>
  </si>
  <si>
    <t>4_4_parag_vein_1</t>
  </si>
  <si>
    <t>4_4_parag_vein_2</t>
  </si>
  <si>
    <t>4_4_parag_vein_3</t>
  </si>
  <si>
    <t>4_4_parag_vein_4</t>
  </si>
  <si>
    <t>4_4_parag_vein_5</t>
  </si>
  <si>
    <t>4_4_parag_vein_6</t>
  </si>
  <si>
    <t>4_4_parag_vein_7</t>
  </si>
  <si>
    <t>4_7_parag_1</t>
  </si>
  <si>
    <t>4_7_parag_2</t>
  </si>
  <si>
    <t>4_7_parag_3</t>
  </si>
  <si>
    <t>4_7_parag_4</t>
  </si>
  <si>
    <t>4_7_parag_5</t>
  </si>
  <si>
    <t>Fe</t>
  </si>
  <si>
    <t>Sum octa</t>
  </si>
  <si>
    <t>Sum cub</t>
  </si>
  <si>
    <t>Total cations</t>
  </si>
  <si>
    <t>OH</t>
  </si>
  <si>
    <t>Paragonite</t>
  </si>
  <si>
    <t>Phlogopite</t>
  </si>
  <si>
    <t>4_7_phl_1</t>
  </si>
  <si>
    <t>4_7_phl_2</t>
  </si>
  <si>
    <t>4_7_phl_3</t>
  </si>
  <si>
    <t>4_7_phl_4</t>
  </si>
  <si>
    <t>4_7_phl_5</t>
  </si>
  <si>
    <t>4_7_phl_6</t>
  </si>
  <si>
    <t>4_7_phl_7</t>
  </si>
  <si>
    <t>4_7_phl_8</t>
  </si>
  <si>
    <t>4_7_phl_9</t>
  </si>
  <si>
    <t>4_7_phl_10</t>
  </si>
  <si>
    <t>6_2_fluorophl_1</t>
  </si>
  <si>
    <t>6_2_fluorophl_2</t>
  </si>
  <si>
    <t>6_2_fluorophl_3</t>
  </si>
  <si>
    <t>6_2_fluorophl_4</t>
  </si>
  <si>
    <t>6_2_fluorophl_9</t>
  </si>
  <si>
    <t xml:space="preserve"> -O=F2</t>
  </si>
  <si>
    <t>Al</t>
  </si>
  <si>
    <t>BaO</t>
  </si>
  <si>
    <t>SO3</t>
  </si>
  <si>
    <t>11_1_talc_1</t>
  </si>
  <si>
    <t>11_1_talc_2</t>
  </si>
  <si>
    <t>11_1_talc_3</t>
  </si>
  <si>
    <t>11_1_talc_4</t>
  </si>
  <si>
    <t>11_1_talc_5</t>
  </si>
  <si>
    <t>11_1_talc_6</t>
  </si>
  <si>
    <t>11_1_talc_7</t>
  </si>
  <si>
    <t>11_1_talc_8</t>
  </si>
  <si>
    <t>11_1_talc_9</t>
  </si>
  <si>
    <t>11_1_talc_10</t>
  </si>
  <si>
    <t>11_1_talc_11</t>
  </si>
  <si>
    <t>11_1_talc_12</t>
  </si>
  <si>
    <t>11_1_talc_13</t>
  </si>
  <si>
    <t>11_1_talc_14</t>
  </si>
  <si>
    <t>11_1_talc_15</t>
  </si>
  <si>
    <t>Talc</t>
  </si>
  <si>
    <t>SrO</t>
  </si>
  <si>
    <t>13_1_Ba-K-mica_1</t>
  </si>
  <si>
    <t>13_1_Ba-K-mica_2</t>
  </si>
  <si>
    <t>13_1_Ba-K-mica_3</t>
  </si>
  <si>
    <t>13_1_Ba-K-mica_4</t>
  </si>
  <si>
    <t>13_1_Ba-K-mica_5</t>
  </si>
  <si>
    <t>13_1_Ba-K-mica_6</t>
  </si>
  <si>
    <t>13_1_Ba-K-mica_7</t>
  </si>
  <si>
    <t>13_1_Ba-K-mica_8</t>
  </si>
  <si>
    <t>13_1_Ba-K-mica_9</t>
  </si>
  <si>
    <t>13_1_Ba-K-mica_10</t>
  </si>
  <si>
    <t>14_5_Ba-K-mica_1</t>
  </si>
  <si>
    <t>14_5_Ba-K-mica_2</t>
  </si>
  <si>
    <t>14_5_Ba-K-mica_3</t>
  </si>
  <si>
    <t>14_5_Ba-K-mica_4</t>
  </si>
  <si>
    <t>14_5_Ba-K-mica_5</t>
  </si>
  <si>
    <t>14_5_Ba-K-mica_6</t>
  </si>
  <si>
    <t>14_5_Ba-K-mica_7</t>
  </si>
  <si>
    <t>14_5_Ba-K-mica_8</t>
  </si>
  <si>
    <t>14_5_Ba-K-mica_9</t>
  </si>
  <si>
    <t>14_5_Ba-K-mica_10</t>
  </si>
  <si>
    <t>Ba-rich mica</t>
  </si>
  <si>
    <t>4_5_relict_Pl_An30_1</t>
  </si>
  <si>
    <t>4_5_relict_Pl_An30_2</t>
  </si>
  <si>
    <t>4_5_relict_Pl_An30_3</t>
  </si>
  <si>
    <t>4_5_relict_Pl_An30_4</t>
  </si>
  <si>
    <t>Cations normalized for 8 Oxygen atoms</t>
  </si>
  <si>
    <t>An</t>
  </si>
  <si>
    <t>Plagioclase</t>
  </si>
  <si>
    <t>MPN-1</t>
  </si>
  <si>
    <t>Sample code</t>
  </si>
  <si>
    <t>IS-1</t>
  </si>
  <si>
    <t>M1-2</t>
  </si>
  <si>
    <t>BL-1</t>
  </si>
  <si>
    <t>CT-2</t>
  </si>
  <si>
    <t>MPN-2</t>
  </si>
  <si>
    <t>CPR-2</t>
  </si>
  <si>
    <t>Na2O(Mass%)</t>
  </si>
  <si>
    <t>SiO2(Mass%)</t>
  </si>
  <si>
    <t>K2O(Mass%)</t>
  </si>
  <si>
    <t>CaO(Mass%)</t>
  </si>
  <si>
    <t>FeO(Mass%)</t>
  </si>
  <si>
    <t>TiO2(Mass%)</t>
  </si>
  <si>
    <t>Al2O3(Mass%)</t>
  </si>
  <si>
    <t>MgO(Mass%)</t>
  </si>
  <si>
    <t>Cr2O3(Mass%)</t>
  </si>
  <si>
    <t>MnO(Mass%)</t>
  </si>
  <si>
    <t>Total(Mass%)</t>
  </si>
  <si>
    <t>Na2O(Norm%)</t>
  </si>
  <si>
    <t>SiO2(Norm%)</t>
  </si>
  <si>
    <t>K2O(Norm%)</t>
  </si>
  <si>
    <t>CaO(Norm%)</t>
  </si>
  <si>
    <t>FeO(Norm%)</t>
  </si>
  <si>
    <t>TiO2(Norm%)</t>
  </si>
  <si>
    <t>Al2O3(Norm%)</t>
  </si>
  <si>
    <t>MgO(Norm%)</t>
  </si>
  <si>
    <t>Cr2O3(Norm%)</t>
  </si>
  <si>
    <t>MnO(Norm%)</t>
  </si>
  <si>
    <t>Total(Norm%)</t>
  </si>
  <si>
    <t>Na2O(Cation)</t>
  </si>
  <si>
    <t>SiO2(Cation)</t>
  </si>
  <si>
    <t>K2O(Cation)</t>
  </si>
  <si>
    <t>CaO(Cation)</t>
  </si>
  <si>
    <t>FeO(Cation)</t>
  </si>
  <si>
    <t>TiO2(Cation)</t>
  </si>
  <si>
    <t>Al2O3(Cation)</t>
  </si>
  <si>
    <t>MgO(Cation)</t>
  </si>
  <si>
    <t>Cr2O3(Cation)</t>
  </si>
  <si>
    <t>MnO(Cation)</t>
  </si>
  <si>
    <t>Total(Cation)</t>
  </si>
  <si>
    <t>Na2O(mole%)</t>
  </si>
  <si>
    <t>SiO2(mole%)</t>
  </si>
  <si>
    <t>K2O(mole%)</t>
  </si>
  <si>
    <t>CaO(mole%)</t>
  </si>
  <si>
    <t>FeO(mole%)</t>
  </si>
  <si>
    <t>TiO2(mole%)</t>
  </si>
  <si>
    <t>Al2O3(mole%)</t>
  </si>
  <si>
    <t>MgO(mole%)</t>
  </si>
  <si>
    <t>Cr2O3(mole%)</t>
  </si>
  <si>
    <t>MnO(mole%)</t>
  </si>
  <si>
    <t>Total(mole%)</t>
  </si>
  <si>
    <t>X</t>
  </si>
  <si>
    <t>Y</t>
  </si>
  <si>
    <t>Z</t>
  </si>
  <si>
    <t>Na2O(K-ratio)</t>
  </si>
  <si>
    <t>SiO2(K-ratio)</t>
  </si>
  <si>
    <t>K2O(K-ratio)</t>
  </si>
  <si>
    <t>CaO(K-ratio)</t>
  </si>
  <si>
    <t>FeO(K-ratio)</t>
  </si>
  <si>
    <t>TiO2(K-ratio)</t>
  </si>
  <si>
    <t>Al2O3(K-ratio)</t>
  </si>
  <si>
    <t>MgO(K-ratio)</t>
  </si>
  <si>
    <t>Cr2O3(K-ratio)</t>
  </si>
  <si>
    <t>MnO(K-ratio)</t>
  </si>
  <si>
    <t>Total(K-ratio)</t>
  </si>
  <si>
    <t>Na2O(K-raw)</t>
  </si>
  <si>
    <t>SiO2(K-raw)</t>
  </si>
  <si>
    <t>K2O(K-raw)</t>
  </si>
  <si>
    <t>CaO(K-raw)</t>
  </si>
  <si>
    <t>FeO(K-raw)</t>
  </si>
  <si>
    <t>TiO2(K-raw)</t>
  </si>
  <si>
    <t>Al2O3(K-raw)</t>
  </si>
  <si>
    <t>MgO(K-raw)</t>
  </si>
  <si>
    <t>Cr2O3(K-raw)</t>
  </si>
  <si>
    <t>MnO(K-raw)</t>
  </si>
  <si>
    <t>Total(K-raw)</t>
  </si>
  <si>
    <t>Na(Net)</t>
  </si>
  <si>
    <t>Si(Net)</t>
  </si>
  <si>
    <t>K(Net)</t>
  </si>
  <si>
    <t>Ca(Net)</t>
  </si>
  <si>
    <t>Fe(Net)</t>
  </si>
  <si>
    <t>Ti(Net)</t>
  </si>
  <si>
    <t>Al(Net)</t>
  </si>
  <si>
    <t>Mg(Net)</t>
  </si>
  <si>
    <t>Cr(Net)</t>
  </si>
  <si>
    <t>Mn(Net)</t>
  </si>
  <si>
    <t>Na(BG-)</t>
  </si>
  <si>
    <t>Si(BG-)</t>
  </si>
  <si>
    <t>K(BG-)</t>
  </si>
  <si>
    <t>Ca(BG-)</t>
  </si>
  <si>
    <t>Fe(BG-)</t>
  </si>
  <si>
    <t>Ti(BG-)</t>
  </si>
  <si>
    <t>Al(BG-)</t>
  </si>
  <si>
    <t>Mg(BG-)</t>
  </si>
  <si>
    <t>Cr(BG-)</t>
  </si>
  <si>
    <t>Mn(BG-)</t>
  </si>
  <si>
    <t>Na(BG+)</t>
  </si>
  <si>
    <t>Si(BG+)</t>
  </si>
  <si>
    <t>K(BG+)</t>
  </si>
  <si>
    <t>Ca(BG+)</t>
  </si>
  <si>
    <t>Fe(BG+)</t>
  </si>
  <si>
    <t>Ti(BG+)</t>
  </si>
  <si>
    <t>Al(BG+)</t>
  </si>
  <si>
    <t>Mg(BG+)</t>
  </si>
  <si>
    <t>Cr(BG+)</t>
  </si>
  <si>
    <t>Mn(BG+)</t>
  </si>
  <si>
    <t>Na(L-value)</t>
  </si>
  <si>
    <t>Si(L-value)</t>
  </si>
  <si>
    <t>K(L-value)</t>
  </si>
  <si>
    <t>Ca(L-value)</t>
  </si>
  <si>
    <t>Fe(L-value)</t>
  </si>
  <si>
    <t>Ti(L-value)</t>
  </si>
  <si>
    <t>Al(L-value)</t>
  </si>
  <si>
    <t>Mg(L-value)</t>
  </si>
  <si>
    <t>Cr(L-value)</t>
  </si>
  <si>
    <t>Mn(L-value)</t>
  </si>
  <si>
    <t>Current</t>
  </si>
  <si>
    <t>Na(Error%)</t>
  </si>
  <si>
    <t>Si(Error%)</t>
  </si>
  <si>
    <t>K(Error%)</t>
  </si>
  <si>
    <t>Ca(Error%)</t>
  </si>
  <si>
    <t>Fe(Error%)</t>
  </si>
  <si>
    <t>Ti(Error%)</t>
  </si>
  <si>
    <t>Al(Error%)</t>
  </si>
  <si>
    <t>Mg(Error%)</t>
  </si>
  <si>
    <t>Cr(Error%)</t>
  </si>
  <si>
    <t>Mn(Error%)</t>
  </si>
  <si>
    <t>Total(Error%)</t>
  </si>
  <si>
    <t>Na(D.L.)</t>
  </si>
  <si>
    <t>Si(D.L.)</t>
  </si>
  <si>
    <t>K(D.L.)</t>
  </si>
  <si>
    <t>Ca(D.L.)</t>
  </si>
  <si>
    <t>Fe(D.L.)</t>
  </si>
  <si>
    <t>Ti(D.L.)</t>
  </si>
  <si>
    <t>Al(D.L.)</t>
  </si>
  <si>
    <t>Mg(D.L.)</t>
  </si>
  <si>
    <t>Cr(D.L.)</t>
  </si>
  <si>
    <t>Mn(D.L.)</t>
  </si>
  <si>
    <t xml:space="preserve"> </t>
  </si>
  <si>
    <t>15_2_talc_1</t>
  </si>
  <si>
    <t>15_2_talc_2</t>
  </si>
  <si>
    <t>15_2_talc_3</t>
  </si>
  <si>
    <t>15_2_talc_4</t>
  </si>
  <si>
    <t>15_2_talc_5</t>
  </si>
  <si>
    <t>15_2_talc_6</t>
  </si>
  <si>
    <t>15_2_talc_7</t>
  </si>
  <si>
    <t>15_2_talc_8</t>
  </si>
  <si>
    <t>15_2_talc_9</t>
  </si>
  <si>
    <t>15_2_talc_10</t>
  </si>
  <si>
    <t>Minimum</t>
  </si>
  <si>
    <t>Maximum</t>
  </si>
  <si>
    <t>Average</t>
  </si>
  <si>
    <t xml:space="preserve">Sigma  </t>
  </si>
  <si>
    <t xml:space="preserve">No. of data   10 </t>
  </si>
  <si>
    <t>SupplTable S6. Composition of silicate minerals contained in Făgăraș marbles, Southern Carpathians, Romania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</si>
</sst>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2" xfId="0" applyFont="1" applyBorder="1"/>
    <xf numFmtId="164" fontId="1" fillId="0" borderId="12" xfId="0" applyNumberFormat="1" applyFont="1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164" fontId="1" fillId="0" borderId="13" xfId="0" applyNumberFormat="1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2" borderId="0" xfId="0" applyFont="1" applyFill="1"/>
    <xf numFmtId="0" fontId="4" fillId="0" borderId="0" xfId="0" applyFont="1"/>
    <xf numFmtId="0" fontId="3" fillId="0" borderId="9" xfId="0" applyFont="1" applyBorder="1"/>
    <xf numFmtId="0" fontId="4" fillId="0" borderId="10" xfId="0" applyFont="1" applyBorder="1"/>
    <xf numFmtId="0" fontId="4" fillId="0" borderId="4" xfId="0" applyFont="1" applyBorder="1"/>
    <xf numFmtId="0" fontId="4" fillId="0" borderId="5" xfId="0" applyFont="1" applyBorder="1"/>
    <xf numFmtId="164" fontId="4" fillId="0" borderId="4" xfId="0" applyNumberFormat="1" applyFont="1" applyBorder="1"/>
    <xf numFmtId="164" fontId="4" fillId="0" borderId="0" xfId="0" applyNumberFormat="1" applyFont="1"/>
    <xf numFmtId="164" fontId="4" fillId="0" borderId="5" xfId="0" applyNumberFormat="1" applyFont="1" applyBorder="1"/>
    <xf numFmtId="0" fontId="5" fillId="0" borderId="0" xfId="0" applyFont="1"/>
    <xf numFmtId="0" fontId="6" fillId="0" borderId="0" xfId="0" applyFont="1"/>
    <xf numFmtId="0" fontId="6" fillId="0" borderId="10" xfId="0" applyFont="1" applyBorder="1"/>
    <xf numFmtId="0" fontId="6" fillId="0" borderId="4" xfId="0" applyFont="1" applyBorder="1"/>
    <xf numFmtId="0" fontId="6" fillId="0" borderId="5" xfId="0" applyFont="1" applyBorder="1"/>
    <xf numFmtId="164" fontId="0" fillId="0" borderId="4" xfId="0" applyNumberFormat="1" applyBorder="1"/>
    <xf numFmtId="164" fontId="0" fillId="0" borderId="0" xfId="0" applyNumberFormat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1" fillId="2" borderId="0" xfId="0" applyFont="1" applyFill="1"/>
    <xf numFmtId="0" fontId="1" fillId="0" borderId="9" xfId="0" applyFont="1" applyBorder="1"/>
    <xf numFmtId="164" fontId="1" fillId="0" borderId="11" xfId="0" applyNumberFormat="1" applyFont="1" applyBorder="1"/>
    <xf numFmtId="164" fontId="1" fillId="0" borderId="6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0" xfId="0" applyNumberFormat="1" applyFont="1"/>
    <xf numFmtId="0" fontId="0" fillId="2" borderId="0" xfId="0" applyFill="1"/>
    <xf numFmtId="0" fontId="1" fillId="0" borderId="5" xfId="0" applyFont="1" applyBorder="1"/>
    <xf numFmtId="164" fontId="1" fillId="0" borderId="5" xfId="0" applyNumberFormat="1" applyFont="1" applyBorder="1"/>
    <xf numFmtId="0" fontId="1" fillId="0" borderId="1" xfId="0" applyFont="1" applyBorder="1"/>
    <xf numFmtId="0" fontId="1" fillId="0" borderId="6" xfId="0" applyFont="1" applyBorder="1"/>
    <xf numFmtId="0" fontId="7" fillId="0" borderId="0" xfId="0" applyFont="1"/>
    <xf numFmtId="164" fontId="7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AA04D-425E-482E-B03F-581AE1101C37}">
  <dimension ref="A1:Z198"/>
  <sheetViews>
    <sheetView tabSelected="1" zoomScaleNormal="100" workbookViewId="0">
      <selection activeCell="C6" sqref="C6"/>
    </sheetView>
  </sheetViews>
  <sheetFormatPr defaultColWidth="9.140625" defaultRowHeight="12.75" x14ac:dyDescent="0.2"/>
  <cols>
    <col min="1" max="1" width="19.7109375" style="1" customWidth="1"/>
    <col min="2" max="16384" width="9.140625" style="1"/>
  </cols>
  <sheetData>
    <row r="1" spans="1:26" s="29" customFormat="1" ht="15" x14ac:dyDescent="0.25">
      <c r="A1" s="2" t="s">
        <v>307</v>
      </c>
    </row>
    <row r="2" spans="1:26" s="29" customFormat="1" ht="15" x14ac:dyDescent="0.25"/>
    <row r="3" spans="1:26" s="29" customFormat="1" ht="15" x14ac:dyDescent="0.25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s="29" customFormat="1" ht="15" x14ac:dyDescent="0.25">
      <c r="A4" s="21" t="s">
        <v>153</v>
      </c>
      <c r="B4" s="57" t="s">
        <v>152</v>
      </c>
      <c r="C4" s="58"/>
      <c r="D4" s="58"/>
      <c r="E4" s="59"/>
      <c r="F4" s="57" t="s">
        <v>154</v>
      </c>
      <c r="G4" s="58"/>
      <c r="H4" s="58"/>
      <c r="I4" s="59"/>
      <c r="J4" s="57" t="s">
        <v>155</v>
      </c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9"/>
    </row>
    <row r="5" spans="1:26" s="29" customFormat="1" ht="15" x14ac:dyDescent="0.25">
      <c r="A5" s="22" t="s">
        <v>1</v>
      </c>
      <c r="B5" s="23">
        <v>1</v>
      </c>
      <c r="C5" s="20">
        <v>2</v>
      </c>
      <c r="D5" s="20">
        <v>3</v>
      </c>
      <c r="E5" s="24">
        <v>4</v>
      </c>
      <c r="F5" s="23">
        <v>15</v>
      </c>
      <c r="G5" s="20">
        <v>16</v>
      </c>
      <c r="H5" s="20">
        <v>17</v>
      </c>
      <c r="I5" s="24">
        <v>18</v>
      </c>
      <c r="J5" s="23">
        <v>97</v>
      </c>
      <c r="K5" s="20">
        <v>98</v>
      </c>
      <c r="L5" s="20">
        <v>99</v>
      </c>
      <c r="M5" s="20">
        <v>100</v>
      </c>
      <c r="N5" s="20">
        <v>101</v>
      </c>
      <c r="O5" s="20">
        <v>102</v>
      </c>
      <c r="P5" s="20">
        <v>103</v>
      </c>
      <c r="Q5" s="20">
        <v>104</v>
      </c>
      <c r="R5" s="20">
        <v>105</v>
      </c>
      <c r="S5" s="20">
        <v>106</v>
      </c>
      <c r="T5" s="20">
        <v>107</v>
      </c>
      <c r="U5" s="20">
        <v>108</v>
      </c>
      <c r="V5" s="20">
        <v>109</v>
      </c>
      <c r="W5" s="20">
        <v>110</v>
      </c>
      <c r="X5" s="20">
        <v>111</v>
      </c>
      <c r="Y5" s="20">
        <v>112</v>
      </c>
      <c r="Z5" s="24">
        <v>113</v>
      </c>
    </row>
    <row r="6" spans="1:26" s="29" customFormat="1" ht="15" x14ac:dyDescent="0.25">
      <c r="A6" s="22" t="s">
        <v>2</v>
      </c>
      <c r="B6" s="23" t="s">
        <v>3</v>
      </c>
      <c r="C6" s="20" t="s">
        <v>4</v>
      </c>
      <c r="D6" s="20" t="s">
        <v>5</v>
      </c>
      <c r="E6" s="24" t="s">
        <v>6</v>
      </c>
      <c r="F6" s="23" t="s">
        <v>7</v>
      </c>
      <c r="G6" s="20" t="s">
        <v>8</v>
      </c>
      <c r="H6" s="20" t="s">
        <v>9</v>
      </c>
      <c r="I6" s="24" t="s">
        <v>10</v>
      </c>
      <c r="J6" s="23" t="s">
        <v>11</v>
      </c>
      <c r="K6" s="20" t="s">
        <v>12</v>
      </c>
      <c r="L6" s="20" t="s">
        <v>13</v>
      </c>
      <c r="M6" s="20" t="s">
        <v>14</v>
      </c>
      <c r="N6" s="20" t="s">
        <v>15</v>
      </c>
      <c r="O6" s="20" t="s">
        <v>16</v>
      </c>
      <c r="P6" s="20" t="s">
        <v>17</v>
      </c>
      <c r="Q6" s="20" t="s">
        <v>18</v>
      </c>
      <c r="R6" s="20" t="s">
        <v>19</v>
      </c>
      <c r="S6" s="20" t="s">
        <v>20</v>
      </c>
      <c r="T6" s="20" t="s">
        <v>21</v>
      </c>
      <c r="U6" s="20" t="s">
        <v>22</v>
      </c>
      <c r="V6" s="20" t="s">
        <v>23</v>
      </c>
      <c r="W6" s="20" t="s">
        <v>24</v>
      </c>
      <c r="X6" s="20" t="s">
        <v>25</v>
      </c>
      <c r="Y6" s="20" t="s">
        <v>26</v>
      </c>
      <c r="Z6" s="24" t="s">
        <v>27</v>
      </c>
    </row>
    <row r="7" spans="1:26" s="29" customFormat="1" ht="15" x14ac:dyDescent="0.25">
      <c r="A7" s="22" t="s">
        <v>28</v>
      </c>
      <c r="B7" s="25">
        <v>48.137759999999993</v>
      </c>
      <c r="C7" s="26">
        <v>49.278239999999997</v>
      </c>
      <c r="D7" s="26">
        <v>49.468319999999999</v>
      </c>
      <c r="E7" s="27">
        <v>50.238143999999998</v>
      </c>
      <c r="F7" s="25">
        <v>48.777000000000001</v>
      </c>
      <c r="G7" s="26">
        <v>48.470100000000002</v>
      </c>
      <c r="H7" s="26">
        <v>49.202800000000003</v>
      </c>
      <c r="I7" s="27">
        <v>48.212600000000002</v>
      </c>
      <c r="J7" s="25">
        <v>50.37</v>
      </c>
      <c r="K7" s="26">
        <v>49.63</v>
      </c>
      <c r="L7" s="26">
        <v>50.05</v>
      </c>
      <c r="M7" s="26">
        <v>49.69</v>
      </c>
      <c r="N7" s="26">
        <v>48.59</v>
      </c>
      <c r="O7" s="26">
        <v>50.55</v>
      </c>
      <c r="P7" s="26">
        <v>48.44</v>
      </c>
      <c r="Q7" s="26">
        <v>49.95</v>
      </c>
      <c r="R7" s="26">
        <v>48.45</v>
      </c>
      <c r="S7" s="26">
        <v>47.31</v>
      </c>
      <c r="T7" s="26">
        <v>47.71</v>
      </c>
      <c r="U7" s="26">
        <v>47.59</v>
      </c>
      <c r="V7" s="26">
        <v>49.92</v>
      </c>
      <c r="W7" s="26">
        <v>49.88</v>
      </c>
      <c r="X7" s="26">
        <v>48.95</v>
      </c>
      <c r="Y7" s="26">
        <v>45.58</v>
      </c>
      <c r="Z7" s="27">
        <v>49.68</v>
      </c>
    </row>
    <row r="8" spans="1:26" s="29" customFormat="1" ht="15" x14ac:dyDescent="0.25">
      <c r="A8" s="22" t="s">
        <v>29</v>
      </c>
      <c r="B8" s="25">
        <v>1.67E-2</v>
      </c>
      <c r="C8" s="26">
        <v>8.3000000000000001E-3</v>
      </c>
      <c r="D8" s="26">
        <v>5.1799999999999999E-2</v>
      </c>
      <c r="E8" s="27">
        <v>0</v>
      </c>
      <c r="F8" s="25">
        <v>0.2576</v>
      </c>
      <c r="G8" s="26">
        <v>0.24579999999999999</v>
      </c>
      <c r="H8" s="26">
        <v>0.2611</v>
      </c>
      <c r="I8" s="27">
        <v>0.24929999999999999</v>
      </c>
      <c r="J8" s="25">
        <v>0.41689999999999999</v>
      </c>
      <c r="K8" s="26">
        <v>0.5665</v>
      </c>
      <c r="L8" s="26">
        <v>0.14299999999999999</v>
      </c>
      <c r="M8" s="26">
        <v>0.33889999999999998</v>
      </c>
      <c r="N8" s="26">
        <v>0.4909</v>
      </c>
      <c r="O8" s="26">
        <v>0.1113</v>
      </c>
      <c r="P8" s="26">
        <v>0.17780000000000001</v>
      </c>
      <c r="Q8" s="26">
        <v>0.44900000000000001</v>
      </c>
      <c r="R8" s="26">
        <v>0.83140000000000003</v>
      </c>
      <c r="S8" s="26">
        <v>0.4375</v>
      </c>
      <c r="T8" s="26">
        <v>0.76849999999999996</v>
      </c>
      <c r="U8" s="26">
        <v>0.79649999999999999</v>
      </c>
      <c r="V8" s="26">
        <v>0.73829999999999996</v>
      </c>
      <c r="W8" s="26">
        <v>0.82530000000000003</v>
      </c>
      <c r="X8" s="26">
        <v>0.68259999999999998</v>
      </c>
      <c r="Y8" s="26">
        <v>0.79100000000000004</v>
      </c>
      <c r="Z8" s="27">
        <v>0.76400000000000001</v>
      </c>
    </row>
    <row r="9" spans="1:26" s="29" customFormat="1" ht="15" x14ac:dyDescent="0.25">
      <c r="A9" s="22" t="s">
        <v>30</v>
      </c>
      <c r="B9" s="25">
        <v>36.1248</v>
      </c>
      <c r="C9" s="26">
        <v>35.692799999999998</v>
      </c>
      <c r="D9" s="26">
        <v>35.5488</v>
      </c>
      <c r="E9" s="27">
        <v>35.414400000000001</v>
      </c>
      <c r="F9" s="25">
        <v>35.347200000000001</v>
      </c>
      <c r="G9" s="26">
        <v>35.443199999999997</v>
      </c>
      <c r="H9" s="26">
        <v>36.019200000000005</v>
      </c>
      <c r="I9" s="27">
        <v>35.318399999999997</v>
      </c>
      <c r="J9" s="25">
        <v>31.727999999999994</v>
      </c>
      <c r="K9" s="26">
        <v>33.830399999999997</v>
      </c>
      <c r="L9" s="26">
        <v>31.536000000000001</v>
      </c>
      <c r="M9" s="26">
        <v>32.985599999999998</v>
      </c>
      <c r="N9" s="26">
        <v>33.388800000000003</v>
      </c>
      <c r="O9" s="26">
        <v>29.903999999999996</v>
      </c>
      <c r="P9" s="26">
        <v>31.046400000000002</v>
      </c>
      <c r="Q9" s="26">
        <v>33.129599999999996</v>
      </c>
      <c r="R9" s="26">
        <v>34.377600000000001</v>
      </c>
      <c r="S9" s="26">
        <v>35.519999999999996</v>
      </c>
      <c r="T9" s="26">
        <v>33.744</v>
      </c>
      <c r="U9" s="26">
        <v>33.571199999999997</v>
      </c>
      <c r="V9" s="26">
        <v>31.852799999999998</v>
      </c>
      <c r="W9" s="26">
        <v>29.088000000000001</v>
      </c>
      <c r="X9" s="26">
        <v>31.209599999999998</v>
      </c>
      <c r="Y9" s="26">
        <v>31.891199999999998</v>
      </c>
      <c r="Z9" s="27">
        <v>33.4176</v>
      </c>
    </row>
    <row r="10" spans="1:26" s="29" customFormat="1" ht="15" x14ac:dyDescent="0.25">
      <c r="A10" s="22" t="s">
        <v>31</v>
      </c>
      <c r="B10" s="25">
        <v>6.7000000000000002E-3</v>
      </c>
      <c r="C10" s="26">
        <v>0</v>
      </c>
      <c r="D10" s="26">
        <v>0</v>
      </c>
      <c r="E10" s="27">
        <v>0</v>
      </c>
      <c r="F10" s="25">
        <v>6.7000000000000002E-3</v>
      </c>
      <c r="G10" s="26">
        <v>1.8599999999999998E-2</v>
      </c>
      <c r="H10" s="26">
        <v>6.7000000000000002E-3</v>
      </c>
      <c r="I10" s="27">
        <v>0</v>
      </c>
      <c r="J10" s="25">
        <v>1.1900000000000001E-2</v>
      </c>
      <c r="K10" s="26">
        <v>5.57E-2</v>
      </c>
      <c r="L10" s="26">
        <v>2.7799999999999998E-2</v>
      </c>
      <c r="M10" s="26">
        <v>0</v>
      </c>
      <c r="N10" s="26">
        <v>3.1899999999999998E-2</v>
      </c>
      <c r="O10" s="26">
        <v>1.06E-2</v>
      </c>
      <c r="P10" s="26">
        <v>2.5999999999999999E-3</v>
      </c>
      <c r="Q10" s="26">
        <v>9.2999999999999992E-3</v>
      </c>
      <c r="R10" s="26">
        <v>1.06E-2</v>
      </c>
      <c r="S10" s="26">
        <v>3.32E-2</v>
      </c>
      <c r="T10" s="26">
        <v>5.3100000000000001E-2</v>
      </c>
      <c r="U10" s="26">
        <v>0</v>
      </c>
      <c r="V10" s="26">
        <v>1.8499999999999999E-2</v>
      </c>
      <c r="W10" s="26">
        <v>0</v>
      </c>
      <c r="X10" s="26">
        <v>0</v>
      </c>
      <c r="Y10" s="26">
        <v>2.64E-2</v>
      </c>
      <c r="Z10" s="27">
        <v>9.2999999999999992E-3</v>
      </c>
    </row>
    <row r="11" spans="1:26" s="29" customFormat="1" ht="15" x14ac:dyDescent="0.25">
      <c r="A11" s="22" t="s">
        <v>32</v>
      </c>
      <c r="B11" s="25">
        <v>0.1305</v>
      </c>
      <c r="C11" s="26">
        <v>0.1305</v>
      </c>
      <c r="D11" s="26">
        <v>0.10879999999999999</v>
      </c>
      <c r="E11" s="27">
        <v>0.109</v>
      </c>
      <c r="F11" s="25">
        <v>0.1769</v>
      </c>
      <c r="G11" s="26">
        <v>0.17319999999999999</v>
      </c>
      <c r="H11" s="26">
        <v>0.14449999999999999</v>
      </c>
      <c r="I11" s="27">
        <v>0.19950000000000001</v>
      </c>
      <c r="J11" s="25">
        <v>2.42</v>
      </c>
      <c r="K11" s="26">
        <v>2.2599999999999998</v>
      </c>
      <c r="L11" s="26">
        <v>2.78</v>
      </c>
      <c r="M11" s="26">
        <v>2.84</v>
      </c>
      <c r="N11" s="26">
        <v>2.1800000000000002</v>
      </c>
      <c r="O11" s="26">
        <v>2.98</v>
      </c>
      <c r="P11" s="26">
        <v>2.77</v>
      </c>
      <c r="Q11" s="26">
        <v>2.44</v>
      </c>
      <c r="R11" s="26">
        <v>2.19</v>
      </c>
      <c r="S11" s="26">
        <v>1.91</v>
      </c>
      <c r="T11" s="26">
        <v>2.09</v>
      </c>
      <c r="U11" s="26">
        <v>2.34</v>
      </c>
      <c r="V11" s="26">
        <v>3.04</v>
      </c>
      <c r="W11" s="26">
        <v>2.93</v>
      </c>
      <c r="X11" s="26">
        <v>2.74</v>
      </c>
      <c r="Y11" s="26">
        <v>2.84</v>
      </c>
      <c r="Z11" s="27">
        <v>2.69</v>
      </c>
    </row>
    <row r="12" spans="1:26" s="29" customFormat="1" ht="15" x14ac:dyDescent="0.25">
      <c r="A12" s="22" t="s">
        <v>33</v>
      </c>
      <c r="B12" s="25">
        <v>0</v>
      </c>
      <c r="C12" s="26">
        <v>0</v>
      </c>
      <c r="D12" s="26">
        <v>0</v>
      </c>
      <c r="E12" s="27">
        <v>0</v>
      </c>
      <c r="F12" s="25">
        <v>0</v>
      </c>
      <c r="G12" s="26">
        <v>2.58E-2</v>
      </c>
      <c r="H12" s="26">
        <v>0</v>
      </c>
      <c r="I12" s="27">
        <v>2.6800000000000001E-2</v>
      </c>
      <c r="J12" s="25">
        <v>0</v>
      </c>
      <c r="K12" s="26">
        <v>1.9900000000000001E-2</v>
      </c>
      <c r="L12" s="26">
        <v>1.89E-2</v>
      </c>
      <c r="M12" s="26">
        <v>2.0899999999999998E-2</v>
      </c>
      <c r="N12" s="26">
        <v>1.7899999999999999E-2</v>
      </c>
      <c r="O12" s="26">
        <v>2.3900000000000001E-2</v>
      </c>
      <c r="P12" s="26">
        <v>0</v>
      </c>
      <c r="Q12" s="26">
        <v>2E-3</v>
      </c>
      <c r="R12" s="26">
        <v>0</v>
      </c>
      <c r="S12" s="26">
        <v>4.48E-2</v>
      </c>
      <c r="T12" s="26">
        <v>4.1799999999999997E-2</v>
      </c>
      <c r="U12" s="26">
        <v>0</v>
      </c>
      <c r="V12" s="26">
        <v>0</v>
      </c>
      <c r="W12" s="26">
        <v>1.49E-2</v>
      </c>
      <c r="X12" s="26">
        <v>0</v>
      </c>
      <c r="Y12" s="26">
        <v>0</v>
      </c>
      <c r="Z12" s="27">
        <v>1.0999999999999999E-2</v>
      </c>
    </row>
    <row r="13" spans="1:26" s="29" customFormat="1" ht="15" x14ac:dyDescent="0.25">
      <c r="A13" s="22" t="s">
        <v>34</v>
      </c>
      <c r="B13" s="25">
        <v>2.3800000000000002E-2</v>
      </c>
      <c r="C13" s="26">
        <v>0</v>
      </c>
      <c r="D13" s="26">
        <v>0</v>
      </c>
      <c r="E13" s="27">
        <v>3.3E-3</v>
      </c>
      <c r="F13" s="25">
        <v>8.6E-3</v>
      </c>
      <c r="G13" s="26">
        <v>6.4000000000000003E-3</v>
      </c>
      <c r="H13" s="26">
        <v>0</v>
      </c>
      <c r="I13" s="27">
        <v>0</v>
      </c>
      <c r="J13" s="25">
        <v>0</v>
      </c>
      <c r="K13" s="26">
        <v>1.1000000000000001E-3</v>
      </c>
      <c r="L13" s="26">
        <v>1.6199999999999999E-2</v>
      </c>
      <c r="M13" s="26">
        <v>0</v>
      </c>
      <c r="N13" s="26">
        <v>0</v>
      </c>
      <c r="O13" s="26">
        <v>2.58E-2</v>
      </c>
      <c r="P13" s="26">
        <v>9.7000000000000003E-3</v>
      </c>
      <c r="Q13" s="26">
        <v>0</v>
      </c>
      <c r="R13" s="26">
        <v>3.2000000000000002E-3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1.4999999999999999E-2</v>
      </c>
      <c r="Z13" s="27">
        <v>0</v>
      </c>
    </row>
    <row r="14" spans="1:26" s="29" customFormat="1" ht="15" x14ac:dyDescent="0.25">
      <c r="A14" s="22" t="s">
        <v>35</v>
      </c>
      <c r="B14" s="25">
        <v>1.5646</v>
      </c>
      <c r="C14" s="26">
        <v>1.68</v>
      </c>
      <c r="D14" s="26">
        <v>1.72</v>
      </c>
      <c r="E14" s="27">
        <v>1.88</v>
      </c>
      <c r="F14" s="25">
        <v>1.71</v>
      </c>
      <c r="G14" s="26">
        <v>1.5638000000000001</v>
      </c>
      <c r="H14" s="26">
        <v>1.67</v>
      </c>
      <c r="I14" s="27">
        <v>1.74</v>
      </c>
      <c r="J14" s="25">
        <v>1.5581</v>
      </c>
      <c r="K14" s="26">
        <v>1.5259</v>
      </c>
      <c r="L14" s="26">
        <v>2.44</v>
      </c>
      <c r="M14" s="26">
        <v>1.84</v>
      </c>
      <c r="N14" s="26">
        <v>1.5307999999999999</v>
      </c>
      <c r="O14" s="26">
        <v>2.8</v>
      </c>
      <c r="P14" s="26">
        <v>2.4900000000000002</v>
      </c>
      <c r="Q14" s="26">
        <v>1.6148</v>
      </c>
      <c r="R14" s="26">
        <v>1.0900000000000001</v>
      </c>
      <c r="S14" s="26">
        <v>1.0987</v>
      </c>
      <c r="T14" s="26">
        <v>0.96040000000000003</v>
      </c>
      <c r="U14" s="26">
        <v>1.2587999999999999</v>
      </c>
      <c r="V14" s="26">
        <v>1.325</v>
      </c>
      <c r="W14" s="26">
        <v>1.1364000000000001</v>
      </c>
      <c r="X14" s="26">
        <v>1.2847999999999999</v>
      </c>
      <c r="Y14" s="26">
        <v>1.1904999999999999</v>
      </c>
      <c r="Z14" s="27">
        <v>1.2512000000000001</v>
      </c>
    </row>
    <row r="15" spans="1:26" s="29" customFormat="1" ht="15" x14ac:dyDescent="0.25">
      <c r="A15" s="22" t="s">
        <v>36</v>
      </c>
      <c r="B15" s="25">
        <v>9.2200000000000004E-2</v>
      </c>
      <c r="C15" s="26">
        <v>7.4399999999999994E-2</v>
      </c>
      <c r="D15" s="26">
        <v>0.1202</v>
      </c>
      <c r="E15" s="27">
        <v>7.0099999999999996E-2</v>
      </c>
      <c r="F15" s="25">
        <v>0.26390000000000002</v>
      </c>
      <c r="G15" s="26">
        <v>0.24410000000000001</v>
      </c>
      <c r="H15" s="26">
        <v>0.2626</v>
      </c>
      <c r="I15" s="27">
        <v>0.28649999999999998</v>
      </c>
      <c r="J15" s="25">
        <v>0.18160000000000001</v>
      </c>
      <c r="K15" s="26">
        <v>7.8E-2</v>
      </c>
      <c r="L15" s="26">
        <v>0.12509999999999999</v>
      </c>
      <c r="M15" s="26">
        <v>7.0800000000000002E-2</v>
      </c>
      <c r="N15" s="26">
        <v>0.13200000000000001</v>
      </c>
      <c r="O15" s="26">
        <v>6.7299999999999999E-2</v>
      </c>
      <c r="P15" s="26">
        <v>7.7200000000000005E-2</v>
      </c>
      <c r="Q15" s="26">
        <v>0.10290000000000001</v>
      </c>
      <c r="R15" s="26">
        <v>8.9099999999999999E-2</v>
      </c>
      <c r="S15" s="26">
        <v>0.1124</v>
      </c>
      <c r="T15" s="26">
        <v>0.1333</v>
      </c>
      <c r="U15" s="26">
        <v>0.12039999999999999</v>
      </c>
      <c r="V15" s="26">
        <v>8.1000000000000003E-2</v>
      </c>
      <c r="W15" s="26">
        <v>0.13750000000000001</v>
      </c>
      <c r="X15" s="26">
        <v>8.6900000000000005E-2</v>
      </c>
      <c r="Y15" s="26">
        <v>6.0999999999999999E-2</v>
      </c>
      <c r="Z15" s="27">
        <v>3.85E-2</v>
      </c>
    </row>
    <row r="16" spans="1:26" s="29" customFormat="1" ht="15" x14ac:dyDescent="0.25">
      <c r="A16" s="22" t="s">
        <v>37</v>
      </c>
      <c r="B16" s="25">
        <v>0.60019999999999996</v>
      </c>
      <c r="C16" s="26">
        <v>0.60219999999999996</v>
      </c>
      <c r="D16" s="26">
        <v>0.59930000000000005</v>
      </c>
      <c r="E16" s="27">
        <v>0.56479999999999997</v>
      </c>
      <c r="F16" s="25">
        <v>0.76490000000000002</v>
      </c>
      <c r="G16" s="26">
        <v>0.78759999999999997</v>
      </c>
      <c r="H16" s="26">
        <v>0.84250000000000003</v>
      </c>
      <c r="I16" s="27">
        <v>0.83089999999999997</v>
      </c>
      <c r="J16" s="25">
        <v>0.2208</v>
      </c>
      <c r="K16" s="26">
        <v>0.24060000000000001</v>
      </c>
      <c r="L16" s="26">
        <v>0.20499999999999999</v>
      </c>
      <c r="M16" s="26">
        <v>0.22520000000000001</v>
      </c>
      <c r="N16" s="26">
        <v>0.28760000000000002</v>
      </c>
      <c r="O16" s="26">
        <v>0.16739999999999999</v>
      </c>
      <c r="P16" s="26">
        <v>0.22770000000000001</v>
      </c>
      <c r="Q16" s="26">
        <v>0.29759999999999998</v>
      </c>
      <c r="R16" s="26">
        <v>0.28720000000000001</v>
      </c>
      <c r="S16" s="26">
        <v>0.30990000000000001</v>
      </c>
      <c r="T16" s="26">
        <v>0.28739999999999999</v>
      </c>
      <c r="U16" s="26">
        <v>0.28899999999999998</v>
      </c>
      <c r="V16" s="26">
        <v>0.25030000000000002</v>
      </c>
      <c r="W16" s="26">
        <v>0.21410000000000001</v>
      </c>
      <c r="X16" s="26">
        <v>0.26369999999999999</v>
      </c>
      <c r="Y16" s="26">
        <v>0.1852</v>
      </c>
      <c r="Z16" s="27">
        <v>0.28100000000000003</v>
      </c>
    </row>
    <row r="17" spans="1:26" s="29" customFormat="1" ht="15" x14ac:dyDescent="0.25">
      <c r="A17" s="22" t="s">
        <v>38</v>
      </c>
      <c r="B17" s="25">
        <v>7.7</v>
      </c>
      <c r="C17" s="26">
        <v>7.64</v>
      </c>
      <c r="D17" s="26">
        <v>7.32</v>
      </c>
      <c r="E17" s="27">
        <v>7.31</v>
      </c>
      <c r="F17" s="25">
        <v>6.5</v>
      </c>
      <c r="G17" s="26">
        <v>6.5</v>
      </c>
      <c r="H17" s="26">
        <v>6.64</v>
      </c>
      <c r="I17" s="27">
        <v>6.52</v>
      </c>
      <c r="J17" s="25">
        <v>6.94</v>
      </c>
      <c r="K17" s="26">
        <v>6.66</v>
      </c>
      <c r="L17" s="26">
        <v>6.77</v>
      </c>
      <c r="M17" s="26">
        <v>6.44</v>
      </c>
      <c r="N17" s="26">
        <v>8.18</v>
      </c>
      <c r="O17" s="26">
        <v>7.15</v>
      </c>
      <c r="P17" s="26">
        <v>6.55</v>
      </c>
      <c r="Q17" s="26">
        <v>6.94</v>
      </c>
      <c r="R17" s="26">
        <v>6.77</v>
      </c>
      <c r="S17" s="26">
        <v>7.22</v>
      </c>
      <c r="T17" s="26">
        <v>7.02</v>
      </c>
      <c r="U17" s="26">
        <v>6.72</v>
      </c>
      <c r="V17" s="26">
        <v>7.07</v>
      </c>
      <c r="W17" s="26">
        <v>6.82</v>
      </c>
      <c r="X17" s="26">
        <v>6.75</v>
      </c>
      <c r="Y17" s="26">
        <v>6.44</v>
      </c>
      <c r="Z17" s="27">
        <v>7.13</v>
      </c>
    </row>
    <row r="18" spans="1:26" s="29" customFormat="1" ht="15" x14ac:dyDescent="0.25">
      <c r="A18" s="22" t="s">
        <v>39</v>
      </c>
      <c r="B18" s="25">
        <v>0.2913</v>
      </c>
      <c r="C18" s="26">
        <v>0.15029999999999999</v>
      </c>
      <c r="D18" s="26">
        <v>0.32669999999999999</v>
      </c>
      <c r="E18" s="27">
        <v>0.18579999999999999</v>
      </c>
      <c r="F18" s="25">
        <v>0.32490000000000002</v>
      </c>
      <c r="G18" s="26">
        <v>0.49930000000000002</v>
      </c>
      <c r="H18" s="26">
        <v>0.4385</v>
      </c>
      <c r="I18" s="27">
        <v>0.2021</v>
      </c>
      <c r="J18" s="25">
        <v>0.184</v>
      </c>
      <c r="K18" s="26">
        <v>0.31459999999999999</v>
      </c>
      <c r="L18" s="26">
        <v>0.30470000000000003</v>
      </c>
      <c r="M18" s="26">
        <v>0.2175</v>
      </c>
      <c r="N18" s="26">
        <v>0.2198</v>
      </c>
      <c r="O18" s="26">
        <v>0.25259999999999999</v>
      </c>
      <c r="P18" s="26">
        <v>0.27839999999999998</v>
      </c>
      <c r="Q18" s="26">
        <v>0.1051</v>
      </c>
      <c r="R18" s="26">
        <v>7.9100000000000004E-2</v>
      </c>
      <c r="S18" s="26">
        <v>9.6500000000000002E-2</v>
      </c>
      <c r="T18" s="26">
        <v>6.1699999999999998E-2</v>
      </c>
      <c r="U18" s="26">
        <v>0.14929999999999999</v>
      </c>
      <c r="V18" s="26">
        <v>0.13980000000000001</v>
      </c>
      <c r="W18" s="26">
        <v>0.15790000000000001</v>
      </c>
      <c r="X18" s="26">
        <v>8.7499999999999994E-2</v>
      </c>
      <c r="Y18" s="26">
        <v>6.1100000000000002E-2</v>
      </c>
      <c r="Z18" s="27">
        <v>0.14000000000000001</v>
      </c>
    </row>
    <row r="19" spans="1:26" s="29" customFormat="1" ht="15" x14ac:dyDescent="0.25">
      <c r="A19" s="22" t="s">
        <v>40</v>
      </c>
      <c r="B19" s="25">
        <v>0.12266351700000001</v>
      </c>
      <c r="C19" s="26">
        <v>6.3289826999999993E-2</v>
      </c>
      <c r="D19" s="26">
        <v>0.137570103</v>
      </c>
      <c r="E19" s="27">
        <v>7.8238522000000005E-2</v>
      </c>
      <c r="F19" s="25">
        <v>0.13681214100000003</v>
      </c>
      <c r="G19" s="26">
        <v>0.21025023700000001</v>
      </c>
      <c r="H19" s="26">
        <v>0.184647965</v>
      </c>
      <c r="I19" s="27">
        <v>8.5102289000000012E-2</v>
      </c>
      <c r="J19" s="25">
        <v>7.7480560000000004E-2</v>
      </c>
      <c r="K19" s="26">
        <v>0.132474914</v>
      </c>
      <c r="L19" s="26">
        <v>0.12830612300000002</v>
      </c>
      <c r="M19" s="26">
        <v>9.1587075000000004E-2</v>
      </c>
      <c r="N19" s="26">
        <v>9.2555581999999997E-2</v>
      </c>
      <c r="O19" s="26">
        <v>0.10636733400000001</v>
      </c>
      <c r="P19" s="26">
        <v>0.117231456</v>
      </c>
      <c r="Q19" s="26">
        <v>4.4256559000000001E-2</v>
      </c>
      <c r="R19" s="26">
        <v>3.3308219E-2</v>
      </c>
      <c r="S19" s="26">
        <v>4.0635185000000004E-2</v>
      </c>
      <c r="T19" s="26">
        <v>2.5981252999999999E-2</v>
      </c>
      <c r="U19" s="26">
        <v>6.2868736999999994E-2</v>
      </c>
      <c r="V19" s="26">
        <v>5.8868382000000004E-2</v>
      </c>
      <c r="W19" s="26">
        <v>6.6490111000000005E-2</v>
      </c>
      <c r="X19" s="26">
        <v>3.6845375E-2</v>
      </c>
      <c r="Y19" s="26">
        <v>2.5728599000000001E-2</v>
      </c>
      <c r="Z19" s="27">
        <v>5.8952600000000008E-2</v>
      </c>
    </row>
    <row r="20" spans="1:26" s="29" customFormat="1" ht="15" x14ac:dyDescent="0.25">
      <c r="A20" s="22" t="s">
        <v>41</v>
      </c>
      <c r="B20" s="25">
        <v>94.565896482999989</v>
      </c>
      <c r="C20" s="26">
        <v>95.193450172999988</v>
      </c>
      <c r="D20" s="26">
        <v>95.126349896999997</v>
      </c>
      <c r="E20" s="27">
        <v>95.69730547799999</v>
      </c>
      <c r="F20" s="25">
        <v>94.000887859000002</v>
      </c>
      <c r="G20" s="26">
        <v>93.767649763000009</v>
      </c>
      <c r="H20" s="26">
        <v>95.303252035000014</v>
      </c>
      <c r="I20" s="27">
        <v>93.500997710999982</v>
      </c>
      <c r="J20" s="25">
        <v>93.953819439999975</v>
      </c>
      <c r="K20" s="26">
        <v>95.050225085999998</v>
      </c>
      <c r="L20" s="26">
        <v>94.28839387699999</v>
      </c>
      <c r="M20" s="26">
        <v>94.577312925000001</v>
      </c>
      <c r="N20" s="26">
        <v>94.957144418000013</v>
      </c>
      <c r="O20" s="26">
        <v>93.936532666000005</v>
      </c>
      <c r="P20" s="26">
        <v>91.952568543999988</v>
      </c>
      <c r="Q20" s="26">
        <v>94.996043440999983</v>
      </c>
      <c r="R20" s="26">
        <v>94.144891780999998</v>
      </c>
      <c r="S20" s="26">
        <v>94.052364814999976</v>
      </c>
      <c r="T20" s="26">
        <v>92.844218747000014</v>
      </c>
      <c r="U20" s="26">
        <v>92.772331262999998</v>
      </c>
      <c r="V20" s="26">
        <v>94.376831618000011</v>
      </c>
      <c r="W20" s="26">
        <v>91.137609889000004</v>
      </c>
      <c r="X20" s="26">
        <v>92.018254625000012</v>
      </c>
      <c r="Y20" s="26">
        <v>89.055671400999984</v>
      </c>
      <c r="Z20" s="27">
        <v>95.3536474</v>
      </c>
    </row>
    <row r="21" spans="1:26" s="29" customFormat="1" ht="15" x14ac:dyDescent="0.25">
      <c r="A21" s="30"/>
      <c r="B21" s="31"/>
      <c r="E21" s="32"/>
      <c r="F21" s="31"/>
      <c r="I21" s="32"/>
      <c r="J21" s="31"/>
      <c r="Z21" s="32"/>
    </row>
    <row r="22" spans="1:26" customFormat="1" ht="15" x14ac:dyDescent="0.25">
      <c r="A22" s="5" t="s">
        <v>42</v>
      </c>
      <c r="B22" s="6"/>
      <c r="E22" s="7"/>
      <c r="F22" s="6"/>
      <c r="I22" s="7"/>
      <c r="J22" s="6"/>
      <c r="Z22" s="7"/>
    </row>
    <row r="23" spans="1:26" customFormat="1" ht="15" x14ac:dyDescent="0.25">
      <c r="A23" s="5" t="s">
        <v>43</v>
      </c>
      <c r="B23" s="33">
        <v>3.0986585661699668</v>
      </c>
      <c r="C23" s="34">
        <v>3.1433521366925983</v>
      </c>
      <c r="D23" s="34">
        <v>3.1543052349628722</v>
      </c>
      <c r="E23" s="35">
        <v>3.1782954693498819</v>
      </c>
      <c r="F23" s="33">
        <v>3.1392588173396305</v>
      </c>
      <c r="G23" s="34">
        <v>3.1312689913476515</v>
      </c>
      <c r="H23" s="34">
        <v>3.1270801508318584</v>
      </c>
      <c r="I23" s="35">
        <v>3.1216262524371903</v>
      </c>
      <c r="J23" s="33">
        <v>3.2787253552639135</v>
      </c>
      <c r="K23" s="34">
        <v>3.188420703519065</v>
      </c>
      <c r="L23" s="34">
        <v>3.2564769654258714</v>
      </c>
      <c r="M23" s="34">
        <v>3.212046863712418</v>
      </c>
      <c r="N23" s="34">
        <v>3.1589548903171987</v>
      </c>
      <c r="O23" s="34">
        <v>3.3127837978373176</v>
      </c>
      <c r="P23" s="34">
        <v>3.2324723078993673</v>
      </c>
      <c r="Q23" s="34">
        <v>3.215627714277705</v>
      </c>
      <c r="R23" s="34">
        <v>3.1420228447767991</v>
      </c>
      <c r="S23" s="34">
        <v>3.0789098214099369</v>
      </c>
      <c r="T23" s="34">
        <v>3.1446433811959564</v>
      </c>
      <c r="U23" s="34">
        <v>3.1397894424413124</v>
      </c>
      <c r="V23" s="34">
        <v>3.2495129362217501</v>
      </c>
      <c r="W23" s="34">
        <v>3.3573240931682036</v>
      </c>
      <c r="X23" s="34">
        <v>3.2582081586186016</v>
      </c>
      <c r="Y23" s="34">
        <v>3.1410211159925829</v>
      </c>
      <c r="Z23" s="35">
        <v>3.1949812992200659</v>
      </c>
    </row>
    <row r="24" spans="1:26" customFormat="1" ht="15" x14ac:dyDescent="0.25">
      <c r="A24" s="5" t="s">
        <v>44</v>
      </c>
      <c r="B24" s="33">
        <v>0.90134143383003318</v>
      </c>
      <c r="C24" s="34">
        <v>0.85664786330740172</v>
      </c>
      <c r="D24" s="34">
        <v>0.84569476503712782</v>
      </c>
      <c r="E24" s="35">
        <v>0.82170453065011806</v>
      </c>
      <c r="F24" s="33">
        <v>0.86074118266036947</v>
      </c>
      <c r="G24" s="34">
        <v>0.86873100865234854</v>
      </c>
      <c r="H24" s="34">
        <v>0.87291984916814158</v>
      </c>
      <c r="I24" s="35">
        <v>0.87837374756280973</v>
      </c>
      <c r="J24" s="33">
        <v>0.72127464473608649</v>
      </c>
      <c r="K24" s="34">
        <v>0.81157929648093496</v>
      </c>
      <c r="L24" s="34">
        <v>0.74352303457412861</v>
      </c>
      <c r="M24" s="34">
        <v>0.78795313628758201</v>
      </c>
      <c r="N24" s="34">
        <v>0.84104510968280133</v>
      </c>
      <c r="O24" s="34">
        <v>0.68721620216268242</v>
      </c>
      <c r="P24" s="34">
        <v>0.76752769210063265</v>
      </c>
      <c r="Q24" s="34">
        <v>0.784372285722295</v>
      </c>
      <c r="R24" s="34">
        <v>0.85797715522320095</v>
      </c>
      <c r="S24" s="34">
        <v>0.92109017859006315</v>
      </c>
      <c r="T24" s="34">
        <v>0.85535661880404357</v>
      </c>
      <c r="U24" s="34">
        <v>0.86021055755868758</v>
      </c>
      <c r="V24" s="34">
        <v>0.75048706377824992</v>
      </c>
      <c r="W24" s="34">
        <v>0.64267590683179643</v>
      </c>
      <c r="X24" s="34">
        <v>0.74179184138139842</v>
      </c>
      <c r="Y24" s="34">
        <v>0.85897888400741707</v>
      </c>
      <c r="Z24" s="35">
        <v>0.80501870077993409</v>
      </c>
    </row>
    <row r="25" spans="1:26" customFormat="1" ht="15" x14ac:dyDescent="0.25">
      <c r="A25" s="5" t="s">
        <v>45</v>
      </c>
      <c r="B25" s="33">
        <v>4</v>
      </c>
      <c r="C25" s="34">
        <v>4</v>
      </c>
      <c r="D25" s="34">
        <v>4</v>
      </c>
      <c r="E25" s="35">
        <v>4</v>
      </c>
      <c r="F25" s="33">
        <v>4</v>
      </c>
      <c r="G25" s="34">
        <v>4</v>
      </c>
      <c r="H25" s="34">
        <v>4</v>
      </c>
      <c r="I25" s="35">
        <v>4</v>
      </c>
      <c r="J25" s="33">
        <v>4</v>
      </c>
      <c r="K25" s="34">
        <v>4</v>
      </c>
      <c r="L25" s="34">
        <v>4</v>
      </c>
      <c r="M25" s="34">
        <v>4</v>
      </c>
      <c r="N25" s="34">
        <v>4</v>
      </c>
      <c r="O25" s="34">
        <v>4</v>
      </c>
      <c r="P25" s="34">
        <v>4</v>
      </c>
      <c r="Q25" s="34">
        <v>4</v>
      </c>
      <c r="R25" s="34">
        <v>4</v>
      </c>
      <c r="S25" s="34">
        <v>4</v>
      </c>
      <c r="T25" s="34">
        <v>4</v>
      </c>
      <c r="U25" s="34">
        <v>4</v>
      </c>
      <c r="V25" s="34">
        <v>4</v>
      </c>
      <c r="W25" s="34">
        <v>4</v>
      </c>
      <c r="X25" s="34">
        <v>4</v>
      </c>
      <c r="Y25" s="34">
        <v>4</v>
      </c>
      <c r="Z25" s="35">
        <v>4</v>
      </c>
    </row>
    <row r="26" spans="1:26" customFormat="1" ht="15" x14ac:dyDescent="0.25">
      <c r="A26" s="5"/>
      <c r="B26" s="33"/>
      <c r="C26" s="34"/>
      <c r="D26" s="34"/>
      <c r="E26" s="35"/>
      <c r="F26" s="33"/>
      <c r="G26" s="34"/>
      <c r="H26" s="34"/>
      <c r="I26" s="35"/>
      <c r="J26" s="33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5"/>
    </row>
    <row r="27" spans="1:26" customFormat="1" ht="15" x14ac:dyDescent="0.25">
      <c r="A27" s="5" t="s">
        <v>46</v>
      </c>
      <c r="B27" s="33">
        <v>1.9534106626127348</v>
      </c>
      <c r="C27" s="34">
        <v>1.9384277921036008</v>
      </c>
      <c r="D27" s="34">
        <v>1.9370706799270732</v>
      </c>
      <c r="E27" s="35">
        <v>1.9288209475255638</v>
      </c>
      <c r="F27" s="33">
        <v>1.9320737358838898</v>
      </c>
      <c r="G27" s="34">
        <v>1.9422278444885914</v>
      </c>
      <c r="H27" s="34">
        <v>1.9374168786602208</v>
      </c>
      <c r="I27" s="35">
        <v>1.9289756931106119</v>
      </c>
      <c r="J27" s="33">
        <v>1.8141510469053155</v>
      </c>
      <c r="K27" s="34">
        <v>1.8565912122798331</v>
      </c>
      <c r="L27" s="34">
        <v>1.7754622892671135</v>
      </c>
      <c r="M27" s="34">
        <v>1.8297016158003556</v>
      </c>
      <c r="N27" s="34">
        <v>1.8238028598903702</v>
      </c>
      <c r="O27" s="34">
        <v>1.7186768561859633</v>
      </c>
      <c r="P27" s="34">
        <v>1.7758861393184069</v>
      </c>
      <c r="Q27" s="34">
        <v>1.8339407282208589</v>
      </c>
      <c r="R27" s="34">
        <v>1.8789687420262147</v>
      </c>
      <c r="S27" s="34">
        <v>1.9167770939195563</v>
      </c>
      <c r="T27" s="34">
        <v>1.8750897382374703</v>
      </c>
      <c r="U27" s="34">
        <v>1.8588995039459624</v>
      </c>
      <c r="V27" s="34">
        <v>1.7949737157356993</v>
      </c>
      <c r="W27" s="34">
        <v>1.7608886174892961</v>
      </c>
      <c r="X27" s="34">
        <v>1.8084973763246515</v>
      </c>
      <c r="Y27" s="34">
        <v>1.8390245485202033</v>
      </c>
      <c r="Z27" s="35">
        <v>1.8333597501306462</v>
      </c>
    </row>
    <row r="28" spans="1:26" customFormat="1" ht="15" x14ac:dyDescent="0.25">
      <c r="A28" s="5" t="s">
        <v>47</v>
      </c>
      <c r="B28" s="33">
        <v>8.0858260870325519E-4</v>
      </c>
      <c r="C28" s="34">
        <v>3.9823187381014867E-4</v>
      </c>
      <c r="D28" s="34">
        <v>2.4844278690635919E-3</v>
      </c>
      <c r="E28" s="35">
        <v>0</v>
      </c>
      <c r="F28" s="33">
        <v>1.2470330766284852E-2</v>
      </c>
      <c r="G28" s="34">
        <v>1.1943962120525507E-2</v>
      </c>
      <c r="H28" s="34">
        <v>1.2481769091184666E-2</v>
      </c>
      <c r="I28" s="35">
        <v>1.2141230593728618E-2</v>
      </c>
      <c r="J28" s="33">
        <v>2.0411976553258743E-2</v>
      </c>
      <c r="K28" s="34">
        <v>2.7374824072423511E-2</v>
      </c>
      <c r="L28" s="34">
        <v>6.998420661362058E-3</v>
      </c>
      <c r="M28" s="34">
        <v>1.647800090646678E-2</v>
      </c>
      <c r="N28" s="34">
        <v>2.4005438008268234E-2</v>
      </c>
      <c r="O28" s="34">
        <v>5.4863963037046753E-3</v>
      </c>
      <c r="P28" s="34">
        <v>8.9244716137979203E-3</v>
      </c>
      <c r="Q28" s="34">
        <v>2.1741859693378753E-2</v>
      </c>
      <c r="R28" s="34">
        <v>4.0555116606839206E-2</v>
      </c>
      <c r="S28" s="34">
        <v>2.1416187260356802E-2</v>
      </c>
      <c r="T28" s="34">
        <v>3.8100084066402945E-2</v>
      </c>
      <c r="U28" s="34">
        <v>3.9526710915244047E-2</v>
      </c>
      <c r="V28" s="34">
        <v>3.6149029257645265E-2</v>
      </c>
      <c r="W28" s="34">
        <v>4.1782915895587198E-2</v>
      </c>
      <c r="X28" s="34">
        <v>3.4175312302473414E-2</v>
      </c>
      <c r="Y28" s="34">
        <v>4.1000872251786225E-2</v>
      </c>
      <c r="Z28" s="35">
        <v>3.6957294374647572E-2</v>
      </c>
    </row>
    <row r="29" spans="1:26" customFormat="1" ht="15" x14ac:dyDescent="0.25">
      <c r="A29" s="5" t="s">
        <v>48</v>
      </c>
      <c r="B29" s="33">
        <v>3.4097936475673831E-4</v>
      </c>
      <c r="C29" s="34">
        <v>0</v>
      </c>
      <c r="D29" s="34">
        <v>0</v>
      </c>
      <c r="E29" s="35">
        <v>0</v>
      </c>
      <c r="F29" s="33">
        <v>3.4091984839343783E-4</v>
      </c>
      <c r="G29" s="34">
        <v>9.5000272867724151E-4</v>
      </c>
      <c r="H29" s="34">
        <v>3.3665839184076989E-4</v>
      </c>
      <c r="I29" s="35">
        <v>0</v>
      </c>
      <c r="J29" s="33">
        <v>6.1241454495440314E-4</v>
      </c>
      <c r="K29" s="34">
        <v>2.8291240294383551E-3</v>
      </c>
      <c r="L29" s="34">
        <v>1.4300597115583054E-3</v>
      </c>
      <c r="M29" s="34">
        <v>0</v>
      </c>
      <c r="N29" s="34">
        <v>1.6396556701891987E-3</v>
      </c>
      <c r="O29" s="34">
        <v>5.4921608214900423E-4</v>
      </c>
      <c r="P29" s="34">
        <v>1.3717326426245332E-4</v>
      </c>
      <c r="Q29" s="34">
        <v>4.7334595043061102E-4</v>
      </c>
      <c r="R29" s="34">
        <v>5.434841327594355E-4</v>
      </c>
      <c r="S29" s="34">
        <v>1.7082347472340195E-3</v>
      </c>
      <c r="T29" s="34">
        <v>2.7670815130523786E-3</v>
      </c>
      <c r="U29" s="34">
        <v>0</v>
      </c>
      <c r="V29" s="34">
        <v>9.5209628137184438E-4</v>
      </c>
      <c r="W29" s="34">
        <v>0</v>
      </c>
      <c r="X29" s="34">
        <v>0</v>
      </c>
      <c r="Y29" s="34">
        <v>1.4383544092898249E-3</v>
      </c>
      <c r="Z29" s="35">
        <v>4.7286277750737359E-4</v>
      </c>
    </row>
    <row r="30" spans="1:26" customFormat="1" ht="15" x14ac:dyDescent="0.25">
      <c r="A30" s="5" t="s">
        <v>49</v>
      </c>
      <c r="B30" s="33">
        <v>0.15013789498176408</v>
      </c>
      <c r="C30" s="34">
        <v>0.15975199054133657</v>
      </c>
      <c r="D30" s="34">
        <v>0.16349487782715511</v>
      </c>
      <c r="E30" s="35">
        <v>0.17730365181390625</v>
      </c>
      <c r="F30" s="33">
        <v>0.16406173359204942</v>
      </c>
      <c r="G30" s="34">
        <v>0.15060064061888709</v>
      </c>
      <c r="H30" s="34">
        <v>0.15822125134725307</v>
      </c>
      <c r="I30" s="35">
        <v>0.16794564590995351</v>
      </c>
      <c r="J30" s="33">
        <v>0.15119156582818749</v>
      </c>
      <c r="K30" s="34">
        <v>0.1461357817840202</v>
      </c>
      <c r="L30" s="34">
        <v>0.23666438336992035</v>
      </c>
      <c r="M30" s="34">
        <v>0.17730861939736867</v>
      </c>
      <c r="N30" s="34">
        <v>0.14835907868614195</v>
      </c>
      <c r="O30" s="34">
        <v>0.27354520967410645</v>
      </c>
      <c r="P30" s="34">
        <v>0.24770180688586974</v>
      </c>
      <c r="Q30" s="34">
        <v>0.15497018808910168</v>
      </c>
      <c r="R30" s="34">
        <v>0.10537587742376982</v>
      </c>
      <c r="S30" s="34">
        <v>0.10659143141749773</v>
      </c>
      <c r="T30" s="34">
        <v>9.4365508632736919E-2</v>
      </c>
      <c r="U30" s="34">
        <v>0.1238057180118645</v>
      </c>
      <c r="V30" s="34">
        <v>0.12857564770179367</v>
      </c>
      <c r="W30" s="34">
        <v>0.11402424263754457</v>
      </c>
      <c r="X30" s="34">
        <v>0.12748550468447511</v>
      </c>
      <c r="Y30" s="34">
        <v>0.12229961330570598</v>
      </c>
      <c r="Z30" s="35">
        <v>0.11995341539101023</v>
      </c>
    </row>
    <row r="31" spans="1:26" customFormat="1" ht="15" x14ac:dyDescent="0.25">
      <c r="A31" s="5" t="s">
        <v>50</v>
      </c>
      <c r="B31" s="33">
        <v>7.0249778095909064E-3</v>
      </c>
      <c r="C31" s="34">
        <v>6.9613738363439167E-3</v>
      </c>
      <c r="D31" s="34">
        <v>5.8016569827645456E-3</v>
      </c>
      <c r="E31" s="35">
        <v>5.7667852333971158E-3</v>
      </c>
      <c r="F31" s="33">
        <v>9.5210855460950757E-3</v>
      </c>
      <c r="G31" s="34">
        <v>9.3570930139732326E-3</v>
      </c>
      <c r="H31" s="34">
        <v>7.6800427830922263E-3</v>
      </c>
      <c r="I31" s="35">
        <v>1.0802141183096093E-2</v>
      </c>
      <c r="J31" s="33">
        <v>0.13173314239923276</v>
      </c>
      <c r="K31" s="34">
        <v>0.12141892454522882</v>
      </c>
      <c r="L31" s="34">
        <v>0.15126390994095143</v>
      </c>
      <c r="M31" s="34">
        <v>0.15352454314808509</v>
      </c>
      <c r="N31" s="34">
        <v>0.11852217597472203</v>
      </c>
      <c r="O31" s="34">
        <v>0.1633182790716991</v>
      </c>
      <c r="P31" s="34">
        <v>0.15458133193125057</v>
      </c>
      <c r="Q31" s="34">
        <v>0.13136107510251419</v>
      </c>
      <c r="R31" s="34">
        <v>0.11876986674202247</v>
      </c>
      <c r="S31" s="34">
        <v>0.10394987838694754</v>
      </c>
      <c r="T31" s="34">
        <v>0.11520063375510275</v>
      </c>
      <c r="U31" s="34">
        <v>0.12910625236579951</v>
      </c>
      <c r="V31" s="34">
        <v>0.16548699677872339</v>
      </c>
      <c r="W31" s="34">
        <v>0.1649229293256525</v>
      </c>
      <c r="X31" s="34">
        <v>0.15251876883837578</v>
      </c>
      <c r="Y31" s="34">
        <v>0.16366713216615497</v>
      </c>
      <c r="Z31" s="35">
        <v>0.1446723748857543</v>
      </c>
    </row>
    <row r="32" spans="1:26" customFormat="1" ht="15" x14ac:dyDescent="0.25">
      <c r="A32" s="5" t="s">
        <v>51</v>
      </c>
      <c r="B32" s="33">
        <v>0</v>
      </c>
      <c r="C32" s="34">
        <v>0</v>
      </c>
      <c r="D32" s="34">
        <v>0</v>
      </c>
      <c r="E32" s="35">
        <v>0</v>
      </c>
      <c r="F32" s="33">
        <v>0</v>
      </c>
      <c r="G32" s="34">
        <v>1.3407839609464066E-3</v>
      </c>
      <c r="H32" s="34">
        <v>0</v>
      </c>
      <c r="I32" s="35">
        <v>1.395879034544808E-3</v>
      </c>
      <c r="J32" s="33">
        <v>0</v>
      </c>
      <c r="K32" s="34">
        <v>1.0284355021725369E-3</v>
      </c>
      <c r="L32" s="34">
        <v>9.8923248952420247E-4</v>
      </c>
      <c r="M32" s="34">
        <v>1.0868054334267144E-3</v>
      </c>
      <c r="N32" s="34">
        <v>9.3614300122313169E-4</v>
      </c>
      <c r="O32" s="34">
        <v>1.2599765811865944E-3</v>
      </c>
      <c r="P32" s="34">
        <v>0</v>
      </c>
      <c r="Q32" s="34">
        <v>1.0357451414249531E-4</v>
      </c>
      <c r="R32" s="34">
        <v>0</v>
      </c>
      <c r="S32" s="34">
        <v>2.3453878636954797E-3</v>
      </c>
      <c r="T32" s="34">
        <v>2.2163120370554895E-3</v>
      </c>
      <c r="U32" s="34">
        <v>0</v>
      </c>
      <c r="V32" s="34">
        <v>0</v>
      </c>
      <c r="W32" s="34">
        <v>8.0676254871054644E-4</v>
      </c>
      <c r="X32" s="34">
        <v>0</v>
      </c>
      <c r="Y32" s="34">
        <v>0</v>
      </c>
      <c r="Z32" s="35">
        <v>5.6907834144378437E-4</v>
      </c>
    </row>
    <row r="33" spans="1:26" customFormat="1" ht="15" x14ac:dyDescent="0.25">
      <c r="A33" s="5" t="s">
        <v>52</v>
      </c>
      <c r="B33" s="33">
        <v>1.2976000130141109E-3</v>
      </c>
      <c r="C33" s="34">
        <v>0</v>
      </c>
      <c r="D33" s="34">
        <v>0</v>
      </c>
      <c r="E33" s="35">
        <v>1.7682784685030153E-4</v>
      </c>
      <c r="F33" s="33">
        <v>4.6879883602860272E-4</v>
      </c>
      <c r="G33" s="34">
        <v>3.5018897736386473E-4</v>
      </c>
      <c r="H33" s="34">
        <v>0</v>
      </c>
      <c r="I33" s="35">
        <v>0</v>
      </c>
      <c r="J33" s="33">
        <v>0</v>
      </c>
      <c r="K33" s="34">
        <v>5.9854949256404682E-5</v>
      </c>
      <c r="L33" s="34">
        <v>8.9276052679088374E-4</v>
      </c>
      <c r="M33" s="34">
        <v>0</v>
      </c>
      <c r="N33" s="34">
        <v>0</v>
      </c>
      <c r="O33" s="34">
        <v>1.4320813072379642E-3</v>
      </c>
      <c r="P33" s="34">
        <v>5.4824975885904537E-4</v>
      </c>
      <c r="Q33" s="34">
        <v>0</v>
      </c>
      <c r="R33" s="34">
        <v>1.757687125967693E-4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8.7551548298137429E-4</v>
      </c>
      <c r="Z33" s="35">
        <v>0</v>
      </c>
    </row>
    <row r="34" spans="1:26" customFormat="1" ht="15" x14ac:dyDescent="0.25">
      <c r="A34" s="5" t="s">
        <v>53</v>
      </c>
      <c r="B34" s="33">
        <v>2.1130206973905636</v>
      </c>
      <c r="C34" s="34">
        <v>2.1055393883550915</v>
      </c>
      <c r="D34" s="34">
        <v>2.1088516426060564</v>
      </c>
      <c r="E34" s="35">
        <v>2.1120682124197172</v>
      </c>
      <c r="F34" s="33">
        <v>2.1189366044727409</v>
      </c>
      <c r="G34" s="34">
        <v>2.1167705159089647</v>
      </c>
      <c r="H34" s="34">
        <v>2.1161366002735917</v>
      </c>
      <c r="I34" s="35">
        <v>2.1212605898319348</v>
      </c>
      <c r="J34" s="33">
        <v>2.1181001462309488</v>
      </c>
      <c r="K34" s="34">
        <v>2.1554381571623726</v>
      </c>
      <c r="L34" s="34">
        <v>2.173701055967221</v>
      </c>
      <c r="M34" s="34">
        <v>2.1780995846857025</v>
      </c>
      <c r="N34" s="34">
        <v>2.1172653512309147</v>
      </c>
      <c r="O34" s="34">
        <v>2.1642680152060474</v>
      </c>
      <c r="P34" s="34">
        <v>2.1877791727724469</v>
      </c>
      <c r="Q34" s="34">
        <v>2.1425907715704264</v>
      </c>
      <c r="R34" s="34">
        <v>2.1443888556442023</v>
      </c>
      <c r="S34" s="34">
        <v>2.1527882135952878</v>
      </c>
      <c r="T34" s="34">
        <v>2.1277393582418207</v>
      </c>
      <c r="U34" s="34">
        <v>2.1513381852388704</v>
      </c>
      <c r="V34" s="34">
        <v>2.1261374857552333</v>
      </c>
      <c r="W34" s="34">
        <v>2.0824254678967913</v>
      </c>
      <c r="X34" s="34">
        <v>2.1226769621499759</v>
      </c>
      <c r="Y34" s="34">
        <v>2.1683060361361219</v>
      </c>
      <c r="Z34" s="35">
        <v>2.1359847759010093</v>
      </c>
    </row>
    <row r="35" spans="1:26" customFormat="1" ht="15" x14ac:dyDescent="0.25">
      <c r="A35" s="5"/>
      <c r="B35" s="33"/>
      <c r="C35" s="34"/>
      <c r="D35" s="34"/>
      <c r="E35" s="35"/>
      <c r="F35" s="33"/>
      <c r="G35" s="34"/>
      <c r="H35" s="34"/>
      <c r="I35" s="35"/>
      <c r="J35" s="33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5"/>
    </row>
    <row r="36" spans="1:26" customFormat="1" ht="15" x14ac:dyDescent="0.25">
      <c r="A36" s="5" t="s">
        <v>54</v>
      </c>
      <c r="B36" s="33">
        <v>0.63230660255029314</v>
      </c>
      <c r="C36" s="34">
        <v>0.62169925948057714</v>
      </c>
      <c r="D36" s="34">
        <v>0.59543831938901903</v>
      </c>
      <c r="E36" s="35">
        <v>0.58996629812928569</v>
      </c>
      <c r="F36" s="33">
        <v>0.53367214758648185</v>
      </c>
      <c r="G36" s="34">
        <v>0.53568435419879779</v>
      </c>
      <c r="H36" s="34">
        <v>0.5383521082501882</v>
      </c>
      <c r="I36" s="35">
        <v>0.53853891545051336</v>
      </c>
      <c r="J36" s="33">
        <v>0.57629082152934263</v>
      </c>
      <c r="K36" s="34">
        <v>0.54582662747805222</v>
      </c>
      <c r="L36" s="34">
        <v>0.56192938248962021</v>
      </c>
      <c r="M36" s="34">
        <v>0.53106525369946855</v>
      </c>
      <c r="N36" s="34">
        <v>0.67842051583165064</v>
      </c>
      <c r="O36" s="34">
        <v>0.59776037027536622</v>
      </c>
      <c r="P36" s="34">
        <v>0.557597890996685</v>
      </c>
      <c r="Q36" s="34">
        <v>0.5699527911712361</v>
      </c>
      <c r="R36" s="34">
        <v>0.56008426213468698</v>
      </c>
      <c r="S36" s="34">
        <v>0.59941880344780396</v>
      </c>
      <c r="T36" s="34">
        <v>0.59026664250941641</v>
      </c>
      <c r="U36" s="34">
        <v>0.5655919726555475</v>
      </c>
      <c r="V36" s="34">
        <v>0.58710023099312747</v>
      </c>
      <c r="W36" s="34">
        <v>0.58559901945509496</v>
      </c>
      <c r="X36" s="34">
        <v>0.57316418813574144</v>
      </c>
      <c r="Y36" s="34">
        <v>0.56615004535297764</v>
      </c>
      <c r="Z36" s="35">
        <v>0.58495897280298681</v>
      </c>
    </row>
    <row r="37" spans="1:26" customFormat="1" ht="15" x14ac:dyDescent="0.25">
      <c r="A37" s="5" t="s">
        <v>55</v>
      </c>
      <c r="B37" s="33">
        <v>7.4906814278990777E-2</v>
      </c>
      <c r="C37" s="34">
        <v>7.4475956108263464E-2</v>
      </c>
      <c r="D37" s="34">
        <v>7.4089782776611712E-2</v>
      </c>
      <c r="E37" s="35">
        <v>6.9277603998591328E-2</v>
      </c>
      <c r="F37" s="33">
        <v>9.5445220680958731E-2</v>
      </c>
      <c r="G37" s="34">
        <v>9.8648311821937479E-2</v>
      </c>
      <c r="H37" s="34">
        <v>0.10381415968665229</v>
      </c>
      <c r="I37" s="35">
        <v>0.10430535349857825</v>
      </c>
      <c r="J37" s="33">
        <v>2.7865680028490204E-2</v>
      </c>
      <c r="K37" s="34">
        <v>2.9968462109683545E-2</v>
      </c>
      <c r="L37" s="34">
        <v>2.5860402395213922E-2</v>
      </c>
      <c r="M37" s="34">
        <v>2.8224012187378494E-2</v>
      </c>
      <c r="N37" s="34">
        <v>3.6251242414584758E-2</v>
      </c>
      <c r="O37" s="34">
        <v>2.1269871968706174E-2</v>
      </c>
      <c r="P37" s="34">
        <v>2.9459895211243769E-2</v>
      </c>
      <c r="Q37" s="34">
        <v>3.7145027643238654E-2</v>
      </c>
      <c r="R37" s="34">
        <v>3.6110830862293046E-2</v>
      </c>
      <c r="S37" s="34">
        <v>3.9102370439270111E-2</v>
      </c>
      <c r="T37" s="34">
        <v>3.672706614346969E-2</v>
      </c>
      <c r="U37" s="34">
        <v>3.6967505938658607E-2</v>
      </c>
      <c r="V37" s="34">
        <v>3.1589447612686623E-2</v>
      </c>
      <c r="W37" s="34">
        <v>2.7939651076247313E-2</v>
      </c>
      <c r="X37" s="34">
        <v>3.4030924619574729E-2</v>
      </c>
      <c r="Y37" s="34">
        <v>2.4744290522250561E-2</v>
      </c>
      <c r="Z37" s="35">
        <v>3.5037292743211462E-2</v>
      </c>
    </row>
    <row r="38" spans="1:26" customFormat="1" ht="15" x14ac:dyDescent="0.25">
      <c r="A38" s="5" t="s">
        <v>56</v>
      </c>
      <c r="B38" s="33">
        <v>6.3589075123613786E-3</v>
      </c>
      <c r="C38" s="34">
        <v>5.0848075785763867E-3</v>
      </c>
      <c r="D38" s="34">
        <v>8.2119209970919153E-3</v>
      </c>
      <c r="E38" s="35">
        <v>4.7516280786210931E-3</v>
      </c>
      <c r="F38" s="33">
        <v>1.819764409129777E-2</v>
      </c>
      <c r="G38" s="34">
        <v>1.689576967768126E-2</v>
      </c>
      <c r="H38" s="34">
        <v>1.7881652724844217E-2</v>
      </c>
      <c r="I38" s="35">
        <v>1.9875072325889778E-2</v>
      </c>
      <c r="J38" s="33">
        <v>1.266521807978328E-2</v>
      </c>
      <c r="K38" s="34">
        <v>5.3689540571690694E-3</v>
      </c>
      <c r="L38" s="34">
        <v>8.7209737267271784E-3</v>
      </c>
      <c r="M38" s="34">
        <v>4.9035417080218668E-3</v>
      </c>
      <c r="N38" s="34">
        <v>9.1946286988190233E-3</v>
      </c>
      <c r="O38" s="34">
        <v>4.7255323154980142E-3</v>
      </c>
      <c r="P38" s="34">
        <v>5.5196522687726186E-3</v>
      </c>
      <c r="Q38" s="34">
        <v>7.0975651044589512E-3</v>
      </c>
      <c r="R38" s="34">
        <v>6.1909457825842836E-3</v>
      </c>
      <c r="S38" s="34">
        <v>7.8374371624534457E-3</v>
      </c>
      <c r="T38" s="34">
        <v>9.4136028920922109E-3</v>
      </c>
      <c r="U38" s="34">
        <v>8.51089135514509E-3</v>
      </c>
      <c r="V38" s="34">
        <v>5.6492715648042797E-3</v>
      </c>
      <c r="W38" s="34">
        <v>9.9159256132020264E-3</v>
      </c>
      <c r="X38" s="34">
        <v>6.1974016982660092E-3</v>
      </c>
      <c r="Y38" s="34">
        <v>4.5039142134398087E-3</v>
      </c>
      <c r="Z38" s="35">
        <v>2.6528408871311767E-3</v>
      </c>
    </row>
    <row r="39" spans="1:26" customFormat="1" ht="15" x14ac:dyDescent="0.25">
      <c r="A39" s="5"/>
      <c r="B39" s="33"/>
      <c r="C39" s="34"/>
      <c r="D39" s="34"/>
      <c r="E39" s="35"/>
      <c r="F39" s="33"/>
      <c r="G39" s="34"/>
      <c r="H39" s="34"/>
      <c r="I39" s="35"/>
      <c r="J39" s="33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5"/>
    </row>
    <row r="40" spans="1:26" customFormat="1" ht="15" x14ac:dyDescent="0.25">
      <c r="A40" s="5" t="s">
        <v>57</v>
      </c>
      <c r="B40" s="33">
        <v>6.8265930217322088</v>
      </c>
      <c r="C40" s="34">
        <v>6.8067994115225083</v>
      </c>
      <c r="D40" s="34">
        <v>6.7865916657687793</v>
      </c>
      <c r="E40" s="35">
        <v>6.7760637426262154</v>
      </c>
      <c r="F40" s="33">
        <v>6.7662516168314788</v>
      </c>
      <c r="G40" s="34">
        <v>6.7679989516073809</v>
      </c>
      <c r="H40" s="34">
        <v>6.776184520935276</v>
      </c>
      <c r="I40" s="35">
        <v>6.7839799311069164</v>
      </c>
      <c r="J40" s="33">
        <v>6.7349218658685652</v>
      </c>
      <c r="K40" s="34">
        <v>6.736602200807277</v>
      </c>
      <c r="L40" s="34">
        <v>6.7702118145787828</v>
      </c>
      <c r="M40" s="34">
        <v>6.7422923922805706</v>
      </c>
      <c r="N40" s="34">
        <v>6.8411317381759691</v>
      </c>
      <c r="O40" s="34">
        <v>6.7880237897656182</v>
      </c>
      <c r="P40" s="34">
        <v>6.7803566112491485</v>
      </c>
      <c r="Q40" s="34">
        <v>6.75678615548936</v>
      </c>
      <c r="R40" s="34">
        <v>6.7467748944237664</v>
      </c>
      <c r="S40" s="34">
        <v>6.7991468246448159</v>
      </c>
      <c r="T40" s="34">
        <v>6.7641466697867987</v>
      </c>
      <c r="U40" s="34">
        <v>6.7624085551882214</v>
      </c>
      <c r="V40" s="34">
        <v>6.7504764359258518</v>
      </c>
      <c r="W40" s="34">
        <v>6.7058800640413354</v>
      </c>
      <c r="X40" s="34">
        <v>6.736069476603558</v>
      </c>
      <c r="Y40" s="34">
        <v>6.7637042862247903</v>
      </c>
      <c r="Z40" s="35">
        <v>6.7586338823343395</v>
      </c>
    </row>
    <row r="41" spans="1:26" customFormat="1" ht="15" x14ac:dyDescent="0.25">
      <c r="A41" s="5"/>
      <c r="B41" s="33"/>
      <c r="C41" s="34"/>
      <c r="D41" s="34"/>
      <c r="E41" s="35"/>
      <c r="F41" s="33"/>
      <c r="G41" s="34"/>
      <c r="H41" s="34"/>
      <c r="I41" s="35"/>
      <c r="J41" s="33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5"/>
    </row>
    <row r="42" spans="1:26" customFormat="1" ht="15" x14ac:dyDescent="0.25">
      <c r="A42" s="5" t="s">
        <v>58</v>
      </c>
      <c r="B42" s="33"/>
      <c r="C42" s="34"/>
      <c r="D42" s="34"/>
      <c r="E42" s="35"/>
      <c r="F42" s="33"/>
      <c r="G42" s="34"/>
      <c r="H42" s="34"/>
      <c r="I42" s="35"/>
      <c r="J42" s="33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5"/>
    </row>
    <row r="43" spans="1:26" customFormat="1" ht="15" x14ac:dyDescent="0.25">
      <c r="A43" s="15" t="s">
        <v>39</v>
      </c>
      <c r="B43" s="36">
        <v>0.10243081168570216</v>
      </c>
      <c r="C43" s="37">
        <v>5.2371994074145001E-2</v>
      </c>
      <c r="D43" s="37">
        <v>0.11379625547277693</v>
      </c>
      <c r="E43" s="38">
        <v>6.4210887693133767E-2</v>
      </c>
      <c r="F43" s="36">
        <v>0.11422575313211504</v>
      </c>
      <c r="G43" s="37">
        <v>0.1762017873413739</v>
      </c>
      <c r="H43" s="37">
        <v>0.1522373005353633</v>
      </c>
      <c r="I43" s="38">
        <v>7.1480724741933135E-2</v>
      </c>
      <c r="J43" s="36">
        <v>6.5426425424857326E-2</v>
      </c>
      <c r="K43" s="37">
        <v>0.1104059160462426</v>
      </c>
      <c r="L43" s="37">
        <v>0.10829755825320365</v>
      </c>
      <c r="M43" s="37">
        <v>7.6802334199044905E-2</v>
      </c>
      <c r="N43" s="37">
        <v>7.8059631214305786E-2</v>
      </c>
      <c r="O43" s="37">
        <v>9.0428965303852762E-2</v>
      </c>
      <c r="P43" s="37">
        <v>0.1014850783603372</v>
      </c>
      <c r="Q43" s="37">
        <v>3.6960281339261707E-2</v>
      </c>
      <c r="R43" s="37">
        <v>2.8021689879141689E-2</v>
      </c>
      <c r="S43" s="37">
        <v>3.4306279072710069E-2</v>
      </c>
      <c r="T43" s="37">
        <v>2.2215159242821164E-2</v>
      </c>
      <c r="U43" s="37">
        <v>5.3808007390940493E-2</v>
      </c>
      <c r="V43" s="37">
        <v>4.9711074084821102E-2</v>
      </c>
      <c r="W43" s="37">
        <v>5.8056551309919283E-2</v>
      </c>
      <c r="X43" s="37">
        <v>3.1815332442857863E-2</v>
      </c>
      <c r="Y43" s="37">
        <v>2.3000645653129804E-2</v>
      </c>
      <c r="Z43" s="38">
        <v>4.9183230479058808E-2</v>
      </c>
    </row>
    <row r="44" spans="1:26" customFormat="1" ht="15" x14ac:dyDescent="0.25"/>
    <row r="45" spans="1:26" customFormat="1" ht="15" x14ac:dyDescent="0.25"/>
    <row r="46" spans="1:26" customFormat="1" ht="15" x14ac:dyDescent="0.25">
      <c r="A46" s="39" t="s">
        <v>144</v>
      </c>
    </row>
    <row r="47" spans="1:26" customFormat="1" ht="15" x14ac:dyDescent="0.25">
      <c r="A47" s="40" t="s">
        <v>153</v>
      </c>
      <c r="B47" s="60" t="s">
        <v>156</v>
      </c>
      <c r="C47" s="55"/>
      <c r="D47" s="55"/>
      <c r="E47" s="55"/>
      <c r="F47" s="55"/>
      <c r="G47" s="55"/>
      <c r="H47" s="55"/>
      <c r="I47" s="55"/>
      <c r="J47" s="55"/>
      <c r="K47" s="56"/>
      <c r="L47" s="60" t="s">
        <v>157</v>
      </c>
      <c r="M47" s="55"/>
      <c r="N47" s="55"/>
      <c r="O47" s="55"/>
      <c r="P47" s="55"/>
      <c r="Q47" s="55"/>
      <c r="R47" s="55"/>
      <c r="S47" s="55"/>
      <c r="T47" s="55"/>
      <c r="U47" s="56"/>
    </row>
    <row r="48" spans="1:26" customFormat="1" ht="15" x14ac:dyDescent="0.25">
      <c r="A48" s="5" t="s">
        <v>1</v>
      </c>
      <c r="B48" s="6">
        <v>1</v>
      </c>
      <c r="C48">
        <v>2</v>
      </c>
      <c r="D48">
        <v>3</v>
      </c>
      <c r="E48">
        <v>4</v>
      </c>
      <c r="F48">
        <v>5</v>
      </c>
      <c r="G48">
        <v>6</v>
      </c>
      <c r="H48">
        <v>7</v>
      </c>
      <c r="I48">
        <v>8</v>
      </c>
      <c r="J48">
        <v>9</v>
      </c>
      <c r="K48" s="7">
        <v>10</v>
      </c>
      <c r="L48" s="6">
        <v>11</v>
      </c>
      <c r="M48">
        <v>12</v>
      </c>
      <c r="N48">
        <v>13</v>
      </c>
      <c r="O48">
        <v>14</v>
      </c>
      <c r="P48">
        <v>15</v>
      </c>
      <c r="Q48">
        <v>16</v>
      </c>
      <c r="R48">
        <v>17</v>
      </c>
      <c r="S48">
        <v>18</v>
      </c>
      <c r="T48">
        <v>19</v>
      </c>
      <c r="U48" s="7">
        <v>20</v>
      </c>
    </row>
    <row r="49" spans="1:21" customFormat="1" ht="15" x14ac:dyDescent="0.25">
      <c r="A49" s="5" t="s">
        <v>2</v>
      </c>
      <c r="B49" s="6" t="s">
        <v>124</v>
      </c>
      <c r="C49" t="s">
        <v>125</v>
      </c>
      <c r="D49" t="s">
        <v>126</v>
      </c>
      <c r="E49" t="s">
        <v>127</v>
      </c>
      <c r="F49" t="s">
        <v>128</v>
      </c>
      <c r="G49" t="s">
        <v>129</v>
      </c>
      <c r="H49" t="s">
        <v>130</v>
      </c>
      <c r="I49" t="s">
        <v>131</v>
      </c>
      <c r="J49" t="s">
        <v>132</v>
      </c>
      <c r="K49" s="7" t="s">
        <v>133</v>
      </c>
      <c r="L49" s="6" t="s">
        <v>134</v>
      </c>
      <c r="M49" t="s">
        <v>135</v>
      </c>
      <c r="N49" t="s">
        <v>136</v>
      </c>
      <c r="O49" t="s">
        <v>137</v>
      </c>
      <c r="P49" t="s">
        <v>138</v>
      </c>
      <c r="Q49" t="s">
        <v>139</v>
      </c>
      <c r="R49" t="s">
        <v>140</v>
      </c>
      <c r="S49" t="s">
        <v>141</v>
      </c>
      <c r="T49" t="s">
        <v>142</v>
      </c>
      <c r="U49" s="7" t="s">
        <v>143</v>
      </c>
    </row>
    <row r="50" spans="1:21" customFormat="1" ht="15" x14ac:dyDescent="0.25">
      <c r="A50" s="5" t="s">
        <v>28</v>
      </c>
      <c r="B50" s="6">
        <v>44.24</v>
      </c>
      <c r="C50">
        <v>44.41</v>
      </c>
      <c r="D50">
        <v>42.73</v>
      </c>
      <c r="E50">
        <v>43.59</v>
      </c>
      <c r="F50">
        <v>44.02</v>
      </c>
      <c r="G50">
        <v>44.74</v>
      </c>
      <c r="H50">
        <v>41.62</v>
      </c>
      <c r="I50">
        <v>43.16</v>
      </c>
      <c r="J50">
        <v>43.86</v>
      </c>
      <c r="K50" s="7">
        <v>45.15</v>
      </c>
      <c r="L50" s="6">
        <v>35.99</v>
      </c>
      <c r="M50">
        <v>37.93</v>
      </c>
      <c r="N50">
        <v>39.65</v>
      </c>
      <c r="O50">
        <v>40.380000000000003</v>
      </c>
      <c r="P50">
        <v>39.520000000000003</v>
      </c>
      <c r="Q50">
        <v>39.950000000000003</v>
      </c>
      <c r="R50">
        <v>37.07</v>
      </c>
      <c r="S50">
        <v>32.85</v>
      </c>
      <c r="T50">
        <v>38.950000000000003</v>
      </c>
      <c r="U50" s="7">
        <v>39.61</v>
      </c>
    </row>
    <row r="51" spans="1:21" customFormat="1" ht="15" x14ac:dyDescent="0.25">
      <c r="A51" s="5" t="s">
        <v>29</v>
      </c>
      <c r="B51" s="6">
        <v>0.60799999999999998</v>
      </c>
      <c r="C51">
        <v>0.61529999999999996</v>
      </c>
      <c r="D51">
        <v>0.63660000000000005</v>
      </c>
      <c r="E51">
        <v>0.72519999999999996</v>
      </c>
      <c r="F51">
        <v>0.44829999999999998</v>
      </c>
      <c r="G51">
        <v>0.61599999999999999</v>
      </c>
      <c r="H51">
        <v>0.7268</v>
      </c>
      <c r="I51">
        <v>0.55789999999999995</v>
      </c>
      <c r="J51">
        <v>0.53369999999999995</v>
      </c>
      <c r="K51" s="7">
        <v>0.59289999999999998</v>
      </c>
      <c r="L51" s="6">
        <v>0.33989999999999998</v>
      </c>
      <c r="M51">
        <v>0.37759999999999999</v>
      </c>
      <c r="N51">
        <v>0.38869999999999999</v>
      </c>
      <c r="O51">
        <v>0.36280000000000001</v>
      </c>
      <c r="P51">
        <v>0.3639</v>
      </c>
      <c r="Q51">
        <v>0.34300000000000003</v>
      </c>
      <c r="R51">
        <v>0.35039999999999999</v>
      </c>
      <c r="S51">
        <v>0.43099999999999999</v>
      </c>
      <c r="T51">
        <v>0.40110000000000001</v>
      </c>
      <c r="U51" s="7">
        <v>0.41420000000000001</v>
      </c>
    </row>
    <row r="52" spans="1:21" customFormat="1" ht="15" x14ac:dyDescent="0.25">
      <c r="A52" s="5" t="s">
        <v>30</v>
      </c>
      <c r="B52" s="6">
        <v>34.64</v>
      </c>
      <c r="C52">
        <v>35.15</v>
      </c>
      <c r="D52">
        <v>35.85</v>
      </c>
      <c r="E52">
        <v>34.14</v>
      </c>
      <c r="F52">
        <v>34.659999999999997</v>
      </c>
      <c r="G52">
        <v>35.229999999999997</v>
      </c>
      <c r="H52">
        <v>35.74</v>
      </c>
      <c r="I52">
        <v>34.19</v>
      </c>
      <c r="J52">
        <v>35.17</v>
      </c>
      <c r="K52" s="7">
        <v>33.520000000000003</v>
      </c>
      <c r="L52" s="6">
        <v>13.48</v>
      </c>
      <c r="M52">
        <v>13.4</v>
      </c>
      <c r="N52">
        <v>12</v>
      </c>
      <c r="O52">
        <v>13.29</v>
      </c>
      <c r="P52">
        <v>15.33</v>
      </c>
      <c r="Q52">
        <v>13.85</v>
      </c>
      <c r="R52">
        <v>16.3</v>
      </c>
      <c r="S52">
        <v>15.11</v>
      </c>
      <c r="T52">
        <v>14.07</v>
      </c>
      <c r="U52" s="7">
        <v>13.42</v>
      </c>
    </row>
    <row r="53" spans="1:21" customFormat="1" ht="15" x14ac:dyDescent="0.25">
      <c r="A53" s="5" t="s">
        <v>31</v>
      </c>
      <c r="B53" s="6">
        <v>4.58E-2</v>
      </c>
      <c r="C53">
        <v>7.2099999999999997E-2</v>
      </c>
      <c r="D53">
        <v>2.3599999999999999E-2</v>
      </c>
      <c r="E53">
        <v>3.15E-2</v>
      </c>
      <c r="F53">
        <v>3.15E-2</v>
      </c>
      <c r="G53">
        <v>6.0600000000000001E-2</v>
      </c>
      <c r="H53">
        <v>3.2800000000000003E-2</v>
      </c>
      <c r="I53">
        <v>3.8199999999999998E-2</v>
      </c>
      <c r="J53">
        <v>5.67E-2</v>
      </c>
      <c r="K53" s="7">
        <v>1.8499999999999999E-2</v>
      </c>
      <c r="L53" s="6">
        <v>0</v>
      </c>
      <c r="M53">
        <v>3.8999999999999998E-3</v>
      </c>
      <c r="N53">
        <v>1.06E-2</v>
      </c>
      <c r="O53">
        <v>0</v>
      </c>
      <c r="P53">
        <v>9.2999999999999992E-3</v>
      </c>
      <c r="Q53">
        <v>0</v>
      </c>
      <c r="R53">
        <v>0</v>
      </c>
      <c r="S53">
        <v>1.06E-2</v>
      </c>
      <c r="T53">
        <v>0</v>
      </c>
      <c r="U53" s="7">
        <v>2.6599999999999999E-2</v>
      </c>
    </row>
    <row r="54" spans="1:21" customFormat="1" ht="15" x14ac:dyDescent="0.25">
      <c r="A54" s="5" t="s">
        <v>32</v>
      </c>
      <c r="B54" s="6">
        <v>0.27379999999999999</v>
      </c>
      <c r="C54">
        <v>0.29809999999999998</v>
      </c>
      <c r="D54">
        <v>0.32769999999999999</v>
      </c>
      <c r="E54">
        <v>0.30320000000000003</v>
      </c>
      <c r="F54">
        <v>0.30220000000000002</v>
      </c>
      <c r="G54">
        <v>0.2984</v>
      </c>
      <c r="H54">
        <v>0.27200000000000002</v>
      </c>
      <c r="I54">
        <v>0.34549999999999997</v>
      </c>
      <c r="J54">
        <v>0.29099999999999998</v>
      </c>
      <c r="K54" s="7">
        <v>0.31519999999999998</v>
      </c>
      <c r="L54" s="6">
        <v>1.2033</v>
      </c>
      <c r="M54">
        <v>1.2829999999999999</v>
      </c>
      <c r="N54">
        <v>1.41</v>
      </c>
      <c r="O54">
        <v>1.31</v>
      </c>
      <c r="P54">
        <v>1.35</v>
      </c>
      <c r="Q54">
        <v>1.34</v>
      </c>
      <c r="R54">
        <v>1.36</v>
      </c>
      <c r="S54">
        <v>1.43</v>
      </c>
      <c r="T54">
        <v>1.35</v>
      </c>
      <c r="U54" s="7">
        <v>1.1914</v>
      </c>
    </row>
    <row r="55" spans="1:21" customFormat="1" ht="15" x14ac:dyDescent="0.25">
      <c r="A55" s="5" t="s">
        <v>33</v>
      </c>
      <c r="B55" s="6">
        <v>0</v>
      </c>
      <c r="C55">
        <v>2.1499999999999998E-2</v>
      </c>
      <c r="D55">
        <v>2.8299999999999999E-2</v>
      </c>
      <c r="E55">
        <v>1.47E-2</v>
      </c>
      <c r="F55">
        <v>0</v>
      </c>
      <c r="G55">
        <v>2.8400000000000002E-2</v>
      </c>
      <c r="H55">
        <v>0</v>
      </c>
      <c r="I55">
        <v>0</v>
      </c>
      <c r="J55">
        <v>0</v>
      </c>
      <c r="K55" s="7">
        <v>2.2599999999999999E-2</v>
      </c>
      <c r="L55" s="6">
        <v>4.9399999999999999E-2</v>
      </c>
      <c r="M55">
        <v>4.7E-2</v>
      </c>
      <c r="N55">
        <v>0</v>
      </c>
      <c r="O55">
        <v>2.3699999999999999E-2</v>
      </c>
      <c r="P55">
        <v>7.5999999999999998E-2</v>
      </c>
      <c r="Q55">
        <v>3.7600000000000001E-2</v>
      </c>
      <c r="R55">
        <v>0</v>
      </c>
      <c r="S55">
        <v>0</v>
      </c>
      <c r="T55">
        <v>2.5700000000000001E-2</v>
      </c>
      <c r="U55" s="7">
        <v>1.9900000000000001E-2</v>
      </c>
    </row>
    <row r="56" spans="1:21" customFormat="1" ht="15" x14ac:dyDescent="0.25">
      <c r="A56" s="5" t="s">
        <v>34</v>
      </c>
      <c r="B56" s="6">
        <v>0</v>
      </c>
      <c r="C56">
        <v>6.4000000000000003E-3</v>
      </c>
      <c r="D56">
        <v>4.3E-3</v>
      </c>
      <c r="E56">
        <v>1.8100000000000002E-2</v>
      </c>
      <c r="F56">
        <v>4.3E-3</v>
      </c>
      <c r="G56">
        <v>0</v>
      </c>
      <c r="H56">
        <v>2.0999999999999999E-3</v>
      </c>
      <c r="I56">
        <v>0</v>
      </c>
      <c r="J56">
        <v>1.1000000000000001E-3</v>
      </c>
      <c r="K56" s="7">
        <v>1.2800000000000001E-2</v>
      </c>
      <c r="L56" s="6">
        <v>0</v>
      </c>
      <c r="M56">
        <v>1.9199999999999998E-2</v>
      </c>
      <c r="N56">
        <v>3.7499999999999999E-2</v>
      </c>
      <c r="O56">
        <v>3.2199999999999999E-2</v>
      </c>
      <c r="P56">
        <v>1.0699999999999999E-2</v>
      </c>
      <c r="Q56">
        <v>2.2499999999999999E-2</v>
      </c>
      <c r="R56">
        <v>0</v>
      </c>
      <c r="S56">
        <v>1.1000000000000001E-3</v>
      </c>
      <c r="T56">
        <v>7.4999999999999997E-3</v>
      </c>
      <c r="U56" s="7">
        <v>3.4500000000000003E-2</v>
      </c>
    </row>
    <row r="57" spans="1:21" customFormat="1" ht="15" x14ac:dyDescent="0.25">
      <c r="A57" s="5" t="s">
        <v>35</v>
      </c>
      <c r="B57" s="6">
        <v>2.0499999999999998</v>
      </c>
      <c r="C57">
        <v>1.96</v>
      </c>
      <c r="D57">
        <v>2.04</v>
      </c>
      <c r="E57">
        <v>1.85</v>
      </c>
      <c r="F57">
        <v>1.98</v>
      </c>
      <c r="G57">
        <v>2</v>
      </c>
      <c r="H57">
        <v>1.82</v>
      </c>
      <c r="I57">
        <v>1.79</v>
      </c>
      <c r="J57">
        <v>2.08</v>
      </c>
      <c r="K57" s="7">
        <v>1.86</v>
      </c>
      <c r="L57" s="6">
        <v>23.38</v>
      </c>
      <c r="M57">
        <v>22.65</v>
      </c>
      <c r="N57">
        <v>21.29</v>
      </c>
      <c r="O57">
        <v>23.65</v>
      </c>
      <c r="P57">
        <v>24.34</v>
      </c>
      <c r="Q57">
        <v>23.59</v>
      </c>
      <c r="R57">
        <v>27.02</v>
      </c>
      <c r="S57">
        <v>24.46</v>
      </c>
      <c r="T57">
        <v>22.82</v>
      </c>
      <c r="U57" s="7">
        <v>25.38</v>
      </c>
    </row>
    <row r="58" spans="1:21" customFormat="1" ht="15" x14ac:dyDescent="0.25">
      <c r="A58" s="5" t="s">
        <v>36</v>
      </c>
      <c r="B58" s="6">
        <v>0.38829999999999998</v>
      </c>
      <c r="C58">
        <v>0.3775</v>
      </c>
      <c r="D58">
        <v>0.31669999999999998</v>
      </c>
      <c r="E58">
        <v>0.36170000000000002</v>
      </c>
      <c r="F58">
        <v>0.29199999999999998</v>
      </c>
      <c r="G58">
        <v>0.33329999999999999</v>
      </c>
      <c r="H58">
        <v>0.3851</v>
      </c>
      <c r="I58">
        <v>0.3422</v>
      </c>
      <c r="J58">
        <v>0.44330000000000003</v>
      </c>
      <c r="K58" s="7">
        <v>0.33589999999999998</v>
      </c>
      <c r="L58" s="6">
        <v>0.2145</v>
      </c>
      <c r="M58">
        <v>1.2623</v>
      </c>
      <c r="N58">
        <v>0.43030000000000002</v>
      </c>
      <c r="O58">
        <v>0.31440000000000001</v>
      </c>
      <c r="P58">
        <v>0.28079999999999999</v>
      </c>
      <c r="Q58">
        <v>0.1472</v>
      </c>
      <c r="R58">
        <v>0.50349999999999995</v>
      </c>
      <c r="S58">
        <v>0.23630000000000001</v>
      </c>
      <c r="T58">
        <v>0.19439999999999999</v>
      </c>
      <c r="U58" s="7">
        <v>0.2319</v>
      </c>
    </row>
    <row r="59" spans="1:21" customFormat="1" ht="15" x14ac:dyDescent="0.25">
      <c r="A59" s="5" t="s">
        <v>37</v>
      </c>
      <c r="B59" s="6">
        <v>0.88900000000000001</v>
      </c>
      <c r="C59">
        <v>0.83179999999999998</v>
      </c>
      <c r="D59">
        <v>0.84899999999999998</v>
      </c>
      <c r="E59">
        <v>0.90210000000000001</v>
      </c>
      <c r="F59">
        <v>0.89059999999999995</v>
      </c>
      <c r="G59">
        <v>0.94579999999999997</v>
      </c>
      <c r="H59">
        <v>0.97809999999999997</v>
      </c>
      <c r="I59">
        <v>0.76549999999999996</v>
      </c>
      <c r="J59">
        <v>0.8649</v>
      </c>
      <c r="K59" s="7">
        <v>0.78610000000000002</v>
      </c>
      <c r="L59" s="6">
        <v>0.26390000000000002</v>
      </c>
      <c r="M59">
        <v>0.22650000000000001</v>
      </c>
      <c r="N59">
        <v>0.25569999999999998</v>
      </c>
      <c r="O59">
        <v>0.24890000000000001</v>
      </c>
      <c r="P59">
        <v>0.27039999999999997</v>
      </c>
      <c r="Q59">
        <v>0.2427</v>
      </c>
      <c r="R59">
        <v>0.26140000000000002</v>
      </c>
      <c r="S59">
        <v>0.16270000000000001</v>
      </c>
      <c r="T59">
        <v>0.28029999999999999</v>
      </c>
      <c r="U59" s="7">
        <v>0.30630000000000002</v>
      </c>
    </row>
    <row r="60" spans="1:21" customFormat="1" ht="15" x14ac:dyDescent="0.25">
      <c r="A60" s="5" t="s">
        <v>38</v>
      </c>
      <c r="B60" s="6">
        <v>4.71</v>
      </c>
      <c r="C60">
        <v>4.57</v>
      </c>
      <c r="D60">
        <v>4.49</v>
      </c>
      <c r="E60">
        <v>4.3600000000000003</v>
      </c>
      <c r="F60">
        <v>4.7300000000000004</v>
      </c>
      <c r="G60">
        <v>4.55</v>
      </c>
      <c r="H60">
        <v>4.54</v>
      </c>
      <c r="I60">
        <v>4.07</v>
      </c>
      <c r="J60">
        <v>4.49</v>
      </c>
      <c r="K60" s="7">
        <v>4.45</v>
      </c>
      <c r="L60" s="6">
        <v>6.3</v>
      </c>
      <c r="M60">
        <v>6.2</v>
      </c>
      <c r="N60">
        <v>6.62</v>
      </c>
      <c r="O60">
        <v>7.02</v>
      </c>
      <c r="P60">
        <v>6.96</v>
      </c>
      <c r="Q60">
        <v>7.3</v>
      </c>
      <c r="R60">
        <v>6.47</v>
      </c>
      <c r="S60">
        <v>6.97</v>
      </c>
      <c r="T60">
        <v>6.95</v>
      </c>
      <c r="U60" s="7">
        <v>6.17</v>
      </c>
    </row>
    <row r="61" spans="1:21" customFormat="1" ht="15" x14ac:dyDescent="0.25">
      <c r="A61" s="5" t="s">
        <v>105</v>
      </c>
      <c r="B61" s="6">
        <v>7.61</v>
      </c>
      <c r="C61">
        <v>7.51</v>
      </c>
      <c r="D61">
        <v>7.74</v>
      </c>
      <c r="E61">
        <v>8.0399999999999991</v>
      </c>
      <c r="F61">
        <v>7.87</v>
      </c>
      <c r="G61">
        <v>7.75</v>
      </c>
      <c r="H61">
        <v>9.02</v>
      </c>
      <c r="I61">
        <v>7.75</v>
      </c>
      <c r="J61">
        <v>7.91</v>
      </c>
      <c r="K61" s="7">
        <v>7.61</v>
      </c>
      <c r="L61" s="6">
        <v>4.6100000000000003</v>
      </c>
      <c r="M61">
        <v>7.94</v>
      </c>
      <c r="N61">
        <v>5.32</v>
      </c>
      <c r="O61">
        <v>5.04</v>
      </c>
      <c r="P61">
        <v>5.6</v>
      </c>
      <c r="Q61">
        <v>5.21</v>
      </c>
      <c r="R61">
        <v>4.9400000000000004</v>
      </c>
      <c r="S61">
        <v>5.31</v>
      </c>
      <c r="T61">
        <v>5.68</v>
      </c>
      <c r="U61" s="7">
        <v>4.6399999999999997</v>
      </c>
    </row>
    <row r="62" spans="1:21" customFormat="1" ht="15" x14ac:dyDescent="0.25">
      <c r="A62" s="5" t="s">
        <v>123</v>
      </c>
      <c r="B62" s="6">
        <v>1.2999999999999999E-2</v>
      </c>
      <c r="C62">
        <v>0</v>
      </c>
      <c r="D62">
        <v>0</v>
      </c>
      <c r="E62">
        <v>0</v>
      </c>
      <c r="F62">
        <v>0</v>
      </c>
      <c r="G62">
        <v>7.7799999999999994E-2</v>
      </c>
      <c r="H62">
        <v>0</v>
      </c>
      <c r="I62">
        <v>0</v>
      </c>
      <c r="J62">
        <v>0</v>
      </c>
      <c r="K62" s="7">
        <v>2.5999999999999999E-2</v>
      </c>
      <c r="L62" s="6">
        <v>0</v>
      </c>
      <c r="M62">
        <v>6.2399999999999997E-2</v>
      </c>
      <c r="N62">
        <v>0</v>
      </c>
      <c r="O62">
        <v>0</v>
      </c>
      <c r="P62">
        <v>1.7899999999999999E-2</v>
      </c>
      <c r="Q62">
        <v>0</v>
      </c>
      <c r="R62">
        <v>0</v>
      </c>
      <c r="S62">
        <v>0</v>
      </c>
      <c r="T62">
        <v>0</v>
      </c>
      <c r="U62" s="7">
        <v>0</v>
      </c>
    </row>
    <row r="63" spans="1:21" customFormat="1" ht="15" x14ac:dyDescent="0.25">
      <c r="A63" s="5" t="s">
        <v>39</v>
      </c>
      <c r="B63" s="6">
        <v>0.1043</v>
      </c>
      <c r="C63">
        <v>0.1447</v>
      </c>
      <c r="D63">
        <v>0.128</v>
      </c>
      <c r="E63">
        <v>0.2001</v>
      </c>
      <c r="F63">
        <v>0.14419999999999999</v>
      </c>
      <c r="G63">
        <v>7.2499999999999995E-2</v>
      </c>
      <c r="H63">
        <v>7.9399999999999998E-2</v>
      </c>
      <c r="I63">
        <v>0.2409</v>
      </c>
      <c r="J63">
        <v>0.161</v>
      </c>
      <c r="K63" s="7">
        <v>0.25840000000000002</v>
      </c>
      <c r="L63" s="6">
        <v>2.2200000000000002</v>
      </c>
      <c r="M63">
        <v>1.87</v>
      </c>
      <c r="N63">
        <v>1.58</v>
      </c>
      <c r="O63">
        <v>1.93</v>
      </c>
      <c r="P63">
        <v>2.38</v>
      </c>
      <c r="Q63">
        <v>1.86</v>
      </c>
      <c r="R63">
        <v>2.93</v>
      </c>
      <c r="S63">
        <v>2.34</v>
      </c>
      <c r="T63">
        <v>1.67</v>
      </c>
      <c r="U63" s="7">
        <v>1.64</v>
      </c>
    </row>
    <row r="64" spans="1:21" customFormat="1" ht="15" x14ac:dyDescent="0.25">
      <c r="A64" s="41" t="s">
        <v>41</v>
      </c>
      <c r="B64" s="42">
        <f t="shared" ref="B64:U64" si="0">SUM(B50:B63)</f>
        <v>95.572199999999981</v>
      </c>
      <c r="C64" s="43">
        <f t="shared" si="0"/>
        <v>95.967400000000012</v>
      </c>
      <c r="D64" s="43">
        <f t="shared" si="0"/>
        <v>95.164199999999994</v>
      </c>
      <c r="E64" s="43">
        <f t="shared" si="0"/>
        <v>94.536600000000007</v>
      </c>
      <c r="F64" s="43">
        <f t="shared" si="0"/>
        <v>95.373100000000008</v>
      </c>
      <c r="G64" s="43">
        <f t="shared" si="0"/>
        <v>96.702799999999996</v>
      </c>
      <c r="H64" s="43">
        <f t="shared" si="0"/>
        <v>95.21629999999999</v>
      </c>
      <c r="I64" s="43">
        <f t="shared" si="0"/>
        <v>93.250199999999992</v>
      </c>
      <c r="J64" s="43">
        <f t="shared" si="0"/>
        <v>95.861699999999999</v>
      </c>
      <c r="K64" s="44">
        <f t="shared" si="0"/>
        <v>94.958399999999997</v>
      </c>
      <c r="L64" s="42">
        <f t="shared" si="0"/>
        <v>88.051000000000002</v>
      </c>
      <c r="M64" s="43">
        <f t="shared" si="0"/>
        <v>93.271900000000002</v>
      </c>
      <c r="N64" s="43">
        <f t="shared" si="0"/>
        <v>88.992800000000003</v>
      </c>
      <c r="O64" s="43">
        <f t="shared" si="0"/>
        <v>93.602000000000018</v>
      </c>
      <c r="P64" s="43">
        <f t="shared" si="0"/>
        <v>96.508999999999986</v>
      </c>
      <c r="Q64" s="43">
        <f t="shared" si="0"/>
        <v>93.893000000000001</v>
      </c>
      <c r="R64" s="43">
        <f t="shared" si="0"/>
        <v>97.205299999999994</v>
      </c>
      <c r="S64" s="43">
        <f t="shared" si="0"/>
        <v>89.311700000000002</v>
      </c>
      <c r="T64" s="43">
        <f t="shared" si="0"/>
        <v>92.399000000000015</v>
      </c>
      <c r="U64" s="44">
        <f t="shared" si="0"/>
        <v>93.084800000000001</v>
      </c>
    </row>
    <row r="65" spans="1:23" customFormat="1" ht="15" x14ac:dyDescent="0.25">
      <c r="Q65" s="45"/>
    </row>
    <row r="66" spans="1:23" customFormat="1" ht="15" x14ac:dyDescent="0.25">
      <c r="Q66" s="45"/>
    </row>
    <row r="67" spans="1:23" customFormat="1" ht="15" x14ac:dyDescent="0.25">
      <c r="A67" s="46" t="s">
        <v>86</v>
      </c>
    </row>
    <row r="68" spans="1:23" customFormat="1" ht="15" x14ac:dyDescent="0.25">
      <c r="A68" s="40" t="s">
        <v>153</v>
      </c>
      <c r="B68" s="61" t="s">
        <v>154</v>
      </c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3"/>
    </row>
    <row r="69" spans="1:23" customFormat="1" ht="15" x14ac:dyDescent="0.25">
      <c r="A69" s="5" t="s">
        <v>1</v>
      </c>
      <c r="B69" s="6">
        <v>5</v>
      </c>
      <c r="C69">
        <v>6</v>
      </c>
      <c r="D69">
        <v>7</v>
      </c>
      <c r="E69">
        <v>8</v>
      </c>
      <c r="F69">
        <v>9</v>
      </c>
      <c r="G69">
        <v>10</v>
      </c>
      <c r="H69">
        <v>11</v>
      </c>
      <c r="I69">
        <v>12</v>
      </c>
      <c r="J69">
        <v>13</v>
      </c>
      <c r="K69">
        <v>14</v>
      </c>
      <c r="L69">
        <v>19</v>
      </c>
      <c r="M69">
        <v>20</v>
      </c>
      <c r="N69">
        <v>21</v>
      </c>
      <c r="O69">
        <v>22</v>
      </c>
      <c r="P69">
        <v>23</v>
      </c>
      <c r="Q69">
        <v>24</v>
      </c>
      <c r="R69">
        <v>25</v>
      </c>
      <c r="S69">
        <v>40</v>
      </c>
      <c r="T69">
        <v>41</v>
      </c>
      <c r="U69">
        <v>42</v>
      </c>
      <c r="V69">
        <v>43</v>
      </c>
      <c r="W69" s="7">
        <v>44</v>
      </c>
    </row>
    <row r="70" spans="1:23" customFormat="1" ht="15" x14ac:dyDescent="0.25">
      <c r="A70" s="5" t="s">
        <v>2</v>
      </c>
      <c r="B70" s="6" t="s">
        <v>59</v>
      </c>
      <c r="C70" t="s">
        <v>60</v>
      </c>
      <c r="D70" t="s">
        <v>61</v>
      </c>
      <c r="E70" t="s">
        <v>62</v>
      </c>
      <c r="F70" t="s">
        <v>63</v>
      </c>
      <c r="G70" t="s">
        <v>64</v>
      </c>
      <c r="H70" t="s">
        <v>65</v>
      </c>
      <c r="I70" t="s">
        <v>66</v>
      </c>
      <c r="J70" t="s">
        <v>67</v>
      </c>
      <c r="K70" t="s">
        <v>68</v>
      </c>
      <c r="L70" t="s">
        <v>69</v>
      </c>
      <c r="M70" t="s">
        <v>70</v>
      </c>
      <c r="N70" t="s">
        <v>71</v>
      </c>
      <c r="O70" t="s">
        <v>72</v>
      </c>
      <c r="P70" t="s">
        <v>73</v>
      </c>
      <c r="Q70" t="s">
        <v>74</v>
      </c>
      <c r="R70" t="s">
        <v>75</v>
      </c>
      <c r="S70" t="s">
        <v>76</v>
      </c>
      <c r="T70" t="s">
        <v>77</v>
      </c>
      <c r="U70" t="s">
        <v>78</v>
      </c>
      <c r="V70" t="s">
        <v>79</v>
      </c>
      <c r="W70" s="7" t="s">
        <v>80</v>
      </c>
    </row>
    <row r="71" spans="1:23" customFormat="1" ht="15" x14ac:dyDescent="0.25">
      <c r="A71" s="5" t="s">
        <v>28</v>
      </c>
      <c r="B71" s="33">
        <v>44.965400000000002</v>
      </c>
      <c r="C71" s="34">
        <v>44.777699999999996</v>
      </c>
      <c r="D71" s="34">
        <v>45.163799999999995</v>
      </c>
      <c r="E71" s="34">
        <v>44.688600000000001</v>
      </c>
      <c r="F71" s="34">
        <v>45.549900000000001</v>
      </c>
      <c r="G71" s="34">
        <v>44.262900000000002</v>
      </c>
      <c r="H71" s="34">
        <v>44.9955</v>
      </c>
      <c r="I71" s="34">
        <v>45.223199999999999</v>
      </c>
      <c r="J71" s="34">
        <v>44.589599999999997</v>
      </c>
      <c r="K71" s="34">
        <v>44.639100000000006</v>
      </c>
      <c r="L71" s="34">
        <v>44.064899999999994</v>
      </c>
      <c r="M71" s="34">
        <v>43.639199999999995</v>
      </c>
      <c r="N71" s="34">
        <v>44.2926</v>
      </c>
      <c r="O71" s="34">
        <v>44.441099999999999</v>
      </c>
      <c r="P71" s="34">
        <v>44.055</v>
      </c>
      <c r="Q71" s="34">
        <v>45.391500000000001</v>
      </c>
      <c r="R71" s="34">
        <v>44.738099999999996</v>
      </c>
      <c r="S71" s="34">
        <v>44.520299999999999</v>
      </c>
      <c r="T71" s="34">
        <v>45.302399999999999</v>
      </c>
      <c r="U71" s="34">
        <v>44.649000000000001</v>
      </c>
      <c r="V71" s="34">
        <v>44.510399999999997</v>
      </c>
      <c r="W71" s="35">
        <v>44.510399999999997</v>
      </c>
    </row>
    <row r="72" spans="1:23" customFormat="1" ht="15" x14ac:dyDescent="0.25">
      <c r="A72" s="5" t="s">
        <v>29</v>
      </c>
      <c r="B72" s="33">
        <v>7.3200000000000001E-2</v>
      </c>
      <c r="C72" s="34">
        <v>5.4800000000000001E-2</v>
      </c>
      <c r="D72" s="34">
        <v>3.8199999999999998E-2</v>
      </c>
      <c r="E72" s="34">
        <v>4.3099999999999999E-2</v>
      </c>
      <c r="F72" s="34">
        <v>5.8099999999999999E-2</v>
      </c>
      <c r="G72" s="34">
        <v>8.6199999999999999E-2</v>
      </c>
      <c r="H72" s="34">
        <v>4.8099999999999997E-2</v>
      </c>
      <c r="I72" s="34">
        <v>0.1028</v>
      </c>
      <c r="J72" s="34">
        <v>6.6299999999999998E-2</v>
      </c>
      <c r="K72" s="34">
        <v>6.13E-2</v>
      </c>
      <c r="L72" s="34">
        <v>0.1077</v>
      </c>
      <c r="M72" s="34">
        <v>7.7799999999999994E-2</v>
      </c>
      <c r="N72" s="34">
        <v>1.1599999999999999E-2</v>
      </c>
      <c r="O72" s="34">
        <v>6.6199999999999995E-2</v>
      </c>
      <c r="P72" s="34">
        <v>2.9700000000000001E-2</v>
      </c>
      <c r="Q72" s="34">
        <v>7.4300000000000005E-2</v>
      </c>
      <c r="R72" s="34">
        <v>6.1199999999999997E-2</v>
      </c>
      <c r="S72" s="34">
        <v>3.4500000000000003E-2</v>
      </c>
      <c r="T72" s="34">
        <v>3.6200000000000003E-2</v>
      </c>
      <c r="U72" s="34">
        <v>4.1099999999999998E-2</v>
      </c>
      <c r="V72" s="34">
        <v>2.9700000000000001E-2</v>
      </c>
      <c r="W72" s="35">
        <v>5.9400000000000001E-2</v>
      </c>
    </row>
    <row r="73" spans="1:23" customFormat="1" ht="15" x14ac:dyDescent="0.25">
      <c r="A73" s="5" t="s">
        <v>30</v>
      </c>
      <c r="B73" s="33">
        <v>43.46</v>
      </c>
      <c r="C73" s="34">
        <v>41.65</v>
      </c>
      <c r="D73" s="34">
        <v>41.71</v>
      </c>
      <c r="E73" s="34">
        <v>41.48</v>
      </c>
      <c r="F73" s="34">
        <v>40.93</v>
      </c>
      <c r="G73" s="34">
        <v>42.13</v>
      </c>
      <c r="H73" s="34">
        <v>41.09</v>
      </c>
      <c r="I73" s="34">
        <v>41.44</v>
      </c>
      <c r="J73" s="34">
        <v>41.47</v>
      </c>
      <c r="K73" s="34">
        <v>41.49</v>
      </c>
      <c r="L73" s="34">
        <v>40.75</v>
      </c>
      <c r="M73" s="34">
        <v>40.21</v>
      </c>
      <c r="N73" s="34">
        <v>40.79</v>
      </c>
      <c r="O73" s="34">
        <v>40.76</v>
      </c>
      <c r="P73" s="34">
        <v>40.36</v>
      </c>
      <c r="Q73" s="34">
        <v>40.26</v>
      </c>
      <c r="R73" s="34">
        <v>40.1</v>
      </c>
      <c r="S73" s="34">
        <v>41.2</v>
      </c>
      <c r="T73" s="34">
        <v>40.89</v>
      </c>
      <c r="U73" s="34">
        <v>40.909999999999997</v>
      </c>
      <c r="V73" s="34">
        <v>41.07</v>
      </c>
      <c r="W73" s="35">
        <v>40.79</v>
      </c>
    </row>
    <row r="74" spans="1:23" customFormat="1" ht="15" x14ac:dyDescent="0.25">
      <c r="A74" s="5" t="s">
        <v>31</v>
      </c>
      <c r="B74" s="33">
        <v>1.4E-3</v>
      </c>
      <c r="C74" s="34">
        <v>9.2999999999999992E-3</v>
      </c>
      <c r="D74" s="34">
        <v>0</v>
      </c>
      <c r="E74" s="34">
        <v>2.53E-2</v>
      </c>
      <c r="F74" s="34">
        <v>0</v>
      </c>
      <c r="G74" s="34">
        <v>0</v>
      </c>
      <c r="H74" s="34">
        <v>4.0000000000000001E-3</v>
      </c>
      <c r="I74" s="34">
        <v>0</v>
      </c>
      <c r="J74" s="34">
        <v>1.2E-2</v>
      </c>
      <c r="K74" s="34">
        <v>6.7000000000000002E-3</v>
      </c>
      <c r="L74" s="34">
        <v>6.7000000000000002E-3</v>
      </c>
      <c r="M74" s="34">
        <v>0</v>
      </c>
      <c r="N74" s="34">
        <v>9.2999999999999992E-3</v>
      </c>
      <c r="O74" s="34">
        <v>0</v>
      </c>
      <c r="P74" s="34">
        <v>0</v>
      </c>
      <c r="Q74" s="34">
        <v>0</v>
      </c>
      <c r="R74" s="34">
        <v>1.3299999999999999E-2</v>
      </c>
      <c r="S74" s="34">
        <v>5.3E-3</v>
      </c>
      <c r="T74" s="34">
        <v>0</v>
      </c>
      <c r="U74" s="34">
        <v>0</v>
      </c>
      <c r="V74" s="34">
        <v>0</v>
      </c>
      <c r="W74" s="35">
        <v>0</v>
      </c>
    </row>
    <row r="75" spans="1:23" customFormat="1" ht="15" x14ac:dyDescent="0.25">
      <c r="A75" s="5" t="s">
        <v>32</v>
      </c>
      <c r="B75" s="33">
        <v>0.58140000000000003</v>
      </c>
      <c r="C75" s="34">
        <v>0.60129999999999995</v>
      </c>
      <c r="D75" s="34">
        <v>0.53839999999999999</v>
      </c>
      <c r="E75" s="34">
        <v>0.5544</v>
      </c>
      <c r="F75" s="34">
        <v>0.49280000000000002</v>
      </c>
      <c r="G75" s="34">
        <v>0.55310000000000004</v>
      </c>
      <c r="H75" s="34">
        <v>5.1499999999999997E-2</v>
      </c>
      <c r="I75" s="34">
        <v>0.1012</v>
      </c>
      <c r="J75" s="34">
        <v>6.2399999999999997E-2</v>
      </c>
      <c r="K75" s="34">
        <v>5.8700000000000002E-2</v>
      </c>
      <c r="L75" s="34">
        <v>2.4400000000000002E-2</v>
      </c>
      <c r="M75" s="34">
        <v>5.5100000000000003E-2</v>
      </c>
      <c r="N75" s="34">
        <v>2.1600000000000001E-2</v>
      </c>
      <c r="O75" s="34">
        <v>4.24E-2</v>
      </c>
      <c r="P75" s="34">
        <v>4.3200000000000002E-2</v>
      </c>
      <c r="Q75" s="34">
        <v>3.5099999999999999E-2</v>
      </c>
      <c r="R75" s="34">
        <v>9.3700000000000006E-2</v>
      </c>
      <c r="S75" s="34">
        <v>2.5100000000000001E-2</v>
      </c>
      <c r="T75" s="34">
        <v>6.3799999999999996E-2</v>
      </c>
      <c r="U75" s="34">
        <v>2.7799999999999998E-2</v>
      </c>
      <c r="V75" s="34">
        <v>3.2399999999999998E-2</v>
      </c>
      <c r="W75" s="35">
        <v>2.9600000000000001E-2</v>
      </c>
    </row>
    <row r="76" spans="1:23" customFormat="1" ht="15" x14ac:dyDescent="0.25">
      <c r="A76" s="5" t="s">
        <v>33</v>
      </c>
      <c r="B76" s="33">
        <v>0</v>
      </c>
      <c r="C76" s="34">
        <v>4.5900000000000003E-2</v>
      </c>
      <c r="D76" s="34">
        <v>0</v>
      </c>
      <c r="E76" s="34">
        <v>3.09E-2</v>
      </c>
      <c r="F76" s="34">
        <v>0</v>
      </c>
      <c r="G76" s="34">
        <v>3.8899999999999997E-2</v>
      </c>
      <c r="H76" s="34">
        <v>0</v>
      </c>
      <c r="I76" s="34">
        <v>0</v>
      </c>
      <c r="J76" s="34">
        <v>1.0999999999999999E-2</v>
      </c>
      <c r="K76" s="34">
        <v>0</v>
      </c>
      <c r="L76" s="34">
        <v>7.9000000000000008E-3</v>
      </c>
      <c r="M76" s="34">
        <v>2.1899999999999999E-2</v>
      </c>
      <c r="N76" s="34">
        <v>0</v>
      </c>
      <c r="O76" s="34">
        <v>0</v>
      </c>
      <c r="P76" s="34">
        <v>1.9800000000000002E-2</v>
      </c>
      <c r="Q76" s="34">
        <v>4.87E-2</v>
      </c>
      <c r="R76" s="34">
        <v>6.0000000000000001E-3</v>
      </c>
      <c r="S76" s="34">
        <v>2E-3</v>
      </c>
      <c r="T76" s="34">
        <v>8.8999999999999999E-3</v>
      </c>
      <c r="U76" s="34">
        <v>0</v>
      </c>
      <c r="V76" s="34">
        <v>0</v>
      </c>
      <c r="W76" s="35">
        <v>2.5700000000000001E-2</v>
      </c>
    </row>
    <row r="77" spans="1:23" customFormat="1" ht="15" x14ac:dyDescent="0.25">
      <c r="A77" s="5" t="s">
        <v>34</v>
      </c>
      <c r="B77" s="33">
        <v>8.6E-3</v>
      </c>
      <c r="C77" s="34">
        <v>1.7299999999999999E-2</v>
      </c>
      <c r="D77" s="34">
        <v>7.6E-3</v>
      </c>
      <c r="E77" s="34">
        <v>5.4000000000000003E-3</v>
      </c>
      <c r="F77" s="34">
        <v>0</v>
      </c>
      <c r="G77" s="34">
        <v>1.18E-2</v>
      </c>
      <c r="H77" s="34">
        <v>4.3E-3</v>
      </c>
      <c r="I77" s="34">
        <v>0</v>
      </c>
      <c r="J77" s="34">
        <v>2.9100000000000001E-2</v>
      </c>
      <c r="K77" s="34">
        <v>0</v>
      </c>
      <c r="L77" s="34">
        <v>0</v>
      </c>
      <c r="M77" s="34">
        <v>1.1000000000000001E-3</v>
      </c>
      <c r="N77" s="34">
        <v>3.3300000000000003E-2</v>
      </c>
      <c r="O77" s="34">
        <v>0</v>
      </c>
      <c r="P77" s="34">
        <v>6.4000000000000003E-3</v>
      </c>
      <c r="Q77" s="34">
        <v>5.3E-3</v>
      </c>
      <c r="R77" s="34">
        <v>0</v>
      </c>
      <c r="S77" s="34">
        <v>0</v>
      </c>
      <c r="T77" s="34">
        <v>0</v>
      </c>
      <c r="U77" s="34">
        <v>0</v>
      </c>
      <c r="V77" s="34">
        <v>7.4999999999999997E-3</v>
      </c>
      <c r="W77" s="35">
        <v>7.4999999999999997E-3</v>
      </c>
    </row>
    <row r="78" spans="1:23" customFormat="1" ht="15" x14ac:dyDescent="0.25">
      <c r="A78" s="5" t="s">
        <v>35</v>
      </c>
      <c r="B78" s="33">
        <v>0.22159999999999999</v>
      </c>
      <c r="C78" s="34">
        <v>0.19839999999999999</v>
      </c>
      <c r="D78" s="34">
        <v>0.19739999999999999</v>
      </c>
      <c r="E78" s="34">
        <v>0.17100000000000001</v>
      </c>
      <c r="F78" s="34">
        <v>0.13689999999999999</v>
      </c>
      <c r="G78" s="34">
        <v>0.18590000000000001</v>
      </c>
      <c r="H78" s="34">
        <v>0.2009</v>
      </c>
      <c r="I78" s="34">
        <v>0.21840000000000001</v>
      </c>
      <c r="J78" s="34">
        <v>0.21690000000000001</v>
      </c>
      <c r="K78" s="34">
        <v>0.1804</v>
      </c>
      <c r="L78" s="34">
        <v>0.20849999999999999</v>
      </c>
      <c r="M78" s="34">
        <v>0.55549999999999999</v>
      </c>
      <c r="N78" s="34">
        <v>0.28849999999999998</v>
      </c>
      <c r="O78" s="34">
        <v>0.28810000000000002</v>
      </c>
      <c r="P78" s="34">
        <v>0.61519999999999997</v>
      </c>
      <c r="Q78" s="34">
        <v>0.15720000000000001</v>
      </c>
      <c r="R78" s="34">
        <v>0.57569999999999999</v>
      </c>
      <c r="S78" s="34">
        <v>0.1449</v>
      </c>
      <c r="T78" s="34">
        <v>0.1656</v>
      </c>
      <c r="U78" s="34">
        <v>0.20119999999999999</v>
      </c>
      <c r="V78" s="34">
        <v>0.2351</v>
      </c>
      <c r="W78" s="35">
        <v>0.35299999999999998</v>
      </c>
    </row>
    <row r="79" spans="1:23" customFormat="1" ht="15" x14ac:dyDescent="0.25">
      <c r="A79" s="5" t="s">
        <v>36</v>
      </c>
      <c r="B79" s="33">
        <v>1.54</v>
      </c>
      <c r="C79" s="34">
        <v>1.62</v>
      </c>
      <c r="D79" s="34">
        <v>1.71</v>
      </c>
      <c r="E79" s="34">
        <v>1.7</v>
      </c>
      <c r="F79" s="34">
        <v>1.56</v>
      </c>
      <c r="G79" s="34">
        <v>2.0099999999999998</v>
      </c>
      <c r="H79" s="34">
        <v>1.59</v>
      </c>
      <c r="I79" s="34">
        <v>1.59</v>
      </c>
      <c r="J79" s="34">
        <v>1.6</v>
      </c>
      <c r="K79" s="34">
        <v>1.65</v>
      </c>
      <c r="L79" s="34">
        <v>1.44</v>
      </c>
      <c r="M79" s="34">
        <v>1.95</v>
      </c>
      <c r="N79" s="34">
        <v>1.89</v>
      </c>
      <c r="O79" s="34">
        <v>1.52</v>
      </c>
      <c r="P79" s="34">
        <v>1.79</v>
      </c>
      <c r="Q79" s="34">
        <v>1.1815</v>
      </c>
      <c r="R79" s="34">
        <v>1.7</v>
      </c>
      <c r="S79" s="34">
        <v>1.7</v>
      </c>
      <c r="T79" s="34">
        <v>1.2434000000000001</v>
      </c>
      <c r="U79" s="34">
        <v>1.3831</v>
      </c>
      <c r="V79" s="34">
        <v>1.54</v>
      </c>
      <c r="W79" s="35">
        <v>1.71</v>
      </c>
    </row>
    <row r="80" spans="1:23" customFormat="1" ht="15" x14ac:dyDescent="0.25">
      <c r="A80" s="5" t="s">
        <v>37</v>
      </c>
      <c r="B80" s="33">
        <v>5.36</v>
      </c>
      <c r="C80" s="34">
        <v>6.57</v>
      </c>
      <c r="D80" s="34">
        <v>6.77</v>
      </c>
      <c r="E80" s="34">
        <v>6.74</v>
      </c>
      <c r="F80" s="34">
        <v>6.63</v>
      </c>
      <c r="G80" s="34">
        <v>6.57</v>
      </c>
      <c r="H80" s="34">
        <v>6.87</v>
      </c>
      <c r="I80" s="34">
        <v>6.85</v>
      </c>
      <c r="J80" s="34">
        <v>6.61</v>
      </c>
      <c r="K80" s="34">
        <v>6.41</v>
      </c>
      <c r="L80" s="34">
        <v>6.47</v>
      </c>
      <c r="M80" s="34">
        <v>5.96</v>
      </c>
      <c r="N80" s="34">
        <v>6.28</v>
      </c>
      <c r="O80" s="34">
        <v>6.36</v>
      </c>
      <c r="P80" s="34">
        <v>6.33</v>
      </c>
      <c r="Q80" s="34">
        <v>6.56</v>
      </c>
      <c r="R80" s="34">
        <v>6.23</v>
      </c>
      <c r="S80" s="34">
        <v>6.56</v>
      </c>
      <c r="T80" s="34">
        <v>6.73</v>
      </c>
      <c r="U80" s="34">
        <v>6.55</v>
      </c>
      <c r="V80" s="34">
        <v>6.38</v>
      </c>
      <c r="W80" s="35">
        <v>6.14</v>
      </c>
    </row>
    <row r="81" spans="1:23" customFormat="1" ht="15" x14ac:dyDescent="0.25">
      <c r="A81" s="5" t="s">
        <v>38</v>
      </c>
      <c r="B81" s="33">
        <v>0.3831</v>
      </c>
      <c r="C81" s="34">
        <v>0.35260000000000002</v>
      </c>
      <c r="D81" s="34">
        <v>0.3866</v>
      </c>
      <c r="E81" s="34">
        <v>0.35730000000000001</v>
      </c>
      <c r="F81" s="34">
        <v>0.50519999999999998</v>
      </c>
      <c r="G81" s="34">
        <v>0.28289999999999998</v>
      </c>
      <c r="H81" s="34">
        <v>0.41370000000000001</v>
      </c>
      <c r="I81" s="34">
        <v>0.46639999999999998</v>
      </c>
      <c r="J81" s="34">
        <v>0.43149999999999999</v>
      </c>
      <c r="K81" s="34">
        <v>0.44890000000000002</v>
      </c>
      <c r="L81" s="34">
        <v>0.51770000000000005</v>
      </c>
      <c r="M81" s="34">
        <v>0.61099999999999999</v>
      </c>
      <c r="N81" s="34">
        <v>0.51680000000000004</v>
      </c>
      <c r="O81" s="34">
        <v>0.55230000000000001</v>
      </c>
      <c r="P81" s="34">
        <v>0.56669999999999998</v>
      </c>
      <c r="Q81" s="34">
        <v>0.54220000000000002</v>
      </c>
      <c r="R81" s="34">
        <v>0.60740000000000005</v>
      </c>
      <c r="S81" s="34">
        <v>0.41320000000000001</v>
      </c>
      <c r="T81" s="34">
        <v>0.59340000000000004</v>
      </c>
      <c r="U81" s="34">
        <v>0.52759999999999996</v>
      </c>
      <c r="V81" s="34">
        <v>0.52229999999999999</v>
      </c>
      <c r="W81" s="35">
        <v>0.59709999999999996</v>
      </c>
    </row>
    <row r="82" spans="1:23" customFormat="1" ht="15" x14ac:dyDescent="0.25">
      <c r="A82" s="5" t="s">
        <v>39</v>
      </c>
      <c r="B82" s="33">
        <v>0.2475</v>
      </c>
      <c r="C82" s="34">
        <v>0.1012</v>
      </c>
      <c r="D82" s="34">
        <v>0.15190000000000001</v>
      </c>
      <c r="E82" s="34">
        <v>0.19350000000000001</v>
      </c>
      <c r="F82" s="34">
        <v>3.3799999999999997E-2</v>
      </c>
      <c r="G82" s="34">
        <v>0.1517</v>
      </c>
      <c r="H82" s="34">
        <v>0.1434</v>
      </c>
      <c r="I82" s="34">
        <v>0.1686</v>
      </c>
      <c r="J82" s="34">
        <v>0.2361</v>
      </c>
      <c r="K82" s="34">
        <v>0.15190000000000001</v>
      </c>
      <c r="L82" s="34">
        <v>5.0599999999999999E-2</v>
      </c>
      <c r="M82" s="34">
        <v>0.2031</v>
      </c>
      <c r="N82" s="34">
        <v>0.2447</v>
      </c>
      <c r="O82" s="34">
        <v>0.1769</v>
      </c>
      <c r="P82" s="34">
        <v>0.18529999999999999</v>
      </c>
      <c r="Q82" s="34">
        <v>6.7299999999999999E-2</v>
      </c>
      <c r="R82" s="34">
        <v>0.1265</v>
      </c>
      <c r="S82" s="34">
        <v>0.20119999999999999</v>
      </c>
      <c r="T82" s="34">
        <v>0.23419999999999999</v>
      </c>
      <c r="U82" s="34">
        <v>0.22600000000000001</v>
      </c>
      <c r="V82" s="34">
        <v>0.2099</v>
      </c>
      <c r="W82" s="35">
        <v>0.2185</v>
      </c>
    </row>
    <row r="83" spans="1:23" customFormat="1" ht="15" x14ac:dyDescent="0.25">
      <c r="A83" s="15" t="s">
        <v>41</v>
      </c>
      <c r="B83" s="36">
        <v>96.84220000000002</v>
      </c>
      <c r="C83" s="37">
        <v>95.998500000000007</v>
      </c>
      <c r="D83" s="37">
        <v>96.673899999999989</v>
      </c>
      <c r="E83" s="37">
        <v>95.989500000000007</v>
      </c>
      <c r="F83" s="37">
        <v>95.89670000000001</v>
      </c>
      <c r="G83" s="37">
        <v>96.283400000000015</v>
      </c>
      <c r="H83" s="37">
        <v>95.411400000000029</v>
      </c>
      <c r="I83" s="37">
        <v>96.160599999999988</v>
      </c>
      <c r="J83" s="37">
        <v>95.334899999999976</v>
      </c>
      <c r="K83" s="37">
        <v>95.097000000000008</v>
      </c>
      <c r="L83" s="37">
        <v>93.648399999999995</v>
      </c>
      <c r="M83" s="37">
        <v>93.284699999999987</v>
      </c>
      <c r="N83" s="37">
        <v>94.378399999999999</v>
      </c>
      <c r="O83" s="37">
        <v>94.207000000000008</v>
      </c>
      <c r="P83" s="37">
        <v>94.001300000000001</v>
      </c>
      <c r="Q83" s="37">
        <v>94.323099999999997</v>
      </c>
      <c r="R83" s="37">
        <v>94.251899999999992</v>
      </c>
      <c r="S83" s="37">
        <v>94.806500000000014</v>
      </c>
      <c r="T83" s="37">
        <v>95.267899999999997</v>
      </c>
      <c r="U83" s="37">
        <v>94.515799999999999</v>
      </c>
      <c r="V83" s="37">
        <v>94.537299999999988</v>
      </c>
      <c r="W83" s="38">
        <v>94.441199999999981</v>
      </c>
    </row>
    <row r="84" spans="1:23" customFormat="1" ht="15" x14ac:dyDescent="0.25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</row>
    <row r="85" spans="1:23" customFormat="1" ht="15" x14ac:dyDescent="0.25">
      <c r="A85" t="s">
        <v>42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</row>
    <row r="86" spans="1:23" customFormat="1" ht="15" x14ac:dyDescent="0.25">
      <c r="A86" t="s">
        <v>43</v>
      </c>
      <c r="B86" s="34">
        <v>2.8298539356193131</v>
      </c>
      <c r="C86" s="34">
        <v>2.8560795362178064</v>
      </c>
      <c r="D86" s="34">
        <v>2.8631904566944102</v>
      </c>
      <c r="E86" s="34">
        <v>2.8557956965354969</v>
      </c>
      <c r="F86" s="34">
        <v>2.903267076178893</v>
      </c>
      <c r="G86" s="34">
        <v>2.8206378934286649</v>
      </c>
      <c r="H86" s="34">
        <v>2.8829619092834133</v>
      </c>
      <c r="I86" s="34">
        <v>2.8769408969429726</v>
      </c>
      <c r="J86" s="34">
        <v>2.8614604916311697</v>
      </c>
      <c r="K86" s="34">
        <v>2.8663036437560998</v>
      </c>
      <c r="L86" s="34">
        <v>2.8711691260344119</v>
      </c>
      <c r="M86" s="34">
        <v>2.8636553024957041</v>
      </c>
      <c r="N86" s="34">
        <v>2.8720422265716397</v>
      </c>
      <c r="O86" s="34">
        <v>2.8815450430891367</v>
      </c>
      <c r="P86" s="34">
        <v>2.8692833758317073</v>
      </c>
      <c r="Q86" s="34">
        <v>2.9311389012926412</v>
      </c>
      <c r="R86" s="34">
        <v>2.9005642146519865</v>
      </c>
      <c r="S86" s="34">
        <v>2.8703276057893854</v>
      </c>
      <c r="T86" s="34">
        <v>2.905903960080058</v>
      </c>
      <c r="U86" s="34">
        <v>2.8861241392850898</v>
      </c>
      <c r="V86" s="34">
        <v>2.8763340148471692</v>
      </c>
      <c r="W86" s="34">
        <v>2.8807175670892962</v>
      </c>
    </row>
    <row r="87" spans="1:23" customFormat="1" ht="15" x14ac:dyDescent="0.25">
      <c r="A87" t="s">
        <v>44</v>
      </c>
      <c r="B87" s="34">
        <v>1.1701460643806869</v>
      </c>
      <c r="C87" s="34">
        <v>1.1439204637821936</v>
      </c>
      <c r="D87" s="34">
        <v>1.1368095433055898</v>
      </c>
      <c r="E87" s="34">
        <v>1.1442043034645031</v>
      </c>
      <c r="F87" s="34">
        <v>1.096732923821107</v>
      </c>
      <c r="G87" s="34">
        <v>1.1793621065713351</v>
      </c>
      <c r="H87" s="34">
        <v>1.1170380907165867</v>
      </c>
      <c r="I87" s="34">
        <v>1.1230591030570274</v>
      </c>
      <c r="J87" s="34">
        <v>1.1385395083688303</v>
      </c>
      <c r="K87" s="34">
        <v>1.1336963562439002</v>
      </c>
      <c r="L87" s="34">
        <v>1.1288308739655881</v>
      </c>
      <c r="M87" s="34">
        <v>1.1363446975042959</v>
      </c>
      <c r="N87" s="34">
        <v>1.1279577734283603</v>
      </c>
      <c r="O87" s="34">
        <v>1.1184549569108633</v>
      </c>
      <c r="P87" s="34">
        <v>1.1307166241682927</v>
      </c>
      <c r="Q87" s="34">
        <v>1.0688610987073588</v>
      </c>
      <c r="R87" s="34">
        <v>1.0994357853480135</v>
      </c>
      <c r="S87" s="34">
        <v>1.1296723942106146</v>
      </c>
      <c r="T87" s="34">
        <v>1.094096039919942</v>
      </c>
      <c r="U87" s="34">
        <v>1.1138758607149102</v>
      </c>
      <c r="V87" s="34">
        <v>1.1236659851528308</v>
      </c>
      <c r="W87" s="34">
        <v>1.1192824329107038</v>
      </c>
    </row>
    <row r="88" spans="1:23" customFormat="1" ht="15" x14ac:dyDescent="0.25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</row>
    <row r="89" spans="1:23" customFormat="1" ht="15" x14ac:dyDescent="0.25">
      <c r="A89" t="s">
        <v>46</v>
      </c>
      <c r="B89" s="34">
        <v>2.0533089611050817</v>
      </c>
      <c r="C89" s="34">
        <v>1.9869842862982683</v>
      </c>
      <c r="D89" s="34">
        <v>1.9795408799628174</v>
      </c>
      <c r="E89" s="34">
        <v>1.9798276532659491</v>
      </c>
      <c r="F89" s="34">
        <v>1.9778601214452265</v>
      </c>
      <c r="G89" s="34">
        <v>1.9847019360986122</v>
      </c>
      <c r="H89" s="34">
        <v>1.9857513018023574</v>
      </c>
      <c r="I89" s="34">
        <v>1.9839013933828609</v>
      </c>
      <c r="J89" s="34">
        <v>1.9978828957646435</v>
      </c>
      <c r="K89" s="34">
        <v>2.0060642434357669</v>
      </c>
      <c r="L89" s="34">
        <v>2.0004167713733447</v>
      </c>
      <c r="M89" s="34">
        <v>1.9733973658830859</v>
      </c>
      <c r="N89" s="34">
        <v>1.989206474025198</v>
      </c>
      <c r="O89" s="34">
        <v>1.9962801834137003</v>
      </c>
      <c r="P89" s="34">
        <v>1.9672428244147393</v>
      </c>
      <c r="Q89" s="34">
        <v>1.9950909897008775</v>
      </c>
      <c r="R89" s="34">
        <v>1.9646128595448831</v>
      </c>
      <c r="S89" s="34">
        <v>2.0008508757390624</v>
      </c>
      <c r="T89" s="34">
        <v>1.9970782423993154</v>
      </c>
      <c r="U89" s="34">
        <v>2.0027099195914095</v>
      </c>
      <c r="V89" s="34">
        <v>2.0042051870185578</v>
      </c>
      <c r="W89" s="34">
        <v>1.9919984734227438</v>
      </c>
    </row>
    <row r="90" spans="1:23" customFormat="1" ht="15" x14ac:dyDescent="0.25">
      <c r="A90" t="s">
        <v>47</v>
      </c>
      <c r="B90" s="34">
        <v>3.4651075358258549E-3</v>
      </c>
      <c r="C90" s="34">
        <v>2.6291123848057782E-3</v>
      </c>
      <c r="D90" s="34">
        <v>1.8215588322070028E-3</v>
      </c>
      <c r="E90" s="34">
        <v>2.0717041353795593E-3</v>
      </c>
      <c r="F90" s="34">
        <v>2.7854525902686902E-3</v>
      </c>
      <c r="G90" s="34">
        <v>4.131757411053239E-3</v>
      </c>
      <c r="H90" s="34">
        <v>2.3181149931368176E-3</v>
      </c>
      <c r="I90" s="34">
        <v>4.9190681803129039E-3</v>
      </c>
      <c r="J90" s="34">
        <v>3.2002785690417681E-3</v>
      </c>
      <c r="K90" s="34">
        <v>2.9606516933240201E-3</v>
      </c>
      <c r="L90" s="34">
        <v>5.2783935447131307E-3</v>
      </c>
      <c r="M90" s="34">
        <v>3.8401097330438422E-3</v>
      </c>
      <c r="N90" s="34">
        <v>5.6576713118400355E-4</v>
      </c>
      <c r="O90" s="34">
        <v>3.2286329854317609E-3</v>
      </c>
      <c r="P90" s="34">
        <v>1.454972427076148E-3</v>
      </c>
      <c r="Q90" s="34">
        <v>3.6088659929579773E-3</v>
      </c>
      <c r="R90" s="34">
        <v>2.9845334322508277E-3</v>
      </c>
      <c r="S90" s="34">
        <v>1.6730640143029489E-3</v>
      </c>
      <c r="T90" s="34">
        <v>1.746580850577607E-3</v>
      </c>
      <c r="U90" s="34">
        <v>1.9983206209721817E-3</v>
      </c>
      <c r="V90" s="34">
        <v>1.4436248414184108E-3</v>
      </c>
      <c r="W90" s="34">
        <v>2.8916498706298417E-3</v>
      </c>
    </row>
    <row r="91" spans="1:23" customFormat="1" ht="15" x14ac:dyDescent="0.25">
      <c r="A91" t="s">
        <v>48</v>
      </c>
      <c r="B91" s="34">
        <v>6.9659289627160666E-5</v>
      </c>
      <c r="C91" s="34">
        <v>4.6898279514365058E-4</v>
      </c>
      <c r="D91" s="34">
        <v>0</v>
      </c>
      <c r="E91" s="34">
        <v>1.2782516253547196E-3</v>
      </c>
      <c r="F91" s="34">
        <v>0</v>
      </c>
      <c r="G91" s="34">
        <v>0</v>
      </c>
      <c r="H91" s="34">
        <v>2.0262604167732012E-4</v>
      </c>
      <c r="I91" s="34">
        <v>0</v>
      </c>
      <c r="J91" s="34">
        <v>6.0883676616292506E-4</v>
      </c>
      <c r="K91" s="34">
        <v>3.4013162624502749E-4</v>
      </c>
      <c r="L91" s="34">
        <v>3.4514869536990514E-4</v>
      </c>
      <c r="M91" s="34">
        <v>0</v>
      </c>
      <c r="N91" s="34">
        <v>4.7676903586800181E-4</v>
      </c>
      <c r="O91" s="34">
        <v>0</v>
      </c>
      <c r="P91" s="34">
        <v>0</v>
      </c>
      <c r="Q91" s="34">
        <v>0</v>
      </c>
      <c r="R91" s="34">
        <v>6.8174511800165411E-4</v>
      </c>
      <c r="S91" s="34">
        <v>2.7015605282477902E-4</v>
      </c>
      <c r="T91" s="34">
        <v>0</v>
      </c>
      <c r="U91" s="34">
        <v>0</v>
      </c>
      <c r="V91" s="34">
        <v>0</v>
      </c>
      <c r="W91" s="34">
        <v>0</v>
      </c>
    </row>
    <row r="92" spans="1:23" customFormat="1" ht="15" x14ac:dyDescent="0.25">
      <c r="A92" t="s">
        <v>81</v>
      </c>
      <c r="B92" s="34">
        <v>3.0598996466358625E-2</v>
      </c>
      <c r="C92" s="34">
        <v>3.2073497178999787E-2</v>
      </c>
      <c r="D92" s="34">
        <v>2.8543775104114811E-2</v>
      </c>
      <c r="E92" s="34">
        <v>2.962785458692016E-2</v>
      </c>
      <c r="F92" s="34">
        <v>2.6267386102862559E-2</v>
      </c>
      <c r="G92" s="34">
        <v>2.9475265619401638E-2</v>
      </c>
      <c r="H92" s="34">
        <v>2.7594571125607137E-3</v>
      </c>
      <c r="I92" s="34">
        <v>5.3838972141042772E-3</v>
      </c>
      <c r="J92" s="34">
        <v>3.3487703409204156E-3</v>
      </c>
      <c r="K92" s="34">
        <v>3.1520381447197343E-3</v>
      </c>
      <c r="L92" s="34">
        <v>1.3295430684937784E-3</v>
      </c>
      <c r="M92" s="34">
        <v>3.0237240670783947E-3</v>
      </c>
      <c r="N92" s="34">
        <v>1.1712780243421225E-3</v>
      </c>
      <c r="O92" s="34">
        <v>2.2990746172205723E-3</v>
      </c>
      <c r="P92" s="34">
        <v>2.3529276903440513E-3</v>
      </c>
      <c r="Q92" s="34">
        <v>1.8954641666893029E-3</v>
      </c>
      <c r="R92" s="34">
        <v>5.0803208003191973E-3</v>
      </c>
      <c r="S92" s="34">
        <v>1.3532988246185782E-3</v>
      </c>
      <c r="T92" s="34">
        <v>3.422372854649065E-3</v>
      </c>
      <c r="U92" s="34">
        <v>1.5027774308206023E-3</v>
      </c>
      <c r="V92" s="34">
        <v>1.7509325953350926E-3</v>
      </c>
      <c r="W92" s="34">
        <v>1.6020552604224737E-3</v>
      </c>
    </row>
    <row r="93" spans="1:23" customFormat="1" ht="15" x14ac:dyDescent="0.25">
      <c r="A93" t="s">
        <v>51</v>
      </c>
      <c r="B93" s="34">
        <v>0</v>
      </c>
      <c r="C93" s="34">
        <v>2.3551243316582457E-3</v>
      </c>
      <c r="D93" s="34">
        <v>0</v>
      </c>
      <c r="E93" s="34">
        <v>1.5884790942560486E-3</v>
      </c>
      <c r="F93" s="34">
        <v>0</v>
      </c>
      <c r="G93" s="34">
        <v>1.9941127557211204E-3</v>
      </c>
      <c r="H93" s="34">
        <v>0</v>
      </c>
      <c r="I93" s="34">
        <v>0</v>
      </c>
      <c r="J93" s="34">
        <v>5.678576767374308E-4</v>
      </c>
      <c r="K93" s="34">
        <v>0</v>
      </c>
      <c r="L93" s="34">
        <v>4.140813936784785E-4</v>
      </c>
      <c r="M93" s="34">
        <v>1.1560609027602919E-3</v>
      </c>
      <c r="N93" s="34">
        <v>0</v>
      </c>
      <c r="O93" s="34">
        <v>0</v>
      </c>
      <c r="P93" s="34">
        <v>1.0373756874731018E-3</v>
      </c>
      <c r="Q93" s="34">
        <v>2.5297841344672414E-3</v>
      </c>
      <c r="R93" s="34">
        <v>3.1293117994494725E-4</v>
      </c>
      <c r="S93" s="34">
        <v>1.0372800376477177E-4</v>
      </c>
      <c r="T93" s="34">
        <v>4.5924315477849023E-4</v>
      </c>
      <c r="U93" s="34">
        <v>0</v>
      </c>
      <c r="V93" s="34">
        <v>0</v>
      </c>
      <c r="W93" s="34">
        <v>1.33802721160409E-3</v>
      </c>
    </row>
    <row r="94" spans="1:23" customFormat="1" ht="15" x14ac:dyDescent="0.25">
      <c r="A94" t="s">
        <v>52</v>
      </c>
      <c r="B94" s="34">
        <v>4.5841629456490395E-4</v>
      </c>
      <c r="C94" s="34">
        <v>9.3461049775748291E-4</v>
      </c>
      <c r="D94" s="34">
        <v>4.0808383426914547E-4</v>
      </c>
      <c r="E94" s="34">
        <v>2.9228072894350149E-4</v>
      </c>
      <c r="F94" s="34">
        <v>0</v>
      </c>
      <c r="G94" s="34">
        <v>6.368915918285355E-4</v>
      </c>
      <c r="H94" s="34">
        <v>2.3335349740739199E-4</v>
      </c>
      <c r="I94" s="34">
        <v>0</v>
      </c>
      <c r="J94" s="34">
        <v>1.5816966798759889E-3</v>
      </c>
      <c r="K94" s="34">
        <v>0</v>
      </c>
      <c r="L94" s="34">
        <v>0</v>
      </c>
      <c r="M94" s="34">
        <v>6.1138204755148109E-5</v>
      </c>
      <c r="N94" s="34">
        <v>1.8288577058494686E-3</v>
      </c>
      <c r="O94" s="34">
        <v>0</v>
      </c>
      <c r="P94" s="34">
        <v>3.5304839949693782E-4</v>
      </c>
      <c r="Q94" s="34">
        <v>2.8987700853153389E-4</v>
      </c>
      <c r="R94" s="34">
        <v>0</v>
      </c>
      <c r="S94" s="34">
        <v>0</v>
      </c>
      <c r="T94" s="34">
        <v>0</v>
      </c>
      <c r="U94" s="34">
        <v>0</v>
      </c>
      <c r="V94" s="34">
        <v>4.1050185115315075E-4</v>
      </c>
      <c r="W94" s="34">
        <v>4.1112745871497465E-4</v>
      </c>
    </row>
    <row r="95" spans="1:23" customFormat="1" ht="15" x14ac:dyDescent="0.25">
      <c r="A95" t="s">
        <v>49</v>
      </c>
      <c r="B95" s="34">
        <v>2.0789998769925124E-2</v>
      </c>
      <c r="C95" s="34">
        <v>1.8864675189012019E-2</v>
      </c>
      <c r="D95" s="34">
        <v>1.8655464183102904E-2</v>
      </c>
      <c r="E95" s="34">
        <v>1.6290171061243548E-2</v>
      </c>
      <c r="F95" s="34">
        <v>1.3007749306315186E-2</v>
      </c>
      <c r="G95" s="34">
        <v>1.7659809332538183E-2</v>
      </c>
      <c r="H95" s="34">
        <v>1.9188848229979134E-2</v>
      </c>
      <c r="I95" s="34">
        <v>2.0711971179037815E-2</v>
      </c>
      <c r="J95" s="34">
        <v>2.0749750473898085E-2</v>
      </c>
      <c r="K95" s="34">
        <v>1.7268016223746345E-2</v>
      </c>
      <c r="L95" s="34">
        <v>2.0252152766762808E-2</v>
      </c>
      <c r="M95" s="34">
        <v>5.4340943251073852E-2</v>
      </c>
      <c r="N95" s="34">
        <v>2.7887180840579898E-2</v>
      </c>
      <c r="O95" s="34">
        <v>2.7847295279922496E-2</v>
      </c>
      <c r="P95" s="34">
        <v>5.9730164698896158E-2</v>
      </c>
      <c r="Q95" s="34">
        <v>1.5132600099937808E-2</v>
      </c>
      <c r="R95" s="34">
        <v>5.5641691893414225E-2</v>
      </c>
      <c r="S95" s="34">
        <v>1.3926465901984647E-2</v>
      </c>
      <c r="T95" s="34">
        <v>1.583505323743414E-2</v>
      </c>
      <c r="U95" s="34">
        <v>1.9387883261642137E-2</v>
      </c>
      <c r="V95" s="34">
        <v>2.2647986531193834E-2</v>
      </c>
      <c r="W95" s="34">
        <v>3.4057521401520643E-2</v>
      </c>
    </row>
    <row r="96" spans="1:23" customFormat="1" ht="15" x14ac:dyDescent="0.25">
      <c r="A96" t="s">
        <v>82</v>
      </c>
      <c r="B96" s="34">
        <v>2.1086911394613836</v>
      </c>
      <c r="C96" s="34">
        <v>2.0443102886756455</v>
      </c>
      <c r="D96" s="34">
        <v>2.0289697619165112</v>
      </c>
      <c r="E96" s="34">
        <v>2.0309763944980466</v>
      </c>
      <c r="F96" s="34">
        <v>2.0199207094446727</v>
      </c>
      <c r="G96" s="34">
        <v>2.0385997728091545</v>
      </c>
      <c r="H96" s="34">
        <v>2.0104537016771191</v>
      </c>
      <c r="I96" s="34">
        <v>2.014916329956316</v>
      </c>
      <c r="J96" s="34">
        <v>2.0279400862712795</v>
      </c>
      <c r="K96" s="34">
        <v>2.0297850811238023</v>
      </c>
      <c r="L96" s="34">
        <v>2.0280360908423631</v>
      </c>
      <c r="M96" s="34">
        <v>2.0358193420417972</v>
      </c>
      <c r="N96" s="34">
        <v>2.0211363267630214</v>
      </c>
      <c r="O96" s="34">
        <v>2.0296551862962753</v>
      </c>
      <c r="P96" s="34">
        <v>2.0321713133180257</v>
      </c>
      <c r="Q96" s="34">
        <v>2.0185475811034612</v>
      </c>
      <c r="R96" s="34">
        <v>2.0293140819688142</v>
      </c>
      <c r="S96" s="34">
        <v>2.0181775885365583</v>
      </c>
      <c r="T96" s="34">
        <v>2.0185414924967544</v>
      </c>
      <c r="U96" s="34">
        <v>2.0255989009048445</v>
      </c>
      <c r="V96" s="34">
        <v>2.0304582328376579</v>
      </c>
      <c r="W96" s="34">
        <v>2.032298854625636</v>
      </c>
    </row>
    <row r="97" spans="1:23" customFormat="1" ht="15" x14ac:dyDescent="0.25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</row>
    <row r="98" spans="1:23" customFormat="1" ht="15" x14ac:dyDescent="0.25">
      <c r="A98" t="s">
        <v>55</v>
      </c>
      <c r="B98" s="34">
        <v>0.65401519243147477</v>
      </c>
      <c r="C98" s="34">
        <v>0.81247755690757162</v>
      </c>
      <c r="D98" s="34">
        <v>0.83211992169233062</v>
      </c>
      <c r="E98" s="34">
        <v>0.83507940009949866</v>
      </c>
      <c r="F98" s="34">
        <v>0.81931438162494918</v>
      </c>
      <c r="G98" s="34">
        <v>0.81172763141979498</v>
      </c>
      <c r="H98" s="34">
        <v>0.85342241987029288</v>
      </c>
      <c r="I98" s="34">
        <v>0.84488521478035894</v>
      </c>
      <c r="J98" s="34">
        <v>0.82241898192823182</v>
      </c>
      <c r="K98" s="34">
        <v>0.7979988838906773</v>
      </c>
      <c r="L98" s="34">
        <v>0.81734941415698925</v>
      </c>
      <c r="M98" s="34">
        <v>0.75827669533439734</v>
      </c>
      <c r="N98" s="34">
        <v>0.78950844318575264</v>
      </c>
      <c r="O98" s="34">
        <v>0.79953083372716882</v>
      </c>
      <c r="P98" s="34">
        <v>0.79931770929118229</v>
      </c>
      <c r="Q98" s="34">
        <v>0.82130259052082966</v>
      </c>
      <c r="R98" s="34">
        <v>0.78312391005818638</v>
      </c>
      <c r="S98" s="34">
        <v>0.82000162620392258</v>
      </c>
      <c r="T98" s="34">
        <v>0.83697521805523356</v>
      </c>
      <c r="U98" s="34">
        <v>0.820884507430927</v>
      </c>
      <c r="V98" s="34">
        <v>0.79934817412641135</v>
      </c>
      <c r="W98" s="34">
        <v>0.77045103613392918</v>
      </c>
    </row>
    <row r="99" spans="1:23" customFormat="1" ht="15" x14ac:dyDescent="0.25">
      <c r="A99" t="s">
        <v>56</v>
      </c>
      <c r="B99" s="34">
        <v>0.10384127673147114</v>
      </c>
      <c r="C99" s="34">
        <v>0.11071010671822831</v>
      </c>
      <c r="D99" s="34">
        <v>0.11615010650613354</v>
      </c>
      <c r="E99" s="34">
        <v>0.1163973375693054</v>
      </c>
      <c r="F99" s="34">
        <v>0.1065339179789369</v>
      </c>
      <c r="G99" s="34">
        <v>0.13723575272146832</v>
      </c>
      <c r="H99" s="34">
        <v>0.10915174577609377</v>
      </c>
      <c r="I99" s="34">
        <v>0.10837535026888517</v>
      </c>
      <c r="J99" s="34">
        <v>0.11001145277040833</v>
      </c>
      <c r="K99" s="34">
        <v>0.11351531268069463</v>
      </c>
      <c r="L99" s="34">
        <v>0.10052919808623789</v>
      </c>
      <c r="M99" s="34">
        <v>0.13710153318401738</v>
      </c>
      <c r="N99" s="34">
        <v>0.13130618710404213</v>
      </c>
      <c r="O99" s="34">
        <v>0.10559611499883302</v>
      </c>
      <c r="P99" s="34">
        <v>0.12490936691001062</v>
      </c>
      <c r="Q99" s="34">
        <v>8.1744648438897852E-2</v>
      </c>
      <c r="R99" s="34">
        <v>0.11809122011525212</v>
      </c>
      <c r="S99" s="34">
        <v>0.11743188895580504</v>
      </c>
      <c r="T99" s="34">
        <v>8.5454443271129971E-2</v>
      </c>
      <c r="U99" s="34">
        <v>9.5790092306345803E-2</v>
      </c>
      <c r="V99" s="34">
        <v>0.10662579457028909</v>
      </c>
      <c r="W99" s="34">
        <v>0.11857661105076718</v>
      </c>
    </row>
    <row r="100" spans="1:23" customFormat="1" ht="15" x14ac:dyDescent="0.25">
      <c r="A100" t="s">
        <v>54</v>
      </c>
      <c r="B100" s="34">
        <v>3.0757204097141666E-2</v>
      </c>
      <c r="C100" s="34">
        <v>2.8690622223851634E-2</v>
      </c>
      <c r="D100" s="34">
        <v>3.1265887140737962E-2</v>
      </c>
      <c r="E100" s="34">
        <v>2.9128126068237493E-2</v>
      </c>
      <c r="F100" s="34">
        <v>4.10782607231783E-2</v>
      </c>
      <c r="G100" s="34">
        <v>2.2997973169574287E-2</v>
      </c>
      <c r="H100" s="34">
        <v>3.3814618109561115E-2</v>
      </c>
      <c r="I100" s="34">
        <v>3.7850998082778996E-2</v>
      </c>
      <c r="J100" s="34">
        <v>3.5325158688332289E-2</v>
      </c>
      <c r="K100" s="34">
        <v>3.6771006295568384E-2</v>
      </c>
      <c r="L100" s="34">
        <v>4.3032174793257209E-2</v>
      </c>
      <c r="M100" s="34">
        <v>5.1148666369095729E-2</v>
      </c>
      <c r="N100" s="34">
        <v>4.2749525185050437E-2</v>
      </c>
      <c r="O100" s="34">
        <v>4.5684071208909854E-2</v>
      </c>
      <c r="P100" s="34">
        <v>4.7084785152145724E-2</v>
      </c>
      <c r="Q100" s="34">
        <v>4.4665327415013903E-2</v>
      </c>
      <c r="R100" s="34">
        <v>5.0237599594307965E-2</v>
      </c>
      <c r="S100" s="34">
        <v>3.398465320146659E-2</v>
      </c>
      <c r="T100" s="34">
        <v>4.8557546228470687E-2</v>
      </c>
      <c r="U100" s="34">
        <v>4.3506806028248031E-2</v>
      </c>
      <c r="V100" s="34">
        <v>4.3057319509131921E-2</v>
      </c>
      <c r="W100" s="34">
        <v>4.9298692259963785E-2</v>
      </c>
    </row>
    <row r="101" spans="1:23" customFormat="1" ht="15" x14ac:dyDescent="0.25">
      <c r="A101" t="s">
        <v>83</v>
      </c>
      <c r="B101" s="34">
        <v>0.78861367326008758</v>
      </c>
      <c r="C101" s="34">
        <v>0.95187828584965162</v>
      </c>
      <c r="D101" s="34">
        <v>0.97953591533920215</v>
      </c>
      <c r="E101" s="34">
        <v>0.98060486373704148</v>
      </c>
      <c r="F101" s="34">
        <v>0.96692656032706437</v>
      </c>
      <c r="G101" s="34">
        <v>0.97196135731083755</v>
      </c>
      <c r="H101" s="34">
        <v>0.99638878375594775</v>
      </c>
      <c r="I101" s="34">
        <v>0.99111156313202309</v>
      </c>
      <c r="J101" s="34">
        <v>0.96775559338697248</v>
      </c>
      <c r="K101" s="34">
        <v>0.94828520286694029</v>
      </c>
      <c r="L101" s="34">
        <v>0.96091078703648436</v>
      </c>
      <c r="M101" s="34">
        <v>0.94652689488751052</v>
      </c>
      <c r="N101" s="34">
        <v>0.96356415547484531</v>
      </c>
      <c r="O101" s="34">
        <v>0.95081101993491168</v>
      </c>
      <c r="P101" s="34">
        <v>0.97131186135333869</v>
      </c>
      <c r="Q101" s="34">
        <v>0.94771256637474144</v>
      </c>
      <c r="R101" s="34">
        <v>0.95145272976774642</v>
      </c>
      <c r="S101" s="34">
        <v>0.97141816836119421</v>
      </c>
      <c r="T101" s="34">
        <v>0.97098720755483414</v>
      </c>
      <c r="U101" s="34">
        <v>0.96018140576552091</v>
      </c>
      <c r="V101" s="34">
        <v>0.94903128820583238</v>
      </c>
      <c r="W101" s="34">
        <v>0.93832633944466015</v>
      </c>
    </row>
    <row r="102" spans="1:23" customFormat="1" ht="15" x14ac:dyDescent="0.25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</row>
    <row r="103" spans="1:23" customFormat="1" ht="15" x14ac:dyDescent="0.25">
      <c r="A103" t="s">
        <v>84</v>
      </c>
      <c r="B103" s="34">
        <f>SUM(B86:B95)+SUM(B98:B100)</f>
        <v>6.8973048127214707</v>
      </c>
      <c r="C103" s="34">
        <f t="shared" ref="C103:W103" si="1">SUM(C86:C95)+SUM(C98:C100)</f>
        <v>6.9961885745252967</v>
      </c>
      <c r="D103" s="34">
        <f t="shared" si="1"/>
        <v>7.0085056772557133</v>
      </c>
      <c r="E103" s="34">
        <f t="shared" si="1"/>
        <v>7.0115812582350872</v>
      </c>
      <c r="F103" s="34">
        <f t="shared" si="1"/>
        <v>6.9868472697717374</v>
      </c>
      <c r="G103" s="34">
        <f t="shared" si="1"/>
        <v>7.0105611301199922</v>
      </c>
      <c r="H103" s="34">
        <f t="shared" si="1"/>
        <v>7.006842485433066</v>
      </c>
      <c r="I103" s="34">
        <f t="shared" si="1"/>
        <v>7.0060278930883388</v>
      </c>
      <c r="J103" s="34">
        <f t="shared" si="1"/>
        <v>6.9956956796582546</v>
      </c>
      <c r="K103" s="34">
        <f t="shared" si="1"/>
        <v>6.9780702839907427</v>
      </c>
      <c r="L103" s="34">
        <f t="shared" si="1"/>
        <v>6.9889468778788473</v>
      </c>
      <c r="M103" s="34">
        <f t="shared" si="1"/>
        <v>6.982346236929307</v>
      </c>
      <c r="N103" s="34">
        <f t="shared" si="1"/>
        <v>6.9847004822378667</v>
      </c>
      <c r="O103" s="34">
        <f t="shared" si="1"/>
        <v>6.9804662062311875</v>
      </c>
      <c r="P103" s="34">
        <f t="shared" si="1"/>
        <v>7.0034831746713664</v>
      </c>
      <c r="Q103" s="34">
        <f t="shared" si="1"/>
        <v>6.9662601474782022</v>
      </c>
      <c r="R103" s="34">
        <f t="shared" si="1"/>
        <v>6.9807668117365598</v>
      </c>
      <c r="S103" s="34">
        <f t="shared" si="1"/>
        <v>6.9895957568977511</v>
      </c>
      <c r="T103" s="34">
        <f t="shared" si="1"/>
        <v>6.9895287000515873</v>
      </c>
      <c r="U103" s="34">
        <f t="shared" si="1"/>
        <v>6.9857803066703656</v>
      </c>
      <c r="V103" s="34">
        <f t="shared" si="1"/>
        <v>6.9794895210434902</v>
      </c>
      <c r="W103" s="34">
        <f t="shared" si="1"/>
        <v>6.9706251940702959</v>
      </c>
    </row>
    <row r="104" spans="1:23" customFormat="1" ht="15" x14ac:dyDescent="0.25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</row>
    <row r="105" spans="1:23" customFormat="1" ht="15" x14ac:dyDescent="0.25">
      <c r="A105" t="s">
        <v>58</v>
      </c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</row>
    <row r="106" spans="1:23" customFormat="1" ht="15" x14ac:dyDescent="0.25">
      <c r="A106" t="s">
        <v>85</v>
      </c>
      <c r="B106" s="34">
        <v>1.9149130328684394</v>
      </c>
      <c r="C106" s="34">
        <v>1.9647392691594028</v>
      </c>
      <c r="D106" s="34">
        <v>1.9473958729447951</v>
      </c>
      <c r="E106" s="34">
        <v>1.9324518223772233</v>
      </c>
      <c r="F106" s="34">
        <v>1.9882315695943888</v>
      </c>
      <c r="G106" s="34">
        <v>1.9471925332467861</v>
      </c>
      <c r="H106" s="34">
        <v>1.9498095308248935</v>
      </c>
      <c r="I106" s="34">
        <v>1.9414091899642061</v>
      </c>
      <c r="J106" s="34">
        <v>1.9172339085609398</v>
      </c>
      <c r="K106" s="34">
        <v>1.9467196803572735</v>
      </c>
      <c r="L106" s="34">
        <v>1.9819897896498875</v>
      </c>
      <c r="M106" s="34">
        <v>1.927195844982114</v>
      </c>
      <c r="N106" s="34">
        <v>1.9133245913774426</v>
      </c>
      <c r="O106" s="34">
        <v>1.9373428369228751</v>
      </c>
      <c r="P106" s="34">
        <v>1.934074119676982</v>
      </c>
      <c r="Q106" s="34">
        <v>1.9762600822006668</v>
      </c>
      <c r="R106" s="34">
        <v>1.955197963442425</v>
      </c>
      <c r="S106" s="34">
        <v>1.9291395927455821</v>
      </c>
      <c r="T106" s="34">
        <v>1.9179366543032839</v>
      </c>
      <c r="U106" s="34">
        <v>1.9201979603088923</v>
      </c>
      <c r="V106" s="34">
        <v>1.9259043792985495</v>
      </c>
      <c r="W106" s="34">
        <v>1.9227509927180721</v>
      </c>
    </row>
    <row r="107" spans="1:23" customFormat="1" ht="15" x14ac:dyDescent="0.25">
      <c r="A107" t="s">
        <v>39</v>
      </c>
      <c r="B107" s="34">
        <v>8.508696713156072E-2</v>
      </c>
      <c r="C107" s="34">
        <v>3.5260730840597145E-2</v>
      </c>
      <c r="D107" s="34">
        <v>5.2604127055204855E-2</v>
      </c>
      <c r="E107" s="34">
        <v>6.7548177622776664E-2</v>
      </c>
      <c r="F107" s="34">
        <v>1.1768430405611173E-2</v>
      </c>
      <c r="G107" s="34">
        <v>5.2807466753213815E-2</v>
      </c>
      <c r="H107" s="34">
        <v>5.0190469175106528E-2</v>
      </c>
      <c r="I107" s="34">
        <v>5.8590810035793993E-2</v>
      </c>
      <c r="J107" s="34">
        <v>8.2766091439060122E-2</v>
      </c>
      <c r="K107" s="34">
        <v>5.3280319642726608E-2</v>
      </c>
      <c r="L107" s="34">
        <v>1.8010210350112531E-2</v>
      </c>
      <c r="M107" s="34">
        <v>7.2804155017886008E-2</v>
      </c>
      <c r="N107" s="34">
        <v>8.6675408622557307E-2</v>
      </c>
      <c r="O107" s="34">
        <v>6.2657163077124822E-2</v>
      </c>
      <c r="P107" s="34">
        <v>6.5925880323017966E-2</v>
      </c>
      <c r="Q107" s="34">
        <v>2.3739917799333085E-2</v>
      </c>
      <c r="R107" s="34">
        <v>4.4802036557575073E-2</v>
      </c>
      <c r="S107" s="34">
        <v>7.0860407254418001E-2</v>
      </c>
      <c r="T107" s="34">
        <v>8.2063345696716208E-2</v>
      </c>
      <c r="U107" s="34">
        <v>7.980203969110769E-2</v>
      </c>
      <c r="V107" s="34">
        <v>7.4095620701450454E-2</v>
      </c>
      <c r="W107" s="34">
        <v>7.7249007281927906E-2</v>
      </c>
    </row>
    <row r="108" spans="1:23" customFormat="1" ht="15" x14ac:dyDescent="0.25"/>
    <row r="109" spans="1:23" customFormat="1" ht="15" x14ac:dyDescent="0.25">
      <c r="A109" s="46" t="s">
        <v>87</v>
      </c>
    </row>
    <row r="110" spans="1:23" customFormat="1" ht="15" x14ac:dyDescent="0.25">
      <c r="A110" s="2" t="s">
        <v>153</v>
      </c>
      <c r="B110" s="54" t="s">
        <v>154</v>
      </c>
      <c r="C110" s="54"/>
      <c r="D110" s="54"/>
      <c r="E110" s="54"/>
      <c r="F110" s="54"/>
      <c r="G110" s="54"/>
      <c r="H110" s="54"/>
      <c r="I110" s="54"/>
      <c r="J110" s="54"/>
      <c r="K110" s="54"/>
      <c r="L110" s="54" t="s">
        <v>158</v>
      </c>
      <c r="M110" s="54"/>
      <c r="N110" s="54"/>
      <c r="O110" s="54"/>
      <c r="P110" s="54"/>
    </row>
    <row r="111" spans="1:23" customFormat="1" ht="15" x14ac:dyDescent="0.25">
      <c r="A111" t="s">
        <v>1</v>
      </c>
      <c r="B111">
        <v>30</v>
      </c>
      <c r="C111">
        <v>31</v>
      </c>
      <c r="D111">
        <v>32</v>
      </c>
      <c r="E111">
        <v>33</v>
      </c>
      <c r="F111">
        <v>34</v>
      </c>
      <c r="G111">
        <v>35</v>
      </c>
      <c r="H111">
        <v>36</v>
      </c>
      <c r="I111">
        <v>37</v>
      </c>
      <c r="J111">
        <v>38</v>
      </c>
      <c r="K111">
        <v>39</v>
      </c>
      <c r="L111">
        <v>58</v>
      </c>
      <c r="M111">
        <v>59</v>
      </c>
      <c r="N111">
        <v>60</v>
      </c>
      <c r="O111">
        <v>61</v>
      </c>
      <c r="P111">
        <v>66</v>
      </c>
    </row>
    <row r="112" spans="1:23" customFormat="1" ht="15" x14ac:dyDescent="0.25">
      <c r="A112" t="s">
        <v>2</v>
      </c>
      <c r="B112" t="s">
        <v>88</v>
      </c>
      <c r="C112" t="s">
        <v>89</v>
      </c>
      <c r="D112" t="s">
        <v>90</v>
      </c>
      <c r="E112" t="s">
        <v>91</v>
      </c>
      <c r="F112" t="s">
        <v>92</v>
      </c>
      <c r="G112" t="s">
        <v>93</v>
      </c>
      <c r="H112" t="s">
        <v>94</v>
      </c>
      <c r="I112" t="s">
        <v>95</v>
      </c>
      <c r="J112" t="s">
        <v>96</v>
      </c>
      <c r="K112" t="s">
        <v>97</v>
      </c>
      <c r="L112" t="s">
        <v>98</v>
      </c>
      <c r="M112" t="s">
        <v>99</v>
      </c>
      <c r="N112" t="s">
        <v>100</v>
      </c>
      <c r="O112" t="s">
        <v>101</v>
      </c>
      <c r="P112" t="s">
        <v>102</v>
      </c>
    </row>
    <row r="113" spans="1:16" customFormat="1" ht="15" x14ac:dyDescent="0.25">
      <c r="A113" t="s">
        <v>28</v>
      </c>
      <c r="B113" s="34">
        <v>42.243299999999998</v>
      </c>
      <c r="C113" s="34">
        <v>41.015700000000002</v>
      </c>
      <c r="D113" s="34">
        <v>42.104700000000001</v>
      </c>
      <c r="E113" s="34">
        <v>42.401699999999998</v>
      </c>
      <c r="F113" s="34">
        <v>40.7682</v>
      </c>
      <c r="G113" s="34">
        <v>40.797899999999998</v>
      </c>
      <c r="H113" s="34">
        <v>40.867200000000004</v>
      </c>
      <c r="I113" s="34">
        <v>42.273000000000003</v>
      </c>
      <c r="J113" s="34">
        <v>41.362200000000001</v>
      </c>
      <c r="K113" s="34">
        <v>40.7682</v>
      </c>
      <c r="L113" s="34">
        <v>40.144499999999994</v>
      </c>
      <c r="M113" s="34">
        <v>40.669199999999996</v>
      </c>
      <c r="N113" s="34">
        <v>40.005899999999997</v>
      </c>
      <c r="O113" s="34">
        <v>39.461399999999998</v>
      </c>
      <c r="P113" s="34">
        <v>40.312799999999996</v>
      </c>
    </row>
    <row r="114" spans="1:16" customFormat="1" ht="15" x14ac:dyDescent="0.25">
      <c r="A114" t="s">
        <v>29</v>
      </c>
      <c r="B114">
        <v>0.10589999999999999</v>
      </c>
      <c r="C114">
        <v>8.9200000000000002E-2</v>
      </c>
      <c r="D114">
        <v>8.1000000000000003E-2</v>
      </c>
      <c r="E114">
        <v>4.4699999999999997E-2</v>
      </c>
      <c r="F114">
        <v>0.11749999999999999</v>
      </c>
      <c r="G114">
        <v>6.2700000000000006E-2</v>
      </c>
      <c r="H114">
        <v>0.1206</v>
      </c>
      <c r="I114">
        <v>7.5999999999999998E-2</v>
      </c>
      <c r="J114">
        <v>0.12720000000000001</v>
      </c>
      <c r="K114">
        <v>7.7600000000000002E-2</v>
      </c>
      <c r="L114">
        <v>0.49390000000000001</v>
      </c>
      <c r="M114">
        <v>0.54259999999999997</v>
      </c>
      <c r="N114">
        <v>0.47170000000000001</v>
      </c>
      <c r="O114">
        <v>0.4521</v>
      </c>
      <c r="P114">
        <v>0.48799999999999999</v>
      </c>
    </row>
    <row r="115" spans="1:16" customFormat="1" ht="15" x14ac:dyDescent="0.25">
      <c r="A115" t="s">
        <v>30</v>
      </c>
      <c r="B115">
        <v>13.27</v>
      </c>
      <c r="C115">
        <v>15.16</v>
      </c>
      <c r="D115">
        <v>13.26</v>
      </c>
      <c r="E115">
        <v>13.14</v>
      </c>
      <c r="F115">
        <v>15.32</v>
      </c>
      <c r="G115">
        <v>15.28</v>
      </c>
      <c r="H115">
        <v>15.6</v>
      </c>
      <c r="I115">
        <v>13.22</v>
      </c>
      <c r="J115">
        <v>13.96</v>
      </c>
      <c r="K115">
        <v>15.44</v>
      </c>
      <c r="L115">
        <v>15.89</v>
      </c>
      <c r="M115">
        <v>16</v>
      </c>
      <c r="N115">
        <v>16.190000000000001</v>
      </c>
      <c r="O115">
        <v>15.91</v>
      </c>
      <c r="P115">
        <v>15.92</v>
      </c>
    </row>
    <row r="116" spans="1:16" customFormat="1" ht="15" x14ac:dyDescent="0.25">
      <c r="A116" t="s">
        <v>31</v>
      </c>
      <c r="B116">
        <v>0</v>
      </c>
      <c r="C116">
        <v>2.7000000000000001E-3</v>
      </c>
      <c r="D116">
        <v>4.0000000000000001E-3</v>
      </c>
      <c r="E116">
        <v>0</v>
      </c>
      <c r="F116">
        <v>1.06E-2</v>
      </c>
      <c r="G116">
        <v>0</v>
      </c>
      <c r="H116">
        <v>0</v>
      </c>
      <c r="I116">
        <v>1.1900000000000001E-2</v>
      </c>
      <c r="J116">
        <v>6.6E-3</v>
      </c>
      <c r="K116">
        <v>0</v>
      </c>
      <c r="L116">
        <v>1.7000000000000001E-2</v>
      </c>
      <c r="M116">
        <v>5.3699999999999998E-2</v>
      </c>
      <c r="N116">
        <v>2.75E-2</v>
      </c>
      <c r="O116">
        <v>2.75E-2</v>
      </c>
      <c r="P116">
        <v>1.5699999999999999E-2</v>
      </c>
    </row>
    <row r="117" spans="1:16" customFormat="1" ht="15" x14ac:dyDescent="0.25">
      <c r="A117" t="s">
        <v>32</v>
      </c>
      <c r="B117">
        <v>0.67059999999999997</v>
      </c>
      <c r="C117">
        <v>0.82909999999999995</v>
      </c>
      <c r="D117">
        <v>0.66579999999999995</v>
      </c>
      <c r="E117">
        <v>0.71399999999999997</v>
      </c>
      <c r="F117">
        <v>0.72960000000000003</v>
      </c>
      <c r="G117">
        <v>0.80030000000000001</v>
      </c>
      <c r="H117">
        <v>0.88570000000000004</v>
      </c>
      <c r="I117">
        <v>0.63570000000000004</v>
      </c>
      <c r="J117">
        <v>0.67500000000000004</v>
      </c>
      <c r="K117">
        <v>0.75949999999999995</v>
      </c>
      <c r="L117">
        <v>0.89900000000000002</v>
      </c>
      <c r="M117">
        <v>0.96499999999999997</v>
      </c>
      <c r="N117">
        <v>0.93130000000000002</v>
      </c>
      <c r="O117">
        <v>0.92849999999999999</v>
      </c>
      <c r="P117">
        <v>0.89800000000000002</v>
      </c>
    </row>
    <row r="118" spans="1:16" customFormat="1" ht="15" x14ac:dyDescent="0.25">
      <c r="A118" t="s">
        <v>33</v>
      </c>
      <c r="B118">
        <v>3.6499999999999998E-2</v>
      </c>
      <c r="C118">
        <v>1.09E-2</v>
      </c>
      <c r="D118">
        <v>5.04E-2</v>
      </c>
      <c r="E118">
        <v>7.22E-2</v>
      </c>
      <c r="F118">
        <v>0</v>
      </c>
      <c r="G118">
        <v>0</v>
      </c>
      <c r="H118">
        <v>1E-3</v>
      </c>
      <c r="I118">
        <v>1.09E-2</v>
      </c>
      <c r="J118">
        <v>2.6700000000000002E-2</v>
      </c>
      <c r="K118">
        <v>3.4500000000000003E-2</v>
      </c>
      <c r="L118">
        <v>0</v>
      </c>
      <c r="M118">
        <v>2.06E-2</v>
      </c>
      <c r="N118">
        <v>0</v>
      </c>
      <c r="O118">
        <v>3.32E-2</v>
      </c>
      <c r="P118">
        <v>2.93E-2</v>
      </c>
    </row>
    <row r="119" spans="1:16" customFormat="1" ht="15" x14ac:dyDescent="0.25">
      <c r="A119" t="s">
        <v>34</v>
      </c>
      <c r="B119">
        <v>1.0699999999999999E-2</v>
      </c>
      <c r="C119">
        <v>1.4999999999999999E-2</v>
      </c>
      <c r="D119">
        <v>0</v>
      </c>
      <c r="E119">
        <v>2.0999999999999999E-3</v>
      </c>
      <c r="F119">
        <v>2.5700000000000001E-2</v>
      </c>
      <c r="G119">
        <v>0</v>
      </c>
      <c r="H119">
        <v>2.0999999999999999E-3</v>
      </c>
      <c r="I119">
        <v>7.4999999999999997E-3</v>
      </c>
      <c r="J119">
        <v>0</v>
      </c>
      <c r="K119">
        <v>0</v>
      </c>
      <c r="L119">
        <v>1.9099999999999999E-2</v>
      </c>
      <c r="M119">
        <v>0</v>
      </c>
      <c r="N119">
        <v>6.4000000000000003E-3</v>
      </c>
      <c r="O119">
        <v>0</v>
      </c>
      <c r="P119">
        <v>0</v>
      </c>
    </row>
    <row r="120" spans="1:16" customFormat="1" ht="15" x14ac:dyDescent="0.25">
      <c r="A120" t="s">
        <v>35</v>
      </c>
      <c r="B120">
        <v>26.25</v>
      </c>
      <c r="C120">
        <v>25.74</v>
      </c>
      <c r="D120">
        <v>26.75</v>
      </c>
      <c r="E120">
        <v>26.69</v>
      </c>
      <c r="F120">
        <v>25.58</v>
      </c>
      <c r="G120">
        <v>25.69</v>
      </c>
      <c r="H120">
        <v>25.59</v>
      </c>
      <c r="I120">
        <v>26.51</v>
      </c>
      <c r="J120">
        <v>26.44</v>
      </c>
      <c r="K120">
        <v>25.73</v>
      </c>
      <c r="L120">
        <v>23.58</v>
      </c>
      <c r="M120">
        <v>24.38</v>
      </c>
      <c r="N120">
        <v>24.44</v>
      </c>
      <c r="O120">
        <v>24.53</v>
      </c>
      <c r="P120">
        <v>24.22</v>
      </c>
    </row>
    <row r="121" spans="1:16" customFormat="1" ht="15" x14ac:dyDescent="0.25">
      <c r="A121" t="s">
        <v>36</v>
      </c>
      <c r="B121">
        <v>4.2999999999999997E-2</v>
      </c>
      <c r="C121">
        <v>3.1800000000000002E-2</v>
      </c>
      <c r="D121">
        <v>4.3400000000000001E-2</v>
      </c>
      <c r="E121">
        <v>2.63E-2</v>
      </c>
      <c r="F121">
        <v>2.8400000000000002E-2</v>
      </c>
      <c r="G121">
        <v>5.6500000000000002E-2</v>
      </c>
      <c r="H121">
        <v>3.9199999999999999E-2</v>
      </c>
      <c r="I121">
        <v>3.3500000000000002E-2</v>
      </c>
      <c r="J121">
        <v>5.1799999999999999E-2</v>
      </c>
      <c r="K121">
        <v>2.9399999999999999E-2</v>
      </c>
      <c r="L121">
        <v>0.19470000000000001</v>
      </c>
      <c r="M121">
        <v>0.23799999999999999</v>
      </c>
      <c r="N121">
        <v>0.20899999999999999</v>
      </c>
      <c r="O121">
        <v>0.27089999999999997</v>
      </c>
      <c r="P121">
        <v>0.19600000000000001</v>
      </c>
    </row>
    <row r="122" spans="1:16" customFormat="1" ht="15" x14ac:dyDescent="0.25">
      <c r="A122" t="s">
        <v>37</v>
      </c>
      <c r="B122">
        <v>0.3876</v>
      </c>
      <c r="C122">
        <v>0.434</v>
      </c>
      <c r="D122">
        <v>0.4768</v>
      </c>
      <c r="E122">
        <v>0.39960000000000001</v>
      </c>
      <c r="F122">
        <v>0.37680000000000002</v>
      </c>
      <c r="G122">
        <v>0.51570000000000005</v>
      </c>
      <c r="H122">
        <v>0.50119999999999998</v>
      </c>
      <c r="I122">
        <v>0.39710000000000001</v>
      </c>
      <c r="J122">
        <v>0.45579999999999998</v>
      </c>
      <c r="K122">
        <v>0.46400000000000002</v>
      </c>
      <c r="L122">
        <v>0.27500000000000002</v>
      </c>
      <c r="M122">
        <v>0.2928</v>
      </c>
      <c r="N122">
        <v>0.26279999999999998</v>
      </c>
      <c r="O122">
        <v>0.2651</v>
      </c>
      <c r="P122">
        <v>0.311</v>
      </c>
    </row>
    <row r="123" spans="1:16" customFormat="1" ht="15" x14ac:dyDescent="0.25">
      <c r="A123" t="s">
        <v>38</v>
      </c>
      <c r="B123">
        <v>9.8800000000000008</v>
      </c>
      <c r="C123">
        <v>10.050000000000001</v>
      </c>
      <c r="D123">
        <v>9.86</v>
      </c>
      <c r="E123">
        <v>9.7899999999999991</v>
      </c>
      <c r="F123">
        <v>10.1</v>
      </c>
      <c r="G123">
        <v>9.9499999999999993</v>
      </c>
      <c r="H123">
        <v>10.08</v>
      </c>
      <c r="I123">
        <v>10.029999999999999</v>
      </c>
      <c r="J123">
        <v>9.73</v>
      </c>
      <c r="K123">
        <v>9.9600000000000009</v>
      </c>
      <c r="L123">
        <v>10.23</v>
      </c>
      <c r="M123">
        <v>10.27</v>
      </c>
      <c r="N123">
        <v>10.220000000000001</v>
      </c>
      <c r="O123">
        <v>10.24</v>
      </c>
      <c r="P123">
        <v>10.29</v>
      </c>
    </row>
    <row r="124" spans="1:16" customFormat="1" ht="15" x14ac:dyDescent="0.25">
      <c r="A124" t="s">
        <v>39</v>
      </c>
      <c r="B124">
        <v>3.57</v>
      </c>
      <c r="C124">
        <v>3.39</v>
      </c>
      <c r="D124">
        <v>3.24</v>
      </c>
      <c r="E124">
        <v>3.37</v>
      </c>
      <c r="F124">
        <v>3.12</v>
      </c>
      <c r="G124">
        <v>2.82</v>
      </c>
      <c r="H124">
        <v>3.02</v>
      </c>
      <c r="I124">
        <v>3.29</v>
      </c>
      <c r="J124">
        <v>3.37</v>
      </c>
      <c r="K124">
        <v>3.18</v>
      </c>
      <c r="L124">
        <v>1.72</v>
      </c>
      <c r="M124">
        <v>2.29</v>
      </c>
      <c r="N124">
        <v>2.14</v>
      </c>
      <c r="O124">
        <v>1.99</v>
      </c>
      <c r="P124">
        <v>2</v>
      </c>
    </row>
    <row r="125" spans="1:16" customFormat="1" ht="15" x14ac:dyDescent="0.25">
      <c r="A125" t="s">
        <v>103</v>
      </c>
      <c r="B125" s="34">
        <f t="shared" ref="B125:P125" si="2">B124*0.421</f>
        <v>1.5029699999999999</v>
      </c>
      <c r="C125" s="34">
        <f t="shared" si="2"/>
        <v>1.42719</v>
      </c>
      <c r="D125" s="34">
        <f t="shared" si="2"/>
        <v>1.3640400000000001</v>
      </c>
      <c r="E125" s="34">
        <f t="shared" si="2"/>
        <v>1.4187700000000001</v>
      </c>
      <c r="F125" s="34">
        <f t="shared" si="2"/>
        <v>1.31352</v>
      </c>
      <c r="G125" s="34">
        <f t="shared" si="2"/>
        <v>1.1872199999999999</v>
      </c>
      <c r="H125" s="34">
        <f t="shared" si="2"/>
        <v>1.27142</v>
      </c>
      <c r="I125" s="34">
        <f t="shared" si="2"/>
        <v>1.3850899999999999</v>
      </c>
      <c r="J125" s="34">
        <f t="shared" si="2"/>
        <v>1.4187700000000001</v>
      </c>
      <c r="K125" s="34">
        <f t="shared" si="2"/>
        <v>1.3387800000000001</v>
      </c>
      <c r="L125" s="34">
        <f t="shared" si="2"/>
        <v>0.72411999999999999</v>
      </c>
      <c r="M125" s="34">
        <f t="shared" si="2"/>
        <v>0.96409</v>
      </c>
      <c r="N125" s="34">
        <f t="shared" si="2"/>
        <v>0.90094000000000007</v>
      </c>
      <c r="O125" s="34">
        <f t="shared" si="2"/>
        <v>0.83778999999999992</v>
      </c>
      <c r="P125" s="34">
        <f t="shared" si="2"/>
        <v>0.84199999999999997</v>
      </c>
    </row>
    <row r="126" spans="1:16" customFormat="1" ht="15" x14ac:dyDescent="0.25">
      <c r="A126" s="2" t="s">
        <v>41</v>
      </c>
      <c r="B126" s="45">
        <f>SUM(B113:B124)-B125</f>
        <v>94.964629999999985</v>
      </c>
      <c r="C126" s="45">
        <f t="shared" ref="C126:P126" si="3">SUM(C113:C124)-C125</f>
        <v>95.34120999999999</v>
      </c>
      <c r="D126" s="45">
        <f t="shared" si="3"/>
        <v>95.172059999999988</v>
      </c>
      <c r="E126" s="45">
        <f t="shared" si="3"/>
        <v>95.231830000000031</v>
      </c>
      <c r="F126" s="45">
        <f t="shared" si="3"/>
        <v>94.863280000000003</v>
      </c>
      <c r="G126" s="45">
        <f t="shared" si="3"/>
        <v>94.785879999999992</v>
      </c>
      <c r="H126" s="45">
        <f t="shared" si="3"/>
        <v>95.435579999999987</v>
      </c>
      <c r="I126" s="45">
        <f t="shared" si="3"/>
        <v>95.110510000000005</v>
      </c>
      <c r="J126" s="45">
        <f t="shared" si="3"/>
        <v>94.786530000000013</v>
      </c>
      <c r="K126" s="45">
        <f t="shared" si="3"/>
        <v>95.10441999999999</v>
      </c>
      <c r="L126" s="45">
        <f t="shared" si="3"/>
        <v>92.739080000000001</v>
      </c>
      <c r="M126" s="45">
        <f t="shared" si="3"/>
        <v>94.757810000000006</v>
      </c>
      <c r="N126" s="45">
        <f t="shared" si="3"/>
        <v>94.003659999999996</v>
      </c>
      <c r="O126" s="45">
        <f t="shared" si="3"/>
        <v>93.270910000000001</v>
      </c>
      <c r="P126" s="45">
        <f t="shared" si="3"/>
        <v>93.838800000000006</v>
      </c>
    </row>
    <row r="127" spans="1:16" customFormat="1" ht="15" x14ac:dyDescent="0.25"/>
    <row r="128" spans="1:16" customFormat="1" ht="15" x14ac:dyDescent="0.25">
      <c r="A128" t="s">
        <v>42</v>
      </c>
    </row>
    <row r="129" spans="1:16" customFormat="1" ht="15" x14ac:dyDescent="0.25">
      <c r="A129" t="s">
        <v>43</v>
      </c>
      <c r="B129" s="34">
        <v>3.0064549150613149</v>
      </c>
      <c r="C129" s="34">
        <v>2.912288354305121</v>
      </c>
      <c r="D129" s="34">
        <v>2.9871203011483338</v>
      </c>
      <c r="E129" s="34">
        <v>3.0051890721136729</v>
      </c>
      <c r="F129" s="34">
        <v>2.9042538880687641</v>
      </c>
      <c r="G129" s="34">
        <v>2.9032842958274001</v>
      </c>
      <c r="H129" s="34">
        <v>2.8938629599344456</v>
      </c>
      <c r="I129" s="34">
        <v>3.0013846220446969</v>
      </c>
      <c r="J129" s="34">
        <v>2.9485678357284102</v>
      </c>
      <c r="K129" s="34">
        <v>2.8969286533757028</v>
      </c>
      <c r="L129" s="34">
        <v>2.9039978639764441</v>
      </c>
      <c r="M129" s="34">
        <v>2.890666120057094</v>
      </c>
      <c r="N129" s="34">
        <v>2.8651884396524534</v>
      </c>
      <c r="O129" s="34">
        <v>2.8517975268768008</v>
      </c>
      <c r="P129" s="34">
        <v>2.889297777758467</v>
      </c>
    </row>
    <row r="130" spans="1:16" customFormat="1" ht="15" x14ac:dyDescent="0.25">
      <c r="A130" t="s">
        <v>47</v>
      </c>
      <c r="B130" s="34">
        <v>5.6690840447513159E-3</v>
      </c>
      <c r="C130" s="34">
        <v>4.7639717485590529E-3</v>
      </c>
      <c r="D130" s="34">
        <v>4.3224226700679632E-3</v>
      </c>
      <c r="E130" s="34">
        <v>2.3829565979582809E-3</v>
      </c>
      <c r="F130" s="34">
        <v>6.2960908558094882E-3</v>
      </c>
      <c r="G130" s="34">
        <v>3.3561346294786608E-3</v>
      </c>
      <c r="H130" s="34">
        <v>6.4234812828163146E-3</v>
      </c>
      <c r="I130" s="34">
        <v>4.0587495457173198E-3</v>
      </c>
      <c r="J130" s="34">
        <v>6.8204759541294685E-3</v>
      </c>
      <c r="K130" s="34">
        <v>4.1476114150160916E-3</v>
      </c>
      <c r="L130" s="34">
        <v>2.6873816223660717E-2</v>
      </c>
      <c r="M130" s="34">
        <v>2.9008960693290255E-2</v>
      </c>
      <c r="N130" s="34">
        <v>2.5410610468810706E-2</v>
      </c>
      <c r="O130" s="34">
        <v>2.4575410644732371E-2</v>
      </c>
      <c r="P130" s="34">
        <v>2.6308085155980761E-2</v>
      </c>
    </row>
    <row r="131" spans="1:16" customFormat="1" ht="15" x14ac:dyDescent="0.25">
      <c r="A131" t="s">
        <v>104</v>
      </c>
      <c r="B131" s="34">
        <v>1.1130485687091751</v>
      </c>
      <c r="C131" s="34">
        <v>1.2686148229127976</v>
      </c>
      <c r="D131" s="34">
        <v>1.1086947595362739</v>
      </c>
      <c r="E131" s="34">
        <v>1.0975649551885345</v>
      </c>
      <c r="F131" s="34">
        <v>1.286228541666238</v>
      </c>
      <c r="G131" s="34">
        <v>1.2815083628869455</v>
      </c>
      <c r="H131" s="34">
        <v>1.3018891596058306</v>
      </c>
      <c r="I131" s="34">
        <v>1.1062069256869</v>
      </c>
      <c r="J131" s="34">
        <v>1.1728412884449153</v>
      </c>
      <c r="K131" s="34">
        <v>1.2930338462931494</v>
      </c>
      <c r="L131" s="34">
        <v>1.3546917039616493</v>
      </c>
      <c r="M131" s="34">
        <v>1.340289514739927</v>
      </c>
      <c r="N131" s="34">
        <v>1.3665399372399738</v>
      </c>
      <c r="O131" s="34">
        <v>1.3550730665134383</v>
      </c>
      <c r="P131" s="34">
        <v>1.3447412825727489</v>
      </c>
    </row>
    <row r="132" spans="1:16" customFormat="1" ht="15" x14ac:dyDescent="0.25">
      <c r="A132" t="s">
        <v>48</v>
      </c>
      <c r="B132" s="34">
        <v>0</v>
      </c>
      <c r="C132" s="34">
        <v>1.5157007195771866E-4</v>
      </c>
      <c r="D132" s="34">
        <v>2.2436110713283832E-4</v>
      </c>
      <c r="E132" s="34">
        <v>0</v>
      </c>
      <c r="F132" s="34">
        <v>5.970137791325422E-4</v>
      </c>
      <c r="G132" s="34">
        <v>0</v>
      </c>
      <c r="H132" s="34">
        <v>0</v>
      </c>
      <c r="I132" s="34">
        <v>6.6799158544987266E-4</v>
      </c>
      <c r="J132" s="34">
        <v>3.719776753708009E-4</v>
      </c>
      <c r="K132" s="34">
        <v>0</v>
      </c>
      <c r="L132" s="34">
        <v>9.7226490076504114E-4</v>
      </c>
      <c r="M132" s="34">
        <v>3.0176720159430324E-3</v>
      </c>
      <c r="N132" s="34">
        <v>1.557138655193102E-3</v>
      </c>
      <c r="O132" s="34">
        <v>1.5712465600725097E-3</v>
      </c>
      <c r="P132" s="34">
        <v>8.8964028183104475E-4</v>
      </c>
    </row>
    <row r="133" spans="1:16" customFormat="1" ht="15" x14ac:dyDescent="0.25">
      <c r="A133" t="s">
        <v>81</v>
      </c>
      <c r="B133" s="34">
        <v>3.9912322906779991E-2</v>
      </c>
      <c r="C133" s="34">
        <v>4.9230898064982119E-2</v>
      </c>
      <c r="D133" s="34">
        <v>3.9501403297892118E-2</v>
      </c>
      <c r="E133" s="34">
        <v>4.2318799692404582E-2</v>
      </c>
      <c r="F133" s="34">
        <v>4.3465478525797616E-2</v>
      </c>
      <c r="G133" s="34">
        <v>4.7626774500427328E-2</v>
      </c>
      <c r="H133" s="34">
        <v>5.2448892232040301E-2</v>
      </c>
      <c r="I133" s="34">
        <v>3.7744822923067585E-2</v>
      </c>
      <c r="J133" s="34">
        <v>4.0239989964394332E-2</v>
      </c>
      <c r="K133" s="34">
        <v>4.5132629617541456E-2</v>
      </c>
      <c r="L133" s="34">
        <v>5.4384673874830751E-2</v>
      </c>
      <c r="M133" s="34">
        <v>5.7359613137989464E-2</v>
      </c>
      <c r="N133" s="34">
        <v>5.5778309213534091E-2</v>
      </c>
      <c r="O133" s="34">
        <v>5.6114449222182963E-2</v>
      </c>
      <c r="P133" s="34">
        <v>5.3823541929199796E-2</v>
      </c>
    </row>
    <row r="134" spans="1:16" customFormat="1" ht="15" x14ac:dyDescent="0.25">
      <c r="A134" t="s">
        <v>51</v>
      </c>
      <c r="B134" s="34">
        <v>2.0896923899528983E-3</v>
      </c>
      <c r="C134" s="34">
        <v>6.2259177966355933E-4</v>
      </c>
      <c r="D134" s="34">
        <v>2.8763737134137723E-3</v>
      </c>
      <c r="E134" s="34">
        <v>4.1164075693428991E-3</v>
      </c>
      <c r="F134" s="34">
        <v>0</v>
      </c>
      <c r="G134" s="34">
        <v>0</v>
      </c>
      <c r="H134" s="34">
        <v>5.696337549140965E-5</v>
      </c>
      <c r="I134" s="34">
        <v>6.225549921294489E-4</v>
      </c>
      <c r="J134" s="34">
        <v>1.5311276294927448E-3</v>
      </c>
      <c r="K134" s="34">
        <v>1.972095745550954E-3</v>
      </c>
      <c r="L134" s="34">
        <v>0</v>
      </c>
      <c r="M134" s="34">
        <v>1.1778559002956685E-3</v>
      </c>
      <c r="N134" s="34">
        <v>0</v>
      </c>
      <c r="O134" s="34">
        <v>1.9300871592698408E-3</v>
      </c>
      <c r="P134" s="34">
        <v>1.6893109556709871E-3</v>
      </c>
    </row>
    <row r="135" spans="1:16" customFormat="1" ht="15" x14ac:dyDescent="0.25">
      <c r="A135" t="s">
        <v>52</v>
      </c>
      <c r="B135" s="34">
        <v>6.4499548157966079E-4</v>
      </c>
      <c r="C135" s="34">
        <v>9.0209347440293596E-4</v>
      </c>
      <c r="D135" s="34">
        <v>0</v>
      </c>
      <c r="E135" s="34">
        <v>1.2606190425593154E-4</v>
      </c>
      <c r="F135" s="34">
        <v>1.5506800600346695E-3</v>
      </c>
      <c r="G135" s="34">
        <v>0</v>
      </c>
      <c r="H135" s="34">
        <v>1.2595006880849243E-4</v>
      </c>
      <c r="I135" s="34">
        <v>4.5102008587427059E-4</v>
      </c>
      <c r="J135" s="34">
        <v>0</v>
      </c>
      <c r="K135" s="34">
        <v>0</v>
      </c>
      <c r="L135" s="34">
        <v>1.1702526767922935E-3</v>
      </c>
      <c r="M135" s="34">
        <v>0</v>
      </c>
      <c r="N135" s="34">
        <v>3.8822648126121218E-4</v>
      </c>
      <c r="O135" s="34">
        <v>0</v>
      </c>
      <c r="P135" s="34">
        <v>0</v>
      </c>
    </row>
    <row r="136" spans="1:16" customFormat="1" ht="15" x14ac:dyDescent="0.25">
      <c r="A136" t="s">
        <v>49</v>
      </c>
      <c r="B136" s="34">
        <v>2.7850007390616209</v>
      </c>
      <c r="C136" s="34">
        <v>2.7245321508968323</v>
      </c>
      <c r="D136" s="34">
        <v>2.8290789767054241</v>
      </c>
      <c r="E136" s="34">
        <v>2.8199165387390002</v>
      </c>
      <c r="F136" s="34">
        <v>2.7165189043364317</v>
      </c>
      <c r="G136" s="34">
        <v>2.7253043476901659</v>
      </c>
      <c r="H136" s="34">
        <v>2.701298097348797</v>
      </c>
      <c r="I136" s="34">
        <v>2.8058694471786514</v>
      </c>
      <c r="J136" s="34">
        <v>2.8097526744443178</v>
      </c>
      <c r="K136" s="34">
        <v>2.7255565526542966</v>
      </c>
      <c r="L136" s="34">
        <v>2.542805775303596</v>
      </c>
      <c r="M136" s="34">
        <v>2.5832423566022582</v>
      </c>
      <c r="N136" s="34">
        <v>2.6093329333336559</v>
      </c>
      <c r="O136" s="34">
        <v>2.642669766853345</v>
      </c>
      <c r="P136" s="34">
        <v>2.5877518478509689</v>
      </c>
    </row>
    <row r="137" spans="1:16" customFormat="1" ht="15" x14ac:dyDescent="0.25">
      <c r="A137" t="s">
        <v>56</v>
      </c>
      <c r="B137" s="34">
        <v>3.2789066559601805E-3</v>
      </c>
      <c r="C137" s="34">
        <v>2.419218557919291E-3</v>
      </c>
      <c r="D137" s="34">
        <v>3.2989490278664663E-3</v>
      </c>
      <c r="E137" s="34">
        <v>1.9971377467790366E-3</v>
      </c>
      <c r="F137" s="34">
        <v>2.1676797587265127E-3</v>
      </c>
      <c r="G137" s="34">
        <v>4.3078834342615063E-3</v>
      </c>
      <c r="H137" s="34">
        <v>2.9740816305174845E-3</v>
      </c>
      <c r="I137" s="34">
        <v>2.5483972639922907E-3</v>
      </c>
      <c r="J137" s="34">
        <v>3.9564072856406061E-3</v>
      </c>
      <c r="K137" s="34">
        <v>2.2383465805754857E-3</v>
      </c>
      <c r="L137" s="34">
        <v>1.5090371469469829E-2</v>
      </c>
      <c r="M137" s="34">
        <v>1.8124790675179584E-2</v>
      </c>
      <c r="N137" s="34">
        <v>1.6037592378059507E-2</v>
      </c>
      <c r="O137" s="34">
        <v>2.097581981921082E-2</v>
      </c>
      <c r="P137" s="34">
        <v>1.5051131517948268E-2</v>
      </c>
    </row>
    <row r="138" spans="1:16" customFormat="1" ht="15" x14ac:dyDescent="0.25">
      <c r="A138" t="s">
        <v>55</v>
      </c>
      <c r="B138" s="34">
        <v>5.3483290020012612E-2</v>
      </c>
      <c r="C138" s="34">
        <v>5.9746361697960298E-2</v>
      </c>
      <c r="D138" s="34">
        <v>6.5583693507960561E-2</v>
      </c>
      <c r="E138" s="34">
        <v>5.4910007121681405E-2</v>
      </c>
      <c r="F138" s="34">
        <v>5.204289237410719E-2</v>
      </c>
      <c r="G138" s="34">
        <v>7.1151879367659279E-2</v>
      </c>
      <c r="H138" s="34">
        <v>6.8810011230878793E-2</v>
      </c>
      <c r="I138" s="34">
        <v>5.4663314187420819E-2</v>
      </c>
      <c r="J138" s="34">
        <v>6.2996917989801213E-2</v>
      </c>
      <c r="K138" s="34">
        <v>6.3925146441643502E-2</v>
      </c>
      <c r="L138" s="34">
        <v>3.856918143613168E-2</v>
      </c>
      <c r="M138" s="34">
        <v>4.0349751440969472E-2</v>
      </c>
      <c r="N138" s="34">
        <v>3.6491523443273256E-2</v>
      </c>
      <c r="O138" s="34">
        <v>3.7144405804278267E-2</v>
      </c>
      <c r="P138" s="34">
        <v>4.3216263733867444E-2</v>
      </c>
    </row>
    <row r="139" spans="1:16" customFormat="1" ht="15" x14ac:dyDescent="0.25">
      <c r="A139" t="s">
        <v>54</v>
      </c>
      <c r="B139" s="34">
        <v>0.89702169443641111</v>
      </c>
      <c r="C139" s="34">
        <v>0.91033124958545275</v>
      </c>
      <c r="D139" s="34">
        <v>0.89237664379902182</v>
      </c>
      <c r="E139" s="34">
        <v>0.88515712116262857</v>
      </c>
      <c r="F139" s="34">
        <v>0.91787504022949928</v>
      </c>
      <c r="G139" s="34">
        <v>0.90328329889428016</v>
      </c>
      <c r="H139" s="34">
        <v>0.9105687757712676</v>
      </c>
      <c r="I139" s="34">
        <v>0.90846596274644031</v>
      </c>
      <c r="J139" s="34">
        <v>0.88484963827148722</v>
      </c>
      <c r="K139" s="34">
        <v>0.90286900632010836</v>
      </c>
      <c r="L139" s="34">
        <v>0.94405004452682761</v>
      </c>
      <c r="M139" s="34">
        <v>0.93121913265843703</v>
      </c>
      <c r="N139" s="34">
        <v>0.93374692557315087</v>
      </c>
      <c r="O139" s="34">
        <v>0.94405065878104</v>
      </c>
      <c r="P139" s="34">
        <v>0.94083585153703098</v>
      </c>
    </row>
    <row r="140" spans="1:16" customFormat="1" ht="15" x14ac:dyDescent="0.25">
      <c r="A140" t="s">
        <v>57</v>
      </c>
      <c r="B140" s="34">
        <f>SUM(B129:B139)</f>
        <v>7.9066042087675577</v>
      </c>
      <c r="C140" s="34">
        <f t="shared" ref="C140:P140" si="4">SUM(C129:C139)</f>
        <v>7.9336032830956489</v>
      </c>
      <c r="D140" s="34">
        <f t="shared" si="4"/>
        <v>7.9330778845133869</v>
      </c>
      <c r="E140" s="34">
        <f t="shared" si="4"/>
        <v>7.9136790578362577</v>
      </c>
      <c r="F140" s="34">
        <f t="shared" si="4"/>
        <v>7.9309962096545412</v>
      </c>
      <c r="G140" s="34">
        <f t="shared" si="4"/>
        <v>7.9398229772306186</v>
      </c>
      <c r="H140" s="34">
        <f t="shared" si="4"/>
        <v>7.9384583724808921</v>
      </c>
      <c r="I140" s="34">
        <f t="shared" si="4"/>
        <v>7.9226838082403406</v>
      </c>
      <c r="J140" s="34">
        <f t="shared" si="4"/>
        <v>7.93192833338796</v>
      </c>
      <c r="K140" s="34">
        <f t="shared" si="4"/>
        <v>7.9358038884435853</v>
      </c>
      <c r="L140" s="34">
        <f t="shared" si="4"/>
        <v>7.882605948350168</v>
      </c>
      <c r="M140" s="34">
        <f t="shared" si="4"/>
        <v>7.894455767921384</v>
      </c>
      <c r="N140" s="34">
        <f t="shared" si="4"/>
        <v>7.9104716364393655</v>
      </c>
      <c r="O140" s="34">
        <f t="shared" si="4"/>
        <v>7.935902438234371</v>
      </c>
      <c r="P140" s="34">
        <f t="shared" si="4"/>
        <v>7.9036047332937143</v>
      </c>
    </row>
    <row r="141" spans="1:16" customFormat="1" ht="15" x14ac:dyDescent="0.25"/>
    <row r="142" spans="1:16" customFormat="1" ht="15" x14ac:dyDescent="0.25">
      <c r="A142" t="s">
        <v>39</v>
      </c>
      <c r="B142" s="34">
        <v>1.3879293383615003</v>
      </c>
      <c r="C142" s="34">
        <v>1.314880321441229</v>
      </c>
      <c r="D142" s="34">
        <v>1.2556523917009972</v>
      </c>
      <c r="E142" s="34">
        <v>1.3047301993276115</v>
      </c>
      <c r="F142" s="34">
        <v>1.2141432184658021</v>
      </c>
      <c r="G142" s="34">
        <v>1.0962336929095393</v>
      </c>
      <c r="H142" s="34">
        <v>1.1681868218238163</v>
      </c>
      <c r="I142" s="34">
        <v>1.2760178898561434</v>
      </c>
      <c r="J142" s="34">
        <v>1.3123197844398446</v>
      </c>
      <c r="K142" s="34">
        <v>1.2343708703810474</v>
      </c>
      <c r="L142" s="34">
        <v>0.67967448724805457</v>
      </c>
      <c r="M142" s="34">
        <v>0.88913983343281511</v>
      </c>
      <c r="N142" s="34">
        <v>0.83723080704244168</v>
      </c>
      <c r="O142" s="34">
        <v>0.78560014943436407</v>
      </c>
      <c r="P142" s="34">
        <v>0.78303579809531754</v>
      </c>
    </row>
    <row r="143" spans="1:16" customFormat="1" ht="15" x14ac:dyDescent="0.25">
      <c r="A143" t="s">
        <v>85</v>
      </c>
      <c r="B143" s="34">
        <f>2-B142</f>
        <v>0.61207066163849966</v>
      </c>
      <c r="C143" s="34">
        <f t="shared" ref="C143:P143" si="5">2-C142</f>
        <v>0.68511967855877098</v>
      </c>
      <c r="D143" s="34">
        <f t="shared" si="5"/>
        <v>0.74434760829900282</v>
      </c>
      <c r="E143" s="34">
        <f t="shared" si="5"/>
        <v>0.69526980067238853</v>
      </c>
      <c r="F143" s="34">
        <f t="shared" si="5"/>
        <v>0.78585678153419791</v>
      </c>
      <c r="G143" s="34">
        <f t="shared" si="5"/>
        <v>0.90376630709046069</v>
      </c>
      <c r="H143" s="34">
        <f t="shared" si="5"/>
        <v>0.83181317817618372</v>
      </c>
      <c r="I143" s="34">
        <f t="shared" si="5"/>
        <v>0.72398211014385661</v>
      </c>
      <c r="J143" s="34">
        <f t="shared" si="5"/>
        <v>0.68768021556015535</v>
      </c>
      <c r="K143" s="34">
        <f t="shared" si="5"/>
        <v>0.76562912961895258</v>
      </c>
      <c r="L143" s="34">
        <f t="shared" si="5"/>
        <v>1.3203255127519453</v>
      </c>
      <c r="M143" s="34">
        <f t="shared" si="5"/>
        <v>1.1108601665671849</v>
      </c>
      <c r="N143" s="34">
        <f t="shared" si="5"/>
        <v>1.1627691929575583</v>
      </c>
      <c r="O143" s="34">
        <f t="shared" si="5"/>
        <v>1.2143998505656359</v>
      </c>
      <c r="P143" s="34">
        <f t="shared" si="5"/>
        <v>1.2169642019046825</v>
      </c>
    </row>
    <row r="144" spans="1:16" customFormat="1" ht="15" x14ac:dyDescent="0.25"/>
    <row r="145" spans="1:17" customFormat="1" ht="15" x14ac:dyDescent="0.25">
      <c r="A145" s="46" t="s">
        <v>122</v>
      </c>
    </row>
    <row r="146" spans="1:17" customFormat="1" ht="15" x14ac:dyDescent="0.25">
      <c r="A146" s="11" t="s">
        <v>153</v>
      </c>
      <c r="B146" s="55" t="s">
        <v>159</v>
      </c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6"/>
    </row>
    <row r="147" spans="1:17" customFormat="1" ht="15" x14ac:dyDescent="0.25">
      <c r="A147" s="5" t="s">
        <v>1</v>
      </c>
      <c r="B147" t="s">
        <v>2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33</v>
      </c>
      <c r="I147" t="s">
        <v>34</v>
      </c>
      <c r="J147" t="s">
        <v>35</v>
      </c>
      <c r="K147" t="s">
        <v>36</v>
      </c>
      <c r="L147" t="s">
        <v>37</v>
      </c>
      <c r="M147" t="s">
        <v>38</v>
      </c>
      <c r="N147" t="s">
        <v>105</v>
      </c>
      <c r="O147" t="s">
        <v>106</v>
      </c>
      <c r="P147" t="s">
        <v>39</v>
      </c>
      <c r="Q147" s="47" t="s">
        <v>41</v>
      </c>
    </row>
    <row r="148" spans="1:17" customFormat="1" ht="15" x14ac:dyDescent="0.25">
      <c r="A148" s="5">
        <v>114</v>
      </c>
      <c r="B148" t="s">
        <v>107</v>
      </c>
      <c r="C148">
        <v>39.89</v>
      </c>
      <c r="D148">
        <v>3.8100000000000002E-2</v>
      </c>
      <c r="E148">
        <v>15.41</v>
      </c>
      <c r="F148">
        <v>1.2999999999999999E-3</v>
      </c>
      <c r="G148">
        <v>2.95</v>
      </c>
      <c r="H148">
        <v>2.41E-2</v>
      </c>
      <c r="I148">
        <v>2.5999999999999999E-2</v>
      </c>
      <c r="J148">
        <v>30.78</v>
      </c>
      <c r="K148">
        <v>0.2215</v>
      </c>
      <c r="L148">
        <v>0</v>
      </c>
      <c r="M148">
        <v>0.115</v>
      </c>
      <c r="O148">
        <v>9.6600000000000005E-2</v>
      </c>
      <c r="P148">
        <v>0.24840000000000001</v>
      </c>
      <c r="Q148" s="48">
        <f t="shared" ref="Q148:Q162" si="6">SUM(C148:P148)</f>
        <v>89.801000000000002</v>
      </c>
    </row>
    <row r="149" spans="1:17" customFormat="1" ht="15" x14ac:dyDescent="0.25">
      <c r="A149" s="5">
        <v>115</v>
      </c>
      <c r="B149" t="s">
        <v>108</v>
      </c>
      <c r="C149">
        <v>60.08</v>
      </c>
      <c r="D149">
        <v>2.5100000000000001E-2</v>
      </c>
      <c r="E149">
        <v>0.95589999999999997</v>
      </c>
      <c r="F149">
        <v>0</v>
      </c>
      <c r="G149">
        <v>1.42</v>
      </c>
      <c r="H149">
        <v>0</v>
      </c>
      <c r="I149">
        <v>3.3E-3</v>
      </c>
      <c r="J149">
        <v>27.07</v>
      </c>
      <c r="K149">
        <v>0.17649999999999999</v>
      </c>
      <c r="L149">
        <v>2.1999999999999999E-2</v>
      </c>
      <c r="M149">
        <v>0</v>
      </c>
      <c r="O149">
        <v>2.9899999999999999E-2</v>
      </c>
      <c r="P149">
        <v>0.1009</v>
      </c>
      <c r="Q149" s="48">
        <f t="shared" si="6"/>
        <v>89.883600000000015</v>
      </c>
    </row>
    <row r="150" spans="1:17" customFormat="1" ht="15" x14ac:dyDescent="0.25">
      <c r="A150" s="5">
        <v>116</v>
      </c>
      <c r="B150" t="s">
        <v>109</v>
      </c>
      <c r="C150">
        <v>65.39</v>
      </c>
      <c r="D150">
        <v>0.01</v>
      </c>
      <c r="E150">
        <v>0.62090000000000001</v>
      </c>
      <c r="F150">
        <v>0</v>
      </c>
      <c r="G150">
        <v>1.43</v>
      </c>
      <c r="H150">
        <v>0</v>
      </c>
      <c r="I150">
        <v>2.2000000000000001E-3</v>
      </c>
      <c r="J150">
        <v>26.81</v>
      </c>
      <c r="K150">
        <v>0.17510000000000001</v>
      </c>
      <c r="L150">
        <v>4.7699999999999999E-2</v>
      </c>
      <c r="M150">
        <v>8.8000000000000005E-3</v>
      </c>
      <c r="O150">
        <v>1.38E-2</v>
      </c>
      <c r="P150">
        <v>0.16059999999999999</v>
      </c>
      <c r="Q150" s="48">
        <f t="shared" si="6"/>
        <v>94.669100000000029</v>
      </c>
    </row>
    <row r="151" spans="1:17" customFormat="1" ht="15" x14ac:dyDescent="0.25">
      <c r="A151" s="5">
        <v>117</v>
      </c>
      <c r="B151" t="s">
        <v>110</v>
      </c>
      <c r="C151">
        <v>31.19</v>
      </c>
      <c r="D151">
        <v>2.4799999999999999E-2</v>
      </c>
      <c r="E151">
        <v>16.149999999999999</v>
      </c>
      <c r="F151">
        <v>0</v>
      </c>
      <c r="G151">
        <v>3.33</v>
      </c>
      <c r="H151">
        <v>0</v>
      </c>
      <c r="I151">
        <v>3.8899999999999997E-2</v>
      </c>
      <c r="J151">
        <v>28.47</v>
      </c>
      <c r="K151">
        <v>0.37780000000000002</v>
      </c>
      <c r="L151">
        <v>3.9E-2</v>
      </c>
      <c r="M151">
        <v>5.96E-2</v>
      </c>
      <c r="O151">
        <v>0.1065</v>
      </c>
      <c r="P151">
        <v>3.1699999999999999E-2</v>
      </c>
      <c r="Q151" s="48">
        <f t="shared" si="6"/>
        <v>79.818299999999994</v>
      </c>
    </row>
    <row r="152" spans="1:17" customFormat="1" ht="15" x14ac:dyDescent="0.25">
      <c r="A152" s="5">
        <v>118</v>
      </c>
      <c r="B152" t="s">
        <v>111</v>
      </c>
      <c r="C152">
        <v>34.67</v>
      </c>
      <c r="D152">
        <v>9.6000000000000002E-2</v>
      </c>
      <c r="E152">
        <v>17.260000000000002</v>
      </c>
      <c r="F152">
        <v>1.8499999999999999E-2</v>
      </c>
      <c r="G152">
        <v>3.29</v>
      </c>
      <c r="H152">
        <v>0</v>
      </c>
      <c r="I152">
        <v>0</v>
      </c>
      <c r="J152">
        <v>29.5</v>
      </c>
      <c r="K152">
        <v>0.25190000000000001</v>
      </c>
      <c r="L152">
        <v>4.6199999999999998E-2</v>
      </c>
      <c r="M152">
        <v>7.6200000000000004E-2</v>
      </c>
      <c r="O152">
        <v>8.1100000000000005E-2</v>
      </c>
      <c r="P152">
        <v>8.7400000000000005E-2</v>
      </c>
      <c r="Q152" s="48">
        <f t="shared" si="6"/>
        <v>85.377300000000005</v>
      </c>
    </row>
    <row r="153" spans="1:17" customFormat="1" ht="15" x14ac:dyDescent="0.25">
      <c r="A153" s="5">
        <v>119</v>
      </c>
      <c r="B153" t="s">
        <v>112</v>
      </c>
      <c r="C153">
        <v>37.17</v>
      </c>
      <c r="D153">
        <v>3.9800000000000002E-2</v>
      </c>
      <c r="E153">
        <v>15.07</v>
      </c>
      <c r="F153">
        <v>0</v>
      </c>
      <c r="G153">
        <v>3.05</v>
      </c>
      <c r="H153">
        <v>0</v>
      </c>
      <c r="I153">
        <v>6.4999999999999997E-3</v>
      </c>
      <c r="J153">
        <v>29.34</v>
      </c>
      <c r="K153">
        <v>0.1991</v>
      </c>
      <c r="L153">
        <v>2.8000000000000001E-2</v>
      </c>
      <c r="M153">
        <v>0.2135</v>
      </c>
      <c r="O153">
        <v>3.7100000000000001E-2</v>
      </c>
      <c r="P153">
        <v>0.22359999999999999</v>
      </c>
      <c r="Q153" s="48">
        <f t="shared" si="6"/>
        <v>85.377600000000001</v>
      </c>
    </row>
    <row r="154" spans="1:17" customFormat="1" ht="15" x14ac:dyDescent="0.25">
      <c r="A154" s="5">
        <v>120</v>
      </c>
      <c r="B154" t="s">
        <v>113</v>
      </c>
      <c r="C154">
        <v>62.37</v>
      </c>
      <c r="D154">
        <v>0</v>
      </c>
      <c r="E154">
        <v>1.0794999999999999</v>
      </c>
      <c r="F154">
        <v>2.7000000000000001E-3</v>
      </c>
      <c r="G154">
        <v>1.1808000000000001</v>
      </c>
      <c r="H154">
        <v>5.0000000000000001E-3</v>
      </c>
      <c r="I154">
        <v>0</v>
      </c>
      <c r="J154">
        <v>25.29</v>
      </c>
      <c r="K154">
        <v>0.15590000000000001</v>
      </c>
      <c r="L154">
        <v>0</v>
      </c>
      <c r="M154">
        <v>2.8999999999999998E-3</v>
      </c>
      <c r="O154">
        <v>9.4000000000000004E-3</v>
      </c>
      <c r="P154">
        <v>0.12709999999999999</v>
      </c>
      <c r="Q154" s="48">
        <f t="shared" si="6"/>
        <v>90.223299999999995</v>
      </c>
    </row>
    <row r="155" spans="1:17" customFormat="1" ht="15" x14ac:dyDescent="0.25">
      <c r="A155" s="5">
        <v>121</v>
      </c>
      <c r="B155" t="s">
        <v>114</v>
      </c>
      <c r="C155">
        <v>61.73</v>
      </c>
      <c r="D155">
        <v>0</v>
      </c>
      <c r="E155">
        <v>7.1199999999999999E-2</v>
      </c>
      <c r="F155">
        <v>0</v>
      </c>
      <c r="G155">
        <v>1.1417999999999999</v>
      </c>
      <c r="H155">
        <v>0</v>
      </c>
      <c r="I155">
        <v>0</v>
      </c>
      <c r="J155">
        <v>24.83</v>
      </c>
      <c r="K155">
        <v>0.20080000000000001</v>
      </c>
      <c r="L155">
        <v>9.7999999999999997E-3</v>
      </c>
      <c r="M155">
        <v>0</v>
      </c>
      <c r="O155">
        <v>6.7000000000000002E-3</v>
      </c>
      <c r="P155">
        <v>5.9400000000000001E-2</v>
      </c>
      <c r="Q155" s="48">
        <f t="shared" si="6"/>
        <v>88.049699999999987</v>
      </c>
    </row>
    <row r="156" spans="1:17" customFormat="1" ht="15" x14ac:dyDescent="0.25">
      <c r="A156" s="5">
        <v>122</v>
      </c>
      <c r="B156" t="s">
        <v>115</v>
      </c>
      <c r="C156">
        <v>52.06</v>
      </c>
      <c r="D156">
        <v>3.3300000000000003E-2</v>
      </c>
      <c r="E156">
        <v>6.34</v>
      </c>
      <c r="F156">
        <v>0</v>
      </c>
      <c r="G156">
        <v>1.86</v>
      </c>
      <c r="H156">
        <v>1.41E-2</v>
      </c>
      <c r="I156">
        <v>0</v>
      </c>
      <c r="J156">
        <v>26.87</v>
      </c>
      <c r="K156">
        <v>0.34610000000000002</v>
      </c>
      <c r="L156">
        <v>2.1999999999999999E-2</v>
      </c>
      <c r="M156">
        <v>0</v>
      </c>
      <c r="O156">
        <v>6.0299999999999999E-2</v>
      </c>
      <c r="P156">
        <v>0.19889999999999999</v>
      </c>
      <c r="Q156" s="48">
        <f t="shared" si="6"/>
        <v>87.804700000000011</v>
      </c>
    </row>
    <row r="157" spans="1:17" customFormat="1" ht="15" x14ac:dyDescent="0.25">
      <c r="A157" s="5">
        <v>123</v>
      </c>
      <c r="B157" t="s">
        <v>116</v>
      </c>
      <c r="C157">
        <v>62.12</v>
      </c>
      <c r="D157">
        <v>0.01</v>
      </c>
      <c r="E157">
        <v>2.3E-3</v>
      </c>
      <c r="F157">
        <v>2.7000000000000001E-3</v>
      </c>
      <c r="G157">
        <v>1.17</v>
      </c>
      <c r="H157">
        <v>0</v>
      </c>
      <c r="I157">
        <v>2.2000000000000001E-3</v>
      </c>
      <c r="J157">
        <v>26.17</v>
      </c>
      <c r="K157">
        <v>0.1404</v>
      </c>
      <c r="L157">
        <v>3.1699999999999999E-2</v>
      </c>
      <c r="M157">
        <v>0</v>
      </c>
      <c r="O157">
        <v>9.1000000000000004E-3</v>
      </c>
      <c r="P157">
        <v>0.16059999999999999</v>
      </c>
      <c r="Q157" s="48">
        <f t="shared" si="6"/>
        <v>89.819000000000003</v>
      </c>
    </row>
    <row r="158" spans="1:17" customFormat="1" ht="15" x14ac:dyDescent="0.25">
      <c r="A158" s="5">
        <v>124</v>
      </c>
      <c r="B158" t="s">
        <v>117</v>
      </c>
      <c r="C158">
        <v>55.15</v>
      </c>
      <c r="D158">
        <v>2.01E-2</v>
      </c>
      <c r="E158">
        <v>1.5808</v>
      </c>
      <c r="F158">
        <v>0</v>
      </c>
      <c r="G158">
        <v>1.33</v>
      </c>
      <c r="H158">
        <v>2.5100000000000001E-2</v>
      </c>
      <c r="I158">
        <v>1.6299999999999999E-2</v>
      </c>
      <c r="J158">
        <v>30.44</v>
      </c>
      <c r="K158">
        <v>0.49080000000000001</v>
      </c>
      <c r="L158">
        <v>3.27E-2</v>
      </c>
      <c r="M158">
        <v>3.8E-3</v>
      </c>
      <c r="O158">
        <v>1.61E-2</v>
      </c>
      <c r="P158">
        <v>0.13300000000000001</v>
      </c>
      <c r="Q158" s="48">
        <f t="shared" si="6"/>
        <v>89.238699999999994</v>
      </c>
    </row>
    <row r="159" spans="1:17" customFormat="1" ht="15" x14ac:dyDescent="0.25">
      <c r="A159" s="5">
        <v>125</v>
      </c>
      <c r="B159" t="s">
        <v>118</v>
      </c>
      <c r="C159">
        <v>59.6</v>
      </c>
      <c r="D159">
        <v>0</v>
      </c>
      <c r="E159">
        <v>4.7199999999999999E-2</v>
      </c>
      <c r="F159">
        <v>0</v>
      </c>
      <c r="G159">
        <v>1.0941000000000001</v>
      </c>
      <c r="H159">
        <v>2.4199999999999999E-2</v>
      </c>
      <c r="I159">
        <v>1.5299999999999999E-2</v>
      </c>
      <c r="J159">
        <v>21.94</v>
      </c>
      <c r="K159">
        <v>0.59460000000000002</v>
      </c>
      <c r="L159">
        <v>0</v>
      </c>
      <c r="M159">
        <v>0</v>
      </c>
      <c r="O159">
        <v>2.0199999999999999E-2</v>
      </c>
      <c r="P159">
        <v>5.9799999999999999E-2</v>
      </c>
      <c r="Q159" s="48">
        <f t="shared" si="6"/>
        <v>83.395399999999995</v>
      </c>
    </row>
    <row r="160" spans="1:17" customFormat="1" ht="15" x14ac:dyDescent="0.25">
      <c r="A160" s="5">
        <v>126</v>
      </c>
      <c r="B160" t="s">
        <v>119</v>
      </c>
      <c r="C160">
        <v>62.71</v>
      </c>
      <c r="D160">
        <v>0</v>
      </c>
      <c r="E160">
        <v>4.5199999999999997E-2</v>
      </c>
      <c r="F160">
        <v>1.0699999999999999E-2</v>
      </c>
      <c r="G160">
        <v>1.2003999999999999</v>
      </c>
      <c r="H160">
        <v>0</v>
      </c>
      <c r="I160">
        <v>0</v>
      </c>
      <c r="J160">
        <v>27.93</v>
      </c>
      <c r="K160">
        <v>0.1179</v>
      </c>
      <c r="L160">
        <v>1.1999999999999999E-3</v>
      </c>
      <c r="M160">
        <v>0</v>
      </c>
      <c r="O160">
        <v>7.7000000000000002E-3</v>
      </c>
      <c r="P160">
        <v>0.1095</v>
      </c>
      <c r="Q160" s="48">
        <f t="shared" si="6"/>
        <v>92.132599999999996</v>
      </c>
    </row>
    <row r="161" spans="1:17" customFormat="1" ht="15" x14ac:dyDescent="0.25">
      <c r="A161" s="5">
        <v>127</v>
      </c>
      <c r="B161" t="s">
        <v>120</v>
      </c>
      <c r="C161">
        <v>61.14</v>
      </c>
      <c r="D161">
        <v>3.3500000000000002E-2</v>
      </c>
      <c r="E161">
        <v>9.9000000000000005E-2</v>
      </c>
      <c r="F161">
        <v>0</v>
      </c>
      <c r="G161">
        <v>1.2258</v>
      </c>
      <c r="H161">
        <v>1.3100000000000001E-2</v>
      </c>
      <c r="I161">
        <v>2.18E-2</v>
      </c>
      <c r="J161">
        <v>25.26</v>
      </c>
      <c r="K161">
        <v>0.15840000000000001</v>
      </c>
      <c r="L161">
        <v>3.0599999999999999E-2</v>
      </c>
      <c r="M161">
        <v>1.47E-2</v>
      </c>
      <c r="O161">
        <v>1.8200000000000001E-2</v>
      </c>
      <c r="P161">
        <v>0.186</v>
      </c>
      <c r="Q161" s="48">
        <f t="shared" si="6"/>
        <v>88.201100000000011</v>
      </c>
    </row>
    <row r="162" spans="1:17" customFormat="1" ht="15" x14ac:dyDescent="0.25">
      <c r="A162" s="15">
        <v>128</v>
      </c>
      <c r="B162" s="17" t="s">
        <v>121</v>
      </c>
      <c r="C162" s="17">
        <v>64.56</v>
      </c>
      <c r="D162" s="17">
        <v>2.01E-2</v>
      </c>
      <c r="E162" s="17">
        <v>9.98E-2</v>
      </c>
      <c r="F162" s="17">
        <v>0</v>
      </c>
      <c r="G162" s="17">
        <v>1.2333000000000001</v>
      </c>
      <c r="H162" s="17">
        <v>2.52E-2</v>
      </c>
      <c r="I162" s="17">
        <v>0</v>
      </c>
      <c r="J162" s="17">
        <v>24.84</v>
      </c>
      <c r="K162" s="17">
        <v>0.13350000000000001</v>
      </c>
      <c r="L162" s="17">
        <v>4.9000000000000002E-2</v>
      </c>
      <c r="M162" s="17">
        <v>0</v>
      </c>
      <c r="N162" s="17"/>
      <c r="O162" s="17">
        <v>1.6999999999999999E-3</v>
      </c>
      <c r="P162" s="17">
        <v>7.6399999999999996E-2</v>
      </c>
      <c r="Q162" s="44">
        <f t="shared" si="6"/>
        <v>91.039000000000016</v>
      </c>
    </row>
    <row r="163" spans="1:17" customFormat="1" ht="15" x14ac:dyDescent="0.25"/>
    <row r="164" spans="1:17" customFormat="1" ht="15" x14ac:dyDescent="0.25">
      <c r="A164" s="46" t="s">
        <v>151</v>
      </c>
    </row>
    <row r="165" spans="1:17" customFormat="1" ht="15" x14ac:dyDescent="0.25">
      <c r="A165" s="49" t="s">
        <v>153</v>
      </c>
      <c r="B165" s="55" t="s">
        <v>154</v>
      </c>
      <c r="C165" s="55"/>
      <c r="D165" s="55"/>
      <c r="E165" s="56"/>
    </row>
    <row r="166" spans="1:17" customFormat="1" ht="15" x14ac:dyDescent="0.25">
      <c r="A166" s="6" t="s">
        <v>1</v>
      </c>
      <c r="B166">
        <v>26</v>
      </c>
      <c r="C166">
        <v>27</v>
      </c>
      <c r="D166">
        <v>28</v>
      </c>
      <c r="E166" s="7">
        <v>29</v>
      </c>
    </row>
    <row r="167" spans="1:17" customFormat="1" ht="15" x14ac:dyDescent="0.25">
      <c r="A167" s="6" t="s">
        <v>2</v>
      </c>
      <c r="B167" t="s">
        <v>145</v>
      </c>
      <c r="C167" t="s">
        <v>146</v>
      </c>
      <c r="D167" t="s">
        <v>147</v>
      </c>
      <c r="E167" s="7" t="s">
        <v>148</v>
      </c>
    </row>
    <row r="168" spans="1:17" customFormat="1" ht="15" x14ac:dyDescent="0.25">
      <c r="A168" s="6" t="s">
        <v>28</v>
      </c>
      <c r="B168" s="34">
        <v>60.013799999999996</v>
      </c>
      <c r="C168" s="34">
        <v>59.538600000000002</v>
      </c>
      <c r="D168" s="34">
        <v>59.805899999999994</v>
      </c>
      <c r="E168" s="35">
        <v>59.706900000000005</v>
      </c>
    </row>
    <row r="169" spans="1:17" customFormat="1" ht="15" x14ac:dyDescent="0.25">
      <c r="A169" s="6" t="s">
        <v>29</v>
      </c>
      <c r="B169">
        <v>1.9900000000000001E-2</v>
      </c>
      <c r="C169">
        <v>1.6999999999999999E-3</v>
      </c>
      <c r="D169">
        <v>0</v>
      </c>
      <c r="E169" s="7">
        <v>0</v>
      </c>
    </row>
    <row r="170" spans="1:17" customFormat="1" ht="15" x14ac:dyDescent="0.25">
      <c r="A170" s="6" t="s">
        <v>30</v>
      </c>
      <c r="B170">
        <v>24.81</v>
      </c>
      <c r="C170">
        <v>24.92</v>
      </c>
      <c r="D170">
        <v>24.88</v>
      </c>
      <c r="E170" s="7">
        <v>24.84</v>
      </c>
    </row>
    <row r="171" spans="1:17" customFormat="1" ht="15" x14ac:dyDescent="0.25">
      <c r="A171" s="6" t="s">
        <v>31</v>
      </c>
      <c r="B171">
        <v>1.2999999999999999E-3</v>
      </c>
      <c r="C171">
        <v>0</v>
      </c>
      <c r="D171">
        <v>0</v>
      </c>
      <c r="E171" s="7">
        <v>8.0000000000000002E-3</v>
      </c>
    </row>
    <row r="172" spans="1:17" customFormat="1" ht="15" x14ac:dyDescent="0.25">
      <c r="A172" s="6" t="s">
        <v>32</v>
      </c>
      <c r="B172">
        <v>2.98E-2</v>
      </c>
      <c r="C172">
        <v>1.26E-2</v>
      </c>
      <c r="D172">
        <v>3.7900000000000003E-2</v>
      </c>
      <c r="E172" s="7">
        <v>3.4299999999999997E-2</v>
      </c>
    </row>
    <row r="173" spans="1:17" customFormat="1" ht="15" x14ac:dyDescent="0.25">
      <c r="A173" s="6" t="s">
        <v>33</v>
      </c>
      <c r="B173">
        <v>0</v>
      </c>
      <c r="C173">
        <v>0</v>
      </c>
      <c r="D173">
        <v>0</v>
      </c>
      <c r="E173" s="7">
        <v>0</v>
      </c>
    </row>
    <row r="174" spans="1:17" customFormat="1" ht="15" x14ac:dyDescent="0.25">
      <c r="A174" s="6" t="s">
        <v>34</v>
      </c>
      <c r="B174">
        <v>1.18E-2</v>
      </c>
      <c r="C174">
        <v>0</v>
      </c>
      <c r="D174">
        <v>0</v>
      </c>
      <c r="E174" s="7">
        <v>0</v>
      </c>
    </row>
    <row r="175" spans="1:17" customFormat="1" ht="15" x14ac:dyDescent="0.25">
      <c r="A175" s="6" t="s">
        <v>35</v>
      </c>
      <c r="B175">
        <v>1.1900000000000001E-2</v>
      </c>
      <c r="C175">
        <v>1.3100000000000001E-2</v>
      </c>
      <c r="D175">
        <v>0</v>
      </c>
      <c r="E175" s="7">
        <v>5.0000000000000001E-3</v>
      </c>
    </row>
    <row r="176" spans="1:17" customFormat="1" ht="15" x14ac:dyDescent="0.25">
      <c r="A176" s="6" t="s">
        <v>36</v>
      </c>
      <c r="B176">
        <v>6.43</v>
      </c>
      <c r="C176">
        <v>6.51</v>
      </c>
      <c r="D176">
        <v>6.43</v>
      </c>
      <c r="E176" s="7">
        <v>6.6</v>
      </c>
    </row>
    <row r="177" spans="1:5" customFormat="1" ht="15" x14ac:dyDescent="0.25">
      <c r="A177" s="6" t="s">
        <v>37</v>
      </c>
      <c r="B177">
        <v>8.19</v>
      </c>
      <c r="C177">
        <v>8.07</v>
      </c>
      <c r="D177">
        <v>8.08</v>
      </c>
      <c r="E177" s="7">
        <v>7.86</v>
      </c>
    </row>
    <row r="178" spans="1:5" customFormat="1" ht="15" x14ac:dyDescent="0.25">
      <c r="A178" s="6" t="s">
        <v>38</v>
      </c>
      <c r="B178">
        <v>0</v>
      </c>
      <c r="C178">
        <v>1.7399999999999999E-2</v>
      </c>
      <c r="D178">
        <v>1.5800000000000002E-2</v>
      </c>
      <c r="E178" s="7">
        <v>4.5999999999999999E-3</v>
      </c>
    </row>
    <row r="179" spans="1:5" customFormat="1" ht="15" x14ac:dyDescent="0.25">
      <c r="A179" s="50" t="s">
        <v>41</v>
      </c>
      <c r="B179" s="43">
        <f>SUM(B168:B178)</f>
        <v>99.518499999999989</v>
      </c>
      <c r="C179" s="43">
        <f>SUM(C168:C178)</f>
        <v>99.083399999999997</v>
      </c>
      <c r="D179" s="43">
        <f>SUM(D168:D178)</f>
        <v>99.249599999999987</v>
      </c>
      <c r="E179" s="44">
        <f>SUM(E168:E178)</f>
        <v>99.058799999999991</v>
      </c>
    </row>
    <row r="180" spans="1:5" customFormat="1" ht="15" x14ac:dyDescent="0.25">
      <c r="A180" s="2"/>
      <c r="B180" s="45"/>
      <c r="C180" s="45"/>
      <c r="D180" s="45"/>
      <c r="E180" s="45"/>
    </row>
    <row r="181" spans="1:5" customFormat="1" ht="15" x14ac:dyDescent="0.25">
      <c r="A181" t="s">
        <v>149</v>
      </c>
    </row>
    <row r="182" spans="1:5" customFormat="1" ht="15" x14ac:dyDescent="0.25">
      <c r="A182" t="s">
        <v>43</v>
      </c>
      <c r="B182" s="34">
        <v>2.6851802483303504</v>
      </c>
      <c r="C182" s="34">
        <v>2.6762966262078427</v>
      </c>
      <c r="D182" s="34">
        <v>2.682495184341652</v>
      </c>
      <c r="E182" s="34">
        <v>2.6824621297385596</v>
      </c>
    </row>
    <row r="183" spans="1:5" customFormat="1" ht="15" x14ac:dyDescent="0.25">
      <c r="A183" t="s">
        <v>47</v>
      </c>
      <c r="B183" s="34">
        <v>6.6972339641338497E-4</v>
      </c>
      <c r="C183" s="34">
        <v>5.7478394252171993E-5</v>
      </c>
      <c r="D183" s="34">
        <v>0</v>
      </c>
      <c r="E183" s="34">
        <v>0</v>
      </c>
    </row>
    <row r="184" spans="1:5" customFormat="1" ht="15" x14ac:dyDescent="0.25">
      <c r="A184" t="s">
        <v>104</v>
      </c>
      <c r="B184" s="34">
        <v>1.308264076052791</v>
      </c>
      <c r="C184" s="34">
        <v>1.3201704296485239</v>
      </c>
      <c r="D184" s="34">
        <v>1.3151994883834872</v>
      </c>
      <c r="E184" s="34">
        <v>1.3152460386829878</v>
      </c>
    </row>
    <row r="185" spans="1:5" customFormat="1" ht="15" x14ac:dyDescent="0.25">
      <c r="A185" t="s">
        <v>48</v>
      </c>
      <c r="B185" s="34">
        <v>4.5986580432964879E-5</v>
      </c>
      <c r="C185" s="34">
        <v>0</v>
      </c>
      <c r="D185" s="34">
        <v>0</v>
      </c>
      <c r="E185" s="34">
        <v>2.8416102479104552E-4</v>
      </c>
    </row>
    <row r="186" spans="1:5" customFormat="1" ht="15" x14ac:dyDescent="0.25">
      <c r="A186" t="s">
        <v>81</v>
      </c>
      <c r="B186" s="34">
        <v>1.1150264736150125E-3</v>
      </c>
      <c r="C186" s="34">
        <v>4.7364479681456871E-4</v>
      </c>
      <c r="D186" s="34">
        <v>1.4216108454092121E-3</v>
      </c>
      <c r="E186" s="34">
        <v>1.2886939623178331E-3</v>
      </c>
    </row>
    <row r="187" spans="1:5" customFormat="1" ht="15" x14ac:dyDescent="0.25">
      <c r="A187" t="s">
        <v>51</v>
      </c>
      <c r="B187" s="34">
        <v>0</v>
      </c>
      <c r="C187" s="34">
        <v>0</v>
      </c>
      <c r="D187" s="34">
        <v>0</v>
      </c>
      <c r="E187" s="34">
        <v>0</v>
      </c>
    </row>
    <row r="188" spans="1:5" customFormat="1" ht="15" x14ac:dyDescent="0.25">
      <c r="A188" t="s">
        <v>52</v>
      </c>
      <c r="B188" s="34">
        <v>4.4717792985626695E-4</v>
      </c>
      <c r="C188" s="34">
        <v>0</v>
      </c>
      <c r="D188" s="34">
        <v>0</v>
      </c>
      <c r="E188" s="34">
        <v>0</v>
      </c>
    </row>
    <row r="189" spans="1:5" customFormat="1" ht="15" x14ac:dyDescent="0.25">
      <c r="A189" t="s">
        <v>49</v>
      </c>
      <c r="B189" s="34">
        <v>7.9372201756363128E-4</v>
      </c>
      <c r="C189" s="34">
        <v>8.7782121555191744E-4</v>
      </c>
      <c r="D189" s="34">
        <v>0</v>
      </c>
      <c r="E189" s="34">
        <v>3.3487153250018087E-4</v>
      </c>
    </row>
    <row r="190" spans="1:5" customFormat="1" ht="15" x14ac:dyDescent="0.25">
      <c r="A190" t="s">
        <v>56</v>
      </c>
      <c r="B190" s="34">
        <v>0.30824570211011637</v>
      </c>
      <c r="C190" s="34">
        <v>0.31353090532775685</v>
      </c>
      <c r="D190" s="34">
        <v>0.30900793604519927</v>
      </c>
      <c r="E190" s="34">
        <v>0.31769966112445264</v>
      </c>
    </row>
    <row r="191" spans="1:5" customFormat="1" ht="15" x14ac:dyDescent="0.25">
      <c r="A191" t="s">
        <v>55</v>
      </c>
      <c r="B191" s="34">
        <v>0.71046666813096926</v>
      </c>
      <c r="C191" s="34">
        <v>0.70330977174413123</v>
      </c>
      <c r="D191" s="34">
        <v>0.70265763558908756</v>
      </c>
      <c r="E191" s="34">
        <v>0.68465078580098415</v>
      </c>
    </row>
    <row r="192" spans="1:5" customFormat="1" ht="15" x14ac:dyDescent="0.25">
      <c r="A192" t="s">
        <v>54</v>
      </c>
      <c r="B192" s="34">
        <v>0</v>
      </c>
      <c r="C192" s="34">
        <v>9.9777822166737321E-4</v>
      </c>
      <c r="D192" s="34">
        <v>9.0406811262846716E-4</v>
      </c>
      <c r="E192" s="34">
        <v>2.6364288290246432E-4</v>
      </c>
    </row>
    <row r="193" spans="1:5" customFormat="1" ht="15" x14ac:dyDescent="0.25">
      <c r="A193" s="51" t="s">
        <v>41</v>
      </c>
      <c r="B193" s="52">
        <v>5.0152283310221089</v>
      </c>
      <c r="C193" s="52">
        <v>5.0157144555565401</v>
      </c>
      <c r="D193" s="52">
        <v>5.0116859233174633</v>
      </c>
      <c r="E193" s="52">
        <v>5.0022299847494951</v>
      </c>
    </row>
    <row r="194" spans="1:5" customFormat="1" ht="15" x14ac:dyDescent="0.25"/>
    <row r="195" spans="1:5" customFormat="1" ht="15" x14ac:dyDescent="0.25">
      <c r="A195" s="2" t="s">
        <v>150</v>
      </c>
      <c r="B195" s="53">
        <f>B190/(B190+B191+B192)*100</f>
        <v>30.25836449175225</v>
      </c>
      <c r="C195" s="53">
        <f t="shared" ref="C195:E195" si="7">C190/(C190+C191+C192)*100</f>
        <v>30.803601858148618</v>
      </c>
      <c r="D195" s="53">
        <f t="shared" si="7"/>
        <v>30.517203352298182</v>
      </c>
      <c r="E195" s="53">
        <f t="shared" si="7"/>
        <v>31.687133100751108</v>
      </c>
    </row>
    <row r="196" spans="1:5" customFormat="1" ht="15" x14ac:dyDescent="0.25"/>
    <row r="197" spans="1:5" s="28" customFormat="1" x14ac:dyDescent="0.2"/>
    <row r="198" spans="1:5" s="28" customFormat="1" x14ac:dyDescent="0.2"/>
  </sheetData>
  <mergeCells count="10">
    <mergeCell ref="B110:K110"/>
    <mergeCell ref="L110:P110"/>
    <mergeCell ref="B146:Q146"/>
    <mergeCell ref="B165:E165"/>
    <mergeCell ref="B4:E4"/>
    <mergeCell ref="F4:I4"/>
    <mergeCell ref="J4:Z4"/>
    <mergeCell ref="B47:K47"/>
    <mergeCell ref="L47:U47"/>
    <mergeCell ref="B68:W68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7DA36-C6C2-4675-81CA-ED2A5B33A140}">
  <dimension ref="A1:U18"/>
  <sheetViews>
    <sheetView workbookViewId="0">
      <selection activeCell="B9" sqref="B9"/>
    </sheetView>
  </sheetViews>
  <sheetFormatPr defaultRowHeight="15" x14ac:dyDescent="0.25"/>
  <sheetData>
    <row r="1" spans="1:21" x14ac:dyDescent="0.25">
      <c r="A1" s="3" t="s">
        <v>153</v>
      </c>
      <c r="B1" s="64" t="s">
        <v>156</v>
      </c>
      <c r="C1" s="65"/>
      <c r="D1" s="65"/>
      <c r="E1" s="65"/>
      <c r="F1" s="65"/>
      <c r="G1" s="65"/>
      <c r="H1" s="65"/>
      <c r="I1" s="65"/>
      <c r="J1" s="65"/>
      <c r="K1" s="66"/>
      <c r="L1" s="64" t="s">
        <v>157</v>
      </c>
      <c r="M1" s="65"/>
      <c r="N1" s="65"/>
      <c r="O1" s="65"/>
      <c r="P1" s="65"/>
      <c r="Q1" s="65"/>
      <c r="R1" s="65"/>
      <c r="S1" s="65"/>
      <c r="T1" s="65"/>
      <c r="U1" s="66"/>
    </row>
    <row r="2" spans="1:21" x14ac:dyDescent="0.25">
      <c r="A2" s="11" t="s">
        <v>1</v>
      </c>
      <c r="B2" s="12">
        <v>1</v>
      </c>
      <c r="C2" s="13">
        <v>2</v>
      </c>
      <c r="D2" s="13">
        <v>3</v>
      </c>
      <c r="E2" s="13">
        <v>4</v>
      </c>
      <c r="F2" s="13">
        <v>5</v>
      </c>
      <c r="G2" s="13">
        <v>6</v>
      </c>
      <c r="H2" s="13">
        <v>7</v>
      </c>
      <c r="I2" s="13">
        <v>8</v>
      </c>
      <c r="J2" s="13">
        <v>9</v>
      </c>
      <c r="K2" s="14">
        <v>10</v>
      </c>
      <c r="L2" s="12">
        <v>11</v>
      </c>
      <c r="M2" s="13">
        <v>12</v>
      </c>
      <c r="N2" s="13">
        <v>13</v>
      </c>
      <c r="O2" s="13">
        <v>14</v>
      </c>
      <c r="P2" s="13">
        <v>15</v>
      </c>
      <c r="Q2" s="13">
        <v>16</v>
      </c>
      <c r="R2" s="13">
        <v>17</v>
      </c>
      <c r="S2" s="13">
        <v>18</v>
      </c>
      <c r="T2" s="13">
        <v>19</v>
      </c>
      <c r="U2" s="14">
        <v>20</v>
      </c>
    </row>
    <row r="3" spans="1:21" x14ac:dyDescent="0.25">
      <c r="A3" s="15" t="s">
        <v>2</v>
      </c>
      <c r="B3" s="16" t="s">
        <v>124</v>
      </c>
      <c r="C3" s="17" t="s">
        <v>125</v>
      </c>
      <c r="D3" s="17" t="s">
        <v>126</v>
      </c>
      <c r="E3" s="17" t="s">
        <v>127</v>
      </c>
      <c r="F3" s="17" t="s">
        <v>128</v>
      </c>
      <c r="G3" s="17" t="s">
        <v>129</v>
      </c>
      <c r="H3" s="17" t="s">
        <v>130</v>
      </c>
      <c r="I3" s="17" t="s">
        <v>131</v>
      </c>
      <c r="J3" s="17" t="s">
        <v>132</v>
      </c>
      <c r="K3" s="18" t="s">
        <v>133</v>
      </c>
      <c r="L3" s="16" t="s">
        <v>134</v>
      </c>
      <c r="M3" s="17" t="s">
        <v>135</v>
      </c>
      <c r="N3" s="17" t="s">
        <v>136</v>
      </c>
      <c r="O3" s="17" t="s">
        <v>137</v>
      </c>
      <c r="P3" s="17" t="s">
        <v>138</v>
      </c>
      <c r="Q3" s="17" t="s">
        <v>139</v>
      </c>
      <c r="R3" s="17" t="s">
        <v>140</v>
      </c>
      <c r="S3" s="17" t="s">
        <v>141</v>
      </c>
      <c r="T3" s="17" t="s">
        <v>142</v>
      </c>
      <c r="U3" s="18" t="s">
        <v>143</v>
      </c>
    </row>
    <row r="4" spans="1:21" x14ac:dyDescent="0.25">
      <c r="A4" s="5" t="s">
        <v>28</v>
      </c>
      <c r="B4" s="6">
        <v>44.24</v>
      </c>
      <c r="C4">
        <v>44.41</v>
      </c>
      <c r="D4">
        <v>42.73</v>
      </c>
      <c r="E4">
        <v>43.59</v>
      </c>
      <c r="F4">
        <v>44.02</v>
      </c>
      <c r="G4">
        <v>44.74</v>
      </c>
      <c r="H4">
        <v>41.62</v>
      </c>
      <c r="I4">
        <v>43.16</v>
      </c>
      <c r="J4">
        <v>43.86</v>
      </c>
      <c r="K4" s="7">
        <v>45.15</v>
      </c>
      <c r="L4" s="6">
        <v>35.99</v>
      </c>
      <c r="M4">
        <v>37.93</v>
      </c>
      <c r="N4">
        <v>39.65</v>
      </c>
      <c r="O4">
        <v>40.380000000000003</v>
      </c>
      <c r="P4">
        <v>39.520000000000003</v>
      </c>
      <c r="Q4">
        <v>39.950000000000003</v>
      </c>
      <c r="R4">
        <v>37.07</v>
      </c>
      <c r="S4">
        <v>32.85</v>
      </c>
      <c r="T4">
        <v>38.950000000000003</v>
      </c>
      <c r="U4" s="7">
        <v>39.61</v>
      </c>
    </row>
    <row r="5" spans="1:21" x14ac:dyDescent="0.25">
      <c r="A5" s="5" t="s">
        <v>29</v>
      </c>
      <c r="B5" s="6">
        <v>0.60799999999999998</v>
      </c>
      <c r="C5">
        <v>0.61529999999999996</v>
      </c>
      <c r="D5">
        <v>0.63660000000000005</v>
      </c>
      <c r="E5">
        <v>0.72519999999999996</v>
      </c>
      <c r="F5">
        <v>0.44829999999999998</v>
      </c>
      <c r="G5">
        <v>0.61599999999999999</v>
      </c>
      <c r="H5">
        <v>0.7268</v>
      </c>
      <c r="I5">
        <v>0.55789999999999995</v>
      </c>
      <c r="J5">
        <v>0.53369999999999995</v>
      </c>
      <c r="K5" s="7">
        <v>0.59289999999999998</v>
      </c>
      <c r="L5" s="6">
        <v>0.33989999999999998</v>
      </c>
      <c r="M5">
        <v>0.37759999999999999</v>
      </c>
      <c r="N5">
        <v>0.38869999999999999</v>
      </c>
      <c r="O5">
        <v>0.36280000000000001</v>
      </c>
      <c r="P5">
        <v>0.3639</v>
      </c>
      <c r="Q5">
        <v>0.34300000000000003</v>
      </c>
      <c r="R5">
        <v>0.35039999999999999</v>
      </c>
      <c r="S5">
        <v>0.43099999999999999</v>
      </c>
      <c r="T5">
        <v>0.40110000000000001</v>
      </c>
      <c r="U5" s="7">
        <v>0.41420000000000001</v>
      </c>
    </row>
    <row r="6" spans="1:21" x14ac:dyDescent="0.25">
      <c r="A6" s="5" t="s">
        <v>30</v>
      </c>
      <c r="B6" s="6">
        <v>34.64</v>
      </c>
      <c r="C6">
        <v>35.15</v>
      </c>
      <c r="D6">
        <v>35.85</v>
      </c>
      <c r="E6">
        <v>34.14</v>
      </c>
      <c r="F6">
        <v>34.659999999999997</v>
      </c>
      <c r="G6">
        <v>35.229999999999997</v>
      </c>
      <c r="H6">
        <v>35.74</v>
      </c>
      <c r="I6">
        <v>34.19</v>
      </c>
      <c r="J6">
        <v>35.17</v>
      </c>
      <c r="K6" s="7">
        <v>33.520000000000003</v>
      </c>
      <c r="L6" s="6">
        <v>13.48</v>
      </c>
      <c r="M6">
        <v>13.4</v>
      </c>
      <c r="N6">
        <v>12</v>
      </c>
      <c r="O6">
        <v>13.29</v>
      </c>
      <c r="P6">
        <v>15.33</v>
      </c>
      <c r="Q6">
        <v>13.85</v>
      </c>
      <c r="R6">
        <v>16.3</v>
      </c>
      <c r="S6">
        <v>15.11</v>
      </c>
      <c r="T6">
        <v>14.07</v>
      </c>
      <c r="U6" s="7">
        <v>13.42</v>
      </c>
    </row>
    <row r="7" spans="1:21" x14ac:dyDescent="0.25">
      <c r="A7" s="5" t="s">
        <v>31</v>
      </c>
      <c r="B7" s="6">
        <v>4.58E-2</v>
      </c>
      <c r="C7">
        <v>7.2099999999999997E-2</v>
      </c>
      <c r="D7">
        <v>2.3599999999999999E-2</v>
      </c>
      <c r="E7">
        <v>3.15E-2</v>
      </c>
      <c r="F7">
        <v>3.15E-2</v>
      </c>
      <c r="G7">
        <v>6.0600000000000001E-2</v>
      </c>
      <c r="H7">
        <v>3.2800000000000003E-2</v>
      </c>
      <c r="I7">
        <v>3.8199999999999998E-2</v>
      </c>
      <c r="J7">
        <v>5.67E-2</v>
      </c>
      <c r="K7" s="7">
        <v>1.8499999999999999E-2</v>
      </c>
      <c r="L7" s="6">
        <v>0</v>
      </c>
      <c r="M7">
        <v>3.8999999999999998E-3</v>
      </c>
      <c r="N7">
        <v>1.06E-2</v>
      </c>
      <c r="O7">
        <v>0</v>
      </c>
      <c r="P7">
        <v>9.2999999999999992E-3</v>
      </c>
      <c r="Q7">
        <v>0</v>
      </c>
      <c r="R7">
        <v>0</v>
      </c>
      <c r="S7">
        <v>1.06E-2</v>
      </c>
      <c r="T7">
        <v>0</v>
      </c>
      <c r="U7" s="7">
        <v>2.6599999999999999E-2</v>
      </c>
    </row>
    <row r="8" spans="1:21" x14ac:dyDescent="0.25">
      <c r="A8" s="5" t="s">
        <v>32</v>
      </c>
      <c r="B8" s="6">
        <v>0.27379999999999999</v>
      </c>
      <c r="C8">
        <v>0.29809999999999998</v>
      </c>
      <c r="D8">
        <v>0.32769999999999999</v>
      </c>
      <c r="E8">
        <v>0.30320000000000003</v>
      </c>
      <c r="F8">
        <v>0.30220000000000002</v>
      </c>
      <c r="G8">
        <v>0.2984</v>
      </c>
      <c r="H8">
        <v>0.27200000000000002</v>
      </c>
      <c r="I8">
        <v>0.34549999999999997</v>
      </c>
      <c r="J8">
        <v>0.29099999999999998</v>
      </c>
      <c r="K8" s="7">
        <v>0.31519999999999998</v>
      </c>
      <c r="L8" s="6">
        <v>1.2033</v>
      </c>
      <c r="M8">
        <v>1.2829999999999999</v>
      </c>
      <c r="N8">
        <v>1.41</v>
      </c>
      <c r="O8">
        <v>1.31</v>
      </c>
      <c r="P8">
        <v>1.35</v>
      </c>
      <c r="Q8">
        <v>1.34</v>
      </c>
      <c r="R8">
        <v>1.36</v>
      </c>
      <c r="S8">
        <v>1.43</v>
      </c>
      <c r="T8">
        <v>1.35</v>
      </c>
      <c r="U8" s="7">
        <v>1.1914</v>
      </c>
    </row>
    <row r="9" spans="1:21" x14ac:dyDescent="0.25">
      <c r="A9" s="5" t="s">
        <v>33</v>
      </c>
      <c r="B9" s="6">
        <v>0</v>
      </c>
      <c r="C9">
        <v>2.1499999999999998E-2</v>
      </c>
      <c r="D9">
        <v>2.8299999999999999E-2</v>
      </c>
      <c r="E9">
        <v>1.47E-2</v>
      </c>
      <c r="F9">
        <v>0</v>
      </c>
      <c r="G9">
        <v>2.8400000000000002E-2</v>
      </c>
      <c r="H9">
        <v>0</v>
      </c>
      <c r="I9">
        <v>0</v>
      </c>
      <c r="J9">
        <v>0</v>
      </c>
      <c r="K9" s="7">
        <v>2.2599999999999999E-2</v>
      </c>
      <c r="L9" s="6">
        <v>4.9399999999999999E-2</v>
      </c>
      <c r="M9">
        <v>4.7E-2</v>
      </c>
      <c r="N9">
        <v>0</v>
      </c>
      <c r="O9">
        <v>2.3699999999999999E-2</v>
      </c>
      <c r="P9">
        <v>7.5999999999999998E-2</v>
      </c>
      <c r="Q9">
        <v>3.7600000000000001E-2</v>
      </c>
      <c r="R9">
        <v>0</v>
      </c>
      <c r="S9">
        <v>0</v>
      </c>
      <c r="T9">
        <v>2.5700000000000001E-2</v>
      </c>
      <c r="U9" s="7">
        <v>1.9900000000000001E-2</v>
      </c>
    </row>
    <row r="10" spans="1:21" x14ac:dyDescent="0.25">
      <c r="A10" s="5" t="s">
        <v>34</v>
      </c>
      <c r="B10" s="6">
        <v>0</v>
      </c>
      <c r="C10">
        <v>6.4000000000000003E-3</v>
      </c>
      <c r="D10">
        <v>4.3E-3</v>
      </c>
      <c r="E10">
        <v>1.8100000000000002E-2</v>
      </c>
      <c r="F10">
        <v>4.3E-3</v>
      </c>
      <c r="G10">
        <v>0</v>
      </c>
      <c r="H10">
        <v>2.0999999999999999E-3</v>
      </c>
      <c r="I10">
        <v>0</v>
      </c>
      <c r="J10">
        <v>1.1000000000000001E-3</v>
      </c>
      <c r="K10" s="7">
        <v>1.2800000000000001E-2</v>
      </c>
      <c r="L10" s="6">
        <v>0</v>
      </c>
      <c r="M10">
        <v>1.9199999999999998E-2</v>
      </c>
      <c r="N10">
        <v>3.7499999999999999E-2</v>
      </c>
      <c r="O10">
        <v>3.2199999999999999E-2</v>
      </c>
      <c r="P10">
        <v>1.0699999999999999E-2</v>
      </c>
      <c r="Q10">
        <v>2.2499999999999999E-2</v>
      </c>
      <c r="R10">
        <v>0</v>
      </c>
      <c r="S10">
        <v>1.1000000000000001E-3</v>
      </c>
      <c r="T10">
        <v>7.4999999999999997E-3</v>
      </c>
      <c r="U10" s="7">
        <v>3.4500000000000003E-2</v>
      </c>
    </row>
    <row r="11" spans="1:21" x14ac:dyDescent="0.25">
      <c r="A11" s="5" t="s">
        <v>35</v>
      </c>
      <c r="B11" s="6">
        <v>2.0499999999999998</v>
      </c>
      <c r="C11">
        <v>1.96</v>
      </c>
      <c r="D11">
        <v>2.04</v>
      </c>
      <c r="E11">
        <v>1.85</v>
      </c>
      <c r="F11">
        <v>1.98</v>
      </c>
      <c r="G11">
        <v>2</v>
      </c>
      <c r="H11">
        <v>1.82</v>
      </c>
      <c r="I11">
        <v>1.79</v>
      </c>
      <c r="J11">
        <v>2.08</v>
      </c>
      <c r="K11" s="7">
        <v>1.86</v>
      </c>
      <c r="L11" s="6">
        <v>23.38</v>
      </c>
      <c r="M11">
        <v>22.65</v>
      </c>
      <c r="N11">
        <v>21.29</v>
      </c>
      <c r="O11">
        <v>23.65</v>
      </c>
      <c r="P11">
        <v>24.34</v>
      </c>
      <c r="Q11">
        <v>23.59</v>
      </c>
      <c r="R11">
        <v>27.02</v>
      </c>
      <c r="S11">
        <v>24.46</v>
      </c>
      <c r="T11">
        <v>22.82</v>
      </c>
      <c r="U11" s="7">
        <v>25.38</v>
      </c>
    </row>
    <row r="12" spans="1:21" x14ac:dyDescent="0.25">
      <c r="A12" s="5" t="s">
        <v>36</v>
      </c>
      <c r="B12" s="6">
        <v>0.38829999999999998</v>
      </c>
      <c r="C12">
        <v>0.3775</v>
      </c>
      <c r="D12">
        <v>0.31669999999999998</v>
      </c>
      <c r="E12">
        <v>0.36170000000000002</v>
      </c>
      <c r="F12">
        <v>0.29199999999999998</v>
      </c>
      <c r="G12">
        <v>0.33329999999999999</v>
      </c>
      <c r="H12">
        <v>0.3851</v>
      </c>
      <c r="I12">
        <v>0.3422</v>
      </c>
      <c r="J12">
        <v>0.44330000000000003</v>
      </c>
      <c r="K12" s="7">
        <v>0.33589999999999998</v>
      </c>
      <c r="L12" s="6">
        <v>0.2145</v>
      </c>
      <c r="M12">
        <v>1.2623</v>
      </c>
      <c r="N12">
        <v>0.43030000000000002</v>
      </c>
      <c r="O12">
        <v>0.31440000000000001</v>
      </c>
      <c r="P12">
        <v>0.28079999999999999</v>
      </c>
      <c r="Q12">
        <v>0.1472</v>
      </c>
      <c r="R12">
        <v>0.50349999999999995</v>
      </c>
      <c r="S12">
        <v>0.23630000000000001</v>
      </c>
      <c r="T12">
        <v>0.19439999999999999</v>
      </c>
      <c r="U12" s="7">
        <v>0.2319</v>
      </c>
    </row>
    <row r="13" spans="1:21" x14ac:dyDescent="0.25">
      <c r="A13" s="5" t="s">
        <v>37</v>
      </c>
      <c r="B13" s="6">
        <v>0.88900000000000001</v>
      </c>
      <c r="C13">
        <v>0.83179999999999998</v>
      </c>
      <c r="D13">
        <v>0.84899999999999998</v>
      </c>
      <c r="E13">
        <v>0.90210000000000001</v>
      </c>
      <c r="F13">
        <v>0.89059999999999995</v>
      </c>
      <c r="G13">
        <v>0.94579999999999997</v>
      </c>
      <c r="H13">
        <v>0.97809999999999997</v>
      </c>
      <c r="I13">
        <v>0.76549999999999996</v>
      </c>
      <c r="J13">
        <v>0.8649</v>
      </c>
      <c r="K13" s="7">
        <v>0.78610000000000002</v>
      </c>
      <c r="L13" s="6">
        <v>0.26390000000000002</v>
      </c>
      <c r="M13">
        <v>0.22650000000000001</v>
      </c>
      <c r="N13">
        <v>0.25569999999999998</v>
      </c>
      <c r="O13">
        <v>0.24890000000000001</v>
      </c>
      <c r="P13">
        <v>0.27039999999999997</v>
      </c>
      <c r="Q13">
        <v>0.2427</v>
      </c>
      <c r="R13">
        <v>0.26140000000000002</v>
      </c>
      <c r="S13">
        <v>0.16270000000000001</v>
      </c>
      <c r="T13">
        <v>0.28029999999999999</v>
      </c>
      <c r="U13" s="7">
        <v>0.30630000000000002</v>
      </c>
    </row>
    <row r="14" spans="1:21" x14ac:dyDescent="0.25">
      <c r="A14" s="5" t="s">
        <v>38</v>
      </c>
      <c r="B14" s="6">
        <v>4.71</v>
      </c>
      <c r="C14">
        <v>4.57</v>
      </c>
      <c r="D14">
        <v>4.49</v>
      </c>
      <c r="E14">
        <v>4.3600000000000003</v>
      </c>
      <c r="F14">
        <v>4.7300000000000004</v>
      </c>
      <c r="G14">
        <v>4.55</v>
      </c>
      <c r="H14">
        <v>4.54</v>
      </c>
      <c r="I14">
        <v>4.07</v>
      </c>
      <c r="J14">
        <v>4.49</v>
      </c>
      <c r="K14" s="7">
        <v>4.45</v>
      </c>
      <c r="L14" s="6">
        <v>6.3</v>
      </c>
      <c r="M14">
        <v>6.2</v>
      </c>
      <c r="N14">
        <v>6.62</v>
      </c>
      <c r="O14">
        <v>7.02</v>
      </c>
      <c r="P14">
        <v>6.96</v>
      </c>
      <c r="Q14">
        <v>7.3</v>
      </c>
      <c r="R14">
        <v>6.47</v>
      </c>
      <c r="S14">
        <v>6.97</v>
      </c>
      <c r="T14">
        <v>6.95</v>
      </c>
      <c r="U14" s="7">
        <v>6.17</v>
      </c>
    </row>
    <row r="15" spans="1:21" x14ac:dyDescent="0.25">
      <c r="A15" s="5" t="s">
        <v>105</v>
      </c>
      <c r="B15" s="6">
        <v>7.61</v>
      </c>
      <c r="C15">
        <v>7.51</v>
      </c>
      <c r="D15">
        <v>7.74</v>
      </c>
      <c r="E15">
        <v>8.0399999999999991</v>
      </c>
      <c r="F15">
        <v>7.87</v>
      </c>
      <c r="G15">
        <v>7.75</v>
      </c>
      <c r="H15">
        <v>9.02</v>
      </c>
      <c r="I15">
        <v>7.75</v>
      </c>
      <c r="J15">
        <v>7.91</v>
      </c>
      <c r="K15" s="7">
        <v>7.61</v>
      </c>
      <c r="L15" s="6">
        <v>4.6100000000000003</v>
      </c>
      <c r="M15">
        <v>7.94</v>
      </c>
      <c r="N15">
        <v>5.32</v>
      </c>
      <c r="O15">
        <v>5.04</v>
      </c>
      <c r="P15">
        <v>5.6</v>
      </c>
      <c r="Q15">
        <v>5.21</v>
      </c>
      <c r="R15">
        <v>4.9400000000000004</v>
      </c>
      <c r="S15">
        <v>5.31</v>
      </c>
      <c r="T15">
        <v>5.68</v>
      </c>
      <c r="U15" s="7">
        <v>4.6399999999999997</v>
      </c>
    </row>
    <row r="16" spans="1:21" x14ac:dyDescent="0.25">
      <c r="A16" s="5" t="s">
        <v>123</v>
      </c>
      <c r="B16" s="6">
        <v>1.2999999999999999E-2</v>
      </c>
      <c r="C16">
        <v>0</v>
      </c>
      <c r="D16">
        <v>0</v>
      </c>
      <c r="E16">
        <v>0</v>
      </c>
      <c r="F16">
        <v>0</v>
      </c>
      <c r="G16">
        <v>7.7799999999999994E-2</v>
      </c>
      <c r="H16">
        <v>0</v>
      </c>
      <c r="I16">
        <v>0</v>
      </c>
      <c r="J16">
        <v>0</v>
      </c>
      <c r="K16" s="7">
        <v>2.5999999999999999E-2</v>
      </c>
      <c r="L16" s="6">
        <v>0</v>
      </c>
      <c r="M16">
        <v>6.2399999999999997E-2</v>
      </c>
      <c r="N16">
        <v>0</v>
      </c>
      <c r="O16">
        <v>0</v>
      </c>
      <c r="P16">
        <v>1.7899999999999999E-2</v>
      </c>
      <c r="Q16">
        <v>0</v>
      </c>
      <c r="R16">
        <v>0</v>
      </c>
      <c r="S16">
        <v>0</v>
      </c>
      <c r="T16">
        <v>0</v>
      </c>
      <c r="U16" s="7">
        <v>0</v>
      </c>
    </row>
    <row r="17" spans="1:21" x14ac:dyDescent="0.25">
      <c r="A17" s="5" t="s">
        <v>39</v>
      </c>
      <c r="B17" s="6">
        <v>0.1043</v>
      </c>
      <c r="C17">
        <v>0.1447</v>
      </c>
      <c r="D17">
        <v>0.128</v>
      </c>
      <c r="E17">
        <v>0.2001</v>
      </c>
      <c r="F17">
        <v>0.14419999999999999</v>
      </c>
      <c r="G17">
        <v>7.2499999999999995E-2</v>
      </c>
      <c r="H17">
        <v>7.9399999999999998E-2</v>
      </c>
      <c r="I17">
        <v>0.2409</v>
      </c>
      <c r="J17">
        <v>0.161</v>
      </c>
      <c r="K17" s="7">
        <v>0.25840000000000002</v>
      </c>
      <c r="L17" s="6">
        <v>2.2200000000000002</v>
      </c>
      <c r="M17">
        <v>1.87</v>
      </c>
      <c r="N17">
        <v>1.58</v>
      </c>
      <c r="O17">
        <v>1.93</v>
      </c>
      <c r="P17">
        <v>2.38</v>
      </c>
      <c r="Q17">
        <v>1.86</v>
      </c>
      <c r="R17">
        <v>2.93</v>
      </c>
      <c r="S17">
        <v>2.34</v>
      </c>
      <c r="T17">
        <v>1.67</v>
      </c>
      <c r="U17" s="7">
        <v>1.64</v>
      </c>
    </row>
    <row r="18" spans="1:21" x14ac:dyDescent="0.25">
      <c r="A18" s="4" t="s">
        <v>41</v>
      </c>
      <c r="B18" s="8">
        <f t="shared" ref="B18:U18" si="0">SUM(B4:B17)</f>
        <v>95.572199999999981</v>
      </c>
      <c r="C18" s="9">
        <f t="shared" si="0"/>
        <v>95.967400000000012</v>
      </c>
      <c r="D18" s="9">
        <f t="shared" si="0"/>
        <v>95.164199999999994</v>
      </c>
      <c r="E18" s="9">
        <f t="shared" si="0"/>
        <v>94.536600000000007</v>
      </c>
      <c r="F18" s="9">
        <f t="shared" si="0"/>
        <v>95.373100000000008</v>
      </c>
      <c r="G18" s="9">
        <f t="shared" si="0"/>
        <v>96.702799999999996</v>
      </c>
      <c r="H18" s="9">
        <f t="shared" si="0"/>
        <v>95.21629999999999</v>
      </c>
      <c r="I18" s="9">
        <f t="shared" si="0"/>
        <v>93.250199999999992</v>
      </c>
      <c r="J18" s="9">
        <f t="shared" si="0"/>
        <v>95.861699999999999</v>
      </c>
      <c r="K18" s="10">
        <f t="shared" si="0"/>
        <v>94.958399999999997</v>
      </c>
      <c r="L18" s="8">
        <f t="shared" si="0"/>
        <v>88.051000000000002</v>
      </c>
      <c r="M18" s="9">
        <f t="shared" si="0"/>
        <v>93.271900000000002</v>
      </c>
      <c r="N18" s="9">
        <f t="shared" si="0"/>
        <v>88.992800000000003</v>
      </c>
      <c r="O18" s="9">
        <f t="shared" si="0"/>
        <v>93.602000000000018</v>
      </c>
      <c r="P18" s="9">
        <f t="shared" si="0"/>
        <v>96.508999999999986</v>
      </c>
      <c r="Q18" s="9">
        <f t="shared" si="0"/>
        <v>93.893000000000001</v>
      </c>
      <c r="R18" s="9">
        <f t="shared" si="0"/>
        <v>97.205299999999994</v>
      </c>
      <c r="S18" s="9">
        <f t="shared" si="0"/>
        <v>89.311700000000002</v>
      </c>
      <c r="T18" s="9">
        <f t="shared" si="0"/>
        <v>92.399000000000015</v>
      </c>
      <c r="U18" s="10">
        <f t="shared" si="0"/>
        <v>93.084800000000001</v>
      </c>
    </row>
  </sheetData>
  <mergeCells count="2">
    <mergeCell ref="B1:K1"/>
    <mergeCell ref="L1:U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71AA-AE69-4875-A717-67AA63BDFD24}">
  <dimension ref="A1:ED17"/>
  <sheetViews>
    <sheetView workbookViewId="0">
      <selection activeCell="B5" sqref="B5"/>
    </sheetView>
  </sheetViews>
  <sheetFormatPr defaultRowHeight="15" x14ac:dyDescent="0.25"/>
  <sheetData>
    <row r="1" spans="1:134" x14ac:dyDescent="0.25">
      <c r="A1" t="s">
        <v>1</v>
      </c>
      <c r="B1" t="s">
        <v>2</v>
      </c>
      <c r="C1" t="s">
        <v>160</v>
      </c>
      <c r="D1" t="s">
        <v>161</v>
      </c>
      <c r="E1" t="s">
        <v>162</v>
      </c>
      <c r="F1" t="s">
        <v>163</v>
      </c>
      <c r="G1" t="s">
        <v>164</v>
      </c>
      <c r="H1" t="s">
        <v>165</v>
      </c>
      <c r="I1" t="s">
        <v>166</v>
      </c>
      <c r="J1" t="s">
        <v>167</v>
      </c>
      <c r="K1" t="s">
        <v>168</v>
      </c>
      <c r="L1" t="s">
        <v>169</v>
      </c>
      <c r="M1" t="s">
        <v>170</v>
      </c>
      <c r="N1" t="s">
        <v>171</v>
      </c>
      <c r="O1" t="s">
        <v>172</v>
      </c>
      <c r="P1" t="s">
        <v>173</v>
      </c>
      <c r="Q1" t="s">
        <v>174</v>
      </c>
      <c r="R1" t="s">
        <v>175</v>
      </c>
      <c r="S1" t="s">
        <v>176</v>
      </c>
      <c r="T1" t="s">
        <v>177</v>
      </c>
      <c r="U1" t="s">
        <v>178</v>
      </c>
      <c r="V1" t="s">
        <v>179</v>
      </c>
      <c r="W1" t="s">
        <v>180</v>
      </c>
      <c r="X1" t="s">
        <v>181</v>
      </c>
      <c r="Y1" t="s">
        <v>182</v>
      </c>
      <c r="Z1" t="s">
        <v>183</v>
      </c>
      <c r="AA1" t="s">
        <v>184</v>
      </c>
      <c r="AB1" t="s">
        <v>185</v>
      </c>
      <c r="AC1" t="s">
        <v>186</v>
      </c>
      <c r="AD1" t="s">
        <v>187</v>
      </c>
      <c r="AE1" t="s">
        <v>188</v>
      </c>
      <c r="AF1" t="s">
        <v>189</v>
      </c>
      <c r="AG1" t="s">
        <v>190</v>
      </c>
      <c r="AH1" t="s">
        <v>191</v>
      </c>
      <c r="AI1" t="s">
        <v>192</v>
      </c>
      <c r="AJ1" t="s">
        <v>193</v>
      </c>
      <c r="AK1" t="s">
        <v>194</v>
      </c>
      <c r="AL1" t="s">
        <v>195</v>
      </c>
      <c r="AM1" t="s">
        <v>196</v>
      </c>
      <c r="AN1" t="s">
        <v>197</v>
      </c>
      <c r="AO1" t="s">
        <v>198</v>
      </c>
      <c r="AP1" t="s">
        <v>199</v>
      </c>
      <c r="AQ1" t="s">
        <v>200</v>
      </c>
      <c r="AR1" t="s">
        <v>201</v>
      </c>
      <c r="AS1" t="s">
        <v>202</v>
      </c>
      <c r="AT1" t="s">
        <v>203</v>
      </c>
      <c r="AU1" t="s">
        <v>204</v>
      </c>
      <c r="AV1" t="s">
        <v>205</v>
      </c>
      <c r="AW1" t="s">
        <v>206</v>
      </c>
      <c r="AX1" t="s">
        <v>207</v>
      </c>
      <c r="AY1" t="s">
        <v>208</v>
      </c>
      <c r="AZ1" t="s">
        <v>209</v>
      </c>
      <c r="BA1" t="s">
        <v>210</v>
      </c>
      <c r="BB1" t="s">
        <v>211</v>
      </c>
      <c r="BC1" t="s">
        <v>212</v>
      </c>
      <c r="BD1" t="s">
        <v>213</v>
      </c>
      <c r="BE1" t="s">
        <v>214</v>
      </c>
      <c r="BF1" t="s">
        <v>215</v>
      </c>
      <c r="BG1" t="s">
        <v>216</v>
      </c>
      <c r="BH1" t="s">
        <v>217</v>
      </c>
      <c r="BI1" t="s">
        <v>218</v>
      </c>
      <c r="BJ1" t="s">
        <v>219</v>
      </c>
      <c r="BK1" t="s">
        <v>220</v>
      </c>
      <c r="BL1" t="s">
        <v>221</v>
      </c>
      <c r="BM1" t="s">
        <v>222</v>
      </c>
      <c r="BN1" t="s">
        <v>223</v>
      </c>
      <c r="BO1" t="s">
        <v>224</v>
      </c>
      <c r="BP1" t="s">
        <v>225</v>
      </c>
      <c r="BQ1" t="s">
        <v>226</v>
      </c>
      <c r="BR1" t="s">
        <v>227</v>
      </c>
      <c r="BS1" t="s">
        <v>228</v>
      </c>
      <c r="BT1" t="s">
        <v>229</v>
      </c>
      <c r="BU1" t="s">
        <v>230</v>
      </c>
      <c r="BV1" t="s">
        <v>231</v>
      </c>
      <c r="BW1" t="s">
        <v>232</v>
      </c>
      <c r="BX1" t="s">
        <v>233</v>
      </c>
      <c r="BY1" t="s">
        <v>234</v>
      </c>
      <c r="BZ1" t="s">
        <v>235</v>
      </c>
      <c r="CA1" t="s">
        <v>236</v>
      </c>
      <c r="CB1" t="s">
        <v>237</v>
      </c>
      <c r="CC1" t="s">
        <v>238</v>
      </c>
      <c r="CD1" t="s">
        <v>239</v>
      </c>
      <c r="CE1" t="s">
        <v>240</v>
      </c>
      <c r="CF1" t="s">
        <v>241</v>
      </c>
      <c r="CG1" t="s">
        <v>242</v>
      </c>
      <c r="CH1" t="s">
        <v>243</v>
      </c>
      <c r="CI1" t="s">
        <v>244</v>
      </c>
      <c r="CJ1" t="s">
        <v>245</v>
      </c>
      <c r="CK1" t="s">
        <v>246</v>
      </c>
      <c r="CL1" t="s">
        <v>247</v>
      </c>
      <c r="CM1" t="s">
        <v>248</v>
      </c>
      <c r="CN1" t="s">
        <v>249</v>
      </c>
      <c r="CO1" t="s">
        <v>250</v>
      </c>
      <c r="CP1" t="s">
        <v>251</v>
      </c>
      <c r="CQ1" t="s">
        <v>252</v>
      </c>
      <c r="CR1" t="s">
        <v>253</v>
      </c>
      <c r="CS1" t="s">
        <v>254</v>
      </c>
      <c r="CT1" t="s">
        <v>255</v>
      </c>
      <c r="CU1" t="s">
        <v>256</v>
      </c>
      <c r="CV1" t="s">
        <v>257</v>
      </c>
      <c r="CW1" t="s">
        <v>258</v>
      </c>
      <c r="CX1" t="s">
        <v>259</v>
      </c>
      <c r="CY1" t="s">
        <v>260</v>
      </c>
      <c r="CZ1" t="s">
        <v>261</v>
      </c>
      <c r="DA1" t="s">
        <v>262</v>
      </c>
      <c r="DB1" t="s">
        <v>263</v>
      </c>
      <c r="DC1" t="s">
        <v>264</v>
      </c>
      <c r="DD1" t="s">
        <v>265</v>
      </c>
      <c r="DE1" t="s">
        <v>266</v>
      </c>
      <c r="DF1" t="s">
        <v>267</v>
      </c>
      <c r="DG1" t="s">
        <v>268</v>
      </c>
      <c r="DH1" t="s">
        <v>269</v>
      </c>
      <c r="DI1" t="s">
        <v>270</v>
      </c>
      <c r="DJ1" t="s">
        <v>271</v>
      </c>
      <c r="DK1" t="s">
        <v>272</v>
      </c>
      <c r="DL1" t="s">
        <v>273</v>
      </c>
      <c r="DM1" t="s">
        <v>274</v>
      </c>
      <c r="DN1" t="s">
        <v>275</v>
      </c>
      <c r="DO1" t="s">
        <v>276</v>
      </c>
      <c r="DP1" t="s">
        <v>277</v>
      </c>
      <c r="DQ1" t="s">
        <v>278</v>
      </c>
      <c r="DR1" t="s">
        <v>279</v>
      </c>
      <c r="DS1" t="s">
        <v>280</v>
      </c>
      <c r="DT1" t="s">
        <v>281</v>
      </c>
      <c r="DU1" t="s">
        <v>282</v>
      </c>
      <c r="DV1" t="s">
        <v>283</v>
      </c>
      <c r="DW1" t="s">
        <v>284</v>
      </c>
      <c r="DX1" t="s">
        <v>285</v>
      </c>
      <c r="DY1" t="s">
        <v>286</v>
      </c>
      <c r="DZ1" t="s">
        <v>287</v>
      </c>
      <c r="EA1" t="s">
        <v>288</v>
      </c>
      <c r="EB1" t="s">
        <v>289</v>
      </c>
      <c r="EC1" t="s">
        <v>290</v>
      </c>
      <c r="ED1" t="s">
        <v>291</v>
      </c>
    </row>
    <row r="2" spans="1:134" x14ac:dyDescent="0.25">
      <c r="A2">
        <v>30</v>
      </c>
      <c r="B2" t="s">
        <v>292</v>
      </c>
      <c r="C2">
        <v>4.5900000000000003E-2</v>
      </c>
      <c r="D2">
        <v>61.8</v>
      </c>
      <c r="E2">
        <v>8.8999999999999999E-3</v>
      </c>
      <c r="F2">
        <v>0.25069999999999998</v>
      </c>
      <c r="G2">
        <v>0.41420000000000001</v>
      </c>
      <c r="H2">
        <v>2.6700000000000002E-2</v>
      </c>
      <c r="I2">
        <v>0.15029999999999999</v>
      </c>
      <c r="J2">
        <v>30.67</v>
      </c>
      <c r="K2">
        <v>0</v>
      </c>
      <c r="L2">
        <v>0</v>
      </c>
      <c r="M2">
        <v>93.366699999999994</v>
      </c>
      <c r="N2">
        <v>4.9200000000000001E-2</v>
      </c>
      <c r="O2">
        <v>66.190600000000003</v>
      </c>
      <c r="P2">
        <v>9.4999999999999998E-3</v>
      </c>
      <c r="Q2">
        <v>0.26850000000000002</v>
      </c>
      <c r="R2">
        <v>0.44359999999999999</v>
      </c>
      <c r="S2">
        <v>2.86E-2</v>
      </c>
      <c r="T2">
        <v>0.161</v>
      </c>
      <c r="U2">
        <v>32.848999999999997</v>
      </c>
      <c r="V2">
        <v>0</v>
      </c>
      <c r="W2">
        <v>0</v>
      </c>
      <c r="X2">
        <v>100</v>
      </c>
      <c r="Y2">
        <v>1.2500000000000001E-2</v>
      </c>
      <c r="Z2">
        <v>8.7089999999999996</v>
      </c>
      <c r="AA2">
        <v>1.6000000000000001E-3</v>
      </c>
      <c r="AB2">
        <v>3.7900000000000003E-2</v>
      </c>
      <c r="AC2">
        <v>4.8800000000000003E-2</v>
      </c>
      <c r="AD2">
        <v>2.8E-3</v>
      </c>
      <c r="AE2">
        <v>2.5000000000000001E-2</v>
      </c>
      <c r="AF2">
        <v>6.444</v>
      </c>
      <c r="AG2">
        <v>0</v>
      </c>
      <c r="AH2">
        <v>0</v>
      </c>
      <c r="AI2">
        <v>15.281599999999999</v>
      </c>
      <c r="AJ2">
        <v>4.1099999999999998E-2</v>
      </c>
      <c r="AK2">
        <v>57.067100000000003</v>
      </c>
      <c r="AL2">
        <v>5.1999999999999998E-3</v>
      </c>
      <c r="AM2">
        <v>0.24809999999999999</v>
      </c>
      <c r="AN2">
        <v>0.31990000000000002</v>
      </c>
      <c r="AO2">
        <v>1.8499999999999999E-2</v>
      </c>
      <c r="AP2">
        <v>8.1799999999999998E-2</v>
      </c>
      <c r="AQ2">
        <v>42.218299999999999</v>
      </c>
      <c r="AR2">
        <v>0</v>
      </c>
      <c r="AS2">
        <v>0</v>
      </c>
      <c r="AT2">
        <v>100</v>
      </c>
      <c r="AU2">
        <v>29.391999999999999</v>
      </c>
      <c r="AV2">
        <v>7.0469999999999997</v>
      </c>
      <c r="AW2">
        <v>10.46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0.30740000000000001</v>
      </c>
      <c r="BJ2">
        <v>159.245</v>
      </c>
      <c r="BK2">
        <v>8.5099999999999995E-2</v>
      </c>
      <c r="BL2">
        <v>2.0554999999999999</v>
      </c>
      <c r="BM2">
        <v>5.6464999999999996</v>
      </c>
      <c r="BN2">
        <v>2.3699999999999999E-2</v>
      </c>
      <c r="BO2">
        <v>0.43159999999999998</v>
      </c>
      <c r="BP2">
        <v>61.514000000000003</v>
      </c>
      <c r="BQ2">
        <v>0</v>
      </c>
      <c r="BR2">
        <v>-1.2E-2</v>
      </c>
      <c r="BS2">
        <v>229.29679999999999</v>
      </c>
      <c r="BT2">
        <v>200.2</v>
      </c>
      <c r="BU2">
        <v>555275.30000000005</v>
      </c>
      <c r="BV2">
        <v>65.099999999999994</v>
      </c>
      <c r="BW2">
        <v>1751.8</v>
      </c>
      <c r="BX2">
        <v>2272.3000000000002</v>
      </c>
      <c r="BY2">
        <v>80.099999999999994</v>
      </c>
      <c r="BZ2">
        <v>1086.0999999999999</v>
      </c>
      <c r="CA2">
        <v>224714.7</v>
      </c>
      <c r="CB2">
        <v>-25</v>
      </c>
      <c r="CC2">
        <v>-25</v>
      </c>
      <c r="CD2">
        <v>600.6</v>
      </c>
      <c r="CE2">
        <v>2993</v>
      </c>
      <c r="CF2">
        <v>690.7</v>
      </c>
      <c r="CG2">
        <v>981</v>
      </c>
      <c r="CH2">
        <v>1411.4</v>
      </c>
      <c r="CI2">
        <v>360.4</v>
      </c>
      <c r="CJ2">
        <v>1871.9</v>
      </c>
      <c r="CK2">
        <v>1091.0999999999999</v>
      </c>
      <c r="CL2">
        <v>380.4</v>
      </c>
      <c r="CM2">
        <v>510.5</v>
      </c>
      <c r="CN2">
        <v>360.4</v>
      </c>
      <c r="CO2">
        <v>1931.9</v>
      </c>
      <c r="CP2">
        <v>480.5</v>
      </c>
      <c r="CQ2">
        <v>660.7</v>
      </c>
      <c r="CR2">
        <v>1071.0999999999999</v>
      </c>
      <c r="CS2">
        <v>280.3</v>
      </c>
      <c r="CT2">
        <v>991</v>
      </c>
      <c r="CU2">
        <v>740.7</v>
      </c>
      <c r="CV2">
        <v>370.4</v>
      </c>
      <c r="CW2">
        <v>520.5</v>
      </c>
      <c r="CX2">
        <v>129.89500000000001</v>
      </c>
      <c r="CY2">
        <v>78.132000000000005</v>
      </c>
      <c r="CZ2">
        <v>119.943</v>
      </c>
      <c r="DA2">
        <v>107.726</v>
      </c>
      <c r="DB2">
        <v>134.864</v>
      </c>
      <c r="DC2">
        <v>191.209</v>
      </c>
      <c r="DD2">
        <v>90.638000000000005</v>
      </c>
      <c r="DE2">
        <v>107.497</v>
      </c>
      <c r="DF2">
        <v>159.274</v>
      </c>
      <c r="DG2">
        <v>146.22499999999999</v>
      </c>
      <c r="DH2">
        <v>19.98</v>
      </c>
      <c r="DI2">
        <v>38.08</v>
      </c>
      <c r="DJ2">
        <v>0.3</v>
      </c>
      <c r="DK2">
        <v>121.69</v>
      </c>
      <c r="DL2">
        <v>7.49</v>
      </c>
      <c r="DM2">
        <v>6.79</v>
      </c>
      <c r="DN2">
        <v>75</v>
      </c>
      <c r="DO2">
        <v>12.94</v>
      </c>
      <c r="DP2">
        <v>0.47</v>
      </c>
      <c r="DQ2">
        <v>100</v>
      </c>
      <c r="DR2">
        <v>100</v>
      </c>
      <c r="DS2">
        <v>462.76</v>
      </c>
      <c r="DT2">
        <v>157</v>
      </c>
      <c r="DU2">
        <v>187</v>
      </c>
      <c r="DV2">
        <v>101</v>
      </c>
      <c r="DW2">
        <v>128</v>
      </c>
      <c r="DX2">
        <v>201</v>
      </c>
      <c r="DY2">
        <v>168</v>
      </c>
      <c r="DZ2">
        <v>140</v>
      </c>
      <c r="EA2">
        <v>135</v>
      </c>
      <c r="EB2">
        <v>150</v>
      </c>
      <c r="EC2">
        <v>145</v>
      </c>
      <c r="ED2">
        <v>1512</v>
      </c>
    </row>
    <row r="3" spans="1:134" x14ac:dyDescent="0.25">
      <c r="A3">
        <v>31</v>
      </c>
      <c r="B3" t="s">
        <v>293</v>
      </c>
      <c r="C3">
        <v>1.95E-2</v>
      </c>
      <c r="D3">
        <v>62.66</v>
      </c>
      <c r="E3">
        <v>2.2599999999999999E-2</v>
      </c>
      <c r="F3">
        <v>0.3125</v>
      </c>
      <c r="G3">
        <v>0.37019999999999997</v>
      </c>
      <c r="H3">
        <v>1.6999999999999999E-3</v>
      </c>
      <c r="I3">
        <v>0.1275</v>
      </c>
      <c r="J3">
        <v>30.11</v>
      </c>
      <c r="K3">
        <v>0</v>
      </c>
      <c r="L3">
        <v>0</v>
      </c>
      <c r="M3">
        <v>93.623999999999995</v>
      </c>
      <c r="N3">
        <v>2.0799999999999999E-2</v>
      </c>
      <c r="O3">
        <v>66.927300000000002</v>
      </c>
      <c r="P3">
        <v>2.41E-2</v>
      </c>
      <c r="Q3">
        <v>0.33379999999999999</v>
      </c>
      <c r="R3">
        <v>0.39539999999999997</v>
      </c>
      <c r="S3">
        <v>1.8E-3</v>
      </c>
      <c r="T3">
        <v>0.13619999999999999</v>
      </c>
      <c r="U3">
        <v>32.160600000000002</v>
      </c>
      <c r="V3">
        <v>0</v>
      </c>
      <c r="W3">
        <v>0</v>
      </c>
      <c r="X3">
        <v>100</v>
      </c>
      <c r="Y3">
        <v>5.3E-3</v>
      </c>
      <c r="Z3">
        <v>8.7889999999999997</v>
      </c>
      <c r="AA3">
        <v>4.0000000000000001E-3</v>
      </c>
      <c r="AB3">
        <v>4.7E-2</v>
      </c>
      <c r="AC3">
        <v>4.3400000000000001E-2</v>
      </c>
      <c r="AD3">
        <v>2.0000000000000001E-4</v>
      </c>
      <c r="AE3">
        <v>2.1100000000000001E-2</v>
      </c>
      <c r="AF3">
        <v>6.2960000000000003</v>
      </c>
      <c r="AG3">
        <v>0</v>
      </c>
      <c r="AH3">
        <v>0</v>
      </c>
      <c r="AI3">
        <v>15.206</v>
      </c>
      <c r="AJ3">
        <v>1.7500000000000002E-2</v>
      </c>
      <c r="AK3">
        <v>57.8583</v>
      </c>
      <c r="AL3">
        <v>1.3299999999999999E-2</v>
      </c>
      <c r="AM3">
        <v>0.30919999999999997</v>
      </c>
      <c r="AN3">
        <v>0.28589999999999999</v>
      </c>
      <c r="AO3">
        <v>1.1999999999999999E-3</v>
      </c>
      <c r="AP3">
        <v>6.9400000000000003E-2</v>
      </c>
      <c r="AQ3">
        <v>41.445300000000003</v>
      </c>
      <c r="AR3">
        <v>0</v>
      </c>
      <c r="AS3">
        <v>0</v>
      </c>
      <c r="AT3">
        <v>100</v>
      </c>
      <c r="AU3">
        <v>29.348600000000001</v>
      </c>
      <c r="AV3">
        <v>7.0564999999999998</v>
      </c>
      <c r="AW3">
        <v>10.458500000000001</v>
      </c>
      <c r="AX3">
        <v>1.9300000000000001E-2</v>
      </c>
      <c r="AY3">
        <v>67.368300000000005</v>
      </c>
      <c r="AZ3">
        <v>2.18E-2</v>
      </c>
      <c r="BA3">
        <v>0.30559999999999998</v>
      </c>
      <c r="BB3">
        <v>0.3659</v>
      </c>
      <c r="BC3">
        <v>1.5E-3</v>
      </c>
      <c r="BD3">
        <v>0.108</v>
      </c>
      <c r="BE3">
        <v>30.781300000000002</v>
      </c>
      <c r="BF3">
        <v>0</v>
      </c>
      <c r="BG3">
        <v>-1.6899999999999998E-2</v>
      </c>
      <c r="BH3">
        <v>98.954700000000003</v>
      </c>
      <c r="BI3">
        <v>0.13059999999999999</v>
      </c>
      <c r="BJ3">
        <v>161.94300000000001</v>
      </c>
      <c r="BK3">
        <v>0.21659999999999999</v>
      </c>
      <c r="BL3">
        <v>2.5619000000000001</v>
      </c>
      <c r="BM3">
        <v>5.0469999999999997</v>
      </c>
      <c r="BN3">
        <v>1.5E-3</v>
      </c>
      <c r="BO3">
        <v>0.36780000000000002</v>
      </c>
      <c r="BP3">
        <v>60.390999999999998</v>
      </c>
      <c r="BQ3">
        <v>0</v>
      </c>
      <c r="BR3">
        <v>-0.04</v>
      </c>
      <c r="BS3">
        <v>230.61940000000001</v>
      </c>
      <c r="BT3">
        <v>85</v>
      </c>
      <c r="BU3">
        <v>564687.30000000005</v>
      </c>
      <c r="BV3">
        <v>165.1</v>
      </c>
      <c r="BW3">
        <v>2186.1</v>
      </c>
      <c r="BX3">
        <v>2031</v>
      </c>
      <c r="BY3">
        <v>5</v>
      </c>
      <c r="BZ3">
        <v>925.5</v>
      </c>
      <c r="CA3">
        <v>220610.3</v>
      </c>
      <c r="CB3">
        <v>-150.1</v>
      </c>
      <c r="CC3">
        <v>-85</v>
      </c>
      <c r="CD3">
        <v>620.29999999999995</v>
      </c>
      <c r="CE3">
        <v>3121.6</v>
      </c>
      <c r="CF3">
        <v>650.29999999999995</v>
      </c>
      <c r="CG3">
        <v>780.4</v>
      </c>
      <c r="CH3">
        <v>1370.7</v>
      </c>
      <c r="CI3">
        <v>440.2</v>
      </c>
      <c r="CJ3">
        <v>1660.8</v>
      </c>
      <c r="CK3">
        <v>1120.5999999999999</v>
      </c>
      <c r="CL3">
        <v>540.29999999999995</v>
      </c>
      <c r="CM3">
        <v>750.4</v>
      </c>
      <c r="CN3">
        <v>530.29999999999995</v>
      </c>
      <c r="CO3">
        <v>1971</v>
      </c>
      <c r="CP3">
        <v>460.2</v>
      </c>
      <c r="CQ3">
        <v>620.29999999999995</v>
      </c>
      <c r="CR3">
        <v>1270.5999999999999</v>
      </c>
      <c r="CS3">
        <v>380.2</v>
      </c>
      <c r="CT3">
        <v>930.5</v>
      </c>
      <c r="CU3">
        <v>760.4</v>
      </c>
      <c r="CV3">
        <v>440.2</v>
      </c>
      <c r="CW3">
        <v>600.29999999999995</v>
      </c>
      <c r="CX3">
        <v>129.89500000000001</v>
      </c>
      <c r="CY3">
        <v>78.137</v>
      </c>
      <c r="CZ3">
        <v>119.943</v>
      </c>
      <c r="DA3">
        <v>107.726</v>
      </c>
      <c r="DB3">
        <v>134.864</v>
      </c>
      <c r="DC3">
        <v>191.209</v>
      </c>
      <c r="DD3">
        <v>90.638000000000005</v>
      </c>
      <c r="DE3">
        <v>107.497</v>
      </c>
      <c r="DF3">
        <v>159.274</v>
      </c>
      <c r="DG3">
        <v>146.22499999999999</v>
      </c>
      <c r="DH3">
        <v>19.989999999999998</v>
      </c>
      <c r="DI3">
        <v>92.45</v>
      </c>
      <c r="DJ3">
        <v>0.3</v>
      </c>
      <c r="DK3">
        <v>48.54</v>
      </c>
      <c r="DL3">
        <v>6.16</v>
      </c>
      <c r="DM3">
        <v>20.45</v>
      </c>
      <c r="DN3">
        <v>1284.51</v>
      </c>
      <c r="DO3">
        <v>14.33</v>
      </c>
      <c r="DP3">
        <v>0.48</v>
      </c>
      <c r="DQ3">
        <v>100</v>
      </c>
      <c r="DR3">
        <v>100</v>
      </c>
      <c r="DS3">
        <v>1667.22</v>
      </c>
      <c r="DT3">
        <v>172</v>
      </c>
      <c r="DU3">
        <v>190</v>
      </c>
      <c r="DV3">
        <v>98</v>
      </c>
      <c r="DW3">
        <v>118</v>
      </c>
      <c r="DX3">
        <v>146</v>
      </c>
      <c r="DY3">
        <v>190</v>
      </c>
      <c r="DZ3">
        <v>133</v>
      </c>
      <c r="EA3">
        <v>137</v>
      </c>
      <c r="EB3">
        <v>172</v>
      </c>
      <c r="EC3">
        <v>166</v>
      </c>
      <c r="ED3">
        <v>1522</v>
      </c>
    </row>
    <row r="4" spans="1:134" x14ac:dyDescent="0.25">
      <c r="A4">
        <v>32</v>
      </c>
      <c r="B4" t="s">
        <v>294</v>
      </c>
      <c r="C4">
        <v>2.07E-2</v>
      </c>
      <c r="D4">
        <v>62.42</v>
      </c>
      <c r="E4">
        <v>1.3100000000000001E-2</v>
      </c>
      <c r="F4">
        <v>0.2893</v>
      </c>
      <c r="G4">
        <v>0.48320000000000002</v>
      </c>
      <c r="H4">
        <v>2.8299999999999999E-2</v>
      </c>
      <c r="I4">
        <v>0.1817</v>
      </c>
      <c r="J4">
        <v>29.55</v>
      </c>
      <c r="K4">
        <v>1.5100000000000001E-2</v>
      </c>
      <c r="L4">
        <v>0</v>
      </c>
      <c r="M4">
        <v>93.001400000000004</v>
      </c>
      <c r="N4">
        <v>2.23E-2</v>
      </c>
      <c r="O4">
        <v>67.1173</v>
      </c>
      <c r="P4">
        <v>1.41E-2</v>
      </c>
      <c r="Q4">
        <v>0.31109999999999999</v>
      </c>
      <c r="R4">
        <v>0.51959999999999995</v>
      </c>
      <c r="S4">
        <v>3.04E-2</v>
      </c>
      <c r="T4">
        <v>0.19539999999999999</v>
      </c>
      <c r="U4">
        <v>31.773700000000002</v>
      </c>
      <c r="V4">
        <v>1.6199999999999999E-2</v>
      </c>
      <c r="W4">
        <v>0</v>
      </c>
      <c r="X4">
        <v>100</v>
      </c>
      <c r="Y4">
        <v>5.7000000000000002E-3</v>
      </c>
      <c r="Z4">
        <v>8.8119999999999994</v>
      </c>
      <c r="AA4">
        <v>2.3999999999999998E-3</v>
      </c>
      <c r="AB4">
        <v>4.3799999999999999E-2</v>
      </c>
      <c r="AC4">
        <v>5.7000000000000002E-2</v>
      </c>
      <c r="AD4">
        <v>3.0000000000000001E-3</v>
      </c>
      <c r="AE4">
        <v>3.0200000000000001E-2</v>
      </c>
      <c r="AF4">
        <v>6.218</v>
      </c>
      <c r="AG4">
        <v>1.6999999999999999E-3</v>
      </c>
      <c r="AH4">
        <v>0</v>
      </c>
      <c r="AI4">
        <v>15.1738</v>
      </c>
      <c r="AJ4">
        <v>1.8700000000000001E-2</v>
      </c>
      <c r="AK4">
        <v>58.1479</v>
      </c>
      <c r="AL4">
        <v>7.7999999999999996E-3</v>
      </c>
      <c r="AM4">
        <v>0.2888</v>
      </c>
      <c r="AN4">
        <v>0.3765</v>
      </c>
      <c r="AO4">
        <v>1.9800000000000002E-2</v>
      </c>
      <c r="AP4">
        <v>9.98E-2</v>
      </c>
      <c r="AQ4">
        <v>41.035299999999999</v>
      </c>
      <c r="AR4">
        <v>5.5999999999999999E-3</v>
      </c>
      <c r="AS4">
        <v>0</v>
      </c>
      <c r="AT4">
        <v>100</v>
      </c>
      <c r="AU4">
        <v>29.2925</v>
      </c>
      <c r="AV4">
        <v>7.077</v>
      </c>
      <c r="AW4">
        <v>10.458500000000001</v>
      </c>
      <c r="AX4">
        <v>2.0400000000000001E-2</v>
      </c>
      <c r="AY4">
        <v>67.130300000000005</v>
      </c>
      <c r="AZ4">
        <v>1.26E-2</v>
      </c>
      <c r="BA4">
        <v>0.28299999999999997</v>
      </c>
      <c r="BB4">
        <v>0.47770000000000001</v>
      </c>
      <c r="BC4">
        <v>2.52E-2</v>
      </c>
      <c r="BD4">
        <v>0.15409999999999999</v>
      </c>
      <c r="BE4">
        <v>30.16</v>
      </c>
      <c r="BF4">
        <v>1.35E-2</v>
      </c>
      <c r="BG4">
        <v>-3.0000000000000001E-3</v>
      </c>
      <c r="BH4">
        <v>98.273899999999998</v>
      </c>
      <c r="BI4">
        <v>0.13830000000000001</v>
      </c>
      <c r="BJ4">
        <v>161.37100000000001</v>
      </c>
      <c r="BK4">
        <v>0.12559999999999999</v>
      </c>
      <c r="BL4">
        <v>2.3725000000000001</v>
      </c>
      <c r="BM4">
        <v>6.5884</v>
      </c>
      <c r="BN4">
        <v>2.52E-2</v>
      </c>
      <c r="BO4">
        <v>0.52490000000000003</v>
      </c>
      <c r="BP4">
        <v>59.171999999999997</v>
      </c>
      <c r="BQ4">
        <v>2.9700000000000001E-2</v>
      </c>
      <c r="BR4">
        <v>-7.0000000000000001E-3</v>
      </c>
      <c r="BS4">
        <v>230.34059999999999</v>
      </c>
      <c r="BT4">
        <v>90.1</v>
      </c>
      <c r="BU4">
        <v>562691.30000000005</v>
      </c>
      <c r="BV4">
        <v>95.1</v>
      </c>
      <c r="BW4">
        <v>2021</v>
      </c>
      <c r="BX4">
        <v>2651.3</v>
      </c>
      <c r="BY4">
        <v>85</v>
      </c>
      <c r="BZ4">
        <v>1320.7</v>
      </c>
      <c r="CA4">
        <v>216163.1</v>
      </c>
      <c r="CB4">
        <v>55</v>
      </c>
      <c r="CC4">
        <v>-15</v>
      </c>
      <c r="CD4">
        <v>660.3</v>
      </c>
      <c r="CE4">
        <v>3371.7</v>
      </c>
      <c r="CF4">
        <v>730.4</v>
      </c>
      <c r="CG4">
        <v>1010.5</v>
      </c>
      <c r="CH4">
        <v>1240.5999999999999</v>
      </c>
      <c r="CI4">
        <v>350.2</v>
      </c>
      <c r="CJ4">
        <v>1690.8</v>
      </c>
      <c r="CK4">
        <v>1310.7</v>
      </c>
      <c r="CL4">
        <v>400.2</v>
      </c>
      <c r="CM4">
        <v>600.29999999999995</v>
      </c>
      <c r="CN4">
        <v>380.2</v>
      </c>
      <c r="CO4">
        <v>2001</v>
      </c>
      <c r="CP4">
        <v>560.29999999999995</v>
      </c>
      <c r="CQ4">
        <v>710.4</v>
      </c>
      <c r="CR4">
        <v>1060.5</v>
      </c>
      <c r="CS4">
        <v>420.2</v>
      </c>
      <c r="CT4">
        <v>870.4</v>
      </c>
      <c r="CU4">
        <v>670.3</v>
      </c>
      <c r="CV4">
        <v>340.2</v>
      </c>
      <c r="CW4">
        <v>430.2</v>
      </c>
      <c r="CX4">
        <v>129.89500000000001</v>
      </c>
      <c r="CY4">
        <v>78.132000000000005</v>
      </c>
      <c r="CZ4">
        <v>119.943</v>
      </c>
      <c r="DA4">
        <v>107.726</v>
      </c>
      <c r="DB4">
        <v>134.864</v>
      </c>
      <c r="DC4">
        <v>191.209</v>
      </c>
      <c r="DD4">
        <v>90.638000000000005</v>
      </c>
      <c r="DE4">
        <v>107.486</v>
      </c>
      <c r="DF4">
        <v>159.274</v>
      </c>
      <c r="DG4">
        <v>146.22499999999999</v>
      </c>
      <c r="DH4">
        <v>19.989999999999998</v>
      </c>
      <c r="DI4">
        <v>83.52</v>
      </c>
      <c r="DJ4">
        <v>0.3</v>
      </c>
      <c r="DK4">
        <v>87.18</v>
      </c>
      <c r="DL4">
        <v>6.81</v>
      </c>
      <c r="DM4">
        <v>5.94</v>
      </c>
      <c r="DN4">
        <v>76.92</v>
      </c>
      <c r="DO4">
        <v>10.55</v>
      </c>
      <c r="DP4">
        <v>0.48</v>
      </c>
      <c r="DQ4">
        <v>114.63</v>
      </c>
      <c r="DR4">
        <v>100</v>
      </c>
      <c r="DS4">
        <v>486.33</v>
      </c>
      <c r="DT4">
        <v>164</v>
      </c>
      <c r="DU4">
        <v>196</v>
      </c>
      <c r="DV4">
        <v>106</v>
      </c>
      <c r="DW4">
        <v>131</v>
      </c>
      <c r="DX4">
        <v>193</v>
      </c>
      <c r="DY4">
        <v>184</v>
      </c>
      <c r="DZ4">
        <v>132</v>
      </c>
      <c r="EA4">
        <v>141</v>
      </c>
      <c r="EB4">
        <v>149</v>
      </c>
      <c r="EC4">
        <v>145</v>
      </c>
      <c r="ED4">
        <v>1541</v>
      </c>
    </row>
    <row r="5" spans="1:134" x14ac:dyDescent="0.25">
      <c r="A5">
        <v>33</v>
      </c>
      <c r="B5" t="s">
        <v>295</v>
      </c>
      <c r="C5">
        <v>3.7900000000000003E-2</v>
      </c>
      <c r="D5">
        <v>62.77</v>
      </c>
      <c r="E5">
        <v>1.12E-2</v>
      </c>
      <c r="F5">
        <v>0.36609999999999998</v>
      </c>
      <c r="G5">
        <v>0.39369999999999999</v>
      </c>
      <c r="H5">
        <v>0</v>
      </c>
      <c r="I5">
        <v>0.1239</v>
      </c>
      <c r="J5">
        <v>30</v>
      </c>
      <c r="K5">
        <v>0</v>
      </c>
      <c r="L5">
        <v>1.9599999999999999E-2</v>
      </c>
      <c r="M5">
        <v>93.722399999999993</v>
      </c>
      <c r="N5">
        <v>4.0399999999999998E-2</v>
      </c>
      <c r="O5">
        <v>66.974400000000003</v>
      </c>
      <c r="P5">
        <v>1.2E-2</v>
      </c>
      <c r="Q5">
        <v>0.3906</v>
      </c>
      <c r="R5">
        <v>0.42009999999999997</v>
      </c>
      <c r="S5">
        <v>0</v>
      </c>
      <c r="T5">
        <v>0.13220000000000001</v>
      </c>
      <c r="U5">
        <v>32.009399999999999</v>
      </c>
      <c r="V5">
        <v>0</v>
      </c>
      <c r="W5">
        <v>2.0899999999999998E-2</v>
      </c>
      <c r="X5">
        <v>100</v>
      </c>
      <c r="Y5">
        <v>1.03E-2</v>
      </c>
      <c r="Z5">
        <v>8.7959999999999994</v>
      </c>
      <c r="AA5">
        <v>2E-3</v>
      </c>
      <c r="AB5">
        <v>5.5E-2</v>
      </c>
      <c r="AC5">
        <v>4.6100000000000002E-2</v>
      </c>
      <c r="AD5">
        <v>0</v>
      </c>
      <c r="AE5">
        <v>2.0500000000000001E-2</v>
      </c>
      <c r="AF5">
        <v>6.2670000000000003</v>
      </c>
      <c r="AG5">
        <v>0</v>
      </c>
      <c r="AH5">
        <v>2.3E-3</v>
      </c>
      <c r="AI5">
        <v>15.199199999999999</v>
      </c>
      <c r="AJ5">
        <v>3.39E-2</v>
      </c>
      <c r="AK5">
        <v>57.934800000000003</v>
      </c>
      <c r="AL5">
        <v>6.6E-3</v>
      </c>
      <c r="AM5">
        <v>0.36209999999999998</v>
      </c>
      <c r="AN5">
        <v>0.3039</v>
      </c>
      <c r="AO5">
        <v>0</v>
      </c>
      <c r="AP5">
        <v>6.7400000000000002E-2</v>
      </c>
      <c r="AQ5">
        <v>41.276000000000003</v>
      </c>
      <c r="AR5">
        <v>0</v>
      </c>
      <c r="AS5">
        <v>1.5299999999999999E-2</v>
      </c>
      <c r="AT5">
        <v>100</v>
      </c>
      <c r="AU5">
        <v>29.395099999999999</v>
      </c>
      <c r="AV5">
        <v>7.077</v>
      </c>
      <c r="AW5">
        <v>10.459</v>
      </c>
      <c r="AX5">
        <v>3.7400000000000003E-2</v>
      </c>
      <c r="AY5">
        <v>67.520499999999998</v>
      </c>
      <c r="AZ5">
        <v>1.0800000000000001E-2</v>
      </c>
      <c r="BA5">
        <v>0.35820000000000002</v>
      </c>
      <c r="BB5">
        <v>0.3891</v>
      </c>
      <c r="BC5">
        <v>0</v>
      </c>
      <c r="BD5">
        <v>0.105</v>
      </c>
      <c r="BE5">
        <v>30.649799999999999</v>
      </c>
      <c r="BF5">
        <v>0</v>
      </c>
      <c r="BG5">
        <v>1.8100000000000002E-2</v>
      </c>
      <c r="BH5">
        <v>99.088999999999999</v>
      </c>
      <c r="BI5">
        <v>0.25340000000000001</v>
      </c>
      <c r="BJ5">
        <v>162.309</v>
      </c>
      <c r="BK5">
        <v>0.1075</v>
      </c>
      <c r="BL5">
        <v>3.0021</v>
      </c>
      <c r="BM5">
        <v>5.3674999999999997</v>
      </c>
      <c r="BN5">
        <v>0</v>
      </c>
      <c r="BO5">
        <v>0.35770000000000002</v>
      </c>
      <c r="BP5">
        <v>60.133000000000003</v>
      </c>
      <c r="BQ5">
        <v>0</v>
      </c>
      <c r="BR5">
        <v>4.2900000000000001E-2</v>
      </c>
      <c r="BS5">
        <v>231.57310000000001</v>
      </c>
      <c r="BT5">
        <v>165</v>
      </c>
      <c r="BU5">
        <v>565965</v>
      </c>
      <c r="BV5">
        <v>80</v>
      </c>
      <c r="BW5">
        <v>2560</v>
      </c>
      <c r="BX5">
        <v>2160</v>
      </c>
      <c r="BY5">
        <v>-15</v>
      </c>
      <c r="BZ5">
        <v>900</v>
      </c>
      <c r="CA5">
        <v>219670</v>
      </c>
      <c r="CB5">
        <v>-115</v>
      </c>
      <c r="CC5">
        <v>90</v>
      </c>
      <c r="CD5">
        <v>680</v>
      </c>
      <c r="CE5">
        <v>2800</v>
      </c>
      <c r="CF5">
        <v>730</v>
      </c>
      <c r="CG5">
        <v>840</v>
      </c>
      <c r="CH5">
        <v>1440</v>
      </c>
      <c r="CI5">
        <v>430</v>
      </c>
      <c r="CJ5">
        <v>1630</v>
      </c>
      <c r="CK5">
        <v>1070</v>
      </c>
      <c r="CL5">
        <v>490</v>
      </c>
      <c r="CM5">
        <v>610</v>
      </c>
      <c r="CN5">
        <v>510</v>
      </c>
      <c r="CO5">
        <v>1910</v>
      </c>
      <c r="CP5">
        <v>610</v>
      </c>
      <c r="CQ5">
        <v>600</v>
      </c>
      <c r="CR5">
        <v>1150</v>
      </c>
      <c r="CS5">
        <v>360</v>
      </c>
      <c r="CT5">
        <v>960</v>
      </c>
      <c r="CU5">
        <v>740</v>
      </c>
      <c r="CV5">
        <v>400</v>
      </c>
      <c r="CW5">
        <v>460</v>
      </c>
      <c r="CX5">
        <v>129.89500000000001</v>
      </c>
      <c r="CY5">
        <v>78.132000000000005</v>
      </c>
      <c r="CZ5">
        <v>119.943</v>
      </c>
      <c r="DA5">
        <v>107.726</v>
      </c>
      <c r="DB5">
        <v>134.864</v>
      </c>
      <c r="DC5">
        <v>191.209</v>
      </c>
      <c r="DD5">
        <v>90.638000000000005</v>
      </c>
      <c r="DE5">
        <v>107.492</v>
      </c>
      <c r="DF5">
        <v>159.274</v>
      </c>
      <c r="DG5">
        <v>146.22499999999999</v>
      </c>
      <c r="DH5">
        <v>20</v>
      </c>
      <c r="DI5">
        <v>49.88</v>
      </c>
      <c r="DJ5">
        <v>0.3</v>
      </c>
      <c r="DK5">
        <v>103.02</v>
      </c>
      <c r="DL5">
        <v>5.55</v>
      </c>
      <c r="DM5">
        <v>7.13</v>
      </c>
      <c r="DN5">
        <v>100</v>
      </c>
      <c r="DO5">
        <v>14.68</v>
      </c>
      <c r="DP5">
        <v>0.48</v>
      </c>
      <c r="DQ5">
        <v>100</v>
      </c>
      <c r="DR5">
        <v>84.62</v>
      </c>
      <c r="DS5">
        <v>465.66</v>
      </c>
      <c r="DT5">
        <v>175</v>
      </c>
      <c r="DU5">
        <v>183</v>
      </c>
      <c r="DV5">
        <v>108</v>
      </c>
      <c r="DW5">
        <v>120</v>
      </c>
      <c r="DX5">
        <v>205</v>
      </c>
      <c r="DY5">
        <v>186</v>
      </c>
      <c r="DZ5">
        <v>133</v>
      </c>
      <c r="EA5">
        <v>134</v>
      </c>
      <c r="EB5">
        <v>163</v>
      </c>
      <c r="EC5">
        <v>148</v>
      </c>
      <c r="ED5">
        <v>1555</v>
      </c>
    </row>
    <row r="6" spans="1:134" x14ac:dyDescent="0.25">
      <c r="A6">
        <v>34</v>
      </c>
      <c r="B6" t="s">
        <v>296</v>
      </c>
      <c r="C6">
        <v>7.3499999999999996E-2</v>
      </c>
      <c r="D6">
        <v>62.19</v>
      </c>
      <c r="E6">
        <v>0</v>
      </c>
      <c r="F6">
        <v>0.33650000000000002</v>
      </c>
      <c r="G6">
        <v>0.4158</v>
      </c>
      <c r="H6">
        <v>3.5000000000000003E-2</v>
      </c>
      <c r="I6">
        <v>0.14510000000000001</v>
      </c>
      <c r="J6">
        <v>30.36</v>
      </c>
      <c r="K6">
        <v>0</v>
      </c>
      <c r="L6">
        <v>0</v>
      </c>
      <c r="M6">
        <v>93.555899999999994</v>
      </c>
      <c r="N6">
        <v>7.8600000000000003E-2</v>
      </c>
      <c r="O6">
        <v>66.473600000000005</v>
      </c>
      <c r="P6">
        <v>0</v>
      </c>
      <c r="Q6">
        <v>0.35970000000000002</v>
      </c>
      <c r="R6">
        <v>0.44440000000000002</v>
      </c>
      <c r="S6">
        <v>3.7400000000000003E-2</v>
      </c>
      <c r="T6">
        <v>0.15509999999999999</v>
      </c>
      <c r="U6">
        <v>32.4512</v>
      </c>
      <c r="V6">
        <v>0</v>
      </c>
      <c r="W6">
        <v>0</v>
      </c>
      <c r="X6">
        <v>100</v>
      </c>
      <c r="Y6">
        <v>0.02</v>
      </c>
      <c r="Z6">
        <v>8.7420000000000009</v>
      </c>
      <c r="AA6">
        <v>0</v>
      </c>
      <c r="AB6">
        <v>5.0700000000000002E-2</v>
      </c>
      <c r="AC6">
        <v>4.8899999999999999E-2</v>
      </c>
      <c r="AD6">
        <v>3.7000000000000002E-3</v>
      </c>
      <c r="AE6">
        <v>2.4E-2</v>
      </c>
      <c r="AF6">
        <v>6.3620000000000001</v>
      </c>
      <c r="AG6">
        <v>0</v>
      </c>
      <c r="AH6">
        <v>0</v>
      </c>
      <c r="AI6">
        <v>15.251300000000001</v>
      </c>
      <c r="AJ6">
        <v>6.5799999999999997E-2</v>
      </c>
      <c r="AK6">
        <v>57.403199999999998</v>
      </c>
      <c r="AL6">
        <v>0</v>
      </c>
      <c r="AM6">
        <v>0.33279999999999998</v>
      </c>
      <c r="AN6">
        <v>0.32100000000000001</v>
      </c>
      <c r="AO6">
        <v>2.4299999999999999E-2</v>
      </c>
      <c r="AP6">
        <v>7.8899999999999998E-2</v>
      </c>
      <c r="AQ6">
        <v>41.774000000000001</v>
      </c>
      <c r="AR6">
        <v>0</v>
      </c>
      <c r="AS6">
        <v>0</v>
      </c>
      <c r="AT6">
        <v>100</v>
      </c>
      <c r="AU6">
        <v>29.596399999999999</v>
      </c>
      <c r="AV6">
        <v>7.1820000000000004</v>
      </c>
      <c r="AW6">
        <v>10.4595</v>
      </c>
      <c r="AX6">
        <v>7.2599999999999998E-2</v>
      </c>
      <c r="AY6">
        <v>66.763400000000004</v>
      </c>
      <c r="AZ6">
        <v>0</v>
      </c>
      <c r="BA6">
        <v>0.32919999999999999</v>
      </c>
      <c r="BB6">
        <v>0.41099999999999998</v>
      </c>
      <c r="BC6">
        <v>3.1099999999999999E-2</v>
      </c>
      <c r="BD6">
        <v>0.1225</v>
      </c>
      <c r="BE6">
        <v>31.012699999999999</v>
      </c>
      <c r="BF6">
        <v>0</v>
      </c>
      <c r="BG6">
        <v>-8.9999999999999998E-4</v>
      </c>
      <c r="BH6">
        <v>98.741699999999994</v>
      </c>
      <c r="BI6">
        <v>0.49159999999999998</v>
      </c>
      <c r="BJ6">
        <v>160.489</v>
      </c>
      <c r="BK6">
        <v>0</v>
      </c>
      <c r="BL6">
        <v>2.7593000000000001</v>
      </c>
      <c r="BM6">
        <v>5.6684999999999999</v>
      </c>
      <c r="BN6">
        <v>3.1099999999999999E-2</v>
      </c>
      <c r="BO6">
        <v>0.41749999999999998</v>
      </c>
      <c r="BP6">
        <v>60.844999999999999</v>
      </c>
      <c r="BQ6">
        <v>0</v>
      </c>
      <c r="BR6">
        <v>-2E-3</v>
      </c>
      <c r="BS6">
        <v>230.7</v>
      </c>
      <c r="BT6">
        <v>320.2</v>
      </c>
      <c r="BU6">
        <v>559614.80000000005</v>
      </c>
      <c r="BV6">
        <v>-115.1</v>
      </c>
      <c r="BW6">
        <v>2351.1999999999998</v>
      </c>
      <c r="BX6">
        <v>2281.1</v>
      </c>
      <c r="BY6">
        <v>105.1</v>
      </c>
      <c r="BZ6">
        <v>1050.5</v>
      </c>
      <c r="CA6">
        <v>222271.1</v>
      </c>
      <c r="CB6">
        <v>-45</v>
      </c>
      <c r="CC6">
        <v>-5</v>
      </c>
      <c r="CD6">
        <v>520.29999999999995</v>
      </c>
      <c r="CE6">
        <v>2941.5</v>
      </c>
      <c r="CF6">
        <v>600.29999999999995</v>
      </c>
      <c r="CG6">
        <v>840.4</v>
      </c>
      <c r="CH6">
        <v>1320.7</v>
      </c>
      <c r="CI6">
        <v>350.2</v>
      </c>
      <c r="CJ6">
        <v>2101.1</v>
      </c>
      <c r="CK6">
        <v>1120.5999999999999</v>
      </c>
      <c r="CL6">
        <v>510.3</v>
      </c>
      <c r="CM6">
        <v>610.29999999999995</v>
      </c>
      <c r="CN6">
        <v>310.2</v>
      </c>
      <c r="CO6">
        <v>1680.8</v>
      </c>
      <c r="CP6">
        <v>680.3</v>
      </c>
      <c r="CQ6">
        <v>750.4</v>
      </c>
      <c r="CR6">
        <v>1020.5</v>
      </c>
      <c r="CS6">
        <v>340.2</v>
      </c>
      <c r="CT6">
        <v>870.4</v>
      </c>
      <c r="CU6">
        <v>810.4</v>
      </c>
      <c r="CV6">
        <v>400.2</v>
      </c>
      <c r="CW6">
        <v>500.3</v>
      </c>
      <c r="CX6">
        <v>129.89500000000001</v>
      </c>
      <c r="CY6">
        <v>78.132000000000005</v>
      </c>
      <c r="CZ6">
        <v>119.943</v>
      </c>
      <c r="DA6">
        <v>107.726</v>
      </c>
      <c r="DB6">
        <v>134.864</v>
      </c>
      <c r="DC6">
        <v>191.209</v>
      </c>
      <c r="DD6">
        <v>90.638000000000005</v>
      </c>
      <c r="DE6">
        <v>107.492</v>
      </c>
      <c r="DF6">
        <v>159.274</v>
      </c>
      <c r="DG6">
        <v>146.22499999999999</v>
      </c>
      <c r="DH6">
        <v>19.989999999999998</v>
      </c>
      <c r="DI6">
        <v>23.7</v>
      </c>
      <c r="DJ6">
        <v>0.3</v>
      </c>
      <c r="DK6">
        <v>100</v>
      </c>
      <c r="DL6">
        <v>5.98</v>
      </c>
      <c r="DM6">
        <v>6.67</v>
      </c>
      <c r="DN6">
        <v>60.04</v>
      </c>
      <c r="DO6">
        <v>13.5</v>
      </c>
      <c r="DP6">
        <v>0.48</v>
      </c>
      <c r="DQ6">
        <v>100</v>
      </c>
      <c r="DR6">
        <v>100</v>
      </c>
      <c r="DS6">
        <v>410.67</v>
      </c>
      <c r="DT6">
        <v>146</v>
      </c>
      <c r="DU6">
        <v>181</v>
      </c>
      <c r="DV6">
        <v>105</v>
      </c>
      <c r="DW6">
        <v>125</v>
      </c>
      <c r="DX6">
        <v>195</v>
      </c>
      <c r="DY6">
        <v>174</v>
      </c>
      <c r="DZ6">
        <v>142</v>
      </c>
      <c r="EA6">
        <v>138</v>
      </c>
      <c r="EB6">
        <v>165</v>
      </c>
      <c r="EC6">
        <v>150</v>
      </c>
      <c r="ED6">
        <v>1521</v>
      </c>
    </row>
    <row r="7" spans="1:134" x14ac:dyDescent="0.25">
      <c r="A7">
        <v>35</v>
      </c>
      <c r="B7" t="s">
        <v>297</v>
      </c>
      <c r="C7">
        <v>3.5499999999999997E-2</v>
      </c>
      <c r="D7">
        <v>62.1</v>
      </c>
      <c r="E7">
        <v>0</v>
      </c>
      <c r="F7">
        <v>0.22289999999999999</v>
      </c>
      <c r="G7">
        <v>0.35749999999999998</v>
      </c>
      <c r="H7">
        <v>2.1700000000000001E-2</v>
      </c>
      <c r="I7">
        <v>0.11210000000000001</v>
      </c>
      <c r="J7">
        <v>30.7</v>
      </c>
      <c r="K7">
        <v>0</v>
      </c>
      <c r="L7">
        <v>2.18E-2</v>
      </c>
      <c r="M7">
        <v>93.5715</v>
      </c>
      <c r="N7">
        <v>3.7900000000000003E-2</v>
      </c>
      <c r="O7">
        <v>66.366399999999999</v>
      </c>
      <c r="P7">
        <v>0</v>
      </c>
      <c r="Q7">
        <v>0.2382</v>
      </c>
      <c r="R7">
        <v>0.3821</v>
      </c>
      <c r="S7">
        <v>2.3199999999999998E-2</v>
      </c>
      <c r="T7">
        <v>0.1198</v>
      </c>
      <c r="U7">
        <v>32.809100000000001</v>
      </c>
      <c r="V7">
        <v>0</v>
      </c>
      <c r="W7">
        <v>2.3300000000000001E-2</v>
      </c>
      <c r="X7">
        <v>100</v>
      </c>
      <c r="Y7">
        <v>9.7000000000000003E-3</v>
      </c>
      <c r="Z7">
        <v>8.7270000000000003</v>
      </c>
      <c r="AA7">
        <v>0</v>
      </c>
      <c r="AB7">
        <v>3.3599999999999998E-2</v>
      </c>
      <c r="AC7">
        <v>4.2000000000000003E-2</v>
      </c>
      <c r="AD7">
        <v>2.3E-3</v>
      </c>
      <c r="AE7">
        <v>1.8599999999999998E-2</v>
      </c>
      <c r="AF7">
        <v>6.431</v>
      </c>
      <c r="AG7">
        <v>0</v>
      </c>
      <c r="AH7">
        <v>2.5999999999999999E-3</v>
      </c>
      <c r="AI7">
        <v>15.2668</v>
      </c>
      <c r="AJ7">
        <v>3.1699999999999999E-2</v>
      </c>
      <c r="AK7">
        <v>57.215200000000003</v>
      </c>
      <c r="AL7">
        <v>0</v>
      </c>
      <c r="AM7">
        <v>0.22009999999999999</v>
      </c>
      <c r="AN7">
        <v>0.27550000000000002</v>
      </c>
      <c r="AO7">
        <v>1.4999999999999999E-2</v>
      </c>
      <c r="AP7">
        <v>6.0900000000000003E-2</v>
      </c>
      <c r="AQ7">
        <v>42.1646</v>
      </c>
      <c r="AR7">
        <v>0</v>
      </c>
      <c r="AS7">
        <v>1.7000000000000001E-2</v>
      </c>
      <c r="AT7">
        <v>100</v>
      </c>
      <c r="AU7">
        <v>28.894500000000001</v>
      </c>
      <c r="AV7">
        <v>7.0083000000000002</v>
      </c>
      <c r="AW7">
        <v>10.4575</v>
      </c>
      <c r="AX7">
        <v>3.5200000000000002E-2</v>
      </c>
      <c r="AY7">
        <v>66.608699999999999</v>
      </c>
      <c r="AZ7">
        <v>0</v>
      </c>
      <c r="BA7">
        <v>0.218</v>
      </c>
      <c r="BB7">
        <v>0.3533</v>
      </c>
      <c r="BC7">
        <v>1.9300000000000001E-2</v>
      </c>
      <c r="BD7">
        <v>9.4500000000000001E-2</v>
      </c>
      <c r="BE7">
        <v>31.3965</v>
      </c>
      <c r="BF7">
        <v>0</v>
      </c>
      <c r="BG7">
        <v>2.0199999999999999E-2</v>
      </c>
      <c r="BH7">
        <v>98.745699999999999</v>
      </c>
      <c r="BI7">
        <v>0.23810000000000001</v>
      </c>
      <c r="BJ7">
        <v>160.11699999999999</v>
      </c>
      <c r="BK7">
        <v>0</v>
      </c>
      <c r="BL7">
        <v>1.8277000000000001</v>
      </c>
      <c r="BM7">
        <v>4.8728999999999996</v>
      </c>
      <c r="BN7">
        <v>1.9300000000000001E-2</v>
      </c>
      <c r="BO7">
        <v>0.3221</v>
      </c>
      <c r="BP7">
        <v>61.597999999999999</v>
      </c>
      <c r="BQ7">
        <v>0</v>
      </c>
      <c r="BR7">
        <v>4.7699999999999999E-2</v>
      </c>
      <c r="BS7">
        <v>229.0428</v>
      </c>
      <c r="BT7">
        <v>155.1</v>
      </c>
      <c r="BU7">
        <v>558319.1</v>
      </c>
      <c r="BV7">
        <v>-15</v>
      </c>
      <c r="BW7">
        <v>1555.8</v>
      </c>
      <c r="BX7">
        <v>1961</v>
      </c>
      <c r="BY7">
        <v>65</v>
      </c>
      <c r="BZ7">
        <v>810.4</v>
      </c>
      <c r="CA7">
        <v>225022.5</v>
      </c>
      <c r="CB7">
        <v>-65</v>
      </c>
      <c r="CC7">
        <v>100.1</v>
      </c>
      <c r="CD7">
        <v>610.29999999999995</v>
      </c>
      <c r="CE7">
        <v>3021.5</v>
      </c>
      <c r="CF7">
        <v>710.4</v>
      </c>
      <c r="CG7">
        <v>970.5</v>
      </c>
      <c r="CH7">
        <v>1380.7</v>
      </c>
      <c r="CI7">
        <v>440.2</v>
      </c>
      <c r="CJ7">
        <v>1810.9</v>
      </c>
      <c r="CK7">
        <v>1160.5999999999999</v>
      </c>
      <c r="CL7">
        <v>440.2</v>
      </c>
      <c r="CM7">
        <v>570.29999999999995</v>
      </c>
      <c r="CN7">
        <v>470.2</v>
      </c>
      <c r="CO7">
        <v>2051</v>
      </c>
      <c r="CP7">
        <v>500.3</v>
      </c>
      <c r="CQ7">
        <v>690.3</v>
      </c>
      <c r="CR7">
        <v>1120.5999999999999</v>
      </c>
      <c r="CS7">
        <v>280.10000000000002</v>
      </c>
      <c r="CT7">
        <v>1050.5</v>
      </c>
      <c r="CU7">
        <v>810.4</v>
      </c>
      <c r="CV7">
        <v>350.2</v>
      </c>
      <c r="CW7">
        <v>340.2</v>
      </c>
      <c r="CX7">
        <v>129.89500000000001</v>
      </c>
      <c r="CY7">
        <v>78.132000000000005</v>
      </c>
      <c r="CZ7">
        <v>119.943</v>
      </c>
      <c r="DA7">
        <v>107.726</v>
      </c>
      <c r="DB7">
        <v>134.864</v>
      </c>
      <c r="DC7">
        <v>191.209</v>
      </c>
      <c r="DD7">
        <v>90.638000000000005</v>
      </c>
      <c r="DE7">
        <v>107.486</v>
      </c>
      <c r="DF7">
        <v>159.274</v>
      </c>
      <c r="DG7">
        <v>146.22499999999999</v>
      </c>
      <c r="DH7">
        <v>19.989999999999998</v>
      </c>
      <c r="DI7">
        <v>50.7</v>
      </c>
      <c r="DJ7">
        <v>0.3</v>
      </c>
      <c r="DK7">
        <v>100</v>
      </c>
      <c r="DL7">
        <v>8.1999999999999993</v>
      </c>
      <c r="DM7">
        <v>7.62</v>
      </c>
      <c r="DN7">
        <v>96.38</v>
      </c>
      <c r="DO7">
        <v>16.72</v>
      </c>
      <c r="DP7">
        <v>0.47</v>
      </c>
      <c r="DQ7">
        <v>100</v>
      </c>
      <c r="DR7">
        <v>71.06</v>
      </c>
      <c r="DS7">
        <v>451.45</v>
      </c>
      <c r="DT7">
        <v>167</v>
      </c>
      <c r="DU7">
        <v>190</v>
      </c>
      <c r="DV7">
        <v>103</v>
      </c>
      <c r="DW7">
        <v>129</v>
      </c>
      <c r="DX7">
        <v>202</v>
      </c>
      <c r="DY7">
        <v>178</v>
      </c>
      <c r="DZ7">
        <v>140</v>
      </c>
      <c r="EA7">
        <v>140</v>
      </c>
      <c r="EB7">
        <v>154</v>
      </c>
      <c r="EC7">
        <v>136</v>
      </c>
      <c r="ED7">
        <v>1539</v>
      </c>
    </row>
    <row r="8" spans="1:134" x14ac:dyDescent="0.25">
      <c r="A8">
        <v>36</v>
      </c>
      <c r="B8" t="s">
        <v>298</v>
      </c>
      <c r="C8">
        <v>3.9E-2</v>
      </c>
      <c r="D8">
        <v>61.97</v>
      </c>
      <c r="E8">
        <v>1.6899999999999998E-2</v>
      </c>
      <c r="F8">
        <v>0.16170000000000001</v>
      </c>
      <c r="G8">
        <v>0.37390000000000001</v>
      </c>
      <c r="H8">
        <v>2.5000000000000001E-2</v>
      </c>
      <c r="I8">
        <v>0.1239</v>
      </c>
      <c r="J8">
        <v>30.68</v>
      </c>
      <c r="K8">
        <v>0</v>
      </c>
      <c r="L8">
        <v>1.2999999999999999E-2</v>
      </c>
      <c r="M8">
        <v>93.403400000000005</v>
      </c>
      <c r="N8">
        <v>4.1799999999999997E-2</v>
      </c>
      <c r="O8">
        <v>66.346599999999995</v>
      </c>
      <c r="P8">
        <v>1.8100000000000002E-2</v>
      </c>
      <c r="Q8">
        <v>0.1731</v>
      </c>
      <c r="R8">
        <v>0.40029999999999999</v>
      </c>
      <c r="S8">
        <v>2.6800000000000001E-2</v>
      </c>
      <c r="T8">
        <v>0.13270000000000001</v>
      </c>
      <c r="U8">
        <v>32.846800000000002</v>
      </c>
      <c r="V8">
        <v>0</v>
      </c>
      <c r="W8">
        <v>1.3899999999999999E-2</v>
      </c>
      <c r="X8">
        <v>100</v>
      </c>
      <c r="Y8">
        <v>1.06E-2</v>
      </c>
      <c r="Z8">
        <v>8.7240000000000002</v>
      </c>
      <c r="AA8">
        <v>3.0000000000000001E-3</v>
      </c>
      <c r="AB8">
        <v>2.4400000000000002E-2</v>
      </c>
      <c r="AC8">
        <v>4.3999999999999997E-2</v>
      </c>
      <c r="AD8">
        <v>2.5999999999999999E-3</v>
      </c>
      <c r="AE8">
        <v>2.06E-2</v>
      </c>
      <c r="AF8">
        <v>6.4379999999999997</v>
      </c>
      <c r="AG8">
        <v>0</v>
      </c>
      <c r="AH8">
        <v>1.6000000000000001E-3</v>
      </c>
      <c r="AI8">
        <v>15.268800000000001</v>
      </c>
      <c r="AJ8">
        <v>3.49E-2</v>
      </c>
      <c r="AK8">
        <v>57.198500000000003</v>
      </c>
      <c r="AL8">
        <v>0.01</v>
      </c>
      <c r="AM8">
        <v>0.15989999999999999</v>
      </c>
      <c r="AN8">
        <v>0.28860000000000002</v>
      </c>
      <c r="AO8">
        <v>1.7399999999999999E-2</v>
      </c>
      <c r="AP8">
        <v>6.7400000000000002E-2</v>
      </c>
      <c r="AQ8">
        <v>42.213200000000001</v>
      </c>
      <c r="AR8">
        <v>0</v>
      </c>
      <c r="AS8">
        <v>1.0200000000000001E-2</v>
      </c>
      <c r="AT8">
        <v>100</v>
      </c>
      <c r="AU8">
        <v>28.850300000000001</v>
      </c>
      <c r="AV8">
        <v>6.9893999999999998</v>
      </c>
      <c r="AW8">
        <v>10.4575</v>
      </c>
      <c r="AX8">
        <v>3.8600000000000002E-2</v>
      </c>
      <c r="AY8">
        <v>66.442700000000002</v>
      </c>
      <c r="AZ8">
        <v>1.6299999999999999E-2</v>
      </c>
      <c r="BA8">
        <v>0.15820000000000001</v>
      </c>
      <c r="BB8">
        <v>0.3695</v>
      </c>
      <c r="BC8">
        <v>2.2200000000000001E-2</v>
      </c>
      <c r="BD8">
        <v>0.1045</v>
      </c>
      <c r="BE8">
        <v>31.367999999999999</v>
      </c>
      <c r="BF8">
        <v>0</v>
      </c>
      <c r="BG8">
        <v>1.21E-2</v>
      </c>
      <c r="BH8">
        <v>98.531899999999993</v>
      </c>
      <c r="BI8">
        <v>0.26119999999999999</v>
      </c>
      <c r="BJ8">
        <v>159.71799999999999</v>
      </c>
      <c r="BK8">
        <v>0.1618</v>
      </c>
      <c r="BL8">
        <v>1.3257000000000001</v>
      </c>
      <c r="BM8">
        <v>5.0967000000000002</v>
      </c>
      <c r="BN8">
        <v>2.2200000000000001E-2</v>
      </c>
      <c r="BO8">
        <v>0.35589999999999999</v>
      </c>
      <c r="BP8">
        <v>61.542000000000002</v>
      </c>
      <c r="BQ8">
        <v>0</v>
      </c>
      <c r="BR8">
        <v>2.86E-2</v>
      </c>
      <c r="BS8">
        <v>228.5121</v>
      </c>
      <c r="BT8">
        <v>170.1</v>
      </c>
      <c r="BU8">
        <v>556928.4</v>
      </c>
      <c r="BV8">
        <v>125.1</v>
      </c>
      <c r="BW8">
        <v>1130.5999999999999</v>
      </c>
      <c r="BX8">
        <v>2051</v>
      </c>
      <c r="BY8">
        <v>75</v>
      </c>
      <c r="BZ8">
        <v>895.5</v>
      </c>
      <c r="CA8">
        <v>224817.4</v>
      </c>
      <c r="CB8">
        <v>-20</v>
      </c>
      <c r="CC8">
        <v>60</v>
      </c>
      <c r="CD8">
        <v>530.29999999999995</v>
      </c>
      <c r="CE8">
        <v>3011.5</v>
      </c>
      <c r="CF8">
        <v>710.4</v>
      </c>
      <c r="CG8">
        <v>1030.5</v>
      </c>
      <c r="CH8">
        <v>1380.7</v>
      </c>
      <c r="CI8">
        <v>440.2</v>
      </c>
      <c r="CJ8">
        <v>1870.9</v>
      </c>
      <c r="CK8">
        <v>1240.5999999999999</v>
      </c>
      <c r="CL8">
        <v>450.2</v>
      </c>
      <c r="CM8">
        <v>620.29999999999995</v>
      </c>
      <c r="CN8">
        <v>330.2</v>
      </c>
      <c r="CO8">
        <v>1830.9</v>
      </c>
      <c r="CP8">
        <v>440.2</v>
      </c>
      <c r="CQ8">
        <v>690.3</v>
      </c>
      <c r="CR8">
        <v>1090.5999999999999</v>
      </c>
      <c r="CS8">
        <v>400.2</v>
      </c>
      <c r="CT8">
        <v>850.4</v>
      </c>
      <c r="CU8">
        <v>730.4</v>
      </c>
      <c r="CV8">
        <v>410.2</v>
      </c>
      <c r="CW8">
        <v>520.29999999999995</v>
      </c>
      <c r="CX8">
        <v>129.89500000000001</v>
      </c>
      <c r="CY8">
        <v>78.132000000000005</v>
      </c>
      <c r="CZ8">
        <v>119.943</v>
      </c>
      <c r="DA8">
        <v>107.726</v>
      </c>
      <c r="DB8">
        <v>134.864</v>
      </c>
      <c r="DC8">
        <v>191.209</v>
      </c>
      <c r="DD8">
        <v>90.638000000000005</v>
      </c>
      <c r="DE8">
        <v>107.497</v>
      </c>
      <c r="DF8">
        <v>159.274</v>
      </c>
      <c r="DG8">
        <v>146.22499999999999</v>
      </c>
      <c r="DH8">
        <v>19.989999999999998</v>
      </c>
      <c r="DI8">
        <v>42.21</v>
      </c>
      <c r="DJ8">
        <v>0.3</v>
      </c>
      <c r="DK8">
        <v>65.099999999999994</v>
      </c>
      <c r="DL8">
        <v>10.67</v>
      </c>
      <c r="DM8">
        <v>7.33</v>
      </c>
      <c r="DN8">
        <v>90.18</v>
      </c>
      <c r="DO8">
        <v>15.02</v>
      </c>
      <c r="DP8">
        <v>0.47</v>
      </c>
      <c r="DQ8">
        <v>100</v>
      </c>
      <c r="DR8">
        <v>129.1</v>
      </c>
      <c r="DS8">
        <v>460.38</v>
      </c>
      <c r="DT8">
        <v>149</v>
      </c>
      <c r="DU8">
        <v>186</v>
      </c>
      <c r="DV8">
        <v>100</v>
      </c>
      <c r="DW8">
        <v>131</v>
      </c>
      <c r="DX8">
        <v>200</v>
      </c>
      <c r="DY8">
        <v>192</v>
      </c>
      <c r="DZ8">
        <v>136</v>
      </c>
      <c r="EA8">
        <v>140</v>
      </c>
      <c r="EB8">
        <v>161</v>
      </c>
      <c r="EC8">
        <v>152</v>
      </c>
      <c r="ED8">
        <v>1547</v>
      </c>
    </row>
    <row r="9" spans="1:134" x14ac:dyDescent="0.25">
      <c r="A9">
        <v>37</v>
      </c>
      <c r="B9" t="s">
        <v>299</v>
      </c>
      <c r="C9">
        <v>5.16E-2</v>
      </c>
      <c r="D9">
        <v>62.37</v>
      </c>
      <c r="E9">
        <v>7.1000000000000004E-3</v>
      </c>
      <c r="F9">
        <v>0.20710000000000001</v>
      </c>
      <c r="G9">
        <v>0.41289999999999999</v>
      </c>
      <c r="H9">
        <v>3.6700000000000003E-2</v>
      </c>
      <c r="I9">
        <v>0.14199999999999999</v>
      </c>
      <c r="J9">
        <v>30.13</v>
      </c>
      <c r="K9">
        <v>9.5999999999999992E-3</v>
      </c>
      <c r="L9">
        <v>0</v>
      </c>
      <c r="M9">
        <v>93.367000000000004</v>
      </c>
      <c r="N9">
        <v>5.5300000000000002E-2</v>
      </c>
      <c r="O9">
        <v>66.800899999999999</v>
      </c>
      <c r="P9">
        <v>7.6E-3</v>
      </c>
      <c r="Q9">
        <v>0.2218</v>
      </c>
      <c r="R9">
        <v>0.44219999999999998</v>
      </c>
      <c r="S9">
        <v>3.9300000000000002E-2</v>
      </c>
      <c r="T9">
        <v>0.15210000000000001</v>
      </c>
      <c r="U9">
        <v>32.270499999999998</v>
      </c>
      <c r="V9">
        <v>1.03E-2</v>
      </c>
      <c r="W9">
        <v>0</v>
      </c>
      <c r="X9">
        <v>100</v>
      </c>
      <c r="Y9">
        <v>1.41E-2</v>
      </c>
      <c r="Z9">
        <v>8.7739999999999991</v>
      </c>
      <c r="AA9">
        <v>1.2999999999999999E-3</v>
      </c>
      <c r="AB9">
        <v>3.1199999999999999E-2</v>
      </c>
      <c r="AC9">
        <v>4.8599999999999997E-2</v>
      </c>
      <c r="AD9">
        <v>3.8999999999999998E-3</v>
      </c>
      <c r="AE9">
        <v>2.3599999999999999E-2</v>
      </c>
      <c r="AF9">
        <v>6.32</v>
      </c>
      <c r="AG9">
        <v>1.1000000000000001E-3</v>
      </c>
      <c r="AH9">
        <v>0</v>
      </c>
      <c r="AI9">
        <v>15.2178</v>
      </c>
      <c r="AJ9">
        <v>4.6300000000000001E-2</v>
      </c>
      <c r="AK9">
        <v>57.738500000000002</v>
      </c>
      <c r="AL9">
        <v>4.1999999999999997E-3</v>
      </c>
      <c r="AM9">
        <v>0.2054</v>
      </c>
      <c r="AN9">
        <v>0.31969999999999998</v>
      </c>
      <c r="AO9">
        <v>2.5600000000000001E-2</v>
      </c>
      <c r="AP9">
        <v>7.7499999999999999E-2</v>
      </c>
      <c r="AQ9">
        <v>41.5794</v>
      </c>
      <c r="AR9">
        <v>3.5000000000000001E-3</v>
      </c>
      <c r="AS9">
        <v>0</v>
      </c>
      <c r="AT9">
        <v>100</v>
      </c>
      <c r="AU9">
        <v>28.919</v>
      </c>
      <c r="AV9">
        <v>7.0225999999999997</v>
      </c>
      <c r="AW9">
        <v>10.458</v>
      </c>
      <c r="AX9">
        <v>5.0999999999999997E-2</v>
      </c>
      <c r="AY9">
        <v>66.9893</v>
      </c>
      <c r="AZ9">
        <v>6.8999999999999999E-3</v>
      </c>
      <c r="BA9">
        <v>0.20250000000000001</v>
      </c>
      <c r="BB9">
        <v>0.40810000000000002</v>
      </c>
      <c r="BC9">
        <v>3.2599999999999997E-2</v>
      </c>
      <c r="BD9">
        <v>0.1201</v>
      </c>
      <c r="BE9">
        <v>30.785399999999999</v>
      </c>
      <c r="BF9">
        <v>8.6E-3</v>
      </c>
      <c r="BG9">
        <v>-8.8999999999999999E-3</v>
      </c>
      <c r="BH9">
        <v>98.595600000000005</v>
      </c>
      <c r="BI9">
        <v>0.34549999999999997</v>
      </c>
      <c r="BJ9">
        <v>161.03200000000001</v>
      </c>
      <c r="BK9">
        <v>6.8199999999999997E-2</v>
      </c>
      <c r="BL9">
        <v>1.6978</v>
      </c>
      <c r="BM9">
        <v>5.6284000000000001</v>
      </c>
      <c r="BN9">
        <v>3.2599999999999997E-2</v>
      </c>
      <c r="BO9">
        <v>0.4093</v>
      </c>
      <c r="BP9">
        <v>60.399000000000001</v>
      </c>
      <c r="BQ9">
        <v>1.89E-2</v>
      </c>
      <c r="BR9">
        <v>-2.1000000000000001E-2</v>
      </c>
      <c r="BS9">
        <v>229.61070000000001</v>
      </c>
      <c r="BT9">
        <v>225</v>
      </c>
      <c r="BU9">
        <v>561510</v>
      </c>
      <c r="BV9">
        <v>50</v>
      </c>
      <c r="BW9">
        <v>1445</v>
      </c>
      <c r="BX9">
        <v>2265</v>
      </c>
      <c r="BY9">
        <v>110</v>
      </c>
      <c r="BZ9">
        <v>1030</v>
      </c>
      <c r="CA9">
        <v>220645</v>
      </c>
      <c r="CB9">
        <v>35</v>
      </c>
      <c r="CC9">
        <v>-45</v>
      </c>
      <c r="CD9">
        <v>560</v>
      </c>
      <c r="CE9">
        <v>3010</v>
      </c>
      <c r="CF9">
        <v>750</v>
      </c>
      <c r="CG9">
        <v>910</v>
      </c>
      <c r="CH9">
        <v>1410</v>
      </c>
      <c r="CI9">
        <v>510</v>
      </c>
      <c r="CJ9">
        <v>1960</v>
      </c>
      <c r="CK9">
        <v>1200</v>
      </c>
      <c r="CL9">
        <v>440</v>
      </c>
      <c r="CM9">
        <v>770</v>
      </c>
      <c r="CN9">
        <v>460</v>
      </c>
      <c r="CO9">
        <v>1870</v>
      </c>
      <c r="CP9">
        <v>630</v>
      </c>
      <c r="CQ9">
        <v>740</v>
      </c>
      <c r="CR9">
        <v>1050</v>
      </c>
      <c r="CS9">
        <v>380</v>
      </c>
      <c r="CT9">
        <v>1100</v>
      </c>
      <c r="CU9">
        <v>750</v>
      </c>
      <c r="CV9">
        <v>260</v>
      </c>
      <c r="CW9">
        <v>450</v>
      </c>
      <c r="CX9">
        <v>129.89500000000001</v>
      </c>
      <c r="CY9">
        <v>78.132000000000005</v>
      </c>
      <c r="CZ9">
        <v>119.943</v>
      </c>
      <c r="DA9">
        <v>107.726</v>
      </c>
      <c r="DB9">
        <v>134.864</v>
      </c>
      <c r="DC9">
        <v>191.209</v>
      </c>
      <c r="DD9">
        <v>90.638000000000005</v>
      </c>
      <c r="DE9">
        <v>107.497</v>
      </c>
      <c r="DF9">
        <v>159.274</v>
      </c>
      <c r="DG9">
        <v>146.22499999999999</v>
      </c>
      <c r="DH9">
        <v>20</v>
      </c>
      <c r="DI9">
        <v>35.07</v>
      </c>
      <c r="DJ9">
        <v>0.3</v>
      </c>
      <c r="DK9">
        <v>162.86000000000001</v>
      </c>
      <c r="DL9">
        <v>8.64</v>
      </c>
      <c r="DM9">
        <v>6.79</v>
      </c>
      <c r="DN9">
        <v>64.28</v>
      </c>
      <c r="DO9">
        <v>13.88</v>
      </c>
      <c r="DP9">
        <v>0.48</v>
      </c>
      <c r="DQ9">
        <v>173.2</v>
      </c>
      <c r="DR9">
        <v>100</v>
      </c>
      <c r="DS9">
        <v>565.5</v>
      </c>
      <c r="DT9">
        <v>162</v>
      </c>
      <c r="DU9">
        <v>186</v>
      </c>
      <c r="DV9">
        <v>110</v>
      </c>
      <c r="DW9">
        <v>128</v>
      </c>
      <c r="DX9">
        <v>200</v>
      </c>
      <c r="DY9">
        <v>198</v>
      </c>
      <c r="DZ9">
        <v>144</v>
      </c>
      <c r="EA9">
        <v>139</v>
      </c>
      <c r="EB9">
        <v>145</v>
      </c>
      <c r="EC9">
        <v>158</v>
      </c>
      <c r="ED9">
        <v>1570</v>
      </c>
    </row>
    <row r="10" spans="1:134" x14ac:dyDescent="0.25">
      <c r="A10">
        <v>38</v>
      </c>
      <c r="B10" t="s">
        <v>300</v>
      </c>
      <c r="C10">
        <v>7.4499999999999997E-2</v>
      </c>
      <c r="D10">
        <v>61.72</v>
      </c>
      <c r="E10">
        <v>1.6000000000000001E-3</v>
      </c>
      <c r="F10">
        <v>0.18590000000000001</v>
      </c>
      <c r="G10">
        <v>0.41010000000000002</v>
      </c>
      <c r="H10">
        <v>2.1700000000000001E-2</v>
      </c>
      <c r="I10">
        <v>0.1115</v>
      </c>
      <c r="J10">
        <v>30.88</v>
      </c>
      <c r="K10">
        <v>1.37E-2</v>
      </c>
      <c r="L10">
        <v>8.6999999999999994E-3</v>
      </c>
      <c r="M10">
        <v>93.427700000000002</v>
      </c>
      <c r="N10">
        <v>7.9699999999999993E-2</v>
      </c>
      <c r="O10">
        <v>66.061800000000005</v>
      </c>
      <c r="P10">
        <v>1.6999999999999999E-3</v>
      </c>
      <c r="Q10">
        <v>0.19900000000000001</v>
      </c>
      <c r="R10">
        <v>0.43890000000000001</v>
      </c>
      <c r="S10">
        <v>2.3199999999999998E-2</v>
      </c>
      <c r="T10">
        <v>0.1193</v>
      </c>
      <c r="U10">
        <v>33.052300000000002</v>
      </c>
      <c r="V10">
        <v>1.47E-2</v>
      </c>
      <c r="W10">
        <v>9.2999999999999992E-3</v>
      </c>
      <c r="X10">
        <v>100</v>
      </c>
      <c r="Y10">
        <v>2.0299999999999999E-2</v>
      </c>
      <c r="Z10">
        <v>8.6959999999999997</v>
      </c>
      <c r="AA10">
        <v>2.9999999999999997E-4</v>
      </c>
      <c r="AB10">
        <v>2.81E-2</v>
      </c>
      <c r="AC10">
        <v>4.8300000000000003E-2</v>
      </c>
      <c r="AD10">
        <v>2.3E-3</v>
      </c>
      <c r="AE10">
        <v>1.8499999999999999E-2</v>
      </c>
      <c r="AF10">
        <v>6.4859999999999998</v>
      </c>
      <c r="AG10">
        <v>1.5E-3</v>
      </c>
      <c r="AH10">
        <v>1E-3</v>
      </c>
      <c r="AI10">
        <v>15.302300000000001</v>
      </c>
      <c r="AJ10">
        <v>6.6600000000000006E-2</v>
      </c>
      <c r="AK10">
        <v>56.904200000000003</v>
      </c>
      <c r="AL10">
        <v>8.9999999999999998E-4</v>
      </c>
      <c r="AM10">
        <v>0.1837</v>
      </c>
      <c r="AN10">
        <v>0.31619999999999998</v>
      </c>
      <c r="AO10">
        <v>1.4999999999999999E-2</v>
      </c>
      <c r="AP10">
        <v>6.0600000000000001E-2</v>
      </c>
      <c r="AQ10">
        <v>42.441000000000003</v>
      </c>
      <c r="AR10">
        <v>5.0000000000000001E-3</v>
      </c>
      <c r="AS10">
        <v>6.7999999999999996E-3</v>
      </c>
      <c r="AT10">
        <v>100</v>
      </c>
      <c r="AU10">
        <v>28.903199999999998</v>
      </c>
      <c r="AV10">
        <v>7.0084999999999997</v>
      </c>
      <c r="AW10">
        <v>10.458</v>
      </c>
      <c r="AX10">
        <v>7.3700000000000002E-2</v>
      </c>
      <c r="AY10">
        <v>66.119900000000001</v>
      </c>
      <c r="AZ10">
        <v>1.5E-3</v>
      </c>
      <c r="BA10">
        <v>0.18179999999999999</v>
      </c>
      <c r="BB10">
        <v>0.40539999999999998</v>
      </c>
      <c r="BC10">
        <v>1.9300000000000001E-2</v>
      </c>
      <c r="BD10">
        <v>9.3899999999999997E-2</v>
      </c>
      <c r="BE10">
        <v>31.5657</v>
      </c>
      <c r="BF10">
        <v>1.23E-2</v>
      </c>
      <c r="BG10">
        <v>8.0999999999999996E-3</v>
      </c>
      <c r="BH10">
        <v>98.481499999999997</v>
      </c>
      <c r="BI10">
        <v>0.499</v>
      </c>
      <c r="BJ10">
        <v>158.94200000000001</v>
      </c>
      <c r="BK10">
        <v>1.4999999999999999E-2</v>
      </c>
      <c r="BL10">
        <v>1.524</v>
      </c>
      <c r="BM10">
        <v>5.5911999999999997</v>
      </c>
      <c r="BN10">
        <v>1.9300000000000001E-2</v>
      </c>
      <c r="BO10">
        <v>0.31990000000000002</v>
      </c>
      <c r="BP10">
        <v>61.93</v>
      </c>
      <c r="BQ10">
        <v>2.7E-2</v>
      </c>
      <c r="BR10">
        <v>1.9099999999999999E-2</v>
      </c>
      <c r="BS10">
        <v>228.88650000000001</v>
      </c>
      <c r="BT10">
        <v>325</v>
      </c>
      <c r="BU10">
        <v>554220</v>
      </c>
      <c r="BV10">
        <v>10</v>
      </c>
      <c r="BW10">
        <v>1300</v>
      </c>
      <c r="BX10">
        <v>2250</v>
      </c>
      <c r="BY10">
        <v>65</v>
      </c>
      <c r="BZ10">
        <v>805</v>
      </c>
      <c r="CA10">
        <v>226235</v>
      </c>
      <c r="CB10">
        <v>50</v>
      </c>
      <c r="CC10">
        <v>40</v>
      </c>
      <c r="CD10">
        <v>510</v>
      </c>
      <c r="CE10">
        <v>2900</v>
      </c>
      <c r="CF10">
        <v>690</v>
      </c>
      <c r="CG10">
        <v>930</v>
      </c>
      <c r="CH10">
        <v>1360</v>
      </c>
      <c r="CI10">
        <v>340</v>
      </c>
      <c r="CJ10">
        <v>1830</v>
      </c>
      <c r="CK10">
        <v>1160</v>
      </c>
      <c r="CL10">
        <v>440</v>
      </c>
      <c r="CM10">
        <v>470</v>
      </c>
      <c r="CN10">
        <v>400</v>
      </c>
      <c r="CO10">
        <v>2030</v>
      </c>
      <c r="CP10">
        <v>540</v>
      </c>
      <c r="CQ10">
        <v>690</v>
      </c>
      <c r="CR10">
        <v>1200</v>
      </c>
      <c r="CS10">
        <v>360</v>
      </c>
      <c r="CT10">
        <v>1060</v>
      </c>
      <c r="CU10">
        <v>740</v>
      </c>
      <c r="CV10">
        <v>290</v>
      </c>
      <c r="CW10">
        <v>450</v>
      </c>
      <c r="CX10">
        <v>129.89500000000001</v>
      </c>
      <c r="CY10">
        <v>78.132000000000005</v>
      </c>
      <c r="CZ10">
        <v>119.943</v>
      </c>
      <c r="DA10">
        <v>107.726</v>
      </c>
      <c r="DB10">
        <v>134.864</v>
      </c>
      <c r="DC10">
        <v>191.209</v>
      </c>
      <c r="DD10">
        <v>90.638000000000005</v>
      </c>
      <c r="DE10">
        <v>107.497</v>
      </c>
      <c r="DF10">
        <v>159.274</v>
      </c>
      <c r="DG10">
        <v>146.22499999999999</v>
      </c>
      <c r="DH10">
        <v>20</v>
      </c>
      <c r="DI10">
        <v>24.18</v>
      </c>
      <c r="DJ10">
        <v>0.3</v>
      </c>
      <c r="DK10">
        <v>692.72</v>
      </c>
      <c r="DL10">
        <v>9.36</v>
      </c>
      <c r="DM10">
        <v>6.89</v>
      </c>
      <c r="DN10">
        <v>95.15</v>
      </c>
      <c r="DO10">
        <v>16.88</v>
      </c>
      <c r="DP10">
        <v>0.47</v>
      </c>
      <c r="DQ10">
        <v>124.9</v>
      </c>
      <c r="DR10">
        <v>173.2</v>
      </c>
      <c r="DS10">
        <v>1144.05</v>
      </c>
      <c r="DT10">
        <v>153</v>
      </c>
      <c r="DU10">
        <v>187</v>
      </c>
      <c r="DV10">
        <v>103</v>
      </c>
      <c r="DW10">
        <v>127</v>
      </c>
      <c r="DX10">
        <v>204</v>
      </c>
      <c r="DY10">
        <v>175</v>
      </c>
      <c r="DZ10">
        <v>140</v>
      </c>
      <c r="EA10">
        <v>137</v>
      </c>
      <c r="EB10">
        <v>148</v>
      </c>
      <c r="EC10">
        <v>137</v>
      </c>
      <c r="ED10">
        <v>1511</v>
      </c>
    </row>
    <row r="11" spans="1:134" x14ac:dyDescent="0.25">
      <c r="A11">
        <v>39</v>
      </c>
      <c r="B11" t="s">
        <v>301</v>
      </c>
      <c r="C11">
        <v>7.46E-2</v>
      </c>
      <c r="D11">
        <v>62.32</v>
      </c>
      <c r="E11">
        <v>2.8E-3</v>
      </c>
      <c r="F11">
        <v>0.21490000000000001</v>
      </c>
      <c r="G11">
        <v>0.40670000000000001</v>
      </c>
      <c r="H11">
        <v>0</v>
      </c>
      <c r="I11">
        <v>0.13669999999999999</v>
      </c>
      <c r="J11">
        <v>30.27</v>
      </c>
      <c r="K11">
        <v>0</v>
      </c>
      <c r="L11">
        <v>0</v>
      </c>
      <c r="M11">
        <v>93.425700000000006</v>
      </c>
      <c r="N11">
        <v>7.9799999999999996E-2</v>
      </c>
      <c r="O11">
        <v>66.705399999999997</v>
      </c>
      <c r="P11">
        <v>3.0000000000000001E-3</v>
      </c>
      <c r="Q11">
        <v>0.23</v>
      </c>
      <c r="R11">
        <v>0.43530000000000002</v>
      </c>
      <c r="S11">
        <v>0</v>
      </c>
      <c r="T11">
        <v>0.14630000000000001</v>
      </c>
      <c r="U11">
        <v>32.400100000000002</v>
      </c>
      <c r="V11">
        <v>0</v>
      </c>
      <c r="W11">
        <v>0</v>
      </c>
      <c r="X11">
        <v>100</v>
      </c>
      <c r="Y11">
        <v>2.0299999999999999E-2</v>
      </c>
      <c r="Z11">
        <v>8.7650000000000006</v>
      </c>
      <c r="AA11">
        <v>5.0000000000000001E-4</v>
      </c>
      <c r="AB11">
        <v>3.2399999999999998E-2</v>
      </c>
      <c r="AC11">
        <v>4.7800000000000002E-2</v>
      </c>
      <c r="AD11">
        <v>0</v>
      </c>
      <c r="AE11">
        <v>2.2700000000000001E-2</v>
      </c>
      <c r="AF11">
        <v>6.3460000000000001</v>
      </c>
      <c r="AG11">
        <v>0</v>
      </c>
      <c r="AH11">
        <v>0</v>
      </c>
      <c r="AI11">
        <v>15.2347</v>
      </c>
      <c r="AJ11">
        <v>6.6900000000000001E-2</v>
      </c>
      <c r="AK11">
        <v>57.613799999999998</v>
      </c>
      <c r="AL11">
        <v>1.6999999999999999E-3</v>
      </c>
      <c r="AM11">
        <v>0.21290000000000001</v>
      </c>
      <c r="AN11">
        <v>0.31440000000000001</v>
      </c>
      <c r="AO11">
        <v>0</v>
      </c>
      <c r="AP11">
        <v>7.4499999999999997E-2</v>
      </c>
      <c r="AQ11">
        <v>41.715899999999998</v>
      </c>
      <c r="AR11">
        <v>0</v>
      </c>
      <c r="AS11">
        <v>0</v>
      </c>
      <c r="AT11">
        <v>100</v>
      </c>
      <c r="AU11">
        <v>28.878699999999998</v>
      </c>
      <c r="AV11">
        <v>6.9996999999999998</v>
      </c>
      <c r="AW11">
        <v>10.4575</v>
      </c>
      <c r="AX11">
        <v>7.3700000000000002E-2</v>
      </c>
      <c r="AY11">
        <v>66.918599999999998</v>
      </c>
      <c r="AZ11">
        <v>2.7000000000000001E-3</v>
      </c>
      <c r="BA11">
        <v>0.2102</v>
      </c>
      <c r="BB11">
        <v>0.40200000000000002</v>
      </c>
      <c r="BC11">
        <v>0</v>
      </c>
      <c r="BD11">
        <v>0.11550000000000001</v>
      </c>
      <c r="BE11">
        <v>30.9312</v>
      </c>
      <c r="BF11">
        <v>0</v>
      </c>
      <c r="BG11">
        <v>-1.23E-2</v>
      </c>
      <c r="BH11">
        <v>98.641499999999994</v>
      </c>
      <c r="BI11">
        <v>0.49930000000000002</v>
      </c>
      <c r="BJ11">
        <v>160.86199999999999</v>
      </c>
      <c r="BK11">
        <v>2.6499999999999999E-2</v>
      </c>
      <c r="BL11">
        <v>1.7616000000000001</v>
      </c>
      <c r="BM11">
        <v>5.5442</v>
      </c>
      <c r="BN11">
        <v>0</v>
      </c>
      <c r="BO11">
        <v>0.39360000000000001</v>
      </c>
      <c r="BP11">
        <v>60.685000000000002</v>
      </c>
      <c r="BQ11">
        <v>0</v>
      </c>
      <c r="BR11">
        <v>-2.9000000000000001E-2</v>
      </c>
      <c r="BS11">
        <v>229.7432</v>
      </c>
      <c r="BT11">
        <v>325.2</v>
      </c>
      <c r="BU11">
        <v>560915.4</v>
      </c>
      <c r="BV11">
        <v>20</v>
      </c>
      <c r="BW11">
        <v>1500.8</v>
      </c>
      <c r="BX11">
        <v>2231.1</v>
      </c>
      <c r="BY11">
        <v>-30</v>
      </c>
      <c r="BZ11">
        <v>990.5</v>
      </c>
      <c r="CA11">
        <v>221690.8</v>
      </c>
      <c r="CB11">
        <v>-65</v>
      </c>
      <c r="CC11">
        <v>-60</v>
      </c>
      <c r="CD11">
        <v>690.3</v>
      </c>
      <c r="CE11">
        <v>3051.5</v>
      </c>
      <c r="CF11">
        <v>700.3</v>
      </c>
      <c r="CG11">
        <v>950.5</v>
      </c>
      <c r="CH11">
        <v>1480.7</v>
      </c>
      <c r="CI11">
        <v>520.29999999999995</v>
      </c>
      <c r="CJ11">
        <v>1810.9</v>
      </c>
      <c r="CK11">
        <v>1210.5999999999999</v>
      </c>
      <c r="CL11">
        <v>480.2</v>
      </c>
      <c r="CM11">
        <v>690.3</v>
      </c>
      <c r="CN11">
        <v>380.2</v>
      </c>
      <c r="CO11">
        <v>1991</v>
      </c>
      <c r="CP11">
        <v>500.3</v>
      </c>
      <c r="CQ11">
        <v>750.4</v>
      </c>
      <c r="CR11">
        <v>990.5</v>
      </c>
      <c r="CS11">
        <v>430.2</v>
      </c>
      <c r="CT11">
        <v>880.4</v>
      </c>
      <c r="CU11">
        <v>850.4</v>
      </c>
      <c r="CV11">
        <v>270.10000000000002</v>
      </c>
      <c r="CW11">
        <v>420.2</v>
      </c>
      <c r="CX11">
        <v>129.89500000000001</v>
      </c>
      <c r="CY11">
        <v>78.132000000000005</v>
      </c>
      <c r="CZ11">
        <v>119.943</v>
      </c>
      <c r="DA11">
        <v>107.726</v>
      </c>
      <c r="DB11">
        <v>134.864</v>
      </c>
      <c r="DC11">
        <v>191.209</v>
      </c>
      <c r="DD11">
        <v>90.638000000000005</v>
      </c>
      <c r="DE11">
        <v>107.492</v>
      </c>
      <c r="DF11">
        <v>159.274</v>
      </c>
      <c r="DG11">
        <v>146.22499999999999</v>
      </c>
      <c r="DH11">
        <v>19.989999999999998</v>
      </c>
      <c r="DI11">
        <v>25.7</v>
      </c>
      <c r="DJ11">
        <v>0.3</v>
      </c>
      <c r="DK11">
        <v>388.42</v>
      </c>
      <c r="DL11">
        <v>8.4700000000000006</v>
      </c>
      <c r="DM11">
        <v>6.87</v>
      </c>
      <c r="DN11">
        <v>100</v>
      </c>
      <c r="DO11">
        <v>13.7</v>
      </c>
      <c r="DP11">
        <v>0.48</v>
      </c>
      <c r="DQ11">
        <v>100</v>
      </c>
      <c r="DR11">
        <v>100</v>
      </c>
      <c r="DS11">
        <v>743.94</v>
      </c>
      <c r="DT11">
        <v>166</v>
      </c>
      <c r="DU11">
        <v>189</v>
      </c>
      <c r="DV11">
        <v>102</v>
      </c>
      <c r="DW11">
        <v>130</v>
      </c>
      <c r="DX11">
        <v>200</v>
      </c>
      <c r="DY11">
        <v>204</v>
      </c>
      <c r="DZ11">
        <v>135</v>
      </c>
      <c r="EA11">
        <v>143</v>
      </c>
      <c r="EB11">
        <v>150</v>
      </c>
      <c r="EC11">
        <v>150</v>
      </c>
      <c r="ED11">
        <v>1569</v>
      </c>
    </row>
    <row r="12" spans="1:134" x14ac:dyDescent="0.25">
      <c r="A12" t="s">
        <v>291</v>
      </c>
    </row>
    <row r="13" spans="1:134" x14ac:dyDescent="0.25">
      <c r="A13" t="s">
        <v>302</v>
      </c>
      <c r="C13">
        <v>1.95E-2</v>
      </c>
      <c r="D13">
        <v>61.72</v>
      </c>
      <c r="E13">
        <v>0</v>
      </c>
      <c r="F13">
        <v>0.16170000000000001</v>
      </c>
      <c r="G13">
        <v>0.35749999999999998</v>
      </c>
      <c r="H13">
        <v>0</v>
      </c>
      <c r="I13">
        <v>0.1115</v>
      </c>
      <c r="J13">
        <v>29.55</v>
      </c>
      <c r="K13">
        <v>0</v>
      </c>
      <c r="L13">
        <v>0</v>
      </c>
      <c r="M13">
        <v>93.001400000000004</v>
      </c>
      <c r="N13">
        <v>2.0799999999999999E-2</v>
      </c>
      <c r="O13">
        <v>66.061800000000005</v>
      </c>
      <c r="P13">
        <v>0</v>
      </c>
      <c r="Q13">
        <v>0.1731</v>
      </c>
      <c r="R13">
        <v>0.3821</v>
      </c>
      <c r="S13">
        <v>0</v>
      </c>
      <c r="T13">
        <v>0.1193</v>
      </c>
      <c r="U13">
        <v>31.773700000000002</v>
      </c>
      <c r="V13">
        <v>0</v>
      </c>
      <c r="W13">
        <v>0</v>
      </c>
      <c r="X13">
        <v>100</v>
      </c>
      <c r="Y13">
        <v>5.3E-3</v>
      </c>
      <c r="Z13">
        <v>8.6959999999999997</v>
      </c>
      <c r="AA13">
        <v>0</v>
      </c>
      <c r="AB13">
        <v>2.4400000000000002E-2</v>
      </c>
      <c r="AC13">
        <v>4.2000000000000003E-2</v>
      </c>
      <c r="AD13">
        <v>0</v>
      </c>
      <c r="AE13">
        <v>1.8499999999999999E-2</v>
      </c>
      <c r="AF13">
        <v>6.218</v>
      </c>
      <c r="AG13">
        <v>0</v>
      </c>
      <c r="AH13">
        <v>0</v>
      </c>
      <c r="AI13">
        <v>15.1738</v>
      </c>
      <c r="AJ13">
        <v>1.7500000000000002E-2</v>
      </c>
      <c r="AK13">
        <v>56.904200000000003</v>
      </c>
      <c r="AL13">
        <v>0</v>
      </c>
      <c r="AM13">
        <v>0.15989999999999999</v>
      </c>
      <c r="AN13">
        <v>0.27550000000000002</v>
      </c>
      <c r="AO13">
        <v>0</v>
      </c>
      <c r="AP13">
        <v>6.0600000000000001E-2</v>
      </c>
      <c r="AQ13">
        <v>41.035299999999999</v>
      </c>
      <c r="AR13">
        <v>0</v>
      </c>
      <c r="AS13">
        <v>0</v>
      </c>
      <c r="AT13">
        <v>100</v>
      </c>
      <c r="AU13">
        <v>28.850300000000001</v>
      </c>
      <c r="AV13">
        <v>6.9893999999999998</v>
      </c>
      <c r="AW13">
        <v>10.4575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-1.6899999999999998E-2</v>
      </c>
      <c r="BH13">
        <v>0</v>
      </c>
      <c r="BI13">
        <v>0.13059999999999999</v>
      </c>
      <c r="BJ13">
        <v>158.94200000000001</v>
      </c>
      <c r="BK13">
        <v>0</v>
      </c>
      <c r="BL13">
        <v>1.3257000000000001</v>
      </c>
      <c r="BM13">
        <v>4.8728999999999996</v>
      </c>
      <c r="BN13">
        <v>0</v>
      </c>
      <c r="BO13">
        <v>0.31990000000000002</v>
      </c>
      <c r="BP13">
        <v>59.171999999999997</v>
      </c>
      <c r="BQ13">
        <v>0</v>
      </c>
      <c r="BR13">
        <v>-0.04</v>
      </c>
      <c r="BS13">
        <v>228.5121</v>
      </c>
      <c r="BT13">
        <v>85</v>
      </c>
      <c r="BU13">
        <v>554220</v>
      </c>
      <c r="BV13">
        <v>-115.1</v>
      </c>
      <c r="BW13">
        <v>1130.5999999999999</v>
      </c>
      <c r="BX13">
        <v>1961</v>
      </c>
      <c r="BY13">
        <v>-30</v>
      </c>
      <c r="BZ13">
        <v>805</v>
      </c>
      <c r="CA13">
        <v>216163.1</v>
      </c>
      <c r="CB13">
        <v>-150.1</v>
      </c>
      <c r="CC13">
        <v>-85</v>
      </c>
      <c r="CD13">
        <v>510</v>
      </c>
      <c r="CE13">
        <v>2800</v>
      </c>
      <c r="CF13">
        <v>600.29999999999995</v>
      </c>
      <c r="CG13">
        <v>780.4</v>
      </c>
      <c r="CH13">
        <v>1240.5999999999999</v>
      </c>
      <c r="CI13">
        <v>340</v>
      </c>
      <c r="CJ13">
        <v>1630</v>
      </c>
      <c r="CK13">
        <v>1070</v>
      </c>
      <c r="CL13">
        <v>380.4</v>
      </c>
      <c r="CM13">
        <v>470</v>
      </c>
      <c r="CN13">
        <v>310.2</v>
      </c>
      <c r="CO13">
        <v>1680.8</v>
      </c>
      <c r="CP13">
        <v>440.2</v>
      </c>
      <c r="CQ13">
        <v>600</v>
      </c>
      <c r="CR13">
        <v>990.5</v>
      </c>
      <c r="CS13">
        <v>280.10000000000002</v>
      </c>
      <c r="CT13">
        <v>850.4</v>
      </c>
      <c r="CU13">
        <v>670.3</v>
      </c>
      <c r="CV13">
        <v>260</v>
      </c>
      <c r="CW13">
        <v>340.2</v>
      </c>
      <c r="CX13">
        <v>129.89500000000001</v>
      </c>
      <c r="CY13">
        <v>78.132000000000005</v>
      </c>
      <c r="CZ13">
        <v>119.943</v>
      </c>
      <c r="DA13">
        <v>107.726</v>
      </c>
      <c r="DB13">
        <v>134.864</v>
      </c>
      <c r="DC13">
        <v>191.209</v>
      </c>
      <c r="DD13">
        <v>90.638000000000005</v>
      </c>
      <c r="DE13">
        <v>107.486</v>
      </c>
      <c r="DF13">
        <v>159.274</v>
      </c>
      <c r="DG13">
        <v>146.22499999999999</v>
      </c>
      <c r="DH13">
        <v>19.98</v>
      </c>
      <c r="DI13">
        <v>23.7</v>
      </c>
      <c r="DJ13">
        <v>0.3</v>
      </c>
      <c r="DK13">
        <v>48.54</v>
      </c>
      <c r="DL13">
        <v>5.55</v>
      </c>
      <c r="DM13">
        <v>5.94</v>
      </c>
      <c r="DN13">
        <v>60.04</v>
      </c>
      <c r="DO13">
        <v>10.55</v>
      </c>
      <c r="DP13">
        <v>0.47</v>
      </c>
      <c r="DQ13">
        <v>100</v>
      </c>
      <c r="DR13">
        <v>71.06</v>
      </c>
      <c r="DS13">
        <v>410.67</v>
      </c>
      <c r="DT13">
        <v>146</v>
      </c>
      <c r="DU13">
        <v>181</v>
      </c>
      <c r="DV13">
        <v>98</v>
      </c>
      <c r="DW13">
        <v>118</v>
      </c>
      <c r="DX13">
        <v>146</v>
      </c>
      <c r="DY13">
        <v>168</v>
      </c>
      <c r="DZ13">
        <v>132</v>
      </c>
      <c r="EA13">
        <v>134</v>
      </c>
      <c r="EB13">
        <v>145</v>
      </c>
      <c r="EC13">
        <v>136</v>
      </c>
      <c r="ED13">
        <v>1511</v>
      </c>
    </row>
    <row r="14" spans="1:134" x14ac:dyDescent="0.25">
      <c r="A14" t="s">
        <v>303</v>
      </c>
      <c r="C14">
        <v>7.46E-2</v>
      </c>
      <c r="D14">
        <v>62.77</v>
      </c>
      <c r="E14">
        <v>2.2599999999999999E-2</v>
      </c>
      <c r="F14">
        <v>0.36609999999999998</v>
      </c>
      <c r="G14">
        <v>0.48320000000000002</v>
      </c>
      <c r="H14">
        <v>3.6700000000000003E-2</v>
      </c>
      <c r="I14">
        <v>0.1817</v>
      </c>
      <c r="J14">
        <v>30.88</v>
      </c>
      <c r="K14">
        <v>1.5100000000000001E-2</v>
      </c>
      <c r="L14">
        <v>2.18E-2</v>
      </c>
      <c r="M14">
        <v>93.722399999999993</v>
      </c>
      <c r="N14">
        <v>7.9799999999999996E-2</v>
      </c>
      <c r="O14">
        <v>67.1173</v>
      </c>
      <c r="P14">
        <v>2.41E-2</v>
      </c>
      <c r="Q14">
        <v>0.3906</v>
      </c>
      <c r="R14">
        <v>0.51959999999999995</v>
      </c>
      <c r="S14">
        <v>3.9300000000000002E-2</v>
      </c>
      <c r="T14">
        <v>0.19539999999999999</v>
      </c>
      <c r="U14">
        <v>33.052300000000002</v>
      </c>
      <c r="V14">
        <v>1.6199999999999999E-2</v>
      </c>
      <c r="W14">
        <v>2.3300000000000001E-2</v>
      </c>
      <c r="X14">
        <v>100</v>
      </c>
      <c r="Y14">
        <v>2.0299999999999999E-2</v>
      </c>
      <c r="Z14">
        <v>8.8119999999999994</v>
      </c>
      <c r="AA14">
        <v>4.0000000000000001E-3</v>
      </c>
      <c r="AB14">
        <v>5.5E-2</v>
      </c>
      <c r="AC14">
        <v>5.7000000000000002E-2</v>
      </c>
      <c r="AD14">
        <v>3.8999999999999998E-3</v>
      </c>
      <c r="AE14">
        <v>3.0200000000000001E-2</v>
      </c>
      <c r="AF14">
        <v>6.4859999999999998</v>
      </c>
      <c r="AG14">
        <v>1.6999999999999999E-3</v>
      </c>
      <c r="AH14">
        <v>2.5999999999999999E-3</v>
      </c>
      <c r="AI14">
        <v>15.302300000000001</v>
      </c>
      <c r="AJ14">
        <v>6.6900000000000001E-2</v>
      </c>
      <c r="AK14">
        <v>58.1479</v>
      </c>
      <c r="AL14">
        <v>1.3299999999999999E-2</v>
      </c>
      <c r="AM14">
        <v>0.36209999999999998</v>
      </c>
      <c r="AN14">
        <v>0.3765</v>
      </c>
      <c r="AO14">
        <v>2.5600000000000001E-2</v>
      </c>
      <c r="AP14">
        <v>9.98E-2</v>
      </c>
      <c r="AQ14">
        <v>42.441000000000003</v>
      </c>
      <c r="AR14">
        <v>5.5999999999999999E-3</v>
      </c>
      <c r="AS14">
        <v>1.7000000000000001E-2</v>
      </c>
      <c r="AT14">
        <v>100</v>
      </c>
      <c r="AU14">
        <v>29.596399999999999</v>
      </c>
      <c r="AV14">
        <v>7.1820000000000004</v>
      </c>
      <c r="AW14">
        <v>10.46</v>
      </c>
      <c r="AX14">
        <v>7.3700000000000002E-2</v>
      </c>
      <c r="AY14">
        <v>67.520499999999998</v>
      </c>
      <c r="AZ14">
        <v>2.18E-2</v>
      </c>
      <c r="BA14">
        <v>0.35820000000000002</v>
      </c>
      <c r="BB14">
        <v>0.47770000000000001</v>
      </c>
      <c r="BC14">
        <v>3.2599999999999997E-2</v>
      </c>
      <c r="BD14">
        <v>0.15409999999999999</v>
      </c>
      <c r="BE14">
        <v>31.5657</v>
      </c>
      <c r="BF14">
        <v>1.35E-2</v>
      </c>
      <c r="BG14">
        <v>2.0199999999999999E-2</v>
      </c>
      <c r="BH14">
        <v>99.088999999999999</v>
      </c>
      <c r="BI14">
        <v>0.49930000000000002</v>
      </c>
      <c r="BJ14">
        <v>162.309</v>
      </c>
      <c r="BK14">
        <v>0.21659999999999999</v>
      </c>
      <c r="BL14">
        <v>3.0021</v>
      </c>
      <c r="BM14">
        <v>6.5884</v>
      </c>
      <c r="BN14">
        <v>3.2599999999999997E-2</v>
      </c>
      <c r="BO14">
        <v>0.52490000000000003</v>
      </c>
      <c r="BP14">
        <v>61.93</v>
      </c>
      <c r="BQ14">
        <v>2.9700000000000001E-2</v>
      </c>
      <c r="BR14">
        <v>4.7699999999999999E-2</v>
      </c>
      <c r="BS14">
        <v>231.57310000000001</v>
      </c>
      <c r="BT14">
        <v>325.2</v>
      </c>
      <c r="BU14">
        <v>565965</v>
      </c>
      <c r="BV14">
        <v>165.1</v>
      </c>
      <c r="BW14">
        <v>2560</v>
      </c>
      <c r="BX14">
        <v>2651.3</v>
      </c>
      <c r="BY14">
        <v>110</v>
      </c>
      <c r="BZ14">
        <v>1320.7</v>
      </c>
      <c r="CA14">
        <v>226235</v>
      </c>
      <c r="CB14">
        <v>55</v>
      </c>
      <c r="CC14">
        <v>100.1</v>
      </c>
      <c r="CD14">
        <v>690.3</v>
      </c>
      <c r="CE14">
        <v>3371.7</v>
      </c>
      <c r="CF14">
        <v>750</v>
      </c>
      <c r="CG14">
        <v>1030.5</v>
      </c>
      <c r="CH14">
        <v>1480.7</v>
      </c>
      <c r="CI14">
        <v>520.29999999999995</v>
      </c>
      <c r="CJ14">
        <v>2101.1</v>
      </c>
      <c r="CK14">
        <v>1310.7</v>
      </c>
      <c r="CL14">
        <v>540.29999999999995</v>
      </c>
      <c r="CM14">
        <v>770</v>
      </c>
      <c r="CN14">
        <v>530.29999999999995</v>
      </c>
      <c r="CO14">
        <v>2051</v>
      </c>
      <c r="CP14">
        <v>680.3</v>
      </c>
      <c r="CQ14">
        <v>750.4</v>
      </c>
      <c r="CR14">
        <v>1270.5999999999999</v>
      </c>
      <c r="CS14">
        <v>430.2</v>
      </c>
      <c r="CT14">
        <v>1100</v>
      </c>
      <c r="CU14">
        <v>850.4</v>
      </c>
      <c r="CV14">
        <v>440.2</v>
      </c>
      <c r="CW14">
        <v>600.29999999999995</v>
      </c>
      <c r="CX14">
        <v>129.89500000000001</v>
      </c>
      <c r="CY14">
        <v>78.137</v>
      </c>
      <c r="CZ14">
        <v>119.943</v>
      </c>
      <c r="DA14">
        <v>107.726</v>
      </c>
      <c r="DB14">
        <v>134.864</v>
      </c>
      <c r="DC14">
        <v>191.209</v>
      </c>
      <c r="DD14">
        <v>90.638000000000005</v>
      </c>
      <c r="DE14">
        <v>107.497</v>
      </c>
      <c r="DF14">
        <v>159.274</v>
      </c>
      <c r="DG14">
        <v>146.22499999999999</v>
      </c>
      <c r="DH14">
        <v>20</v>
      </c>
      <c r="DI14">
        <v>92.45</v>
      </c>
      <c r="DJ14">
        <v>0.3</v>
      </c>
      <c r="DK14">
        <v>692.72</v>
      </c>
      <c r="DL14">
        <v>10.67</v>
      </c>
      <c r="DM14">
        <v>20.45</v>
      </c>
      <c r="DN14">
        <v>1284.51</v>
      </c>
      <c r="DO14">
        <v>16.88</v>
      </c>
      <c r="DP14">
        <v>0.48</v>
      </c>
      <c r="DQ14">
        <v>173.2</v>
      </c>
      <c r="DR14">
        <v>173.2</v>
      </c>
      <c r="DS14">
        <v>1667.22</v>
      </c>
      <c r="DT14">
        <v>175</v>
      </c>
      <c r="DU14">
        <v>196</v>
      </c>
      <c r="DV14">
        <v>110</v>
      </c>
      <c r="DW14">
        <v>131</v>
      </c>
      <c r="DX14">
        <v>205</v>
      </c>
      <c r="DY14">
        <v>204</v>
      </c>
      <c r="DZ14">
        <v>144</v>
      </c>
      <c r="EA14">
        <v>143</v>
      </c>
      <c r="EB14">
        <v>172</v>
      </c>
      <c r="EC14">
        <v>166</v>
      </c>
      <c r="ED14">
        <v>1570</v>
      </c>
    </row>
    <row r="15" spans="1:134" x14ac:dyDescent="0.25">
      <c r="A15" s="2" t="s">
        <v>304</v>
      </c>
      <c r="B15" s="2"/>
      <c r="C15" s="2">
        <v>4.7300000000000002E-2</v>
      </c>
      <c r="D15" s="2">
        <v>62.231999999999999</v>
      </c>
      <c r="E15" s="2">
        <v>8.3999999999999995E-3</v>
      </c>
      <c r="F15" s="2">
        <v>0.25480000000000003</v>
      </c>
      <c r="G15" s="2">
        <v>0.40379999999999999</v>
      </c>
      <c r="H15" s="2">
        <v>1.9699999999999999E-2</v>
      </c>
      <c r="I15" s="2">
        <v>0.13550000000000001</v>
      </c>
      <c r="J15" s="2">
        <v>30.335000000000001</v>
      </c>
      <c r="K15" s="2">
        <v>3.8E-3</v>
      </c>
      <c r="L15" s="2">
        <v>6.3E-3</v>
      </c>
      <c r="M15" s="2">
        <v>93.446600000000004</v>
      </c>
      <c r="N15" s="2">
        <v>5.0599999999999999E-2</v>
      </c>
      <c r="O15" s="2">
        <v>66.596400000000003</v>
      </c>
      <c r="P15" s="2">
        <v>8.9999999999999993E-3</v>
      </c>
      <c r="Q15" s="2">
        <v>0.27260000000000001</v>
      </c>
      <c r="R15" s="2">
        <v>0.43219999999999997</v>
      </c>
      <c r="S15" s="2">
        <v>2.1100000000000001E-2</v>
      </c>
      <c r="T15" s="2">
        <v>0.14499999999999999</v>
      </c>
      <c r="U15" s="2">
        <v>32.462299999999999</v>
      </c>
      <c r="V15" s="2">
        <v>4.1000000000000003E-3</v>
      </c>
      <c r="W15" s="2">
        <v>6.7000000000000002E-3</v>
      </c>
      <c r="X15" s="2">
        <v>100</v>
      </c>
      <c r="Y15" s="2">
        <v>1.29E-2</v>
      </c>
      <c r="Z15" s="2">
        <v>8.7533999999999992</v>
      </c>
      <c r="AA15" s="2">
        <v>1.5E-3</v>
      </c>
      <c r="AB15" s="2">
        <v>3.8399999999999997E-2</v>
      </c>
      <c r="AC15" s="2">
        <v>4.7500000000000001E-2</v>
      </c>
      <c r="AD15" s="2">
        <v>2.0999999999999999E-3</v>
      </c>
      <c r="AE15" s="2">
        <v>2.2499999999999999E-2</v>
      </c>
      <c r="AF15" s="2">
        <v>6.3608000000000002</v>
      </c>
      <c r="AG15" s="2">
        <v>4.0000000000000002E-4</v>
      </c>
      <c r="AH15" s="2">
        <v>8.0000000000000004E-4</v>
      </c>
      <c r="AI15" s="2">
        <v>15.2402</v>
      </c>
      <c r="AJ15" s="2">
        <v>4.2299999999999997E-2</v>
      </c>
      <c r="AK15" s="2">
        <v>57.508200000000002</v>
      </c>
      <c r="AL15" s="2">
        <v>5.0000000000000001E-3</v>
      </c>
      <c r="AM15" s="2">
        <v>0.25230000000000002</v>
      </c>
      <c r="AN15" s="2">
        <v>0.31219999999999998</v>
      </c>
      <c r="AO15" s="2">
        <v>1.37E-2</v>
      </c>
      <c r="AP15" s="2">
        <v>7.3800000000000004E-2</v>
      </c>
      <c r="AQ15" s="2">
        <v>41.786299999999997</v>
      </c>
      <c r="AR15" s="2">
        <v>1.4E-3</v>
      </c>
      <c r="AS15" s="2">
        <v>4.8999999999999998E-3</v>
      </c>
      <c r="AT15" s="2">
        <v>100</v>
      </c>
      <c r="AU15" s="2">
        <v>29.146999999999998</v>
      </c>
      <c r="AV15" s="2">
        <v>7.0468000000000002</v>
      </c>
      <c r="AW15" s="2">
        <v>10.458399999999999</v>
      </c>
      <c r="AX15" s="2">
        <v>4.2200000000000001E-2</v>
      </c>
      <c r="AY15" s="2">
        <v>60.186199999999999</v>
      </c>
      <c r="AZ15" s="2">
        <v>7.3000000000000001E-3</v>
      </c>
      <c r="BA15" s="2">
        <v>0.22470000000000001</v>
      </c>
      <c r="BB15" s="2">
        <v>0.35820000000000002</v>
      </c>
      <c r="BC15" s="2">
        <v>1.5100000000000001E-2</v>
      </c>
      <c r="BD15" s="2">
        <v>0.1018</v>
      </c>
      <c r="BE15" s="2">
        <v>27.864999999999998</v>
      </c>
      <c r="BF15" s="2">
        <v>3.3999999999999998E-3</v>
      </c>
      <c r="BG15" s="2">
        <v>1.6999999999999999E-3</v>
      </c>
      <c r="BH15" s="2">
        <v>88.805499999999995</v>
      </c>
      <c r="BI15" s="2">
        <v>0.31640000000000001</v>
      </c>
      <c r="BJ15" s="2">
        <v>160.6028</v>
      </c>
      <c r="BK15" s="2">
        <v>8.0600000000000005E-2</v>
      </c>
      <c r="BL15" s="2">
        <v>2.0888</v>
      </c>
      <c r="BM15" s="2">
        <v>5.5050999999999997</v>
      </c>
      <c r="BN15" s="2">
        <v>1.7500000000000002E-2</v>
      </c>
      <c r="BO15" s="2">
        <v>0.39</v>
      </c>
      <c r="BP15" s="2">
        <v>60.820900000000002</v>
      </c>
      <c r="BQ15" s="2">
        <v>7.6E-3</v>
      </c>
      <c r="BR15" s="2">
        <v>2.7000000000000001E-3</v>
      </c>
      <c r="BS15" s="2">
        <v>229.83250000000001</v>
      </c>
      <c r="BT15" s="2">
        <v>206.1</v>
      </c>
      <c r="BU15" s="2">
        <v>560012.69999999995</v>
      </c>
      <c r="BV15" s="2">
        <v>48</v>
      </c>
      <c r="BW15" s="2">
        <v>1780.2</v>
      </c>
      <c r="BX15" s="2">
        <v>2215.4</v>
      </c>
      <c r="BY15" s="2">
        <v>54.5</v>
      </c>
      <c r="BZ15" s="2">
        <v>981.4</v>
      </c>
      <c r="CA15" s="2">
        <v>222184</v>
      </c>
      <c r="CB15" s="2">
        <v>-34.5</v>
      </c>
      <c r="CC15" s="2">
        <v>5.5</v>
      </c>
      <c r="CD15" s="2">
        <v>598.20000000000005</v>
      </c>
      <c r="CE15" s="2">
        <v>3022.2</v>
      </c>
      <c r="CF15" s="2">
        <v>696.3</v>
      </c>
      <c r="CG15" s="2">
        <v>924.4</v>
      </c>
      <c r="CH15" s="2">
        <v>1379.5</v>
      </c>
      <c r="CI15" s="2">
        <v>418.2</v>
      </c>
      <c r="CJ15" s="2">
        <v>1823.7</v>
      </c>
      <c r="CK15" s="2">
        <v>1168.5</v>
      </c>
      <c r="CL15" s="2">
        <v>457.2</v>
      </c>
      <c r="CM15" s="2">
        <v>620.20000000000005</v>
      </c>
      <c r="CN15" s="2">
        <v>413.2</v>
      </c>
      <c r="CO15" s="2">
        <v>1926.8</v>
      </c>
      <c r="CP15" s="2">
        <v>540.20000000000005</v>
      </c>
      <c r="CQ15" s="2">
        <v>690.3</v>
      </c>
      <c r="CR15" s="2">
        <v>1102.4000000000001</v>
      </c>
      <c r="CS15" s="2">
        <v>363.1</v>
      </c>
      <c r="CT15" s="2">
        <v>956.4</v>
      </c>
      <c r="CU15" s="2">
        <v>760.3</v>
      </c>
      <c r="CV15" s="2">
        <v>353.1</v>
      </c>
      <c r="CW15" s="2">
        <v>469.2</v>
      </c>
      <c r="CX15" s="2">
        <v>129.89500000000001</v>
      </c>
      <c r="CY15" s="2">
        <v>78.132999999999996</v>
      </c>
      <c r="CZ15" s="2">
        <v>119.943</v>
      </c>
      <c r="DA15" s="2">
        <v>107.726</v>
      </c>
      <c r="DB15" s="2">
        <v>134.864</v>
      </c>
      <c r="DC15" s="2">
        <v>191.209</v>
      </c>
      <c r="DD15" s="2">
        <v>90.638000000000005</v>
      </c>
      <c r="DE15" s="2">
        <v>107.49299999999999</v>
      </c>
      <c r="DF15" s="2">
        <v>159.274</v>
      </c>
      <c r="DG15" s="2">
        <v>146.22499999999999</v>
      </c>
      <c r="DH15" s="2">
        <v>19.989999999999998</v>
      </c>
      <c r="DI15" s="2">
        <v>46.55</v>
      </c>
      <c r="DJ15" s="2">
        <v>0.3</v>
      </c>
      <c r="DK15" s="2">
        <v>186.95</v>
      </c>
      <c r="DL15" s="2">
        <v>7.73</v>
      </c>
      <c r="DM15" s="2">
        <v>8.25</v>
      </c>
      <c r="DN15" s="2">
        <v>204.25</v>
      </c>
      <c r="DO15" s="2">
        <v>14.22</v>
      </c>
      <c r="DP15" s="2">
        <v>0.48</v>
      </c>
      <c r="DQ15" s="2">
        <v>111.27</v>
      </c>
      <c r="DR15" s="2">
        <v>105.8</v>
      </c>
      <c r="DS15" s="2">
        <v>685.8</v>
      </c>
      <c r="DT15" s="2">
        <v>161.1</v>
      </c>
      <c r="DU15" s="2">
        <v>187.5</v>
      </c>
      <c r="DV15" s="2">
        <v>103.6</v>
      </c>
      <c r="DW15" s="2">
        <v>126.7</v>
      </c>
      <c r="DX15" s="2">
        <v>194.6</v>
      </c>
      <c r="DY15" s="2">
        <v>184.9</v>
      </c>
      <c r="DZ15" s="2">
        <v>137.5</v>
      </c>
      <c r="EA15" s="2">
        <v>138.4</v>
      </c>
      <c r="EB15" s="2">
        <v>155.69999999999999</v>
      </c>
      <c r="EC15" s="2">
        <v>148.69999999999999</v>
      </c>
      <c r="ED15" s="2">
        <v>1538.7</v>
      </c>
    </row>
    <row r="16" spans="1:134" x14ac:dyDescent="0.25">
      <c r="A16" t="s">
        <v>305</v>
      </c>
      <c r="C16">
        <v>2.1000000000000001E-2</v>
      </c>
      <c r="D16">
        <v>0.34499999999999997</v>
      </c>
      <c r="E16">
        <v>7.6E-3</v>
      </c>
      <c r="F16">
        <v>6.8199999999999997E-2</v>
      </c>
      <c r="G16">
        <v>3.49E-2</v>
      </c>
      <c r="H16">
        <v>1.41E-2</v>
      </c>
      <c r="I16">
        <v>2.0899999999999998E-2</v>
      </c>
      <c r="J16">
        <v>0.40649999999999997</v>
      </c>
      <c r="K16">
        <v>6.3E-3</v>
      </c>
      <c r="L16">
        <v>8.8999999999999999E-3</v>
      </c>
      <c r="M16">
        <v>0.1968</v>
      </c>
      <c r="N16">
        <v>2.2499999999999999E-2</v>
      </c>
      <c r="O16">
        <v>0.35870000000000002</v>
      </c>
      <c r="P16">
        <v>8.2000000000000007E-3</v>
      </c>
      <c r="Q16">
        <v>7.2800000000000004E-2</v>
      </c>
      <c r="R16">
        <v>3.8199999999999998E-2</v>
      </c>
      <c r="S16">
        <v>1.5100000000000001E-2</v>
      </c>
      <c r="T16">
        <v>2.2700000000000001E-2</v>
      </c>
      <c r="U16">
        <v>0.41860000000000003</v>
      </c>
      <c r="V16">
        <v>6.7999999999999996E-3</v>
      </c>
      <c r="W16">
        <v>9.4999999999999998E-3</v>
      </c>
      <c r="X16">
        <v>0</v>
      </c>
      <c r="Y16">
        <v>5.7000000000000002E-3</v>
      </c>
      <c r="Z16">
        <v>3.95E-2</v>
      </c>
      <c r="AA16">
        <v>1.4E-3</v>
      </c>
      <c r="AB16">
        <v>1.0200000000000001E-2</v>
      </c>
      <c r="AC16">
        <v>4.1999999999999997E-3</v>
      </c>
      <c r="AD16">
        <v>1.5E-3</v>
      </c>
      <c r="AE16">
        <v>3.5000000000000001E-3</v>
      </c>
      <c r="AF16">
        <v>8.7400000000000005E-2</v>
      </c>
      <c r="AG16">
        <v>6.9999999999999999E-4</v>
      </c>
      <c r="AH16">
        <v>1.1000000000000001E-3</v>
      </c>
      <c r="AI16">
        <v>4.0800000000000003E-2</v>
      </c>
      <c r="AJ16">
        <v>1.8800000000000001E-2</v>
      </c>
      <c r="AK16">
        <v>0.4123</v>
      </c>
      <c r="AL16">
        <v>4.4999999999999997E-3</v>
      </c>
      <c r="AM16">
        <v>6.7599999999999993E-2</v>
      </c>
      <c r="AN16">
        <v>2.7900000000000001E-2</v>
      </c>
      <c r="AO16">
        <v>9.7999999999999997E-3</v>
      </c>
      <c r="AP16">
        <v>1.1599999999999999E-2</v>
      </c>
      <c r="AQ16">
        <v>0.46300000000000002</v>
      </c>
      <c r="AR16">
        <v>2.3E-3</v>
      </c>
      <c r="AS16">
        <v>6.8999999999999999E-3</v>
      </c>
      <c r="AT16">
        <v>0</v>
      </c>
      <c r="AU16">
        <v>0.28289999999999998</v>
      </c>
      <c r="AV16">
        <v>5.7000000000000002E-2</v>
      </c>
      <c r="AW16">
        <v>8.9999999999999998E-4</v>
      </c>
      <c r="AX16">
        <v>2.5499999999999998E-2</v>
      </c>
      <c r="AY16">
        <v>21.151399999999999</v>
      </c>
      <c r="AZ16">
        <v>7.7999999999999996E-3</v>
      </c>
      <c r="BA16">
        <v>0.10340000000000001</v>
      </c>
      <c r="BB16">
        <v>0.1305</v>
      </c>
      <c r="BC16">
        <v>1.34E-2</v>
      </c>
      <c r="BD16">
        <v>3.9699999999999999E-2</v>
      </c>
      <c r="BE16">
        <v>9.7994000000000003</v>
      </c>
      <c r="BF16">
        <v>5.7000000000000002E-3</v>
      </c>
      <c r="BG16">
        <v>1.2699999999999999E-2</v>
      </c>
      <c r="BH16">
        <v>31.204000000000001</v>
      </c>
      <c r="BI16">
        <v>0.1406</v>
      </c>
      <c r="BJ16">
        <v>1.1147</v>
      </c>
      <c r="BK16">
        <v>7.3200000000000001E-2</v>
      </c>
      <c r="BL16">
        <v>0.55959999999999999</v>
      </c>
      <c r="BM16">
        <v>0.47610000000000002</v>
      </c>
      <c r="BN16">
        <v>1.2500000000000001E-2</v>
      </c>
      <c r="BO16">
        <v>6.08E-2</v>
      </c>
      <c r="BP16">
        <v>0.84379999999999999</v>
      </c>
      <c r="BQ16">
        <v>1.2500000000000001E-2</v>
      </c>
      <c r="BR16">
        <v>3.04E-2</v>
      </c>
      <c r="BS16">
        <v>0.95830000000000004</v>
      </c>
      <c r="BT16">
        <v>91.5</v>
      </c>
      <c r="BU16">
        <v>3888</v>
      </c>
      <c r="BV16">
        <v>78.900000000000006</v>
      </c>
      <c r="BW16">
        <v>477.4</v>
      </c>
      <c r="BX16">
        <v>191.6</v>
      </c>
      <c r="BY16">
        <v>49.8</v>
      </c>
      <c r="BZ16">
        <v>153</v>
      </c>
      <c r="CA16">
        <v>3081.8</v>
      </c>
      <c r="CB16">
        <v>68.400000000000006</v>
      </c>
      <c r="CC16">
        <v>63.9</v>
      </c>
      <c r="CD16">
        <v>66.3</v>
      </c>
      <c r="CE16">
        <v>150.9</v>
      </c>
      <c r="CF16">
        <v>43.5</v>
      </c>
      <c r="CG16">
        <v>81.5</v>
      </c>
      <c r="CH16">
        <v>65.900000000000006</v>
      </c>
      <c r="CI16">
        <v>66</v>
      </c>
      <c r="CJ16">
        <v>142.19999999999999</v>
      </c>
      <c r="CK16">
        <v>73.5</v>
      </c>
      <c r="CL16">
        <v>48.8</v>
      </c>
      <c r="CM16">
        <v>95.4</v>
      </c>
      <c r="CN16">
        <v>75.400000000000006</v>
      </c>
      <c r="CO16">
        <v>111</v>
      </c>
      <c r="CP16">
        <v>79</v>
      </c>
      <c r="CQ16">
        <v>51.7</v>
      </c>
      <c r="CR16">
        <v>85.2</v>
      </c>
      <c r="CS16">
        <v>51.6</v>
      </c>
      <c r="CT16">
        <v>90.6</v>
      </c>
      <c r="CU16">
        <v>51</v>
      </c>
      <c r="CV16">
        <v>62.6</v>
      </c>
      <c r="CW16">
        <v>70.5</v>
      </c>
      <c r="CX16">
        <v>0</v>
      </c>
      <c r="CY16">
        <v>2E-3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4.0000000000000001E-3</v>
      </c>
      <c r="DF16">
        <v>0</v>
      </c>
      <c r="DG16">
        <v>0</v>
      </c>
      <c r="DH16">
        <v>0.01</v>
      </c>
      <c r="DI16">
        <v>23.99</v>
      </c>
      <c r="DJ16">
        <v>0</v>
      </c>
      <c r="DK16">
        <v>202.03</v>
      </c>
      <c r="DL16">
        <v>1.64</v>
      </c>
      <c r="DM16">
        <v>4.3099999999999996</v>
      </c>
      <c r="DN16">
        <v>379.85</v>
      </c>
      <c r="DO16">
        <v>1.83</v>
      </c>
      <c r="DP16">
        <v>0.01</v>
      </c>
      <c r="DQ16">
        <v>23.38</v>
      </c>
      <c r="DR16">
        <v>27.77</v>
      </c>
      <c r="DS16">
        <v>409.67</v>
      </c>
      <c r="DT16">
        <v>9.64</v>
      </c>
      <c r="DU16">
        <v>4.1399999999999997</v>
      </c>
      <c r="DV16">
        <v>3.69</v>
      </c>
      <c r="DW16">
        <v>4.47</v>
      </c>
      <c r="DX16">
        <v>17.46</v>
      </c>
      <c r="DY16">
        <v>11.38</v>
      </c>
      <c r="DZ16">
        <v>4.22</v>
      </c>
      <c r="EA16">
        <v>2.76</v>
      </c>
      <c r="EB16">
        <v>8.94</v>
      </c>
      <c r="EC16">
        <v>8.98</v>
      </c>
      <c r="ED16">
        <v>21.88</v>
      </c>
    </row>
    <row r="17" spans="1:1" x14ac:dyDescent="0.25">
      <c r="A17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Samples_Bl-1_CT-2</vt:lpstr>
      <vt:lpstr>Talc_Sample BL-3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Gelu Costin</dc:creator>
  <cp:lastModifiedBy>Laura</cp:lastModifiedBy>
  <dcterms:created xsi:type="dcterms:W3CDTF">2023-11-07T00:04:25Z</dcterms:created>
  <dcterms:modified xsi:type="dcterms:W3CDTF">2026-05-20T16:52:51Z</dcterms:modified>
</cp:coreProperties>
</file>