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64011"/>
  <mc:AlternateContent xmlns:mc="http://schemas.openxmlformats.org/markup-compatibility/2006">
    <mc:Choice Requires="x15">
      <x15ac:absPath xmlns:x15ac="http://schemas.microsoft.com/office/spreadsheetml/2010/11/ac" url="C:\Desens.A\Desktop\Sichard_Faktor\"/>
    </mc:Choice>
  </mc:AlternateContent>
  <bookViews>
    <workbookView xWindow="0" yWindow="2400" windowWidth="28800" windowHeight="1228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D9" i="1"/>
  <c r="D14" i="1" l="1"/>
  <c r="D12" i="1" l="1"/>
  <c r="D13" i="1"/>
  <c r="D11" i="1"/>
  <c r="D10" i="1"/>
  <c r="D15" i="1"/>
</calcChain>
</file>

<file path=xl/sharedStrings.xml><?xml version="1.0" encoding="utf-8"?>
<sst xmlns="http://schemas.openxmlformats.org/spreadsheetml/2006/main" count="17" uniqueCount="16">
  <si>
    <t>Sichardt</t>
  </si>
  <si>
    <t>Desens-Houben</t>
  </si>
  <si>
    <t>Kusakin empirisch</t>
  </si>
  <si>
    <t>Durchlässigkeitbeiwert [m/s]</t>
  </si>
  <si>
    <t>Absenkung im Brunnen [m]</t>
  </si>
  <si>
    <t>Mächtigkeit wasserführende Schicht [m]</t>
  </si>
  <si>
    <t>effektive Porosität [-]:</t>
  </si>
  <si>
    <t>Eingabeparameter</t>
  </si>
  <si>
    <t>Wert</t>
  </si>
  <si>
    <t>Reichweite nach</t>
  </si>
  <si>
    <t>Weber</t>
  </si>
  <si>
    <t>Reichweite</t>
  </si>
  <si>
    <t xml:space="preserve">Korrekturfaktor </t>
  </si>
  <si>
    <t>Weyrauch&amp;Schöffel</t>
  </si>
  <si>
    <t>Cooper-Jacob-Bear</t>
  </si>
  <si>
    <t>Anmerkung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</si>
</sst>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theme="1"/>
      <name val="CMU Concrete"/>
    </font>
    <font>
      <sz val="14"/>
      <color theme="1"/>
      <name val="CMU Concrete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1" xfId="0" applyFon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11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2" fontId="3" fillId="3" borderId="1" xfId="0" applyNumberFormat="1" applyFont="1" applyFill="1" applyBorder="1" applyAlignment="1" applyProtection="1">
      <alignment horizontal="center" vertical="center"/>
    </xf>
    <xf numFmtId="2" fontId="3" fillId="3" borderId="1" xfId="0" applyNumberFormat="1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 applyProtection="1">
      <alignment horizontal="left" vertical="center"/>
    </xf>
    <xf numFmtId="0" fontId="3" fillId="3" borderId="3" xfId="0" applyFont="1" applyFill="1" applyBorder="1" applyAlignment="1" applyProtection="1">
      <alignment horizontal="left" vertical="center"/>
    </xf>
    <xf numFmtId="0" fontId="3" fillId="3" borderId="1" xfId="0" applyFont="1" applyFill="1" applyBorder="1" applyAlignment="1" applyProtection="1">
      <alignment horizontal="left" vertical="center"/>
    </xf>
    <xf numFmtId="0" fontId="2" fillId="4" borderId="2" xfId="0" applyFont="1" applyFill="1" applyBorder="1" applyAlignment="1" applyProtection="1">
      <alignment horizontal="left" vertical="center"/>
    </xf>
    <xf numFmtId="0" fontId="2" fillId="4" borderId="3" xfId="0" applyFont="1" applyFill="1" applyBorder="1" applyAlignment="1" applyProtection="1">
      <alignment horizontal="left" vertical="center"/>
    </xf>
    <xf numFmtId="0" fontId="2" fillId="4" borderId="1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3" borderId="5" xfId="0" applyFont="1" applyFill="1" applyBorder="1" applyAlignment="1" applyProtection="1">
      <alignment horizontal="center" vertical="center"/>
    </xf>
    <xf numFmtId="0" fontId="3" fillId="3" borderId="6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vertical="center"/>
    </xf>
  </cellXfs>
  <cellStyles count="1">
    <cellStyle name="Standard" xfId="0" builtinId="0"/>
  </cellStyles>
  <dxfs count="14"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B2:H219"/>
  <sheetViews>
    <sheetView tabSelected="1" zoomScale="85" zoomScaleNormal="85" zoomScaleSheetLayoutView="115" workbookViewId="0">
      <selection activeCell="D6" sqref="D6"/>
    </sheetView>
  </sheetViews>
  <sheetFormatPr baseColWidth="10" defaultRowHeight="15" x14ac:dyDescent="0.25"/>
  <cols>
    <col min="1" max="1" width="11.5703125" customWidth="1"/>
    <col min="2" max="2" width="21.7109375" style="6" customWidth="1"/>
    <col min="3" max="3" width="27.7109375" style="6" customWidth="1"/>
    <col min="4" max="4" width="22.85546875" customWidth="1"/>
    <col min="5" max="21" width="23.5703125" customWidth="1"/>
  </cols>
  <sheetData>
    <row r="2" spans="2:8" ht="36" customHeight="1" x14ac:dyDescent="0.25">
      <c r="B2" s="13" t="s">
        <v>7</v>
      </c>
      <c r="C2" s="14"/>
      <c r="D2" s="15" t="s">
        <v>8</v>
      </c>
    </row>
    <row r="3" spans="2:8" ht="36" customHeight="1" x14ac:dyDescent="0.25">
      <c r="B3" s="10" t="s">
        <v>4</v>
      </c>
      <c r="C3" s="11"/>
      <c r="D3" s="1">
        <v>2</v>
      </c>
    </row>
    <row r="4" spans="2:8" ht="36" customHeight="1" x14ac:dyDescent="0.25">
      <c r="B4" s="10" t="s">
        <v>3</v>
      </c>
      <c r="C4" s="11"/>
      <c r="D4" s="3">
        <v>1E-4</v>
      </c>
    </row>
    <row r="5" spans="2:8" ht="36" customHeight="1" x14ac:dyDescent="0.25">
      <c r="B5" s="10" t="s">
        <v>5</v>
      </c>
      <c r="C5" s="11"/>
      <c r="D5" s="1">
        <v>30</v>
      </c>
    </row>
    <row r="6" spans="2:8" ht="36" customHeight="1" x14ac:dyDescent="0.25">
      <c r="B6" s="10" t="s">
        <v>6</v>
      </c>
      <c r="C6" s="11"/>
      <c r="D6" s="4">
        <v>0.2</v>
      </c>
    </row>
    <row r="7" spans="2:8" s="6" customFormat="1" ht="36" customHeight="1" x14ac:dyDescent="0.4">
      <c r="B7" s="5"/>
      <c r="C7" s="5"/>
      <c r="D7" s="5"/>
    </row>
    <row r="8" spans="2:8" s="6" customFormat="1" ht="36" customHeight="1" x14ac:dyDescent="0.25">
      <c r="B8" s="13" t="s">
        <v>9</v>
      </c>
      <c r="C8" s="14"/>
      <c r="D8" s="15" t="s">
        <v>8</v>
      </c>
    </row>
    <row r="9" spans="2:8" s="6" customFormat="1" ht="36" customHeight="1" x14ac:dyDescent="0.25">
      <c r="B9" s="10" t="s">
        <v>0</v>
      </c>
      <c r="C9" s="11"/>
      <c r="D9" s="8">
        <f>3000*D3*SQRT(D4)</f>
        <v>60</v>
      </c>
    </row>
    <row r="10" spans="2:8" s="6" customFormat="1" ht="36" customHeight="1" x14ac:dyDescent="0.25">
      <c r="B10" s="10" t="s">
        <v>2</v>
      </c>
      <c r="C10" s="11"/>
      <c r="D10" s="8">
        <f>575*D3*SQRT(D4*D5)</f>
        <v>62.988094113094107</v>
      </c>
    </row>
    <row r="11" spans="2:8" s="6" customFormat="1" ht="36" customHeight="1" x14ac:dyDescent="0.25">
      <c r="B11" s="10" t="s">
        <v>10</v>
      </c>
      <c r="C11" s="11"/>
      <c r="D11" s="8">
        <f>3*SQRT(D5*D4*86400/D6)</f>
        <v>108</v>
      </c>
    </row>
    <row r="12" spans="2:8" s="6" customFormat="1" ht="36" customHeight="1" x14ac:dyDescent="0.25">
      <c r="B12" s="10" t="s">
        <v>14</v>
      </c>
      <c r="C12" s="11"/>
      <c r="D12" s="8">
        <f>SQRT(2.25*D4*D5*86400/D6)</f>
        <v>54</v>
      </c>
    </row>
    <row r="13" spans="2:8" s="6" customFormat="1" ht="36" customHeight="1" x14ac:dyDescent="0.25">
      <c r="B13" s="10" t="s">
        <v>13</v>
      </c>
      <c r="C13" s="11"/>
      <c r="D13" s="8">
        <f>5400*SQRT(D4*D5)</f>
        <v>295.77018105278972</v>
      </c>
    </row>
    <row r="14" spans="2:8" s="6" customFormat="1" ht="36" customHeight="1" x14ac:dyDescent="0.25">
      <c r="B14" s="16" t="s">
        <v>1</v>
      </c>
      <c r="C14" s="12" t="s">
        <v>12</v>
      </c>
      <c r="D14" s="8">
        <f>0.0005*SQRT(D5*(86400)/D6)</f>
        <v>1.8</v>
      </c>
      <c r="H14" s="7"/>
    </row>
    <row r="15" spans="2:8" s="6" customFormat="1" ht="36" customHeight="1" x14ac:dyDescent="0.25">
      <c r="B15" s="17"/>
      <c r="C15" s="12" t="s">
        <v>11</v>
      </c>
      <c r="D15" s="9">
        <f>IF(OR(D3&gt;3,D5&gt;45,D5&lt;15,D6&gt;0.35,D6&lt;0.2)," ",D14*D9)</f>
        <v>108</v>
      </c>
    </row>
    <row r="16" spans="2:8" s="6" customFormat="1" ht="36" customHeight="1" x14ac:dyDescent="0.25">
      <c r="B16" s="18"/>
      <c r="C16" s="19" t="s">
        <v>15</v>
      </c>
      <c r="D16" s="9" t="str">
        <f>IF(OR(D3&gt;3,D5&gt;45,D5&lt;15,D6&gt;0.35,D6&lt;0.2),"Korrekturfaktor nicht anwendbar",IF(OR(D3&gt;2,D5&gt;40),"bitte prüfen","ok"))</f>
        <v>ok</v>
      </c>
    </row>
    <row r="17" spans="4:4" ht="37.5" customHeight="1" x14ac:dyDescent="0.25">
      <c r="D17" s="2"/>
    </row>
    <row r="18" spans="4:4" ht="37.5" customHeight="1" x14ac:dyDescent="0.25">
      <c r="D18" s="2"/>
    </row>
    <row r="19" spans="4:4" ht="37.5" customHeight="1" x14ac:dyDescent="0.25"/>
    <row r="20" spans="4:4" ht="37.5" customHeight="1" x14ac:dyDescent="0.25"/>
    <row r="21" spans="4:4" ht="37.5" customHeight="1" x14ac:dyDescent="0.25"/>
    <row r="22" spans="4:4" ht="37.5" customHeight="1" x14ac:dyDescent="0.25"/>
    <row r="23" spans="4:4" ht="37.5" customHeight="1" x14ac:dyDescent="0.25"/>
    <row r="24" spans="4:4" ht="37.5" customHeight="1" x14ac:dyDescent="0.25"/>
    <row r="25" spans="4:4" ht="37.5" customHeight="1" x14ac:dyDescent="0.25"/>
    <row r="26" spans="4:4" ht="37.5" customHeight="1" x14ac:dyDescent="0.25"/>
    <row r="27" spans="4:4" ht="37.5" customHeight="1" x14ac:dyDescent="0.25"/>
    <row r="28" spans="4:4" ht="37.5" customHeight="1" x14ac:dyDescent="0.25"/>
    <row r="29" spans="4:4" ht="37.5" customHeight="1" x14ac:dyDescent="0.25"/>
    <row r="30" spans="4:4" ht="37.5" customHeight="1" x14ac:dyDescent="0.25"/>
    <row r="31" spans="4:4" ht="37.5" customHeight="1" x14ac:dyDescent="0.25"/>
    <row r="32" spans="4:4" ht="37.5" customHeight="1" x14ac:dyDescent="0.25"/>
    <row r="33" ht="37.5" customHeight="1" x14ac:dyDescent="0.25"/>
    <row r="34" ht="37.5" customHeight="1" x14ac:dyDescent="0.25"/>
    <row r="35" ht="37.5" customHeight="1" x14ac:dyDescent="0.25"/>
    <row r="36" ht="37.5" customHeight="1" x14ac:dyDescent="0.25"/>
    <row r="37" ht="37.5" customHeight="1" x14ac:dyDescent="0.25"/>
    <row r="38" ht="37.5" customHeight="1" x14ac:dyDescent="0.25"/>
    <row r="39" ht="37.5" customHeight="1" x14ac:dyDescent="0.25"/>
    <row r="40" ht="37.5" customHeight="1" x14ac:dyDescent="0.25"/>
    <row r="41" ht="37.5" customHeight="1" x14ac:dyDescent="0.25"/>
    <row r="42" ht="37.5" customHeight="1" x14ac:dyDescent="0.25"/>
    <row r="43" ht="37.5" customHeight="1" x14ac:dyDescent="0.25"/>
    <row r="44" ht="37.5" customHeight="1" x14ac:dyDescent="0.25"/>
    <row r="45" ht="37.5" customHeight="1" x14ac:dyDescent="0.25"/>
    <row r="46" ht="37.5" customHeight="1" x14ac:dyDescent="0.25"/>
    <row r="47" ht="37.5" customHeight="1" x14ac:dyDescent="0.25"/>
    <row r="48" ht="37.5" customHeight="1" x14ac:dyDescent="0.25"/>
    <row r="49" ht="37.5" customHeight="1" x14ac:dyDescent="0.25"/>
    <row r="50" ht="37.5" customHeight="1" x14ac:dyDescent="0.25"/>
    <row r="51" ht="37.5" customHeight="1" x14ac:dyDescent="0.25"/>
    <row r="52" ht="37.5" customHeight="1" x14ac:dyDescent="0.25"/>
    <row r="53" ht="37.5" customHeight="1" x14ac:dyDescent="0.25"/>
    <row r="54" ht="37.5" customHeight="1" x14ac:dyDescent="0.25"/>
    <row r="55" ht="37.5" customHeight="1" x14ac:dyDescent="0.25"/>
    <row r="56" ht="37.5" customHeight="1" x14ac:dyDescent="0.25"/>
    <row r="57" ht="37.5" customHeight="1" x14ac:dyDescent="0.25"/>
    <row r="58" ht="37.5" customHeight="1" x14ac:dyDescent="0.25"/>
    <row r="59" ht="37.5" customHeight="1" x14ac:dyDescent="0.25"/>
    <row r="60" ht="37.5" customHeight="1" x14ac:dyDescent="0.25"/>
    <row r="61" ht="37.5" customHeight="1" x14ac:dyDescent="0.25"/>
    <row r="62" ht="37.5" customHeight="1" x14ac:dyDescent="0.25"/>
    <row r="63" ht="37.5" customHeight="1" x14ac:dyDescent="0.25"/>
    <row r="64" ht="37.5" customHeight="1" x14ac:dyDescent="0.25"/>
    <row r="65" ht="37.5" customHeight="1" x14ac:dyDescent="0.25"/>
    <row r="66" ht="37.5" customHeight="1" x14ac:dyDescent="0.25"/>
    <row r="67" ht="37.5" customHeight="1" x14ac:dyDescent="0.25"/>
    <row r="68" ht="37.5" customHeight="1" x14ac:dyDescent="0.25"/>
    <row r="69" ht="37.5" customHeight="1" x14ac:dyDescent="0.25"/>
    <row r="70" ht="37.5" customHeight="1" x14ac:dyDescent="0.25"/>
    <row r="71" ht="37.5" customHeight="1" x14ac:dyDescent="0.25"/>
    <row r="72" ht="37.5" customHeight="1" x14ac:dyDescent="0.25"/>
    <row r="73" ht="37.5" customHeight="1" x14ac:dyDescent="0.25"/>
    <row r="74" ht="37.5" customHeight="1" x14ac:dyDescent="0.25"/>
    <row r="75" ht="37.5" customHeight="1" x14ac:dyDescent="0.25"/>
    <row r="76" ht="37.5" customHeight="1" x14ac:dyDescent="0.25"/>
    <row r="77" ht="37.5" customHeight="1" x14ac:dyDescent="0.25"/>
    <row r="78" ht="37.5" customHeight="1" x14ac:dyDescent="0.25"/>
    <row r="79" ht="37.5" customHeight="1" x14ac:dyDescent="0.25"/>
    <row r="80" ht="37.5" customHeight="1" x14ac:dyDescent="0.25"/>
    <row r="81" ht="37.5" customHeight="1" x14ac:dyDescent="0.25"/>
    <row r="82" ht="37.5" customHeight="1" x14ac:dyDescent="0.25"/>
    <row r="83" ht="37.5" customHeight="1" x14ac:dyDescent="0.25"/>
    <row r="84" ht="37.5" customHeight="1" x14ac:dyDescent="0.25"/>
    <row r="85" ht="37.5" customHeight="1" x14ac:dyDescent="0.25"/>
    <row r="86" ht="37.5" customHeight="1" x14ac:dyDescent="0.25"/>
    <row r="87" ht="37.5" customHeight="1" x14ac:dyDescent="0.25"/>
    <row r="88" ht="37.5" customHeight="1" x14ac:dyDescent="0.25"/>
    <row r="89" ht="37.5" customHeight="1" x14ac:dyDescent="0.25"/>
    <row r="90" ht="37.5" customHeight="1" x14ac:dyDescent="0.25"/>
    <row r="91" ht="37.5" customHeight="1" x14ac:dyDescent="0.25"/>
    <row r="92" ht="37.5" customHeight="1" x14ac:dyDescent="0.25"/>
    <row r="93" ht="37.5" customHeight="1" x14ac:dyDescent="0.25"/>
    <row r="94" ht="37.5" customHeight="1" x14ac:dyDescent="0.25"/>
    <row r="95" ht="37.5" customHeight="1" x14ac:dyDescent="0.25"/>
    <row r="96" ht="37.5" customHeight="1" x14ac:dyDescent="0.25"/>
    <row r="97" ht="37.5" customHeight="1" x14ac:dyDescent="0.25"/>
    <row r="98" ht="37.5" customHeight="1" x14ac:dyDescent="0.25"/>
    <row r="99" ht="37.5" customHeight="1" x14ac:dyDescent="0.25"/>
    <row r="100" ht="37.5" customHeight="1" x14ac:dyDescent="0.25"/>
    <row r="101" ht="37.5" customHeight="1" x14ac:dyDescent="0.25"/>
    <row r="102" ht="37.5" customHeight="1" x14ac:dyDescent="0.25"/>
    <row r="103" ht="37.5" customHeight="1" x14ac:dyDescent="0.25"/>
    <row r="104" ht="37.5" customHeight="1" x14ac:dyDescent="0.25"/>
    <row r="105" ht="37.5" customHeight="1" x14ac:dyDescent="0.25"/>
    <row r="106" ht="37.5" customHeight="1" x14ac:dyDescent="0.25"/>
    <row r="107" ht="37.5" customHeight="1" x14ac:dyDescent="0.25"/>
    <row r="108" ht="37.5" customHeight="1" x14ac:dyDescent="0.25"/>
    <row r="109" ht="37.5" customHeight="1" x14ac:dyDescent="0.25"/>
    <row r="110" ht="37.5" customHeight="1" x14ac:dyDescent="0.25"/>
    <row r="111" ht="37.5" customHeight="1" x14ac:dyDescent="0.25"/>
    <row r="112" ht="37.5" customHeight="1" x14ac:dyDescent="0.25"/>
    <row r="113" ht="37.5" customHeight="1" x14ac:dyDescent="0.25"/>
    <row r="114" ht="37.5" customHeight="1" x14ac:dyDescent="0.25"/>
    <row r="115" ht="37.5" customHeight="1" x14ac:dyDescent="0.25"/>
    <row r="116" ht="37.5" customHeight="1" x14ac:dyDescent="0.25"/>
    <row r="117" ht="37.5" customHeight="1" x14ac:dyDescent="0.25"/>
    <row r="118" ht="37.5" customHeight="1" x14ac:dyDescent="0.25"/>
    <row r="119" ht="37.5" customHeight="1" x14ac:dyDescent="0.25"/>
    <row r="120" ht="37.5" customHeight="1" x14ac:dyDescent="0.25"/>
    <row r="121" ht="37.5" customHeight="1" x14ac:dyDescent="0.25"/>
    <row r="122" ht="37.5" customHeight="1" x14ac:dyDescent="0.25"/>
    <row r="123" ht="37.5" customHeight="1" x14ac:dyDescent="0.25"/>
    <row r="124" ht="37.5" customHeight="1" x14ac:dyDescent="0.25"/>
    <row r="125" ht="37.5" customHeight="1" x14ac:dyDescent="0.25"/>
    <row r="126" ht="37.5" customHeight="1" x14ac:dyDescent="0.25"/>
    <row r="127" ht="37.5" customHeight="1" x14ac:dyDescent="0.25"/>
    <row r="128" ht="37.5" customHeight="1" x14ac:dyDescent="0.25"/>
    <row r="129" ht="37.5" customHeight="1" x14ac:dyDescent="0.25"/>
    <row r="130" ht="37.5" customHeight="1" x14ac:dyDescent="0.25"/>
    <row r="131" ht="37.5" customHeight="1" x14ac:dyDescent="0.25"/>
    <row r="132" ht="37.5" customHeight="1" x14ac:dyDescent="0.25"/>
    <row r="133" ht="37.5" customHeight="1" x14ac:dyDescent="0.25"/>
    <row r="134" ht="37.5" customHeight="1" x14ac:dyDescent="0.25"/>
    <row r="135" ht="37.5" customHeight="1" x14ac:dyDescent="0.25"/>
    <row r="136" ht="37.5" customHeight="1" x14ac:dyDescent="0.25"/>
    <row r="137" ht="37.5" customHeight="1" x14ac:dyDescent="0.25"/>
    <row r="138" ht="37.5" customHeight="1" x14ac:dyDescent="0.25"/>
    <row r="139" ht="37.5" customHeight="1" x14ac:dyDescent="0.25"/>
    <row r="140" ht="37.5" customHeight="1" x14ac:dyDescent="0.25"/>
    <row r="141" ht="37.5" customHeight="1" x14ac:dyDescent="0.25"/>
    <row r="142" ht="37.5" customHeight="1" x14ac:dyDescent="0.25"/>
    <row r="143" ht="37.5" customHeight="1" x14ac:dyDescent="0.25"/>
    <row r="144" ht="37.5" customHeight="1" x14ac:dyDescent="0.25"/>
    <row r="145" ht="37.5" customHeight="1" x14ac:dyDescent="0.25"/>
    <row r="146" ht="37.5" customHeight="1" x14ac:dyDescent="0.25"/>
    <row r="147" ht="37.5" customHeight="1" x14ac:dyDescent="0.25"/>
    <row r="148" ht="37.5" customHeight="1" x14ac:dyDescent="0.25"/>
    <row r="149" ht="37.5" customHeight="1" x14ac:dyDescent="0.25"/>
    <row r="150" ht="37.5" customHeight="1" x14ac:dyDescent="0.25"/>
    <row r="151" ht="37.5" customHeight="1" x14ac:dyDescent="0.25"/>
    <row r="152" ht="37.5" customHeight="1" x14ac:dyDescent="0.25"/>
    <row r="153" ht="37.5" customHeight="1" x14ac:dyDescent="0.25"/>
    <row r="154" ht="37.5" customHeight="1" x14ac:dyDescent="0.25"/>
    <row r="155" ht="37.5" customHeight="1" x14ac:dyDescent="0.25"/>
    <row r="156" ht="37.5" customHeight="1" x14ac:dyDescent="0.25"/>
    <row r="157" ht="37.5" customHeight="1" x14ac:dyDescent="0.25"/>
    <row r="158" ht="37.5" customHeight="1" x14ac:dyDescent="0.25"/>
    <row r="159" ht="37.5" customHeight="1" x14ac:dyDescent="0.25"/>
    <row r="160" ht="37.5" customHeight="1" x14ac:dyDescent="0.25"/>
    <row r="161" ht="37.5" customHeight="1" x14ac:dyDescent="0.25"/>
    <row r="162" ht="37.5" customHeight="1" x14ac:dyDescent="0.25"/>
    <row r="163" ht="37.5" customHeight="1" x14ac:dyDescent="0.25"/>
    <row r="164" ht="37.5" customHeight="1" x14ac:dyDescent="0.25"/>
    <row r="165" ht="37.5" customHeight="1" x14ac:dyDescent="0.25"/>
    <row r="166" ht="37.5" customHeight="1" x14ac:dyDescent="0.25"/>
    <row r="167" ht="37.5" customHeight="1" x14ac:dyDescent="0.25"/>
    <row r="168" ht="37.5" customHeight="1" x14ac:dyDescent="0.25"/>
    <row r="169" ht="37.5" customHeight="1" x14ac:dyDescent="0.25"/>
    <row r="170" ht="37.5" customHeight="1" x14ac:dyDescent="0.25"/>
    <row r="171" ht="37.5" customHeight="1" x14ac:dyDescent="0.25"/>
    <row r="172" ht="37.5" customHeight="1" x14ac:dyDescent="0.25"/>
    <row r="173" ht="37.5" customHeight="1" x14ac:dyDescent="0.25"/>
    <row r="174" ht="37.5" customHeight="1" x14ac:dyDescent="0.25"/>
    <row r="175" ht="37.5" customHeight="1" x14ac:dyDescent="0.25"/>
    <row r="176" ht="37.5" customHeight="1" x14ac:dyDescent="0.25"/>
    <row r="177" ht="37.5" customHeight="1" x14ac:dyDescent="0.25"/>
    <row r="178" ht="37.5" customHeight="1" x14ac:dyDescent="0.25"/>
    <row r="179" ht="37.5" customHeight="1" x14ac:dyDescent="0.25"/>
    <row r="180" ht="37.5" customHeight="1" x14ac:dyDescent="0.25"/>
    <row r="181" ht="37.5" customHeight="1" x14ac:dyDescent="0.25"/>
    <row r="182" ht="37.5" customHeight="1" x14ac:dyDescent="0.25"/>
    <row r="183" ht="37.5" customHeight="1" x14ac:dyDescent="0.25"/>
    <row r="184" ht="37.5" customHeight="1" x14ac:dyDescent="0.25"/>
    <row r="185" ht="37.5" customHeight="1" x14ac:dyDescent="0.25"/>
    <row r="186" ht="37.5" customHeight="1" x14ac:dyDescent="0.25"/>
    <row r="187" ht="37.5" customHeight="1" x14ac:dyDescent="0.25"/>
    <row r="188" ht="37.5" customHeight="1" x14ac:dyDescent="0.25"/>
    <row r="189" ht="37.5" customHeight="1" x14ac:dyDescent="0.25"/>
    <row r="190" ht="37.5" customHeight="1" x14ac:dyDescent="0.25"/>
    <row r="191" ht="37.5" customHeight="1" x14ac:dyDescent="0.25"/>
    <row r="192" ht="37.5" customHeight="1" x14ac:dyDescent="0.25"/>
    <row r="193" ht="37.5" customHeight="1" x14ac:dyDescent="0.25"/>
    <row r="194" ht="37.5" customHeight="1" x14ac:dyDescent="0.25"/>
    <row r="195" ht="37.5" customHeight="1" x14ac:dyDescent="0.25"/>
    <row r="196" ht="37.5" customHeight="1" x14ac:dyDescent="0.25"/>
    <row r="197" ht="37.5" customHeight="1" x14ac:dyDescent="0.25"/>
    <row r="198" ht="37.5" customHeight="1" x14ac:dyDescent="0.25"/>
    <row r="199" ht="37.5" customHeight="1" x14ac:dyDescent="0.25"/>
    <row r="200" ht="37.5" customHeight="1" x14ac:dyDescent="0.25"/>
    <row r="201" ht="37.5" customHeight="1" x14ac:dyDescent="0.25"/>
    <row r="202" ht="37.5" customHeight="1" x14ac:dyDescent="0.25"/>
    <row r="203" ht="37.5" customHeight="1" x14ac:dyDescent="0.25"/>
    <row r="204" ht="37.5" customHeight="1" x14ac:dyDescent="0.25"/>
    <row r="205" ht="37.5" customHeight="1" x14ac:dyDescent="0.25"/>
    <row r="206" ht="37.5" customHeight="1" x14ac:dyDescent="0.25"/>
    <row r="207" ht="37.5" customHeight="1" x14ac:dyDescent="0.25"/>
    <row r="208" ht="37.5" customHeight="1" x14ac:dyDescent="0.25"/>
    <row r="209" ht="37.5" customHeight="1" x14ac:dyDescent="0.25"/>
    <row r="210" ht="37.5" customHeight="1" x14ac:dyDescent="0.25"/>
    <row r="211" ht="37.5" customHeight="1" x14ac:dyDescent="0.25"/>
    <row r="212" ht="37.5" customHeight="1" x14ac:dyDescent="0.25"/>
    <row r="213" ht="37.5" customHeight="1" x14ac:dyDescent="0.25"/>
    <row r="214" ht="37.5" customHeight="1" x14ac:dyDescent="0.25"/>
    <row r="215" ht="37.5" customHeight="1" x14ac:dyDescent="0.25"/>
    <row r="216" ht="37.5" customHeight="1" x14ac:dyDescent="0.25"/>
    <row r="217" ht="37.5" customHeight="1" x14ac:dyDescent="0.25"/>
    <row r="218" ht="37.5" customHeight="1" x14ac:dyDescent="0.25"/>
    <row r="219" ht="37.5" customHeight="1" x14ac:dyDescent="0.25"/>
  </sheetData>
  <sheetProtection password="B685" sheet="1" formatCells="0" formatColumns="0" formatRows="0" insertColumns="0" insertRows="0" insertHyperlinks="0" deleteColumns="0" deleteRows="0" sort="0" autoFilter="0" pivotTables="0"/>
  <mergeCells count="12">
    <mergeCell ref="B14:B16"/>
    <mergeCell ref="B3:C3"/>
    <mergeCell ref="B2:C2"/>
    <mergeCell ref="B13:C13"/>
    <mergeCell ref="B10:C10"/>
    <mergeCell ref="B11:C11"/>
    <mergeCell ref="B12:C12"/>
    <mergeCell ref="B9:C9"/>
    <mergeCell ref="B8:C8"/>
    <mergeCell ref="B6:C6"/>
    <mergeCell ref="B5:C5"/>
    <mergeCell ref="B4:C4"/>
  </mergeCells>
  <conditionalFormatting sqref="D3">
    <cfRule type="cellIs" dxfId="13" priority="12" operator="between">
      <formula>2.0000000001</formula>
      <formula>3</formula>
    </cfRule>
    <cfRule type="cellIs" dxfId="12" priority="13" operator="between">
      <formula>0</formula>
      <formula>2</formula>
    </cfRule>
    <cfRule type="cellIs" dxfId="11" priority="14" operator="greaterThan">
      <formula>3</formula>
    </cfRule>
  </conditionalFormatting>
  <conditionalFormatting sqref="D5">
    <cfRule type="cellIs" dxfId="10" priority="4" operator="between">
      <formula>15</formula>
      <formula>40</formula>
    </cfRule>
    <cfRule type="cellIs" dxfId="9" priority="5" operator="lessThan">
      <formula>15</formula>
    </cfRule>
    <cfRule type="cellIs" dxfId="8" priority="7" operator="greaterThan">
      <formula>45</formula>
    </cfRule>
    <cfRule type="cellIs" dxfId="7" priority="8" operator="between">
      <formula>40.00000001</formula>
      <formula>45</formula>
    </cfRule>
    <cfRule type="cellIs" dxfId="6" priority="11" operator="greaterThan">
      <formula>45</formula>
    </cfRule>
  </conditionalFormatting>
  <conditionalFormatting sqref="D6">
    <cfRule type="cellIs" dxfId="5" priority="6" operator="between">
      <formula>0.2</formula>
      <formula>0.35</formula>
    </cfRule>
    <cfRule type="cellIs" dxfId="4" priority="9" operator="lessThan">
      <formula>0.2</formula>
    </cfRule>
    <cfRule type="cellIs" dxfId="3" priority="10" operator="greaterThan">
      <formula>0.35</formula>
    </cfRule>
  </conditionalFormatting>
  <conditionalFormatting sqref="D16">
    <cfRule type="containsText" dxfId="2" priority="1" operator="containsText" text="Korrekturfaktor nicht anwendbar">
      <formula>NOT(ISERROR(SEARCH("Korrekturfaktor nicht anwendbar",D16)))</formula>
    </cfRule>
    <cfRule type="containsText" dxfId="1" priority="2" operator="containsText" text="bitte prüfen">
      <formula>NOT(ISERROR(SEARCH("bitte prüfen",D16)))</formula>
    </cfRule>
    <cfRule type="containsText" dxfId="0" priority="3" operator="containsText" text="ok">
      <formula>NOT(ISERROR(SEARCH("ok",D16)))</formula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GZH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Desens, Annika</dc:creator>
  <cp:lastModifiedBy>Desens, Annika</cp:lastModifiedBy>
  <dcterms:created xsi:type="dcterms:W3CDTF">2021-03-04T14:50:09Z</dcterms:created>
  <dcterms:modified xsi:type="dcterms:W3CDTF">2021-04-14T09:26:14Z</dcterms:modified>
</cp:coreProperties>
</file>