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<sst xmlns="http://schemas.openxmlformats.org/spreadsheetml/2006/main" count="144" uniqueCount="45">
  <si>
    <t>质粒信息：</t>
  </si>
  <si>
    <t>克隆号</t>
  </si>
  <si>
    <t>重组质粒名称</t>
  </si>
  <si>
    <t>TOLLIP</t>
  </si>
  <si>
    <t>Target4</t>
  </si>
  <si>
    <t>Mut4</t>
  </si>
  <si>
    <t>Vector</t>
  </si>
  <si>
    <t>pSI-check2</t>
  </si>
  <si>
    <t>miRNA</t>
  </si>
  <si>
    <t>hsa-miR-661</t>
  </si>
  <si>
    <t>Group 1</t>
  </si>
  <si>
    <t>Group 2</t>
  </si>
  <si>
    <t>Group 3</t>
  </si>
  <si>
    <t>Group 4</t>
  </si>
  <si>
    <t>Group 5</t>
  </si>
  <si>
    <t>Group 6</t>
  </si>
  <si>
    <t>LUC质粒名称：</t>
  </si>
  <si>
    <t>Target</t>
  </si>
  <si>
    <t>Mut</t>
  </si>
  <si>
    <t>Target+NC</t>
  </si>
  <si>
    <t>Target+mimics</t>
  </si>
  <si>
    <t>Mut+NC</t>
  </si>
  <si>
    <t>Mut+mimics</t>
  </si>
  <si>
    <t xml:space="preserve">转染量 </t>
  </si>
  <si>
    <t>400ng</t>
  </si>
  <si>
    <t>mimics名称</t>
  </si>
  <si>
    <t>miRNA-NC</t>
  </si>
  <si>
    <t>miRNA mimics</t>
  </si>
  <si>
    <t>配置浓度</t>
  </si>
  <si>
    <t>20uM</t>
  </si>
  <si>
    <t>转染剂量</t>
  </si>
  <si>
    <t>1uL</t>
  </si>
  <si>
    <t>一、原始数据</t>
  </si>
  <si>
    <t>F-Luciferase</t>
  </si>
  <si>
    <t>R-Luciferase</t>
  </si>
  <si>
    <t>二、相对比值</t>
  </si>
  <si>
    <t xml:space="preserve">F_luc/R_luc </t>
  </si>
  <si>
    <t>Average</t>
  </si>
  <si>
    <t>SD</t>
  </si>
  <si>
    <t>数据处理：</t>
  </si>
  <si>
    <t>分别以Group 1作为对照组，</t>
  </si>
  <si>
    <t>三、作图数据</t>
  </si>
  <si>
    <t>has_circ0008301</t>
  </si>
  <si>
    <t>Target2</t>
  </si>
  <si>
    <t>Mut2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</si>
</sst>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#0"/>
    <numFmt numFmtId="178" formatCode="0.00_);[Red]\(0.00\)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70C0"/>
      <name val="宋体"/>
      <charset val="134"/>
      <scheme val="minor"/>
    </font>
    <font>
      <sz val="10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FF"/>
      <name val="宋体"/>
      <charset val="134"/>
      <scheme val="minor"/>
    </font>
    <font>
      <b/>
      <sz val="11"/>
      <color rgb="FF0070C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176" fontId="4" fillId="0" borderId="0" xfId="0" applyNumberFormat="1" applyFont="1" applyFill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176" fontId="0" fillId="0" borderId="1" xfId="0" applyNumberForma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right" vertical="center"/>
    </xf>
    <xf numFmtId="177" fontId="0" fillId="0" borderId="4" xfId="0" applyNumberFormat="1" applyFill="1" applyBorder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0" fillId="0" borderId="5" xfId="0" applyFill="1" applyBorder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178" fontId="7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1">
    <dxf>
      <fill>
        <patternFill patternType="solid">
          <bgColor theme="0" tint="-0.249946592608417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FF8585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81915</xdr:colOff>
          <xdr:row>53</xdr:row>
          <xdr:rowOff>152400</xdr:rowOff>
        </xdr:from>
        <xdr:to>
          <xdr:col>4</xdr:col>
          <xdr:colOff>13335</xdr:colOff>
          <xdr:row>68</xdr:row>
          <xdr:rowOff>74295</xdr:rowOff>
        </xdr:to>
        <xdr:sp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016635" y="10507345"/>
              <a:ext cx="4526915" cy="266509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76200</xdr:rowOff>
        </xdr:from>
        <xdr:to>
          <xdr:col>4</xdr:col>
          <xdr:colOff>561975</xdr:colOff>
          <xdr:row>65</xdr:row>
          <xdr:rowOff>19050</xdr:rowOff>
        </xdr:to>
        <xdr:sp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991870" y="10017760"/>
              <a:ext cx="5100320" cy="250317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51</xdr:row>
          <xdr:rowOff>19050</xdr:rowOff>
        </xdr:from>
        <xdr:to>
          <xdr:col>8</xdr:col>
          <xdr:colOff>428625</xdr:colOff>
          <xdr:row>65</xdr:row>
          <xdr:rowOff>123825</xdr:rowOff>
        </xdr:to>
        <xdr:sp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7174230" y="9960610"/>
              <a:ext cx="4528820" cy="266509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6" Type="http://schemas.openxmlformats.org/officeDocument/2006/relationships/image" Target="../media/image3.emf"/><Relationship Id="rId5" Type="http://schemas.openxmlformats.org/officeDocument/2006/relationships/oleObject" Target="../embeddings/oleObject3.bin"/><Relationship Id="rId4" Type="http://schemas.openxmlformats.org/officeDocument/2006/relationships/image" Target="../media/image2.emf"/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4"/>
  <sheetViews>
    <sheetView topLeftCell="A29" workbookViewId="0">
      <selection activeCell="B43" sqref="B43:D43"/>
    </sheetView>
  </sheetViews>
  <sheetFormatPr defaultColWidth="9" defaultRowHeight="14.4"/>
  <cols>
    <col min="1" max="1" width="13.6296296296296" style="1" customWidth="1"/>
    <col min="2" max="2" width="21.1296296296296" style="1" customWidth="1"/>
    <col min="3" max="3" width="23.25" style="1" customWidth="1"/>
    <col min="4" max="4" width="22.6296296296296" style="1" customWidth="1"/>
    <col min="5" max="5" width="21.75" style="1" customWidth="1"/>
    <col min="6" max="6" width="23.1296296296296" style="1" customWidth="1"/>
    <col min="7" max="7" width="20" style="1" customWidth="1"/>
    <col min="8" max="8" width="19.1296296296296" style="1" customWidth="1"/>
    <col min="9" max="9" width="11" style="1" customWidth="1"/>
    <col min="10" max="16384" width="9" style="1"/>
  </cols>
  <sheetData>
    <row r="1" s="1" customFormat="1" spans="1:4">
      <c r="A1" s="2" t="s">
        <v>0</v>
      </c>
      <c r="B1" s="3" t="s">
        <v>1</v>
      </c>
      <c r="C1" s="4" t="s">
        <v>2</v>
      </c>
      <c r="D1" s="4"/>
    </row>
    <row r="2" s="1" customFormat="1" ht="16.15" customHeight="1" spans="2:4">
      <c r="B2" s="5" t="s">
        <v>3</v>
      </c>
      <c r="C2" s="6" t="s">
        <v>4</v>
      </c>
      <c r="D2" s="6" t="s">
        <v>5</v>
      </c>
    </row>
    <row r="3" s="1" customFormat="1" spans="2:4">
      <c r="B3" s="7"/>
      <c r="C3" s="8"/>
      <c r="D3" s="9"/>
    </row>
    <row r="4" s="1" customFormat="1" spans="1:2">
      <c r="A4" s="2" t="s">
        <v>6</v>
      </c>
      <c r="B4" s="10" t="s">
        <v>7</v>
      </c>
    </row>
    <row r="6" s="1" customFormat="1" spans="1:2">
      <c r="A6" s="2" t="s">
        <v>8</v>
      </c>
      <c r="B6" s="10" t="s">
        <v>9</v>
      </c>
    </row>
    <row r="7" s="1" customFormat="1" spans="1:7">
      <c r="A7" s="11"/>
      <c r="B7" s="12"/>
      <c r="C7" s="12"/>
      <c r="D7" s="12"/>
      <c r="E7" s="12"/>
      <c r="F7" s="12"/>
      <c r="G7" s="12"/>
    </row>
    <row r="8" s="1" customFormat="1" spans="1:9">
      <c r="A8" s="13"/>
      <c r="B8" s="14" t="s">
        <v>10</v>
      </c>
      <c r="C8" s="14" t="s">
        <v>11</v>
      </c>
      <c r="D8" s="14" t="s">
        <v>12</v>
      </c>
      <c r="E8" s="14" t="s">
        <v>13</v>
      </c>
      <c r="F8" s="14" t="s">
        <v>14</v>
      </c>
      <c r="G8" s="14" t="s">
        <v>15</v>
      </c>
      <c r="H8" s="9"/>
      <c r="I8" s="9"/>
    </row>
    <row r="9" s="1" customFormat="1" spans="1:9">
      <c r="A9" s="2" t="s">
        <v>16</v>
      </c>
      <c r="B9" s="15" t="s">
        <v>17</v>
      </c>
      <c r="C9" s="15" t="s">
        <v>18</v>
      </c>
      <c r="D9" s="15" t="s">
        <v>19</v>
      </c>
      <c r="E9" s="9" t="s">
        <v>20</v>
      </c>
      <c r="F9" s="15" t="s">
        <v>21</v>
      </c>
      <c r="G9" s="15" t="s">
        <v>22</v>
      </c>
      <c r="H9" s="9"/>
      <c r="I9" s="9"/>
    </row>
    <row r="10" s="1" customFormat="1" ht="23.25" customHeight="1" spans="1:9">
      <c r="A10" s="16" t="s">
        <v>23</v>
      </c>
      <c r="B10" s="17" t="s">
        <v>24</v>
      </c>
      <c r="C10" s="17" t="s">
        <v>24</v>
      </c>
      <c r="D10" s="17" t="s">
        <v>24</v>
      </c>
      <c r="E10" s="17" t="s">
        <v>24</v>
      </c>
      <c r="F10" s="17" t="s">
        <v>24</v>
      </c>
      <c r="G10" s="17" t="s">
        <v>24</v>
      </c>
      <c r="H10" s="9"/>
      <c r="I10" s="9"/>
    </row>
    <row r="11" s="1" customFormat="1" spans="1:9">
      <c r="A11" s="16"/>
      <c r="B11" s="9"/>
      <c r="C11" s="1"/>
      <c r="D11" s="1"/>
      <c r="E11" s="1"/>
      <c r="F11" s="1"/>
      <c r="G11" s="1"/>
      <c r="H11" s="9"/>
      <c r="I11" s="9"/>
    </row>
    <row r="12" s="1" customFormat="1" spans="1:9">
      <c r="A12" s="2" t="s">
        <v>25</v>
      </c>
      <c r="B12" s="9"/>
      <c r="C12" s="9"/>
      <c r="D12" s="9" t="s">
        <v>26</v>
      </c>
      <c r="E12" s="15" t="s">
        <v>27</v>
      </c>
      <c r="F12" s="9" t="s">
        <v>26</v>
      </c>
      <c r="G12" s="15" t="s">
        <v>27</v>
      </c>
      <c r="H12" s="9"/>
      <c r="I12" s="9"/>
    </row>
    <row r="13" s="1" customFormat="1" spans="1:9">
      <c r="A13" s="16" t="s">
        <v>28</v>
      </c>
      <c r="B13" s="15" t="s">
        <v>29</v>
      </c>
      <c r="C13" s="9"/>
      <c r="D13" s="9"/>
      <c r="E13" s="9"/>
      <c r="F13" s="9"/>
      <c r="G13" s="9"/>
      <c r="H13" s="9"/>
      <c r="I13" s="9"/>
    </row>
    <row r="14" s="1" customFormat="1" spans="1:9">
      <c r="A14" s="18" t="s">
        <v>30</v>
      </c>
      <c r="B14" s="19"/>
      <c r="C14" s="19"/>
      <c r="D14" s="20" t="s">
        <v>31</v>
      </c>
      <c r="E14" s="20" t="s">
        <v>31</v>
      </c>
      <c r="F14" s="20" t="s">
        <v>31</v>
      </c>
      <c r="G14" s="20" t="s">
        <v>31</v>
      </c>
      <c r="H14" s="9"/>
      <c r="I14" s="9"/>
    </row>
    <row r="15" s="1" customFormat="1" spans="1:2">
      <c r="A15" s="16"/>
      <c r="B15" s="9"/>
    </row>
    <row r="16" s="1" customFormat="1" spans="1:1">
      <c r="A16" s="2" t="s">
        <v>32</v>
      </c>
    </row>
    <row r="17" s="1" customFormat="1" ht="17.25" customHeight="1" spans="2:10">
      <c r="B17" s="14" t="s">
        <v>33</v>
      </c>
      <c r="C17" s="14"/>
      <c r="D17" s="14"/>
      <c r="E17" s="2"/>
      <c r="F17" s="14" t="s">
        <v>34</v>
      </c>
      <c r="G17" s="14"/>
      <c r="H17" s="14"/>
      <c r="I17" s="1"/>
      <c r="J17" s="2"/>
    </row>
    <row r="18" s="1" customFormat="1" ht="18" customHeight="1" spans="1:8">
      <c r="A18" s="21" t="s">
        <v>10</v>
      </c>
      <c r="B18" s="22">
        <v>2795682</v>
      </c>
      <c r="C18" s="22">
        <v>2416835</v>
      </c>
      <c r="D18" s="22">
        <v>2104758</v>
      </c>
      <c r="E18" s="1"/>
      <c r="F18" s="22">
        <v>12478365</v>
      </c>
      <c r="G18" s="22">
        <v>12048561</v>
      </c>
      <c r="H18" s="22">
        <v>11478564</v>
      </c>
    </row>
    <row r="19" s="1" customFormat="1" ht="18" customHeight="1" spans="1:8">
      <c r="A19" s="21" t="s">
        <v>11</v>
      </c>
      <c r="B19" s="22">
        <v>2764925</v>
      </c>
      <c r="C19" s="22">
        <v>3047582</v>
      </c>
      <c r="D19" s="22">
        <v>2975842</v>
      </c>
      <c r="E19" s="1"/>
      <c r="F19" s="22">
        <v>11754869</v>
      </c>
      <c r="G19" s="22">
        <v>15798624</v>
      </c>
      <c r="H19" s="22">
        <v>15462384</v>
      </c>
    </row>
    <row r="20" s="1" customFormat="1" ht="18" customHeight="1" spans="1:8">
      <c r="A20" s="21" t="s">
        <v>12</v>
      </c>
      <c r="B20" s="22">
        <v>2578462</v>
      </c>
      <c r="C20" s="22">
        <v>2614853</v>
      </c>
      <c r="D20" s="22">
        <v>2218754</v>
      </c>
      <c r="E20" s="1"/>
      <c r="F20" s="22">
        <v>12968542</v>
      </c>
      <c r="G20" s="22">
        <v>13785264</v>
      </c>
      <c r="H20" s="22">
        <v>12056329</v>
      </c>
    </row>
    <row r="21" s="1" customFormat="1" ht="18" customHeight="1" spans="1:8">
      <c r="A21" s="21" t="s">
        <v>13</v>
      </c>
      <c r="B21" s="22">
        <v>1875642</v>
      </c>
      <c r="C21" s="22">
        <v>1765832</v>
      </c>
      <c r="D21" s="22">
        <v>1975824</v>
      </c>
      <c r="E21" s="1"/>
      <c r="F21" s="22">
        <v>16785243</v>
      </c>
      <c r="G21" s="22">
        <v>17896534</v>
      </c>
      <c r="H21" s="22">
        <v>15782351</v>
      </c>
    </row>
    <row r="22" s="1" customFormat="1" ht="18" customHeight="1" spans="1:8">
      <c r="A22" s="21" t="s">
        <v>14</v>
      </c>
      <c r="B22" s="22">
        <v>2987546</v>
      </c>
      <c r="C22" s="22">
        <v>2315875</v>
      </c>
      <c r="D22" s="22">
        <v>2013682</v>
      </c>
      <c r="E22" s="1"/>
      <c r="F22" s="22">
        <v>15023485</v>
      </c>
      <c r="G22" s="22">
        <v>13421567</v>
      </c>
      <c r="H22" s="22">
        <v>11045638</v>
      </c>
    </row>
    <row r="23" s="1" customFormat="1" ht="18" customHeight="1" spans="1:8">
      <c r="A23" s="21" t="s">
        <v>15</v>
      </c>
      <c r="B23" s="22">
        <v>2987562</v>
      </c>
      <c r="C23" s="22">
        <v>3175869</v>
      </c>
      <c r="D23" s="22">
        <v>3275864</v>
      </c>
      <c r="E23" s="1"/>
      <c r="F23" s="22">
        <v>16647852</v>
      </c>
      <c r="G23" s="22">
        <v>15248673</v>
      </c>
      <c r="H23" s="22">
        <v>14038674</v>
      </c>
    </row>
    <row r="26" s="1" customFormat="1" spans="1:1">
      <c r="A26" s="23" t="s">
        <v>35</v>
      </c>
    </row>
    <row r="27" s="1" customFormat="1" spans="2:7">
      <c r="B27" s="14" t="s">
        <v>36</v>
      </c>
      <c r="C27" s="14"/>
      <c r="D27" s="14"/>
      <c r="E27" s="24"/>
      <c r="F27" s="14" t="s">
        <v>37</v>
      </c>
      <c r="G27" s="14" t="s">
        <v>38</v>
      </c>
    </row>
    <row r="28" s="1" customFormat="1" ht="17.25" customHeight="1" spans="1:7">
      <c r="A28" s="21" t="s">
        <v>10</v>
      </c>
      <c r="B28" s="9">
        <f t="shared" ref="B28:B33" si="0">B18/F18</f>
        <v>0.224042332469037</v>
      </c>
      <c r="C28" s="9">
        <f t="shared" ref="C28:C33" si="1">C18/G18</f>
        <v>0.200591174331939</v>
      </c>
      <c r="D28" s="9">
        <f t="shared" ref="D28:D33" si="2">D18/H18</f>
        <v>0.183364225699312</v>
      </c>
      <c r="F28" s="9">
        <f t="shared" ref="F28:F33" si="3">AVERAGE(B28:D28)</f>
        <v>0.20266591083343</v>
      </c>
      <c r="G28" s="9">
        <f t="shared" ref="G28:G33" si="4">STDEV(B28:D28)</f>
        <v>0.020418263668962</v>
      </c>
    </row>
    <row r="29" s="1" customFormat="1" ht="17.25" customHeight="1" spans="1:7">
      <c r="A29" s="21" t="s">
        <v>11</v>
      </c>
      <c r="B29" s="9">
        <f t="shared" si="0"/>
        <v>0.235215296742141</v>
      </c>
      <c r="C29" s="9">
        <f t="shared" si="1"/>
        <v>0.192901736252474</v>
      </c>
      <c r="D29" s="9">
        <f t="shared" si="2"/>
        <v>0.192456868229375</v>
      </c>
      <c r="F29" s="9">
        <f t="shared" si="3"/>
        <v>0.206857967074663</v>
      </c>
      <c r="G29" s="9">
        <f t="shared" si="4"/>
        <v>0.0245591751956782</v>
      </c>
    </row>
    <row r="30" s="1" customFormat="1" ht="17.25" customHeight="1" spans="1:7">
      <c r="A30" s="21" t="s">
        <v>12</v>
      </c>
      <c r="B30" s="9">
        <f t="shared" si="0"/>
        <v>0.198824355120259</v>
      </c>
      <c r="C30" s="9">
        <f t="shared" si="1"/>
        <v>0.189684651668622</v>
      </c>
      <c r="D30" s="9">
        <f t="shared" si="2"/>
        <v>0.184032303697087</v>
      </c>
      <c r="F30" s="9">
        <f t="shared" si="3"/>
        <v>0.190847103495323</v>
      </c>
      <c r="G30" s="9">
        <f t="shared" si="4"/>
        <v>0.00746422581474414</v>
      </c>
    </row>
    <row r="31" s="1" customFormat="1" ht="17.25" customHeight="1" spans="1:7">
      <c r="A31" s="21" t="s">
        <v>13</v>
      </c>
      <c r="B31" s="9">
        <f t="shared" si="0"/>
        <v>0.111743511845494</v>
      </c>
      <c r="C31" s="9">
        <f t="shared" si="1"/>
        <v>0.0986689377954413</v>
      </c>
      <c r="D31" s="9">
        <f t="shared" si="2"/>
        <v>0.125191994526037</v>
      </c>
      <c r="F31" s="9">
        <f t="shared" si="3"/>
        <v>0.111868148055658</v>
      </c>
      <c r="G31" s="9">
        <f t="shared" si="4"/>
        <v>0.0132619676225765</v>
      </c>
    </row>
    <row r="32" s="1" customFormat="1" ht="17.25" customHeight="1" spans="1:7">
      <c r="A32" s="21" t="s">
        <v>14</v>
      </c>
      <c r="B32" s="9">
        <f t="shared" si="0"/>
        <v>0.198858387384818</v>
      </c>
      <c r="C32" s="9">
        <f t="shared" si="1"/>
        <v>0.172548779140319</v>
      </c>
      <c r="D32" s="9">
        <f t="shared" si="2"/>
        <v>0.182305630512244</v>
      </c>
      <c r="F32" s="9">
        <f t="shared" si="3"/>
        <v>0.184570932345794</v>
      </c>
      <c r="G32" s="9">
        <f t="shared" si="4"/>
        <v>0.0133002844252504</v>
      </c>
    </row>
    <row r="33" s="1" customFormat="1" ht="17.25" customHeight="1" spans="1:7">
      <c r="A33" s="21" t="s">
        <v>15</v>
      </c>
      <c r="B33" s="25">
        <f t="shared" si="0"/>
        <v>0.179456304633174</v>
      </c>
      <c r="C33" s="25">
        <f t="shared" si="1"/>
        <v>0.208271827981359</v>
      </c>
      <c r="D33" s="25">
        <f t="shared" si="2"/>
        <v>0.233345684927223</v>
      </c>
      <c r="E33" s="9"/>
      <c r="F33" s="25">
        <f t="shared" si="3"/>
        <v>0.207024605847252</v>
      </c>
      <c r="G33" s="25">
        <f t="shared" si="4"/>
        <v>0.0269663308480781</v>
      </c>
    </row>
    <row r="36" s="1" customFormat="1" spans="1:2">
      <c r="A36" s="26" t="s">
        <v>39</v>
      </c>
      <c r="B36" s="1" t="s">
        <v>40</v>
      </c>
    </row>
    <row r="37" s="1" customFormat="1" spans="6:7">
      <c r="F37" s="14" t="s">
        <v>37</v>
      </c>
      <c r="G37" s="14" t="s">
        <v>38</v>
      </c>
    </row>
    <row r="38" s="1" customFormat="1" spans="1:7">
      <c r="A38" s="21" t="s">
        <v>10</v>
      </c>
      <c r="B38" s="27">
        <f t="shared" ref="B38:B43" si="5">B28/AVERAGE($B$28:$D$28)</f>
        <v>1.10547615801642</v>
      </c>
      <c r="C38" s="27">
        <f t="shared" ref="C38:C43" si="6">C28/AVERAGE($B$28:$D$28)</f>
        <v>0.989762775135894</v>
      </c>
      <c r="D38" s="27">
        <f t="shared" ref="D38:D43" si="7">D28/AVERAGE($B$28:$D$28)</f>
        <v>0.904761066847689</v>
      </c>
      <c r="F38" s="28">
        <f t="shared" ref="F38:F43" si="8">AVERAGE(B38:D38)</f>
        <v>1</v>
      </c>
      <c r="G38" s="9">
        <f t="shared" ref="G38:G43" si="9">STDEV(B38:D38)</f>
        <v>0.100748387259581</v>
      </c>
    </row>
    <row r="39" s="1" customFormat="1" spans="1:7">
      <c r="A39" s="21" t="s">
        <v>11</v>
      </c>
      <c r="B39" s="9">
        <f t="shared" si="5"/>
        <v>1.16060612154683</v>
      </c>
      <c r="C39" s="9">
        <f t="shared" si="6"/>
        <v>0.951821327322378</v>
      </c>
      <c r="D39" s="9">
        <f t="shared" si="7"/>
        <v>0.949626246653562</v>
      </c>
      <c r="F39" s="28">
        <f t="shared" si="8"/>
        <v>1.02068456517426</v>
      </c>
      <c r="G39" s="9">
        <f t="shared" si="9"/>
        <v>0.121180592703937</v>
      </c>
    </row>
    <row r="40" s="1" customFormat="1" spans="1:7">
      <c r="A40" s="21" t="s">
        <v>12</v>
      </c>
      <c r="B40" s="9">
        <f t="shared" si="5"/>
        <v>0.981044884670677</v>
      </c>
      <c r="C40" s="9">
        <f t="shared" si="6"/>
        <v>0.935947495504183</v>
      </c>
      <c r="D40" s="9">
        <f t="shared" si="7"/>
        <v>0.908057516630623</v>
      </c>
      <c r="F40" s="28">
        <f t="shared" si="8"/>
        <v>0.941683298935161</v>
      </c>
      <c r="G40" s="9">
        <f t="shared" si="9"/>
        <v>0.0368301989419373</v>
      </c>
    </row>
    <row r="41" s="1" customFormat="1" spans="1:7">
      <c r="A41" s="21" t="s">
        <v>13</v>
      </c>
      <c r="B41" s="9">
        <f t="shared" si="5"/>
        <v>0.551368068689835</v>
      </c>
      <c r="C41" s="9">
        <f t="shared" si="6"/>
        <v>0.486855127187803</v>
      </c>
      <c r="D41" s="9">
        <f t="shared" si="7"/>
        <v>0.617725960972945</v>
      </c>
      <c r="F41" s="28">
        <f t="shared" si="8"/>
        <v>0.551983052283528</v>
      </c>
      <c r="G41" s="9">
        <f t="shared" si="9"/>
        <v>0.0654375842885411</v>
      </c>
    </row>
    <row r="42" s="1" customFormat="1" spans="1:7">
      <c r="A42" s="21" t="s">
        <v>14</v>
      </c>
      <c r="B42" s="9">
        <f t="shared" si="5"/>
        <v>0.981212807654954</v>
      </c>
      <c r="C42" s="9">
        <f t="shared" si="6"/>
        <v>0.851395177564602</v>
      </c>
      <c r="D42" s="9">
        <f t="shared" si="7"/>
        <v>0.899537715852373</v>
      </c>
      <c r="F42" s="28">
        <f t="shared" si="8"/>
        <v>0.910715233690643</v>
      </c>
      <c r="G42" s="9">
        <f t="shared" si="9"/>
        <v>0.0656266481647318</v>
      </c>
    </row>
    <row r="43" s="1" customFormat="1" spans="1:7">
      <c r="A43" s="21" t="s">
        <v>15</v>
      </c>
      <c r="B43" s="25">
        <f t="shared" si="5"/>
        <v>0.885478489673919</v>
      </c>
      <c r="C43" s="25">
        <f t="shared" si="6"/>
        <v>1.02766087856057</v>
      </c>
      <c r="D43" s="25">
        <f t="shared" si="7"/>
        <v>1.1513810288451</v>
      </c>
      <c r="F43" s="29">
        <f t="shared" si="8"/>
        <v>1.02150679902653</v>
      </c>
      <c r="G43" s="25">
        <f t="shared" si="9"/>
        <v>0.133058049758756</v>
      </c>
    </row>
    <row r="44" s="1" customFormat="1" spans="1:1">
      <c r="A44" s="26"/>
    </row>
    <row r="46" s="1" customFormat="1" spans="3:3">
      <c r="C46" s="26"/>
    </row>
    <row r="47" s="1" customFormat="1" spans="3:3">
      <c r="C47" s="26"/>
    </row>
    <row r="50" s="1" customFormat="1" spans="1:1">
      <c r="A50" s="2" t="s">
        <v>41</v>
      </c>
    </row>
    <row r="51" s="1" customFormat="1" spans="1:6">
      <c r="A51" s="30"/>
      <c r="B51" s="31"/>
      <c r="C51" s="1"/>
      <c r="D51" s="1"/>
      <c r="E51" s="30"/>
      <c r="F51" s="30"/>
    </row>
    <row r="52" s="1" customFormat="1" spans="1:6">
      <c r="A52" s="30"/>
      <c r="B52" s="32"/>
      <c r="C52" s="1"/>
      <c r="D52" s="1"/>
      <c r="E52" s="30"/>
      <c r="F52" s="30"/>
    </row>
    <row r="53" s="1" customFormat="1" spans="1:6">
      <c r="A53" s="30"/>
      <c r="B53" s="32"/>
      <c r="C53" s="1"/>
      <c r="D53" s="1"/>
      <c r="E53" s="33"/>
      <c r="F53" s="33"/>
    </row>
    <row r="54" s="1" customFormat="1" spans="1:6">
      <c r="A54" s="30"/>
      <c r="B54" s="32"/>
      <c r="C54" s="1"/>
      <c r="D54" s="1"/>
      <c r="E54" s="30"/>
      <c r="F54" s="30"/>
    </row>
    <row r="55" s="1" customFormat="1" spans="1:6">
      <c r="A55" s="30"/>
      <c r="B55" s="30"/>
      <c r="C55" s="1"/>
      <c r="D55" s="1"/>
      <c r="E55" s="30"/>
      <c r="F55" s="30"/>
    </row>
    <row r="56" s="1" customFormat="1" spans="1:6">
      <c r="A56" s="30"/>
      <c r="B56" s="30"/>
      <c r="C56" s="1"/>
      <c r="D56" s="1"/>
      <c r="E56" s="30"/>
      <c r="F56" s="30"/>
    </row>
    <row r="57" s="1" customFormat="1" spans="1:6">
      <c r="A57" s="30"/>
      <c r="B57" s="30"/>
      <c r="C57" s="1"/>
      <c r="D57" s="1"/>
      <c r="E57" s="30"/>
      <c r="F57" s="30"/>
    </row>
    <row r="58" s="1" customFormat="1" spans="1:6">
      <c r="A58" s="31"/>
      <c r="B58" s="31"/>
      <c r="C58" s="1"/>
      <c r="D58" s="1"/>
      <c r="E58" s="31"/>
      <c r="F58" s="30"/>
    </row>
    <row r="59" s="1" customFormat="1" spans="1:6">
      <c r="A59" s="31"/>
      <c r="B59" s="31"/>
      <c r="C59" s="1"/>
      <c r="D59" s="1"/>
      <c r="E59" s="31"/>
      <c r="F59" s="30"/>
    </row>
    <row r="60" s="1" customFormat="1" spans="1:6">
      <c r="A60" s="31"/>
      <c r="B60" s="31"/>
      <c r="C60" s="1"/>
      <c r="D60" s="1"/>
      <c r="E60" s="31"/>
      <c r="F60" s="30"/>
    </row>
    <row r="61" s="1" customFormat="1" spans="1:6">
      <c r="A61" s="30"/>
      <c r="B61" s="30"/>
      <c r="C61" s="1"/>
      <c r="D61" s="1"/>
      <c r="E61" s="30"/>
      <c r="F61" s="30"/>
    </row>
    <row r="62" s="1" customFormat="1" spans="2:5">
      <c r="B62" s="31"/>
      <c r="C62" s="1"/>
      <c r="D62" s="1"/>
      <c r="E62" s="31"/>
    </row>
    <row r="63" s="1" customFormat="1" spans="2:5">
      <c r="B63" s="31"/>
      <c r="C63" s="1"/>
      <c r="D63" s="1"/>
      <c r="E63" s="31"/>
    </row>
    <row r="64" s="1" customFormat="1" spans="2:5">
      <c r="B64" s="31"/>
      <c r="C64" s="31"/>
      <c r="D64" s="31"/>
      <c r="E64" s="31"/>
    </row>
  </sheetData>
  <mergeCells count="6">
    <mergeCell ref="C1:D1"/>
    <mergeCell ref="B7:G7"/>
    <mergeCell ref="B13:G13"/>
    <mergeCell ref="B17:D17"/>
    <mergeCell ref="F17:H17"/>
    <mergeCell ref="B27:E27"/>
  </mergeCells>
  <conditionalFormatting sqref="C1 B1:B3 B7 B8:G8 A18:A23 A26 A28:A33 A36 A38:A44 C46:C47">
    <cfRule type="expression" dxfId="0" priority="5">
      <formula>#REF!="完成"</formula>
    </cfRule>
    <cfRule type="expression" dxfId="0" priority="4">
      <formula>#REF!="停止"</formula>
    </cfRule>
    <cfRule type="expression" dxfId="1" priority="3">
      <formula>#REF!="进行"</formula>
    </cfRule>
    <cfRule type="expression" dxfId="2" priority="2">
      <formula>#REF!="暂停"</formula>
    </cfRule>
    <cfRule type="expression" dxfId="3" priority="1">
      <formula>#REF!="问题"</formula>
    </cfRule>
  </conditionalFormatting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1026" progId="Prism8.Document" r:id="rId3">
          <objectPr defaultSize="0" r:id="rId4">
            <anchor moveWithCells="1">
              <from>
                <xdr:col>1</xdr:col>
                <xdr:colOff>81915</xdr:colOff>
                <xdr:row>53</xdr:row>
                <xdr:rowOff>152400</xdr:rowOff>
              </from>
              <to>
                <xdr:col>4</xdr:col>
                <xdr:colOff>13335</xdr:colOff>
                <xdr:row>68</xdr:row>
                <xdr:rowOff>74295</xdr:rowOff>
              </to>
            </anchor>
          </objectPr>
        </oleObject>
      </mc:Choice>
      <mc:Fallback>
        <oleObject shapeId="1026" progId="Prism8.Document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4"/>
  <sheetViews>
    <sheetView tabSelected="1" workbookViewId="0">
      <selection activeCell="A1" sqref="$A1:$XFD1048576"/>
    </sheetView>
  </sheetViews>
  <sheetFormatPr defaultColWidth="9" defaultRowHeight="14.4"/>
  <cols>
    <col min="1" max="1" width="13.6296296296296" style="1" customWidth="1"/>
    <col min="2" max="2" width="21.1296296296296" style="1" customWidth="1"/>
    <col min="3" max="3" width="23.25" style="1" customWidth="1"/>
    <col min="4" max="4" width="22.6296296296296" style="1" customWidth="1"/>
    <col min="5" max="5" width="21.75" style="1" customWidth="1"/>
    <col min="6" max="6" width="23.1296296296296" style="1" customWidth="1"/>
    <col min="7" max="7" width="21.8796296296296" style="1" customWidth="1"/>
    <col min="8" max="8" width="17" style="1" customWidth="1"/>
    <col min="9" max="9" width="11" style="1" customWidth="1"/>
    <col min="10" max="16384" width="9" style="1"/>
  </cols>
  <sheetData>
    <row r="1" s="1" customFormat="1" spans="1:4">
      <c r="A1" s="2" t="s">
        <v>0</v>
      </c>
      <c r="B1" s="3" t="s">
        <v>1</v>
      </c>
      <c r="C1" s="4" t="s">
        <v>2</v>
      </c>
      <c r="D1" s="4"/>
    </row>
    <row r="2" s="1" customFormat="1" ht="16.15" customHeight="1" spans="2:4">
      <c r="B2" s="5" t="s">
        <v>42</v>
      </c>
      <c r="C2" s="6" t="s">
        <v>43</v>
      </c>
      <c r="D2" s="6" t="s">
        <v>44</v>
      </c>
    </row>
    <row r="3" s="1" customFormat="1" spans="2:4">
      <c r="B3" s="7"/>
      <c r="C3" s="8"/>
      <c r="D3" s="9"/>
    </row>
    <row r="4" s="1" customFormat="1" spans="1:2">
      <c r="A4" s="2" t="s">
        <v>6</v>
      </c>
      <c r="B4" s="10" t="s">
        <v>7</v>
      </c>
    </row>
    <row r="6" s="1" customFormat="1" spans="1:2">
      <c r="A6" s="2" t="s">
        <v>8</v>
      </c>
      <c r="B6" s="10" t="s">
        <v>9</v>
      </c>
    </row>
    <row r="7" s="1" customFormat="1" spans="1:7">
      <c r="A7" s="11"/>
      <c r="B7" s="12"/>
      <c r="C7" s="12"/>
      <c r="D7" s="12"/>
      <c r="E7" s="12"/>
      <c r="F7" s="12"/>
      <c r="G7" s="12"/>
    </row>
    <row r="8" s="1" customFormat="1" spans="1:9">
      <c r="A8" s="13"/>
      <c r="B8" s="14" t="s">
        <v>10</v>
      </c>
      <c r="C8" s="14" t="s">
        <v>11</v>
      </c>
      <c r="D8" s="14" t="s">
        <v>12</v>
      </c>
      <c r="E8" s="14" t="s">
        <v>13</v>
      </c>
      <c r="F8" s="14" t="s">
        <v>14</v>
      </c>
      <c r="G8" s="14" t="s">
        <v>15</v>
      </c>
      <c r="H8" s="9"/>
      <c r="I8" s="9"/>
    </row>
    <row r="9" s="1" customFormat="1" spans="1:9">
      <c r="A9" s="2" t="s">
        <v>16</v>
      </c>
      <c r="B9" s="15" t="s">
        <v>17</v>
      </c>
      <c r="C9" s="15" t="s">
        <v>18</v>
      </c>
      <c r="D9" s="15" t="s">
        <v>19</v>
      </c>
      <c r="E9" s="9" t="s">
        <v>20</v>
      </c>
      <c r="F9" s="15" t="s">
        <v>21</v>
      </c>
      <c r="G9" s="15" t="s">
        <v>22</v>
      </c>
      <c r="H9" s="9"/>
      <c r="I9" s="9"/>
    </row>
    <row r="10" s="1" customFormat="1" ht="19.5" customHeight="1" spans="1:9">
      <c r="A10" s="16" t="s">
        <v>23</v>
      </c>
      <c r="B10" s="17" t="s">
        <v>24</v>
      </c>
      <c r="C10" s="17" t="s">
        <v>24</v>
      </c>
      <c r="D10" s="17" t="s">
        <v>24</v>
      </c>
      <c r="E10" s="17" t="s">
        <v>24</v>
      </c>
      <c r="F10" s="17" t="s">
        <v>24</v>
      </c>
      <c r="G10" s="17" t="s">
        <v>24</v>
      </c>
      <c r="H10" s="9"/>
      <c r="I10" s="9"/>
    </row>
    <row r="11" s="1" customFormat="1" spans="1:9">
      <c r="A11" s="16"/>
      <c r="B11" s="9"/>
      <c r="C11" s="1"/>
      <c r="D11" s="1"/>
      <c r="E11" s="1"/>
      <c r="F11" s="1"/>
      <c r="G11" s="1"/>
      <c r="H11" s="9"/>
      <c r="I11" s="9"/>
    </row>
    <row r="12" s="1" customFormat="1" spans="1:9">
      <c r="A12" s="2" t="s">
        <v>25</v>
      </c>
      <c r="B12" s="9"/>
      <c r="C12" s="9"/>
      <c r="D12" s="9" t="s">
        <v>26</v>
      </c>
      <c r="E12" s="15" t="s">
        <v>27</v>
      </c>
      <c r="F12" s="9" t="s">
        <v>26</v>
      </c>
      <c r="G12" s="15" t="s">
        <v>27</v>
      </c>
      <c r="H12" s="9"/>
      <c r="I12" s="9"/>
    </row>
    <row r="13" s="1" customFormat="1" spans="1:9">
      <c r="A13" s="16" t="s">
        <v>28</v>
      </c>
      <c r="B13" s="15" t="s">
        <v>29</v>
      </c>
      <c r="C13" s="9"/>
      <c r="D13" s="9"/>
      <c r="E13" s="9"/>
      <c r="F13" s="9"/>
      <c r="G13" s="9"/>
      <c r="H13" s="9"/>
      <c r="I13" s="9"/>
    </row>
    <row r="14" s="1" customFormat="1" spans="1:9">
      <c r="A14" s="18" t="s">
        <v>30</v>
      </c>
      <c r="B14" s="19"/>
      <c r="C14" s="19"/>
      <c r="D14" s="20" t="s">
        <v>31</v>
      </c>
      <c r="E14" s="20" t="s">
        <v>31</v>
      </c>
      <c r="F14" s="20" t="s">
        <v>31</v>
      </c>
      <c r="G14" s="20" t="s">
        <v>31</v>
      </c>
      <c r="H14" s="9"/>
      <c r="I14" s="9"/>
    </row>
    <row r="15" s="1" customFormat="1" spans="1:2">
      <c r="A15" s="16"/>
      <c r="B15" s="9"/>
    </row>
    <row r="16" s="1" customFormat="1" spans="1:1">
      <c r="A16" s="2" t="s">
        <v>32</v>
      </c>
    </row>
    <row r="17" s="1" customFormat="1" ht="17.25" customHeight="1" spans="2:10">
      <c r="B17" s="14" t="s">
        <v>33</v>
      </c>
      <c r="C17" s="14"/>
      <c r="D17" s="14"/>
      <c r="E17" s="2"/>
      <c r="F17" s="14" t="s">
        <v>34</v>
      </c>
      <c r="G17" s="14"/>
      <c r="H17" s="14"/>
      <c r="I17" s="1"/>
      <c r="J17" s="2"/>
    </row>
    <row r="18" s="1" customFormat="1" ht="18" customHeight="1" spans="1:8">
      <c r="A18" s="21" t="s">
        <v>10</v>
      </c>
      <c r="B18" s="22">
        <v>3000531</v>
      </c>
      <c r="C18" s="22">
        <v>2976458</v>
      </c>
      <c r="D18" s="22">
        <v>3542635</v>
      </c>
      <c r="E18" s="1"/>
      <c r="F18" s="22">
        <v>17145685</v>
      </c>
      <c r="G18" s="22">
        <v>15748624</v>
      </c>
      <c r="H18" s="22">
        <v>19316472</v>
      </c>
    </row>
    <row r="19" s="1" customFormat="1" ht="18" customHeight="1" spans="1:8">
      <c r="A19" s="21" t="s">
        <v>11</v>
      </c>
      <c r="B19" s="22">
        <v>3021730</v>
      </c>
      <c r="C19" s="22">
        <v>2215483</v>
      </c>
      <c r="D19" s="22">
        <v>2674518</v>
      </c>
      <c r="E19" s="1"/>
      <c r="F19" s="22">
        <v>14880252</v>
      </c>
      <c r="G19" s="22">
        <v>12136948</v>
      </c>
      <c r="H19" s="22">
        <v>12785462</v>
      </c>
    </row>
    <row r="20" s="1" customFormat="1" ht="18" customHeight="1" spans="1:8">
      <c r="A20" s="21" t="s">
        <v>12</v>
      </c>
      <c r="B20" s="22">
        <v>2905918</v>
      </c>
      <c r="C20" s="22">
        <v>3593080</v>
      </c>
      <c r="D20" s="22">
        <v>3107582</v>
      </c>
      <c r="E20" s="1"/>
      <c r="F20" s="22">
        <v>17031168</v>
      </c>
      <c r="G20" s="22">
        <v>18794802</v>
      </c>
      <c r="H20" s="22">
        <v>16835947</v>
      </c>
    </row>
    <row r="21" s="1" customFormat="1" ht="18" customHeight="1" spans="1:8">
      <c r="A21" s="21" t="s">
        <v>13</v>
      </c>
      <c r="B21" s="22">
        <v>1092146</v>
      </c>
      <c r="C21" s="22">
        <v>887585</v>
      </c>
      <c r="D21" s="22">
        <v>875642</v>
      </c>
      <c r="E21" s="1"/>
      <c r="F21" s="22">
        <v>16498752</v>
      </c>
      <c r="G21" s="22">
        <v>16099358</v>
      </c>
      <c r="H21" s="22">
        <v>19689213</v>
      </c>
    </row>
    <row r="22" s="1" customFormat="1" ht="18" customHeight="1" spans="1:8">
      <c r="A22" s="21" t="s">
        <v>14</v>
      </c>
      <c r="B22" s="22">
        <v>3274407</v>
      </c>
      <c r="C22" s="22">
        <v>4033598</v>
      </c>
      <c r="D22" s="22">
        <v>3642561</v>
      </c>
      <c r="E22" s="1"/>
      <c r="F22" s="22">
        <v>13838236</v>
      </c>
      <c r="G22" s="22">
        <v>18339878</v>
      </c>
      <c r="H22" s="22">
        <v>18346289</v>
      </c>
    </row>
    <row r="23" s="1" customFormat="1" ht="18" customHeight="1" spans="1:8">
      <c r="A23" s="21" t="s">
        <v>15</v>
      </c>
      <c r="B23" s="22">
        <v>2378674</v>
      </c>
      <c r="C23" s="22">
        <v>2427584</v>
      </c>
      <c r="D23" s="22">
        <v>2003689</v>
      </c>
      <c r="E23" s="1"/>
      <c r="F23" s="22">
        <v>12495682</v>
      </c>
      <c r="G23" s="22">
        <v>11451396</v>
      </c>
      <c r="H23" s="22">
        <v>10767415</v>
      </c>
    </row>
    <row r="26" s="1" customFormat="1" spans="1:1">
      <c r="A26" s="23" t="s">
        <v>35</v>
      </c>
    </row>
    <row r="27" s="1" customFormat="1" spans="2:7">
      <c r="B27" s="14" t="s">
        <v>36</v>
      </c>
      <c r="C27" s="14"/>
      <c r="D27" s="14"/>
      <c r="E27" s="24"/>
      <c r="F27" s="14" t="s">
        <v>37</v>
      </c>
      <c r="G27" s="14" t="s">
        <v>38</v>
      </c>
    </row>
    <row r="28" s="1" customFormat="1" ht="17.25" customHeight="1" spans="1:7">
      <c r="A28" s="21" t="s">
        <v>10</v>
      </c>
      <c r="B28" s="9">
        <f t="shared" ref="B28:B33" si="0">B18/F18</f>
        <v>0.175002106944109</v>
      </c>
      <c r="C28" s="9">
        <f t="shared" ref="C28:C33" si="1">C18/G18</f>
        <v>0.188997972140296</v>
      </c>
      <c r="D28" s="9">
        <f t="shared" ref="D28:D33" si="2">D18/H18</f>
        <v>0.183399691206552</v>
      </c>
      <c r="F28" s="9">
        <f t="shared" ref="F28:F33" si="3">AVERAGE(B28:D28)</f>
        <v>0.182466590096986</v>
      </c>
      <c r="G28" s="9">
        <f t="shared" ref="G28:G33" si="4">STDEV(B28:D28)</f>
        <v>0.00704443531505319</v>
      </c>
    </row>
    <row r="29" s="1" customFormat="1" ht="17.25" customHeight="1" spans="1:7">
      <c r="A29" s="21" t="s">
        <v>11</v>
      </c>
      <c r="B29" s="9">
        <f t="shared" si="0"/>
        <v>0.203069813602619</v>
      </c>
      <c r="C29" s="9">
        <f t="shared" si="1"/>
        <v>0.182540371763972</v>
      </c>
      <c r="D29" s="9">
        <f t="shared" si="2"/>
        <v>0.209184306362961</v>
      </c>
      <c r="F29" s="9">
        <f t="shared" si="3"/>
        <v>0.198264830576518</v>
      </c>
      <c r="G29" s="9">
        <f t="shared" si="4"/>
        <v>0.0139567442170316</v>
      </c>
    </row>
    <row r="30" s="1" customFormat="1" ht="17.25" customHeight="1" spans="1:7">
      <c r="A30" s="21" t="s">
        <v>12</v>
      </c>
      <c r="B30" s="9">
        <f t="shared" si="0"/>
        <v>0.170623529754389</v>
      </c>
      <c r="C30" s="9">
        <f t="shared" si="1"/>
        <v>0.191174134210086</v>
      </c>
      <c r="D30" s="9">
        <f t="shared" si="2"/>
        <v>0.18458017241323</v>
      </c>
      <c r="F30" s="9">
        <f t="shared" si="3"/>
        <v>0.182125945459235</v>
      </c>
      <c r="G30" s="9">
        <f t="shared" si="4"/>
        <v>0.0104928193699271</v>
      </c>
    </row>
    <row r="31" s="1" customFormat="1" ht="17.25" customHeight="1" spans="1:7">
      <c r="A31" s="21" t="s">
        <v>13</v>
      </c>
      <c r="B31" s="9">
        <f t="shared" si="0"/>
        <v>0.0661956734666962</v>
      </c>
      <c r="C31" s="9">
        <f t="shared" si="1"/>
        <v>0.0551317015249925</v>
      </c>
      <c r="D31" s="9">
        <f t="shared" si="2"/>
        <v>0.044473184377659</v>
      </c>
      <c r="F31" s="9">
        <f t="shared" si="3"/>
        <v>0.0552668531231159</v>
      </c>
      <c r="G31" s="9">
        <f t="shared" si="4"/>
        <v>0.0108618751844095</v>
      </c>
    </row>
    <row r="32" s="1" customFormat="1" ht="17.25" customHeight="1" spans="1:7">
      <c r="A32" s="21" t="s">
        <v>14</v>
      </c>
      <c r="B32" s="9">
        <f t="shared" si="0"/>
        <v>0.236620259981113</v>
      </c>
      <c r="C32" s="9">
        <f t="shared" si="1"/>
        <v>0.219935923237875</v>
      </c>
      <c r="D32" s="9">
        <f t="shared" si="2"/>
        <v>0.19854483923152</v>
      </c>
      <c r="F32" s="9">
        <f t="shared" si="3"/>
        <v>0.218367007483503</v>
      </c>
      <c r="G32" s="9">
        <f t="shared" si="4"/>
        <v>0.019086134726494</v>
      </c>
    </row>
    <row r="33" s="1" customFormat="1" ht="17.25" customHeight="1" spans="1:7">
      <c r="A33" s="21" t="s">
        <v>15</v>
      </c>
      <c r="B33" s="9">
        <f t="shared" si="0"/>
        <v>0.190359677847115</v>
      </c>
      <c r="C33" s="9">
        <f t="shared" si="1"/>
        <v>0.211990223724688</v>
      </c>
      <c r="D33" s="9">
        <f t="shared" si="2"/>
        <v>0.186088211515949</v>
      </c>
      <c r="E33" s="9"/>
      <c r="F33" s="25">
        <f t="shared" si="3"/>
        <v>0.196146037695918</v>
      </c>
      <c r="G33" s="25">
        <f t="shared" si="4"/>
        <v>0.0138866853258901</v>
      </c>
    </row>
    <row r="36" s="1" customFormat="1" spans="1:2">
      <c r="A36" s="26" t="s">
        <v>39</v>
      </c>
      <c r="B36" s="1" t="s">
        <v>40</v>
      </c>
    </row>
    <row r="37" s="1" customFormat="1" spans="6:7">
      <c r="F37" s="14" t="s">
        <v>37</v>
      </c>
      <c r="G37" s="14" t="s">
        <v>38</v>
      </c>
    </row>
    <row r="38" s="1" customFormat="1" spans="1:7">
      <c r="A38" s="21" t="s">
        <v>10</v>
      </c>
      <c r="B38" s="27">
        <f t="shared" ref="B38:B43" si="5">B28/AVERAGE($B$28:$D$28)</f>
        <v>0.959091233365466</v>
      </c>
      <c r="C38" s="27">
        <f t="shared" ref="C38:C43" si="6">C28/AVERAGE($B$28:$D$28)</f>
        <v>1.03579494766598</v>
      </c>
      <c r="D38" s="27">
        <f t="shared" ref="D38:D43" si="7">D28/AVERAGE($B$28:$D$28)</f>
        <v>1.00511381896856</v>
      </c>
      <c r="F38" s="28">
        <f t="shared" ref="F38:F43" si="8">AVERAGE(B38:D38)</f>
        <v>1</v>
      </c>
      <c r="G38" s="9">
        <f t="shared" ref="G38:G43" si="9">STDEV(B38:D38)</f>
        <v>0.0386067132142322</v>
      </c>
    </row>
    <row r="39" s="1" customFormat="1" spans="1:7">
      <c r="A39" s="21" t="s">
        <v>11</v>
      </c>
      <c r="B39" s="9">
        <f t="shared" si="5"/>
        <v>1.11291504650075</v>
      </c>
      <c r="C39" s="9">
        <f t="shared" si="6"/>
        <v>1.00040435713161</v>
      </c>
      <c r="D39" s="9">
        <f t="shared" si="7"/>
        <v>1.14642525106528</v>
      </c>
      <c r="F39" s="28">
        <f t="shared" si="8"/>
        <v>1.08658155156588</v>
      </c>
      <c r="G39" s="9">
        <f t="shared" si="9"/>
        <v>0.076489313520975</v>
      </c>
    </row>
    <row r="40" s="1" customFormat="1" spans="1:7">
      <c r="A40" s="21" t="s">
        <v>12</v>
      </c>
      <c r="B40" s="9">
        <f t="shared" si="5"/>
        <v>0.935094636578118</v>
      </c>
      <c r="C40" s="9">
        <f t="shared" si="6"/>
        <v>1.0477213067251</v>
      </c>
      <c r="D40" s="9">
        <f t="shared" si="7"/>
        <v>1.01158339351396</v>
      </c>
      <c r="F40" s="28">
        <f t="shared" si="8"/>
        <v>0.998133112272393</v>
      </c>
      <c r="G40" s="9">
        <f t="shared" si="9"/>
        <v>0.0575054280586373</v>
      </c>
    </row>
    <row r="41" s="1" customFormat="1" spans="1:7">
      <c r="A41" s="21" t="s">
        <v>13</v>
      </c>
      <c r="B41" s="9">
        <f t="shared" si="5"/>
        <v>0.362782432836124</v>
      </c>
      <c r="C41" s="9">
        <f t="shared" si="6"/>
        <v>0.302146828609493</v>
      </c>
      <c r="D41" s="9">
        <f t="shared" si="7"/>
        <v>0.243733301280088</v>
      </c>
      <c r="F41" s="28">
        <f t="shared" si="8"/>
        <v>0.302887520908568</v>
      </c>
      <c r="G41" s="9">
        <f t="shared" si="9"/>
        <v>0.0595280219717821</v>
      </c>
    </row>
    <row r="42" s="1" customFormat="1" spans="1:7">
      <c r="A42" s="21" t="s">
        <v>14</v>
      </c>
      <c r="B42" s="9">
        <f t="shared" si="5"/>
        <v>1.29678676987027</v>
      </c>
      <c r="C42" s="9">
        <f t="shared" si="6"/>
        <v>1.20534900729484</v>
      </c>
      <c r="D42" s="9">
        <f t="shared" si="7"/>
        <v>1.08811612649739</v>
      </c>
      <c r="F42" s="28">
        <f t="shared" si="8"/>
        <v>1.19675063455417</v>
      </c>
      <c r="G42" s="9">
        <f t="shared" si="9"/>
        <v>0.104600709183798</v>
      </c>
    </row>
    <row r="43" s="1" customFormat="1" spans="1:7">
      <c r="A43" s="21" t="s">
        <v>15</v>
      </c>
      <c r="B43" s="25">
        <f t="shared" si="5"/>
        <v>1.04325771499284</v>
      </c>
      <c r="C43" s="25">
        <f t="shared" si="6"/>
        <v>1.16180295588365</v>
      </c>
      <c r="D43" s="25">
        <f t="shared" si="7"/>
        <v>1.01984813448335</v>
      </c>
      <c r="F43" s="29">
        <f t="shared" si="8"/>
        <v>1.07496960178661</v>
      </c>
      <c r="G43" s="25">
        <f t="shared" si="9"/>
        <v>0.076105358896163</v>
      </c>
    </row>
    <row r="44" s="1" customFormat="1" spans="1:1">
      <c r="A44" s="26"/>
    </row>
    <row r="46" s="1" customFormat="1" spans="3:3">
      <c r="C46" s="26"/>
    </row>
    <row r="47" s="1" customFormat="1" spans="3:3">
      <c r="C47" s="26"/>
    </row>
    <row r="50" s="1" customFormat="1" spans="1:1">
      <c r="A50" s="2" t="s">
        <v>41</v>
      </c>
    </row>
    <row r="51" s="1" customFormat="1" spans="1:6">
      <c r="A51" s="30"/>
      <c r="B51" s="31"/>
      <c r="C51" s="1"/>
      <c r="D51" s="1"/>
      <c r="E51" s="30"/>
      <c r="F51" s="30"/>
    </row>
    <row r="52" s="1" customFormat="1" spans="1:6">
      <c r="A52" s="30"/>
      <c r="B52" s="32"/>
      <c r="C52" s="1"/>
      <c r="D52" s="1"/>
      <c r="E52" s="30"/>
      <c r="F52" s="30"/>
    </row>
    <row r="53" s="1" customFormat="1" spans="1:6">
      <c r="A53" s="30"/>
      <c r="B53" s="32"/>
      <c r="C53" s="1"/>
      <c r="D53" s="1"/>
      <c r="E53" s="33"/>
      <c r="F53" s="33"/>
    </row>
    <row r="54" s="1" customFormat="1" spans="1:6">
      <c r="A54" s="30"/>
      <c r="B54" s="32"/>
      <c r="C54" s="1"/>
      <c r="D54" s="1"/>
      <c r="E54" s="30"/>
      <c r="F54" s="30"/>
    </row>
    <row r="55" s="1" customFormat="1" spans="1:6">
      <c r="A55" s="30"/>
      <c r="B55" s="30"/>
      <c r="C55" s="1"/>
      <c r="D55" s="1"/>
      <c r="E55" s="30"/>
      <c r="F55" s="30"/>
    </row>
    <row r="56" s="1" customFormat="1" spans="1:6">
      <c r="A56" s="30"/>
      <c r="B56" s="30"/>
      <c r="C56" s="1"/>
      <c r="D56" s="1"/>
      <c r="E56" s="30"/>
      <c r="F56" s="30"/>
    </row>
    <row r="57" s="1" customFormat="1" spans="1:6">
      <c r="A57" s="30"/>
      <c r="B57" s="30"/>
      <c r="C57" s="1"/>
      <c r="D57" s="1"/>
      <c r="E57" s="30"/>
      <c r="F57" s="30"/>
    </row>
    <row r="58" s="1" customFormat="1" spans="1:6">
      <c r="A58" s="31"/>
      <c r="B58" s="31"/>
      <c r="C58" s="1"/>
      <c r="D58" s="1"/>
      <c r="E58" s="31"/>
      <c r="F58" s="30"/>
    </row>
    <row r="59" s="1" customFormat="1" spans="1:6">
      <c r="A59" s="31"/>
      <c r="B59" s="31"/>
      <c r="C59" s="1"/>
      <c r="D59" s="1"/>
      <c r="E59" s="31"/>
      <c r="F59" s="30"/>
    </row>
    <row r="60" s="1" customFormat="1" spans="1:6">
      <c r="A60" s="31"/>
      <c r="B60" s="31"/>
      <c r="C60" s="1"/>
      <c r="D60" s="1"/>
      <c r="E60" s="31"/>
      <c r="F60" s="30"/>
    </row>
    <row r="61" s="1" customFormat="1" spans="1:6">
      <c r="A61" s="30"/>
      <c r="B61" s="30"/>
      <c r="C61" s="1"/>
      <c r="D61" s="1"/>
      <c r="E61" s="30"/>
      <c r="F61" s="30"/>
    </row>
    <row r="62" s="1" customFormat="1" spans="2:5">
      <c r="B62" s="31"/>
      <c r="C62" s="1"/>
      <c r="D62" s="1"/>
      <c r="E62" s="31"/>
    </row>
    <row r="63" s="1" customFormat="1" spans="2:5">
      <c r="B63" s="31"/>
      <c r="C63" s="1"/>
      <c r="D63" s="1"/>
      <c r="E63" s="31"/>
    </row>
    <row r="64" s="1" customFormat="1" spans="2:5">
      <c r="B64" s="31"/>
      <c r="C64" s="31"/>
      <c r="D64" s="31"/>
      <c r="E64" s="31"/>
    </row>
  </sheetData>
  <mergeCells count="6">
    <mergeCell ref="C1:D1"/>
    <mergeCell ref="B7:G7"/>
    <mergeCell ref="B13:G13"/>
    <mergeCell ref="B17:D17"/>
    <mergeCell ref="F17:H17"/>
    <mergeCell ref="B27:E27"/>
  </mergeCells>
  <conditionalFormatting sqref="C1 B1:B3 B7 B8:G8 A18:A23 A26 A28:A33 A36 A38:A44 C46:C47">
    <cfRule type="expression" dxfId="0" priority="5">
      <formula>#REF!="完成"</formula>
    </cfRule>
    <cfRule type="expression" dxfId="0" priority="4">
      <formula>#REF!="停止"</formula>
    </cfRule>
    <cfRule type="expression" dxfId="1" priority="3">
      <formula>#REF!="进行"</formula>
    </cfRule>
    <cfRule type="expression" dxfId="2" priority="2">
      <formula>#REF!="暂停"</formula>
    </cfRule>
    <cfRule type="expression" dxfId="3" priority="1">
      <formula>#REF!="问题"</formula>
    </cfRule>
  </conditionalFormatting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2049" progId="Prism8.Document" r:id="rId3">
          <objectPr defaultSize="0" r:id="rId4">
            <anchor moveWithCells="1">
              <from>
                <xdr:col>1</xdr:col>
                <xdr:colOff>57150</xdr:colOff>
                <xdr:row>51</xdr:row>
                <xdr:rowOff>76200</xdr:rowOff>
              </from>
              <to>
                <xdr:col>4</xdr:col>
                <xdr:colOff>561975</xdr:colOff>
                <xdr:row>65</xdr:row>
                <xdr:rowOff>19050</xdr:rowOff>
              </to>
            </anchor>
          </objectPr>
        </oleObject>
      </mc:Choice>
      <mc:Fallback>
        <oleObject shapeId="2049" progId="Prism8.Document" r:id="rId3"/>
      </mc:Fallback>
    </mc:AlternateContent>
    <mc:AlternateContent xmlns:mc="http://schemas.openxmlformats.org/markup-compatibility/2006">
      <mc:Choice Requires="x14">
        <oleObject shapeId="2050" progId="Prism8.Document" r:id="rId5">
          <objectPr defaultSize="0" r:id="rId6">
            <anchor moveWithCells="1">
              <from>
                <xdr:col>5</xdr:col>
                <xdr:colOff>152400</xdr:colOff>
                <xdr:row>51</xdr:row>
                <xdr:rowOff>19050</xdr:rowOff>
              </from>
              <to>
                <xdr:col>8</xdr:col>
                <xdr:colOff>428625</xdr:colOff>
                <xdr:row>65</xdr:row>
                <xdr:rowOff>123825</xdr:rowOff>
              </to>
            </anchor>
          </objectPr>
        </oleObject>
      </mc:Choice>
      <mc:Fallback>
        <oleObject shapeId="2050" progId="Prism8.Document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</dc:creator>
  <cp:lastModifiedBy>晓宇</cp:lastModifiedBy>
  <dcterms:created xsi:type="dcterms:W3CDTF">2025-08-24T06:05:15Z</dcterms:created>
  <dcterms:modified xsi:type="dcterms:W3CDTF">2025-08-24T06:19:44Z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138C30FE9EDF4225AA95EA089F0EC1B6_11</vt:lpwstr>
  </property>
  <property fmtid="{D5CDD505-2E9C-101B-9397-08002B2CF9AE}" pid="3" name="KSOProductBuildVer">
    <vt:lpwstr>2052-12.1.0.16120</vt:lpwstr>
  </property>
</Properties>
</file>