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endrive_current\Etológia\MTA\Tests\Projection_three_species\Manuscript\Revision1\"/>
    </mc:Choice>
  </mc:AlternateContent>
  <bookViews>
    <workbookView xWindow="0" yWindow="0" windowWidth="20490" windowHeight="7620"/>
  </bookViews>
  <sheets>
    <sheet name="Information" sheetId="2" r:id="rId1"/>
    <sheet name="Subjects_cats" sheetId="1" r:id="rId2"/>
    <sheet name="Subjects_SmallDogs" sheetId="3" r:id="rId3"/>
    <sheet name="Cats_looking" sheetId="4" r:id="rId4"/>
    <sheet name="SmallDogs_looking" sheetId="5" r:id="rId5"/>
    <sheet name="Cats_AlterLook" sheetId="6" r:id="rId6"/>
    <sheet name="SmallDogs_AlterLook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1" i="7" l="1"/>
  <c r="E32" i="7"/>
  <c r="B32" i="7"/>
  <c r="E31" i="7"/>
  <c r="E31" i="5" l="1"/>
  <c r="F31" i="5"/>
  <c r="K31" i="5"/>
  <c r="L31" i="5"/>
  <c r="M31" i="5"/>
  <c r="E32" i="5"/>
  <c r="F32" i="5"/>
  <c r="K32" i="5"/>
  <c r="L32" i="5"/>
  <c r="M32" i="5"/>
  <c r="D32" i="5"/>
  <c r="D3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H4" i="3"/>
  <c r="H3" i="3"/>
  <c r="M4" i="5" l="1"/>
  <c r="M5" i="5"/>
  <c r="M6" i="5"/>
  <c r="M7" i="5"/>
  <c r="M8" i="5"/>
  <c r="M9" i="5"/>
  <c r="M10" i="5"/>
  <c r="M11" i="5"/>
  <c r="M3" i="5"/>
  <c r="F4" i="5"/>
  <c r="F5" i="5"/>
  <c r="F6" i="5"/>
  <c r="F7" i="5"/>
  <c r="F8" i="5"/>
  <c r="F9" i="5"/>
  <c r="F10" i="5"/>
  <c r="F11" i="5"/>
  <c r="F3" i="5"/>
  <c r="E34" i="6"/>
  <c r="B34" i="6"/>
  <c r="E33" i="6"/>
  <c r="B33" i="6"/>
  <c r="L34" i="4"/>
  <c r="K34" i="4"/>
  <c r="E34" i="4"/>
  <c r="D34" i="4"/>
  <c r="L33" i="4"/>
  <c r="K33" i="4"/>
  <c r="E33" i="4"/>
  <c r="D33" i="4"/>
  <c r="M32" i="4"/>
  <c r="F32" i="4"/>
  <c r="M31" i="4"/>
  <c r="F31" i="4"/>
  <c r="M30" i="4"/>
  <c r="F30" i="4"/>
  <c r="M29" i="4"/>
  <c r="F29" i="4"/>
  <c r="M28" i="4"/>
  <c r="F28" i="4"/>
  <c r="M27" i="4"/>
  <c r="F27" i="4"/>
  <c r="M26" i="4"/>
  <c r="F26" i="4"/>
  <c r="M25" i="4"/>
  <c r="F25" i="4"/>
  <c r="M24" i="4"/>
  <c r="F24" i="4"/>
  <c r="M23" i="4"/>
  <c r="F23" i="4"/>
  <c r="M22" i="4"/>
  <c r="F22" i="4"/>
  <c r="M21" i="4"/>
  <c r="F21" i="4"/>
  <c r="M20" i="4"/>
  <c r="F20" i="4"/>
  <c r="M19" i="4"/>
  <c r="F19" i="4"/>
  <c r="M18" i="4"/>
  <c r="F18" i="4"/>
  <c r="M17" i="4"/>
  <c r="F17" i="4"/>
  <c r="M16" i="4"/>
  <c r="F16" i="4"/>
  <c r="M15" i="4"/>
  <c r="F15" i="4"/>
  <c r="M14" i="4"/>
  <c r="F14" i="4"/>
  <c r="M13" i="4"/>
  <c r="F13" i="4"/>
  <c r="M12" i="4"/>
  <c r="F12" i="4"/>
  <c r="M11" i="4"/>
  <c r="F11" i="4"/>
  <c r="M10" i="4"/>
  <c r="F10" i="4"/>
  <c r="M9" i="4"/>
  <c r="F9" i="4"/>
  <c r="M8" i="4"/>
  <c r="F8" i="4"/>
  <c r="M7" i="4"/>
  <c r="F7" i="4"/>
  <c r="M6" i="4"/>
  <c r="F6" i="4"/>
  <c r="M5" i="4"/>
  <c r="F5" i="4"/>
  <c r="M4" i="4"/>
  <c r="F4" i="4"/>
  <c r="M3" i="4"/>
  <c r="F3" i="4"/>
  <c r="M33" i="4" l="1"/>
  <c r="F34" i="4"/>
  <c r="F33" i="4"/>
  <c r="M34" i="4"/>
  <c r="E31" i="1"/>
  <c r="E43" i="1"/>
  <c r="E46" i="1"/>
  <c r="E45" i="1"/>
  <c r="E44" i="1"/>
  <c r="E42" i="1"/>
  <c r="E36" i="1"/>
  <c r="E35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  <c r="J4" i="1" l="1"/>
  <c r="J3" i="1"/>
</calcChain>
</file>

<file path=xl/sharedStrings.xml><?xml version="1.0" encoding="utf-8"?>
<sst xmlns="http://schemas.openxmlformats.org/spreadsheetml/2006/main" count="723" uniqueCount="155">
  <si>
    <t>Electronic supplementary material for:</t>
  </si>
  <si>
    <r>
      <t>by Judit Abdai, Stefania Uccheddu, Márta Gácsi</t>
    </r>
    <r>
      <rPr>
        <sz val="11"/>
        <color theme="1"/>
        <rFont val="Calibri"/>
        <family val="2"/>
        <charset val="238"/>
      </rPr>
      <t xml:space="preserve"> and Ádám Miklósi</t>
    </r>
  </si>
  <si>
    <t>ID</t>
  </si>
  <si>
    <t>Age (year)</t>
  </si>
  <si>
    <t>Sex</t>
  </si>
  <si>
    <t>male</t>
  </si>
  <si>
    <t>1_009tri_LR</t>
  </si>
  <si>
    <t>1_007tri_LR</t>
  </si>
  <si>
    <t>1_016tri_RL</t>
  </si>
  <si>
    <t>Age</t>
  </si>
  <si>
    <t>female</t>
  </si>
  <si>
    <t>1_007tri_RL</t>
  </si>
  <si>
    <t>Mean</t>
  </si>
  <si>
    <t>1_016tri_LR</t>
  </si>
  <si>
    <t>SD</t>
  </si>
  <si>
    <t>1_053tri_RL</t>
  </si>
  <si>
    <t>1_055tri_LR</t>
  </si>
  <si>
    <t>1_055tri_RL</t>
  </si>
  <si>
    <t>1_056tri_LR</t>
  </si>
  <si>
    <t>1_056tri_RL</t>
  </si>
  <si>
    <t>1_068tri_LR</t>
  </si>
  <si>
    <t>1_068tri_RL</t>
  </si>
  <si>
    <t>2_012tri_RL</t>
  </si>
  <si>
    <t>2_020tri_LR</t>
  </si>
  <si>
    <t>2_023tri_LR</t>
  </si>
  <si>
    <t>2_023tri_RL</t>
  </si>
  <si>
    <t>2_032tri_LR</t>
  </si>
  <si>
    <t>2_041tri_LR</t>
  </si>
  <si>
    <t>2_051tri_RL</t>
  </si>
  <si>
    <t>2_051tri_LR</t>
  </si>
  <si>
    <t>2_041tri_RL</t>
  </si>
  <si>
    <t>2_059tri_RL</t>
  </si>
  <si>
    <t>2_074tri_LR</t>
  </si>
  <si>
    <t>2_074tri_RL</t>
  </si>
  <si>
    <t>1_009tri_RL</t>
  </si>
  <si>
    <t>2_012tri_LR</t>
  </si>
  <si>
    <t>2_032tri_RL</t>
  </si>
  <si>
    <t>1_053tri_LR</t>
  </si>
  <si>
    <t>2_020tri_RL</t>
  </si>
  <si>
    <t>2_059tri_LR</t>
  </si>
  <si>
    <t>E1</t>
  </si>
  <si>
    <t>E2</t>
  </si>
  <si>
    <t>No projection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</si>
  <si>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</si>
  <si>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</si>
  <si>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</si>
  <si>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</si>
  <si>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</si>
  <si>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</si>
  <si>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</si>
  <si>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</si>
  <si>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</si>
  <si>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In Trial 2 the cat looked at the stimuli for less than 1 s</t>
  </si>
  <si>
    <t>E12</t>
  </si>
  <si>
    <t>Birth date</t>
  </si>
  <si>
    <t>Video ID</t>
  </si>
  <si>
    <t>Date of testing</t>
  </si>
  <si>
    <t>Excluded subjects</t>
  </si>
  <si>
    <t>Reason of exclusion</t>
  </si>
  <si>
    <t>Owner could not hold the cat in her lap</t>
  </si>
  <si>
    <t>The cat did not leave its box</t>
  </si>
  <si>
    <t>The cat tried to escape throughout Trial 2 from the owner's hand</t>
  </si>
  <si>
    <t>Gaze could not be coded based on the video recording</t>
  </si>
  <si>
    <t>The cat looked at the stimuli for less than 1 s in both trials</t>
  </si>
  <si>
    <t>Chasing</t>
  </si>
  <si>
    <t>Independent</t>
  </si>
  <si>
    <t>In Trial 2 the cat looked at the screen for less then 3 s. In the remaining time the owner moved the cat and thus the gaze of the cat could not be coded.</t>
  </si>
  <si>
    <t>Due to the quality of the video looking cannot be coded reliably</t>
  </si>
  <si>
    <t>The owner forced the dog to look at the screen by forcing the head into one position</t>
  </si>
  <si>
    <t>E31</t>
  </si>
  <si>
    <t>E32</t>
  </si>
  <si>
    <t>E33</t>
  </si>
  <si>
    <t>E34</t>
  </si>
  <si>
    <t>E35</t>
  </si>
  <si>
    <t>E36</t>
  </si>
  <si>
    <t>E37</t>
  </si>
  <si>
    <t>E38</t>
  </si>
  <si>
    <t>E39</t>
  </si>
  <si>
    <t>Trial 1</t>
  </si>
  <si>
    <t>Trial 2</t>
  </si>
  <si>
    <t>Side</t>
  </si>
  <si>
    <t>First_look</t>
  </si>
  <si>
    <t>Overall</t>
  </si>
  <si>
    <t>Left</t>
  </si>
  <si>
    <t>Right</t>
  </si>
  <si>
    <t>Side of the chasing pattern in the displayed video</t>
  </si>
  <si>
    <t>The pattern the subject looked at first</t>
  </si>
  <si>
    <t>Alternation</t>
  </si>
  <si>
    <t>Mongrel</t>
  </si>
  <si>
    <t>Miniature Dachshund</t>
  </si>
  <si>
    <t>Miniature Schnauzer</t>
  </si>
  <si>
    <t>Mixed (Mudi)</t>
  </si>
  <si>
    <t>Dachshund</t>
  </si>
  <si>
    <t>Maltese</t>
  </si>
  <si>
    <t>Bolognese</t>
  </si>
  <si>
    <t>Breed</t>
  </si>
  <si>
    <t>Papillon</t>
  </si>
  <si>
    <t>Havanese</t>
  </si>
  <si>
    <t>Miniature Pinscher</t>
  </si>
  <si>
    <t>Yorkshire Terrier</t>
  </si>
  <si>
    <t>Mixed (Dachshund)</t>
  </si>
  <si>
    <t>French Bulldog</t>
  </si>
  <si>
    <t>Chinese Crested</t>
  </si>
  <si>
    <t>E40</t>
  </si>
  <si>
    <t>E41</t>
  </si>
  <si>
    <t>E42</t>
  </si>
  <si>
    <t>E43</t>
  </si>
  <si>
    <t>E44</t>
  </si>
  <si>
    <t>E45</t>
  </si>
  <si>
    <t>E46</t>
  </si>
  <si>
    <t>E47</t>
  </si>
  <si>
    <t>E48</t>
  </si>
  <si>
    <t>E49</t>
  </si>
  <si>
    <t>E50</t>
  </si>
  <si>
    <t>E51</t>
  </si>
  <si>
    <t>E52</t>
  </si>
  <si>
    <t>E53</t>
  </si>
  <si>
    <t>E54</t>
  </si>
  <si>
    <t>E55</t>
  </si>
  <si>
    <t>E56</t>
  </si>
  <si>
    <t>The owner gave food to the dog during the trials</t>
  </si>
  <si>
    <t>Cavalier King Charles Spaniel</t>
  </si>
  <si>
    <t>No audio for the audiovisual attention grabber</t>
  </si>
  <si>
    <t>The owner pointed at the screen during Trial 2 which could affect the dog's looking behaviour</t>
  </si>
  <si>
    <t>Pekingese</t>
  </si>
  <si>
    <t>Shih-tzu</t>
  </si>
  <si>
    <t>The owner did not hold the dog in its place and the dog moved out of the picture of the camera</t>
  </si>
  <si>
    <t>Mixed (Chihuahua x Dachshund)</t>
  </si>
  <si>
    <t>E57</t>
  </si>
  <si>
    <t>E58</t>
  </si>
  <si>
    <t>E59</t>
  </si>
  <si>
    <t>E60</t>
  </si>
  <si>
    <t>E61</t>
  </si>
  <si>
    <t>E62</t>
  </si>
  <si>
    <t>E63</t>
  </si>
  <si>
    <t>Bedlington Terrier</t>
  </si>
  <si>
    <t>Mixed (Beagle)</t>
  </si>
  <si>
    <t>Miniature Spitz</t>
  </si>
  <si>
    <t>Mixed (Terrier)</t>
  </si>
  <si>
    <t>Miniature Poodle</t>
  </si>
  <si>
    <t>Beagle</t>
  </si>
  <si>
    <t>Jack Russel Terrier</t>
  </si>
  <si>
    <t>Wirehaired Dachshund</t>
  </si>
  <si>
    <t>The dog looked at the screen for less than 1 s in Trial 1</t>
  </si>
  <si>
    <t>The dog looked at the screen for less than 1 s in Trial 2</t>
  </si>
  <si>
    <t>The dog looked at the screen for less than 1 s in both trials</t>
  </si>
  <si>
    <t>Video display started during the exploration time and the video was moved on the screen while the dog was inside the room</t>
  </si>
  <si>
    <t>Frequency of gaze shifts between patterns (irrespectively of delays in between)</t>
  </si>
  <si>
    <t>Chasing perception in domestic cats and dogs</t>
  </si>
  <si>
    <r>
      <t xml:space="preserve">in </t>
    </r>
    <r>
      <rPr>
        <i/>
        <sz val="11"/>
        <color theme="1"/>
        <rFont val="Calibri"/>
        <family val="2"/>
        <charset val="238"/>
        <scheme val="minor"/>
      </rPr>
      <t>Animal Cognition</t>
    </r>
  </si>
  <si>
    <t>Maine Coon</t>
  </si>
  <si>
    <t>Siamese</t>
  </si>
  <si>
    <t>Mixed (Siamese)</t>
  </si>
  <si>
    <t>Mixed (Turkish Angora)</t>
  </si>
  <si>
    <t>Mixed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</si>
</sst>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46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EAD1DC"/>
      </patternFill>
    </fill>
    <fill>
      <patternFill patternType="solid">
        <fgColor theme="5" tint="0.59999389629810485"/>
        <bgColor rgb="FFEFEFEF"/>
      </patternFill>
    </fill>
    <fill>
      <patternFill patternType="solid">
        <fgColor theme="5" tint="0.59999389629810485"/>
        <bgColor rgb="FFD9EAD3"/>
      </patternFill>
    </fill>
    <fill>
      <patternFill patternType="solid">
        <fgColor theme="5" tint="0.59999389629810485"/>
        <bgColor rgb="FFD9D9D9"/>
      </patternFill>
    </fill>
    <fill>
      <patternFill patternType="solid">
        <fgColor rgb="FFFCE4D6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6" fillId="0" borderId="0"/>
    <xf numFmtId="0" fontId="8" fillId="0" borderId="0" applyNumberFormat="0" applyFill="0" applyBorder="0" applyAlignment="0" applyProtection="0"/>
    <xf numFmtId="0" fontId="13" fillId="0" borderId="0"/>
  </cellStyleXfs>
  <cellXfs count="85">
    <xf numFmtId="0" fontId="0" fillId="0" borderId="0" xfId="0"/>
    <xf numFmtId="0" fontId="0" fillId="2" borderId="0" xfId="0" applyFill="1" applyBorder="1" applyAlignment="1">
      <alignment horizontal="left"/>
    </xf>
    <xf numFmtId="0" fontId="2" fillId="0" borderId="0" xfId="0" applyFont="1"/>
    <xf numFmtId="0" fontId="2" fillId="0" borderId="0" xfId="0" applyFont="1" applyFill="1"/>
    <xf numFmtId="0" fontId="0" fillId="0" borderId="0" xfId="0" applyFill="1"/>
    <xf numFmtId="0" fontId="5" fillId="0" borderId="0" xfId="0" applyFont="1" applyFill="1"/>
    <xf numFmtId="0" fontId="0" fillId="0" borderId="0" xfId="0" applyFont="1" applyFill="1"/>
    <xf numFmtId="0" fontId="7" fillId="0" borderId="0" xfId="0" applyFont="1" applyFill="1"/>
    <xf numFmtId="14" fontId="7" fillId="0" borderId="0" xfId="2" applyNumberFormat="1" applyFont="1" applyFill="1"/>
    <xf numFmtId="14" fontId="7" fillId="0" borderId="0" xfId="0" applyNumberFormat="1" applyFont="1" applyFill="1"/>
    <xf numFmtId="0" fontId="7" fillId="0" borderId="0" xfId="0" applyFont="1"/>
    <xf numFmtId="14" fontId="7" fillId="0" borderId="0" xfId="0" applyNumberFormat="1" applyFont="1"/>
    <xf numFmtId="0" fontId="2" fillId="3" borderId="0" xfId="0" applyFont="1" applyFill="1"/>
    <xf numFmtId="0" fontId="0" fillId="3" borderId="0" xfId="0" applyFill="1"/>
    <xf numFmtId="2" fontId="7" fillId="3" borderId="0" xfId="0" applyNumberFormat="1" applyFont="1" applyFill="1"/>
    <xf numFmtId="0" fontId="1" fillId="4" borderId="0" xfId="0" applyFont="1" applyFill="1"/>
    <xf numFmtId="0" fontId="7" fillId="5" borderId="0" xfId="0" applyFont="1" applyFill="1"/>
    <xf numFmtId="0" fontId="0" fillId="5" borderId="0" xfId="0" applyFont="1" applyFill="1"/>
    <xf numFmtId="0" fontId="2" fillId="5" borderId="0" xfId="0" applyFont="1" applyFill="1"/>
    <xf numFmtId="14" fontId="7" fillId="5" borderId="0" xfId="0" applyNumberFormat="1" applyFont="1" applyFill="1"/>
    <xf numFmtId="0" fontId="1" fillId="4" borderId="0" xfId="0" applyFont="1" applyFill="1" applyAlignment="1">
      <alignment horizontal="center"/>
    </xf>
    <xf numFmtId="0" fontId="7" fillId="5" borderId="0" xfId="0" applyFont="1" applyFill="1" applyAlignment="1">
      <alignment vertical="center"/>
    </xf>
    <xf numFmtId="0" fontId="0" fillId="10" borderId="0" xfId="0" applyFill="1" applyBorder="1" applyAlignment="1">
      <alignment horizontal="left"/>
    </xf>
    <xf numFmtId="0" fontId="0" fillId="10" borderId="0" xfId="0" applyFill="1"/>
    <xf numFmtId="0" fontId="1" fillId="4" borderId="0" xfId="0" applyFont="1" applyFill="1" applyAlignment="1">
      <alignment horizontal="center"/>
    </xf>
    <xf numFmtId="0" fontId="0" fillId="0" borderId="0" xfId="0" applyFont="1"/>
    <xf numFmtId="14" fontId="0" fillId="0" borderId="0" xfId="0" applyNumberFormat="1" applyFont="1" applyFill="1"/>
    <xf numFmtId="2" fontId="0" fillId="0" borderId="0" xfId="0" applyNumberFormat="1" applyFont="1" applyFill="1"/>
    <xf numFmtId="14" fontId="0" fillId="0" borderId="0" xfId="0" applyNumberFormat="1" applyFont="1"/>
    <xf numFmtId="14" fontId="0" fillId="5" borderId="0" xfId="0" applyNumberFormat="1" applyFont="1" applyFill="1"/>
    <xf numFmtId="2" fontId="0" fillId="5" borderId="0" xfId="0" applyNumberFormat="1" applyFont="1" applyFill="1"/>
    <xf numFmtId="14" fontId="9" fillId="0" borderId="0" xfId="1" applyNumberFormat="1" applyFont="1" applyFill="1" applyAlignment="1">
      <alignment horizontal="right"/>
    </xf>
    <xf numFmtId="14" fontId="7" fillId="0" borderId="0" xfId="1" applyNumberFormat="1" applyFont="1" applyFill="1" applyAlignment="1">
      <alignment horizontal="right"/>
    </xf>
    <xf numFmtId="14" fontId="7" fillId="0" borderId="0" xfId="1" applyNumberFormat="1" applyFont="1" applyFill="1" applyAlignment="1"/>
    <xf numFmtId="14" fontId="7" fillId="6" borderId="0" xfId="1" applyNumberFormat="1" applyFont="1" applyFill="1" applyAlignment="1">
      <alignment horizontal="right"/>
    </xf>
    <xf numFmtId="14" fontId="7" fillId="7" borderId="0" xfId="0" applyNumberFormat="1" applyFont="1" applyFill="1" applyAlignment="1"/>
    <xf numFmtId="14" fontId="7" fillId="6" borderId="0" xfId="1" applyNumberFormat="1" applyFont="1" applyFill="1" applyAlignment="1"/>
    <xf numFmtId="14" fontId="7" fillId="8" borderId="0" xfId="1" applyNumberFormat="1" applyFont="1" applyFill="1" applyAlignment="1"/>
    <xf numFmtId="14" fontId="9" fillId="6" borderId="0" xfId="1" applyNumberFormat="1" applyFont="1" applyFill="1" applyAlignment="1">
      <alignment horizontal="right"/>
    </xf>
    <xf numFmtId="14" fontId="7" fillId="9" borderId="0" xfId="1" applyNumberFormat="1" applyFont="1" applyFill="1"/>
    <xf numFmtId="14" fontId="7" fillId="6" borderId="0" xfId="1" applyNumberFormat="1" applyFont="1" applyFill="1" applyAlignment="1">
      <alignment vertical="center"/>
    </xf>
    <xf numFmtId="14" fontId="0" fillId="5" borderId="0" xfId="0" applyNumberFormat="1" applyFont="1" applyFill="1" applyAlignment="1">
      <alignment vertical="center"/>
    </xf>
    <xf numFmtId="2" fontId="0" fillId="5" borderId="0" xfId="0" applyNumberFormat="1" applyFont="1" applyFill="1" applyAlignment="1">
      <alignment vertical="center"/>
    </xf>
    <xf numFmtId="0" fontId="1" fillId="4" borderId="0" xfId="0" applyFont="1" applyFill="1" applyAlignment="1">
      <alignment horizont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left" vertical="center" wrapText="1"/>
    </xf>
    <xf numFmtId="0" fontId="2" fillId="0" borderId="0" xfId="0" applyFont="1" applyFill="1" applyBorder="1"/>
    <xf numFmtId="0" fontId="0" fillId="0" borderId="0" xfId="0" applyFill="1" applyBorder="1"/>
    <xf numFmtId="1" fontId="7" fillId="0" borderId="0" xfId="0" applyNumberFormat="1" applyFont="1" applyFill="1"/>
    <xf numFmtId="0" fontId="8" fillId="0" borderId="0" xfId="2" applyFill="1"/>
    <xf numFmtId="0" fontId="0" fillId="0" borderId="0" xfId="0" applyFont="1" applyFill="1" applyBorder="1"/>
    <xf numFmtId="1" fontId="0" fillId="0" borderId="0" xfId="0" applyNumberFormat="1" applyFill="1"/>
    <xf numFmtId="0" fontId="7" fillId="0" borderId="0" xfId="0" applyFont="1" applyFill="1" applyBorder="1"/>
    <xf numFmtId="14" fontId="0" fillId="0" borderId="0" xfId="0" applyNumberFormat="1" applyFill="1"/>
    <xf numFmtId="0" fontId="0" fillId="0" borderId="0" xfId="0" applyBorder="1"/>
    <xf numFmtId="1" fontId="0" fillId="0" borderId="0" xfId="0" applyNumberFormat="1" applyBorder="1"/>
    <xf numFmtId="0" fontId="8" fillId="0" borderId="0" xfId="2" applyBorder="1"/>
    <xf numFmtId="14" fontId="0" fillId="0" borderId="0" xfId="0" applyNumberFormat="1" applyBorder="1"/>
    <xf numFmtId="1" fontId="7" fillId="0" borderId="0" xfId="0" applyNumberFormat="1" applyFont="1"/>
    <xf numFmtId="0" fontId="10" fillId="0" borderId="0" xfId="2" applyFont="1"/>
    <xf numFmtId="0" fontId="8" fillId="0" borderId="0" xfId="2"/>
    <xf numFmtId="14" fontId="0" fillId="0" borderId="0" xfId="0" applyNumberFormat="1"/>
    <xf numFmtId="2" fontId="7" fillId="0" borderId="0" xfId="0" applyNumberFormat="1" applyFont="1"/>
    <xf numFmtId="0" fontId="0" fillId="5" borderId="0" xfId="0" applyFill="1"/>
    <xf numFmtId="0" fontId="2" fillId="5" borderId="0" xfId="0" applyFont="1" applyFill="1" applyBorder="1"/>
    <xf numFmtId="0" fontId="0" fillId="5" borderId="0" xfId="0" applyFill="1" applyBorder="1"/>
    <xf numFmtId="0" fontId="0" fillId="5" borderId="0" xfId="0" applyFont="1" applyFill="1" applyBorder="1"/>
    <xf numFmtId="0" fontId="7" fillId="5" borderId="0" xfId="0" applyFont="1" applyFill="1" applyBorder="1"/>
    <xf numFmtId="0" fontId="5" fillId="5" borderId="0" xfId="0" applyFont="1" applyFill="1"/>
    <xf numFmtId="1" fontId="0" fillId="5" borderId="0" xfId="0" applyNumberFormat="1" applyFill="1"/>
    <xf numFmtId="1" fontId="7" fillId="5" borderId="0" xfId="0" applyNumberFormat="1" applyFont="1" applyFill="1"/>
    <xf numFmtId="0" fontId="8" fillId="5" borderId="0" xfId="2" applyFill="1"/>
    <xf numFmtId="0" fontId="11" fillId="0" borderId="0" xfId="0" applyFont="1" applyFill="1"/>
    <xf numFmtId="0" fontId="12" fillId="0" borderId="0" xfId="0" applyFont="1" applyFill="1"/>
    <xf numFmtId="0" fontId="2" fillId="2" borderId="0" xfId="0" applyFont="1" applyFill="1" applyBorder="1" applyAlignment="1">
      <alignment horizontal="left"/>
    </xf>
    <xf numFmtId="0" fontId="1" fillId="4" borderId="0" xfId="0" applyFont="1" applyFill="1" applyAlignment="1">
      <alignment horizontal="center"/>
    </xf>
    <xf numFmtId="0" fontId="2" fillId="10" borderId="0" xfId="0" applyFont="1" applyFill="1" applyBorder="1" applyAlignment="1"/>
    <xf numFmtId="0" fontId="0" fillId="10" borderId="0" xfId="0" applyFill="1" applyBorder="1" applyAlignment="1"/>
    <xf numFmtId="2" fontId="0" fillId="0" borderId="0" xfId="0" applyNumberFormat="1"/>
    <xf numFmtId="0" fontId="1" fillId="4" borderId="0" xfId="0" applyFont="1" applyFill="1" applyAlignment="1">
      <alignment horizontal="center"/>
    </xf>
    <xf numFmtId="0" fontId="0" fillId="10" borderId="0" xfId="0" applyFill="1" applyBorder="1" applyAlignment="1">
      <alignment horizontal="left"/>
    </xf>
    <xf numFmtId="0" fontId="1" fillId="4" borderId="0" xfId="0" applyFont="1" applyFill="1" applyAlignment="1">
      <alignment horizontal="center"/>
    </xf>
    <xf numFmtId="0" fontId="7" fillId="5" borderId="0" xfId="0" applyFont="1" applyFill="1" applyAlignment="1">
      <alignment horizontal="left" wrapText="1"/>
    </xf>
    <xf numFmtId="0" fontId="2" fillId="3" borderId="0" xfId="0" applyFont="1" applyFill="1" applyAlignment="1">
      <alignment horizontal="center"/>
    </xf>
    <xf numFmtId="0" fontId="0" fillId="3" borderId="0" xfId="0" applyFill="1" applyAlignment="1">
      <alignment horizontal="left" wrapText="1"/>
    </xf>
  </cellXfs>
  <cellStyles count="4">
    <cellStyle name="Hivatkozás" xfId="2" builtinId="8"/>
    <cellStyle name="Normál" xfId="0" builtinId="0"/>
    <cellStyle name="Normál 2" xfId="1"/>
    <cellStyle name="Normál 3" xfId="3"/>
  </cellStyles>
  <dxfs count="35">
    <dxf>
      <fill>
        <patternFill>
          <fgColor rgb="FFF1B9B9"/>
          <bgColor rgb="FFFFB7B7"/>
        </patternFill>
      </fill>
    </dxf>
    <dxf>
      <fill>
        <patternFill>
          <fgColor rgb="FFF1B9B9"/>
          <bgColor rgb="FFFFB7B7"/>
        </patternFill>
      </fill>
    </dxf>
    <dxf>
      <fill>
        <patternFill>
          <fgColor rgb="FFF1B9B9"/>
          <bgColor rgb="FFFFB7B7"/>
        </patternFill>
      </fill>
    </dxf>
    <dxf>
      <fill>
        <patternFill>
          <fgColor rgb="FFF1B9B9"/>
          <bgColor rgb="FFFFB7B7"/>
        </patternFill>
      </fill>
    </dxf>
    <dxf>
      <fill>
        <patternFill>
          <fgColor rgb="FFF1B9B9"/>
          <bgColor rgb="FFFFB7B7"/>
        </patternFill>
      </fill>
    </dxf>
    <dxf>
      <fill>
        <patternFill>
          <fgColor rgb="FFF1B9B9"/>
          <bgColor rgb="FFFFB7B7"/>
        </patternFill>
      </fill>
    </dxf>
    <dxf>
      <fill>
        <patternFill>
          <fgColor rgb="FFF1B9B9"/>
          <bgColor rgb="FFFFB7B7"/>
        </patternFill>
      </fill>
    </dxf>
    <dxf>
      <fill>
        <patternFill>
          <fgColor rgb="FFF1B9B9"/>
          <bgColor rgb="FFFFB7B7"/>
        </patternFill>
      </fill>
    </dxf>
    <dxf>
      <fill>
        <patternFill>
          <fgColor rgb="FFF1B9B9"/>
          <bgColor rgb="FFFFB7B7"/>
        </patternFill>
      </fill>
    </dxf>
    <dxf>
      <fill>
        <patternFill>
          <fgColor rgb="FFF1B9B9"/>
          <bgColor rgb="FFFFB7B7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9" defaultTableStyle="TableStyleMedium2" defaultPivotStyle="PivotStyleLight16">
    <tableStyle name="tested-style" pivot="0" count="3">
      <tableStyleElement type="headerRow" dxfId="34"/>
      <tableStyleElement type="firstRowStripe" dxfId="33"/>
      <tableStyleElement type="secondRowStripe" dxfId="32"/>
    </tableStyle>
    <tableStyle name="Pointing-style" pivot="0" count="3">
      <tableStyleElement type="headerRow" dxfId="31"/>
      <tableStyleElement type="firstRowStripe" dxfId="30"/>
      <tableStyleElement type="secondRowStripe" dxfId="29"/>
    </tableStyle>
    <tableStyle name="results-style" pivot="0" count="3">
      <tableStyleElement type="headerRow" dxfId="28"/>
      <tableStyleElement type="firstRowStripe" dxfId="27"/>
      <tableStyleElement type="secondRowStripe" dxfId="26"/>
    </tableStyle>
    <tableStyle name="results-style 2" pivot="0" count="3">
      <tableStyleElement type="headerRow" dxfId="25"/>
      <tableStyleElement type="firstRowStripe" dxfId="24"/>
      <tableStyleElement type="secondRowStripe" dxfId="23"/>
    </tableStyle>
    <tableStyle name="Robot test-style" pivot="0" count="2">
      <tableStyleElement type="firstRowStripe" dxfId="22"/>
      <tableStyleElement type="secondRowStripe" dxfId="21"/>
    </tableStyle>
    <tableStyle name="Robot test-style 2" pivot="0" count="3">
      <tableStyleElement type="headerRow" dxfId="20"/>
      <tableStyleElement type="firstRowStripe" dxfId="19"/>
      <tableStyleElement type="secondRowStripe" dxfId="18"/>
    </tableStyle>
    <tableStyle name="graphs-style" pivot="0" count="3">
      <tableStyleElement type="headerRow" dxfId="17"/>
      <tableStyleElement type="firstRowStripe" dxfId="16"/>
      <tableStyleElement type="secondRowStripe" dxfId="15"/>
    </tableStyle>
    <tableStyle name="graphs-style 2" pivot="0" count="3">
      <tableStyleElement type="headerRow" dxfId="14"/>
      <tableStyleElement type="firstRowStripe" dxfId="13"/>
      <tableStyleElement type="secondRowStripe" dxfId="12"/>
    </tableStyle>
    <tableStyle name="database-style" pivot="0" count="2">
      <tableStyleElement type="firstRowStripe" dxfId="11"/>
      <tableStyleElement type="secondRowStripe" dxfId="10"/>
    </tableStyle>
  </tableStyles>
  <colors>
    <mruColors>
      <color rgb="FFFCE4D6"/>
      <color rgb="FF4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/>
  </sheetViews>
  <sheetFormatPr defaultRowHeight="15" x14ac:dyDescent="0.25"/>
  <sheetData>
    <row r="1" spans="1:10" x14ac:dyDescent="0.25">
      <c r="A1" s="74" t="s">
        <v>0</v>
      </c>
      <c r="B1" s="74"/>
      <c r="C1" s="74"/>
      <c r="D1" s="74"/>
      <c r="E1" s="22"/>
      <c r="F1" s="1"/>
      <c r="G1" s="1"/>
      <c r="H1" s="1"/>
      <c r="I1" s="1"/>
      <c r="J1" s="23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23"/>
    </row>
    <row r="3" spans="1:10" x14ac:dyDescent="0.25">
      <c r="A3" s="76" t="s">
        <v>148</v>
      </c>
      <c r="B3" s="76"/>
      <c r="C3" s="76"/>
      <c r="D3" s="76"/>
      <c r="E3" s="76"/>
      <c r="F3" s="22"/>
      <c r="G3" s="22"/>
      <c r="H3" s="22"/>
      <c r="I3" s="22"/>
      <c r="J3" s="23"/>
    </row>
    <row r="4" spans="1:10" x14ac:dyDescent="0.25">
      <c r="A4" s="80" t="s">
        <v>1</v>
      </c>
      <c r="B4" s="80"/>
      <c r="C4" s="80"/>
      <c r="D4" s="80"/>
      <c r="E4" s="80"/>
      <c r="F4" s="80"/>
      <c r="G4" s="80"/>
      <c r="H4" s="80"/>
      <c r="I4" s="80"/>
      <c r="J4" s="23"/>
    </row>
    <row r="5" spans="1:10" x14ac:dyDescent="0.25">
      <c r="A5" s="22"/>
      <c r="B5" s="22"/>
      <c r="C5" s="22"/>
      <c r="D5" s="22"/>
      <c r="E5" s="22"/>
      <c r="F5" s="22"/>
      <c r="G5" s="22"/>
      <c r="H5" s="22"/>
      <c r="I5" s="22"/>
      <c r="J5" s="23"/>
    </row>
    <row r="6" spans="1:10" x14ac:dyDescent="0.25">
      <c r="A6" s="77" t="s">
        <v>149</v>
      </c>
      <c r="B6" s="77"/>
      <c r="C6" s="22"/>
      <c r="D6" s="22"/>
      <c r="E6" s="22"/>
      <c r="F6" s="22"/>
      <c r="G6" s="22"/>
      <c r="H6" s="22"/>
      <c r="I6" s="22"/>
      <c r="J6" s="23"/>
    </row>
    <row r="7" spans="1:10" x14ac:dyDescent="0.25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 x14ac:dyDescent="0.25">
      <c r="A8" s="4"/>
      <c r="B8" s="4"/>
      <c r="C8" s="4"/>
      <c r="D8" s="4"/>
      <c r="E8" s="4"/>
      <c r="F8" s="4"/>
      <c r="G8" s="4"/>
      <c r="H8" s="4"/>
      <c r="I8" s="4"/>
      <c r="J8" s="4"/>
    </row>
  </sheetData>
  <mergeCells count="1">
    <mergeCell ref="A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5"/>
  <sheetViews>
    <sheetView zoomScaleNormal="100" workbookViewId="0"/>
  </sheetViews>
  <sheetFormatPr defaultRowHeight="15" x14ac:dyDescent="0.25"/>
  <cols>
    <col min="1" max="1" width="9.140625" style="25"/>
    <col min="2" max="2" width="22" style="25" bestFit="1" customWidth="1"/>
    <col min="3" max="3" width="14.5703125" style="25" customWidth="1"/>
    <col min="4" max="4" width="14.140625" style="25" bestFit="1" customWidth="1"/>
    <col min="5" max="5" width="10.5703125" style="25" customWidth="1"/>
    <col min="6" max="6" width="9.140625" style="25"/>
    <col min="7" max="7" width="13" style="25" customWidth="1"/>
    <col min="8" max="18" width="9.140625" style="25"/>
  </cols>
  <sheetData>
    <row r="1" spans="1:12" x14ac:dyDescent="0.25">
      <c r="A1" s="24" t="s">
        <v>2</v>
      </c>
      <c r="B1" s="79" t="s">
        <v>95</v>
      </c>
      <c r="C1" s="24" t="s">
        <v>54</v>
      </c>
      <c r="D1" s="24" t="s">
        <v>56</v>
      </c>
      <c r="E1" s="24" t="s">
        <v>3</v>
      </c>
      <c r="F1" s="24" t="s">
        <v>4</v>
      </c>
      <c r="G1" s="24" t="s">
        <v>55</v>
      </c>
      <c r="I1" s="2"/>
      <c r="K1" s="2"/>
      <c r="L1" s="6"/>
    </row>
    <row r="2" spans="1:12" x14ac:dyDescent="0.25">
      <c r="A2" s="6">
        <v>1</v>
      </c>
      <c r="B2" s="7" t="s">
        <v>154</v>
      </c>
      <c r="C2" s="31">
        <v>42875</v>
      </c>
      <c r="D2" s="26">
        <v>43246</v>
      </c>
      <c r="E2" s="27">
        <f t="shared" ref="E2:E31" si="0">YEARFRAC(C2,D2)</f>
        <v>1.0166666666666666</v>
      </c>
      <c r="F2" s="6" t="s">
        <v>5</v>
      </c>
      <c r="G2" s="6" t="s">
        <v>6</v>
      </c>
      <c r="I2" s="83" t="s">
        <v>9</v>
      </c>
      <c r="J2" s="83"/>
      <c r="L2" s="6"/>
    </row>
    <row r="3" spans="1:12" x14ac:dyDescent="0.25">
      <c r="A3" s="6">
        <v>2</v>
      </c>
      <c r="B3" s="7" t="s">
        <v>154</v>
      </c>
      <c r="C3" s="31">
        <v>42134</v>
      </c>
      <c r="D3" s="26">
        <v>43243</v>
      </c>
      <c r="E3" s="27">
        <f t="shared" si="0"/>
        <v>3.036111111111111</v>
      </c>
      <c r="F3" s="6" t="s">
        <v>5</v>
      </c>
      <c r="G3" s="6" t="s">
        <v>7</v>
      </c>
      <c r="I3" s="12" t="s">
        <v>12</v>
      </c>
      <c r="J3" s="14">
        <f>AVERAGE(E2:E31)</f>
        <v>2.3950925925925923</v>
      </c>
      <c r="K3" s="2"/>
      <c r="L3" s="6"/>
    </row>
    <row r="4" spans="1:12" x14ac:dyDescent="0.25">
      <c r="A4" s="6">
        <v>3</v>
      </c>
      <c r="B4" s="7" t="s">
        <v>154</v>
      </c>
      <c r="C4" s="31">
        <v>42813</v>
      </c>
      <c r="D4" s="28">
        <v>43270</v>
      </c>
      <c r="E4" s="27">
        <f t="shared" si="0"/>
        <v>1.25</v>
      </c>
      <c r="F4" s="25" t="s">
        <v>5</v>
      </c>
      <c r="G4" s="6" t="s">
        <v>8</v>
      </c>
      <c r="I4" s="12" t="s">
        <v>14</v>
      </c>
      <c r="J4" s="14">
        <f>STDEV(E2:E31)</f>
        <v>2.1768788319973722</v>
      </c>
      <c r="K4" s="3"/>
      <c r="L4" s="6"/>
    </row>
    <row r="5" spans="1:12" x14ac:dyDescent="0.25">
      <c r="A5" s="6">
        <v>4</v>
      </c>
      <c r="B5" s="7" t="s">
        <v>154</v>
      </c>
      <c r="C5" s="32">
        <v>42493</v>
      </c>
      <c r="D5" s="26">
        <v>43245</v>
      </c>
      <c r="E5" s="27">
        <f t="shared" si="0"/>
        <v>2.0611111111111109</v>
      </c>
      <c r="F5" s="6" t="s">
        <v>10</v>
      </c>
      <c r="G5" s="6" t="s">
        <v>11</v>
      </c>
      <c r="K5" s="6"/>
      <c r="L5" s="27"/>
    </row>
    <row r="6" spans="1:12" x14ac:dyDescent="0.25">
      <c r="A6" s="6">
        <v>5</v>
      </c>
      <c r="B6" s="7" t="s">
        <v>154</v>
      </c>
      <c r="C6" s="33">
        <v>42892</v>
      </c>
      <c r="D6" s="26">
        <v>43264</v>
      </c>
      <c r="E6" s="27">
        <f t="shared" si="0"/>
        <v>1.0194444444444444</v>
      </c>
      <c r="F6" s="6" t="s">
        <v>5</v>
      </c>
      <c r="G6" s="6" t="s">
        <v>13</v>
      </c>
      <c r="L6" s="6"/>
    </row>
    <row r="7" spans="1:12" x14ac:dyDescent="0.25">
      <c r="A7" s="6">
        <v>6</v>
      </c>
      <c r="B7" s="7" t="s">
        <v>154</v>
      </c>
      <c r="C7" s="33">
        <v>42931</v>
      </c>
      <c r="D7" s="26">
        <v>43351</v>
      </c>
      <c r="E7" s="27">
        <f t="shared" si="0"/>
        <v>1.1472222222222221</v>
      </c>
      <c r="F7" s="6" t="s">
        <v>5</v>
      </c>
      <c r="G7" s="6" t="s">
        <v>15</v>
      </c>
      <c r="L7" s="6"/>
    </row>
    <row r="8" spans="1:12" x14ac:dyDescent="0.25">
      <c r="A8" s="6">
        <v>7</v>
      </c>
      <c r="B8" s="7" t="s">
        <v>154</v>
      </c>
      <c r="C8" s="33">
        <v>42491</v>
      </c>
      <c r="D8" s="28">
        <v>43357</v>
      </c>
      <c r="E8" s="27">
        <f t="shared" si="0"/>
        <v>2.3694444444444445</v>
      </c>
      <c r="F8" s="6" t="s">
        <v>10</v>
      </c>
      <c r="G8" s="6" t="s">
        <v>16</v>
      </c>
      <c r="J8" s="6"/>
      <c r="K8" s="6"/>
      <c r="L8" s="6"/>
    </row>
    <row r="9" spans="1:12" x14ac:dyDescent="0.25">
      <c r="A9" s="6">
        <v>8</v>
      </c>
      <c r="B9" s="6" t="s">
        <v>152</v>
      </c>
      <c r="C9" s="33">
        <v>41716</v>
      </c>
      <c r="D9" s="26">
        <v>43358</v>
      </c>
      <c r="E9" s="27">
        <f t="shared" si="0"/>
        <v>4.4916666666666663</v>
      </c>
      <c r="F9" s="6" t="s">
        <v>5</v>
      </c>
      <c r="G9" s="6" t="s">
        <v>17</v>
      </c>
      <c r="I9" s="6"/>
      <c r="J9" s="6"/>
      <c r="K9" s="6"/>
      <c r="L9" s="6"/>
    </row>
    <row r="10" spans="1:12" x14ac:dyDescent="0.25">
      <c r="A10" s="6">
        <v>9</v>
      </c>
      <c r="B10" s="7" t="s">
        <v>151</v>
      </c>
      <c r="C10" s="33">
        <v>41737</v>
      </c>
      <c r="D10" s="26">
        <v>43358</v>
      </c>
      <c r="E10" s="27">
        <f t="shared" si="0"/>
        <v>4.4361111111111109</v>
      </c>
      <c r="F10" s="6" t="s">
        <v>5</v>
      </c>
      <c r="G10" s="6" t="s">
        <v>18</v>
      </c>
      <c r="I10" s="6"/>
      <c r="J10" s="6"/>
      <c r="L10" s="6"/>
    </row>
    <row r="11" spans="1:12" x14ac:dyDescent="0.25">
      <c r="A11" s="6">
        <v>10</v>
      </c>
      <c r="B11" s="6" t="s">
        <v>154</v>
      </c>
      <c r="C11" s="33">
        <v>42491</v>
      </c>
      <c r="D11" s="28">
        <v>43369</v>
      </c>
      <c r="E11" s="27">
        <f t="shared" si="0"/>
        <v>2.4027777777777777</v>
      </c>
      <c r="F11" s="6" t="s">
        <v>10</v>
      </c>
      <c r="G11" s="7" t="s">
        <v>19</v>
      </c>
      <c r="I11" s="6"/>
      <c r="J11" s="7"/>
      <c r="K11" s="3"/>
      <c r="L11" s="6"/>
    </row>
    <row r="12" spans="1:12" x14ac:dyDescent="0.25">
      <c r="A12" s="6">
        <v>11</v>
      </c>
      <c r="B12" s="6" t="s">
        <v>154</v>
      </c>
      <c r="C12" s="31">
        <v>42482</v>
      </c>
      <c r="D12" s="28">
        <v>43374</v>
      </c>
      <c r="E12" s="27">
        <f t="shared" si="0"/>
        <v>2.4416666666666669</v>
      </c>
      <c r="F12" s="6" t="s">
        <v>5</v>
      </c>
      <c r="G12" s="7" t="s">
        <v>20</v>
      </c>
      <c r="J12" s="6"/>
      <c r="K12" s="6"/>
      <c r="L12" s="6"/>
    </row>
    <row r="13" spans="1:12" x14ac:dyDescent="0.25">
      <c r="A13" s="6">
        <v>12</v>
      </c>
      <c r="B13" s="6" t="s">
        <v>154</v>
      </c>
      <c r="C13" s="33">
        <v>40668</v>
      </c>
      <c r="D13" s="26">
        <v>43382</v>
      </c>
      <c r="E13" s="27">
        <f t="shared" si="0"/>
        <v>7.427777777777778</v>
      </c>
      <c r="F13" s="6" t="s">
        <v>5</v>
      </c>
      <c r="G13" s="7" t="s">
        <v>21</v>
      </c>
      <c r="J13" s="6"/>
      <c r="K13" s="6"/>
      <c r="L13" s="6"/>
    </row>
    <row r="14" spans="1:12" x14ac:dyDescent="0.25">
      <c r="A14" s="6">
        <v>13</v>
      </c>
      <c r="B14" s="6" t="s">
        <v>154</v>
      </c>
      <c r="C14" s="33">
        <v>43271</v>
      </c>
      <c r="D14" s="28">
        <v>43398</v>
      </c>
      <c r="E14" s="27">
        <f t="shared" si="0"/>
        <v>0.34722222222222221</v>
      </c>
      <c r="F14" s="6" t="s">
        <v>10</v>
      </c>
      <c r="G14" s="7" t="s">
        <v>22</v>
      </c>
      <c r="I14" s="6"/>
      <c r="J14" s="6"/>
      <c r="L14" s="6"/>
    </row>
    <row r="15" spans="1:12" x14ac:dyDescent="0.25">
      <c r="A15" s="6">
        <v>14</v>
      </c>
      <c r="B15" s="6" t="s">
        <v>154</v>
      </c>
      <c r="C15" s="33">
        <v>43271</v>
      </c>
      <c r="D15" s="28">
        <v>43398</v>
      </c>
      <c r="E15" s="27">
        <f t="shared" si="0"/>
        <v>0.34722222222222221</v>
      </c>
      <c r="F15" s="6" t="s">
        <v>10</v>
      </c>
      <c r="G15" s="7" t="s">
        <v>23</v>
      </c>
      <c r="I15" s="6"/>
      <c r="J15" s="6"/>
      <c r="K15" s="6"/>
      <c r="L15" s="6"/>
    </row>
    <row r="16" spans="1:12" x14ac:dyDescent="0.25">
      <c r="A16" s="6">
        <v>15</v>
      </c>
      <c r="B16" s="6" t="s">
        <v>154</v>
      </c>
      <c r="C16" s="32">
        <v>43169</v>
      </c>
      <c r="D16" s="26">
        <v>43418</v>
      </c>
      <c r="E16" s="27">
        <f t="shared" si="0"/>
        <v>0.67777777777777781</v>
      </c>
      <c r="F16" s="6" t="s">
        <v>5</v>
      </c>
      <c r="G16" s="7" t="s">
        <v>24</v>
      </c>
      <c r="I16" s="6"/>
      <c r="J16" s="6"/>
      <c r="K16" s="6"/>
      <c r="L16" s="6"/>
    </row>
    <row r="17" spans="1:12" x14ac:dyDescent="0.25">
      <c r="A17" s="6">
        <v>16</v>
      </c>
      <c r="B17" s="6" t="s">
        <v>154</v>
      </c>
      <c r="C17" s="33">
        <v>42941</v>
      </c>
      <c r="D17" s="26">
        <v>43418</v>
      </c>
      <c r="E17" s="27">
        <f t="shared" si="0"/>
        <v>1.3027777777777778</v>
      </c>
      <c r="F17" s="6" t="s">
        <v>5</v>
      </c>
      <c r="G17" s="6" t="s">
        <v>25</v>
      </c>
      <c r="I17" s="6"/>
      <c r="J17" s="6"/>
      <c r="K17" s="6"/>
      <c r="L17" s="6"/>
    </row>
    <row r="18" spans="1:12" x14ac:dyDescent="0.25">
      <c r="A18" s="6">
        <v>17</v>
      </c>
      <c r="B18" s="6" t="s">
        <v>154</v>
      </c>
      <c r="C18" s="33">
        <v>42842</v>
      </c>
      <c r="D18" s="8">
        <v>43427</v>
      </c>
      <c r="E18" s="27">
        <f t="shared" si="0"/>
        <v>1.6</v>
      </c>
      <c r="F18" s="6" t="s">
        <v>10</v>
      </c>
      <c r="G18" s="7" t="s">
        <v>26</v>
      </c>
      <c r="I18" s="6"/>
      <c r="J18" s="7"/>
      <c r="K18" s="2"/>
      <c r="L18" s="7"/>
    </row>
    <row r="19" spans="1:12" x14ac:dyDescent="0.25">
      <c r="A19" s="6">
        <v>18</v>
      </c>
      <c r="B19" s="7" t="s">
        <v>153</v>
      </c>
      <c r="C19" s="33">
        <v>40306</v>
      </c>
      <c r="D19" s="9">
        <v>43428</v>
      </c>
      <c r="E19" s="27">
        <f t="shared" si="0"/>
        <v>8.5444444444444443</v>
      </c>
      <c r="F19" s="6" t="s">
        <v>5</v>
      </c>
      <c r="G19" s="7" t="s">
        <v>27</v>
      </c>
      <c r="I19" s="3"/>
      <c r="J19" s="7"/>
      <c r="K19" s="2"/>
      <c r="L19" s="6"/>
    </row>
    <row r="20" spans="1:12" x14ac:dyDescent="0.25">
      <c r="A20" s="7">
        <v>19</v>
      </c>
      <c r="B20" s="7" t="s">
        <v>154</v>
      </c>
      <c r="C20" s="33">
        <v>41091</v>
      </c>
      <c r="D20" s="9">
        <v>43524</v>
      </c>
      <c r="E20" s="27">
        <f t="shared" si="0"/>
        <v>6.6583333333333332</v>
      </c>
      <c r="F20" s="7" t="s">
        <v>5</v>
      </c>
      <c r="G20" s="7" t="s">
        <v>28</v>
      </c>
      <c r="I20" s="7"/>
      <c r="J20" s="7"/>
      <c r="K20" s="10"/>
      <c r="L20" s="7"/>
    </row>
    <row r="21" spans="1:12" x14ac:dyDescent="0.25">
      <c r="A21" s="7">
        <v>20</v>
      </c>
      <c r="B21" s="7" t="s">
        <v>154</v>
      </c>
      <c r="C21" s="33">
        <v>42856</v>
      </c>
      <c r="D21" s="11">
        <v>43507</v>
      </c>
      <c r="E21" s="27">
        <f t="shared" si="0"/>
        <v>1.7777777777777777</v>
      </c>
      <c r="F21" s="7" t="s">
        <v>10</v>
      </c>
      <c r="G21" s="10" t="s">
        <v>29</v>
      </c>
      <c r="I21" s="7"/>
      <c r="J21" s="7"/>
      <c r="K21" s="10"/>
      <c r="L21" s="7"/>
    </row>
    <row r="22" spans="1:12" x14ac:dyDescent="0.25">
      <c r="A22" s="7">
        <v>21</v>
      </c>
      <c r="B22" s="10" t="s">
        <v>150</v>
      </c>
      <c r="C22" s="33">
        <v>42981</v>
      </c>
      <c r="D22" s="11">
        <v>43439</v>
      </c>
      <c r="E22" s="27">
        <f t="shared" si="0"/>
        <v>1.2555555555555555</v>
      </c>
      <c r="F22" s="7" t="s">
        <v>5</v>
      </c>
      <c r="G22" s="10" t="s">
        <v>30</v>
      </c>
      <c r="I22" s="7"/>
      <c r="J22" s="5"/>
      <c r="K22" s="10"/>
      <c r="L22" s="7"/>
    </row>
    <row r="23" spans="1:12" x14ac:dyDescent="0.25">
      <c r="A23" s="7">
        <v>22</v>
      </c>
      <c r="B23" s="7" t="s">
        <v>154</v>
      </c>
      <c r="C23" s="33">
        <v>43374</v>
      </c>
      <c r="D23" s="11">
        <v>43543</v>
      </c>
      <c r="E23" s="27">
        <f t="shared" si="0"/>
        <v>0.46666666666666667</v>
      </c>
      <c r="F23" s="10" t="s">
        <v>5</v>
      </c>
      <c r="G23" s="10" t="s">
        <v>31</v>
      </c>
      <c r="I23" s="7"/>
      <c r="J23" s="10"/>
      <c r="K23" s="10"/>
      <c r="L23" s="10"/>
    </row>
    <row r="24" spans="1:12" x14ac:dyDescent="0.25">
      <c r="A24" s="7">
        <v>23</v>
      </c>
      <c r="B24" s="7" t="s">
        <v>154</v>
      </c>
      <c r="C24" s="33">
        <v>42819</v>
      </c>
      <c r="D24" s="9">
        <v>43699</v>
      </c>
      <c r="E24" s="27">
        <f t="shared" si="0"/>
        <v>2.4083333333333332</v>
      </c>
      <c r="F24" s="7" t="s">
        <v>10</v>
      </c>
      <c r="G24" s="7" t="s">
        <v>32</v>
      </c>
      <c r="I24" s="7"/>
      <c r="J24" s="7"/>
      <c r="K24" s="10"/>
      <c r="L24" s="7"/>
    </row>
    <row r="25" spans="1:12" x14ac:dyDescent="0.25">
      <c r="A25" s="7">
        <v>24</v>
      </c>
      <c r="B25" s="7" t="s">
        <v>154</v>
      </c>
      <c r="C25" s="33">
        <v>43276</v>
      </c>
      <c r="D25" s="9">
        <v>43699</v>
      </c>
      <c r="E25" s="27">
        <f t="shared" si="0"/>
        <v>1.1583333333333334</v>
      </c>
      <c r="F25" s="7" t="s">
        <v>10</v>
      </c>
      <c r="G25" s="7" t="s">
        <v>33</v>
      </c>
      <c r="I25" s="7"/>
      <c r="J25" s="7"/>
      <c r="K25" s="10"/>
      <c r="L25" s="7"/>
    </row>
    <row r="26" spans="1:12" x14ac:dyDescent="0.25">
      <c r="A26" s="7">
        <v>25</v>
      </c>
      <c r="B26" s="7" t="s">
        <v>154</v>
      </c>
      <c r="C26" s="33">
        <v>43600</v>
      </c>
      <c r="D26" s="9">
        <v>43699</v>
      </c>
      <c r="E26" s="27">
        <f t="shared" si="0"/>
        <v>0.26944444444444443</v>
      </c>
      <c r="F26" s="10" t="s">
        <v>5</v>
      </c>
      <c r="G26" s="10" t="s">
        <v>34</v>
      </c>
      <c r="I26" s="7"/>
      <c r="J26" s="7"/>
      <c r="K26" s="7"/>
      <c r="L26" s="7"/>
    </row>
    <row r="27" spans="1:12" x14ac:dyDescent="0.25">
      <c r="A27" s="7">
        <v>26</v>
      </c>
      <c r="B27" s="7" t="s">
        <v>154</v>
      </c>
      <c r="C27" s="33">
        <v>43600</v>
      </c>
      <c r="D27" s="9">
        <v>43699</v>
      </c>
      <c r="E27" s="27">
        <f t="shared" si="0"/>
        <v>0.26944444444444443</v>
      </c>
      <c r="F27" s="10" t="s">
        <v>10</v>
      </c>
      <c r="G27" s="7" t="s">
        <v>35</v>
      </c>
      <c r="I27" s="10"/>
      <c r="J27" s="7"/>
      <c r="K27" s="7"/>
      <c r="L27" s="7"/>
    </row>
    <row r="28" spans="1:12" x14ac:dyDescent="0.25">
      <c r="A28" s="7">
        <v>27</v>
      </c>
      <c r="B28" s="7" t="s">
        <v>154</v>
      </c>
      <c r="C28" s="33">
        <v>41754</v>
      </c>
      <c r="D28" s="9">
        <v>43706</v>
      </c>
      <c r="E28" s="27">
        <f t="shared" si="0"/>
        <v>5.3444444444444441</v>
      </c>
      <c r="F28" s="7" t="s">
        <v>5</v>
      </c>
      <c r="G28" s="7" t="s">
        <v>36</v>
      </c>
      <c r="I28" s="7"/>
      <c r="J28" s="7"/>
      <c r="K28" s="10"/>
      <c r="L28" s="7"/>
    </row>
    <row r="29" spans="1:12" x14ac:dyDescent="0.25">
      <c r="A29" s="7">
        <v>28</v>
      </c>
      <c r="B29" s="7" t="s">
        <v>154</v>
      </c>
      <c r="C29" s="33">
        <v>43020</v>
      </c>
      <c r="D29" s="11">
        <v>43766</v>
      </c>
      <c r="E29" s="27">
        <f t="shared" si="0"/>
        <v>2.0444444444444443</v>
      </c>
      <c r="F29" s="7" t="s">
        <v>10</v>
      </c>
      <c r="G29" s="7" t="s">
        <v>37</v>
      </c>
      <c r="I29" s="7"/>
      <c r="J29" s="7"/>
      <c r="K29" s="10"/>
      <c r="L29" s="7"/>
    </row>
    <row r="30" spans="1:12" x14ac:dyDescent="0.25">
      <c r="A30" s="7">
        <v>29</v>
      </c>
      <c r="B30" s="7" t="s">
        <v>154</v>
      </c>
      <c r="C30" s="33">
        <v>42802</v>
      </c>
      <c r="D30" s="11">
        <v>43974</v>
      </c>
      <c r="E30" s="27">
        <f t="shared" si="0"/>
        <v>3.2083333333333335</v>
      </c>
      <c r="F30" s="7" t="s">
        <v>10</v>
      </c>
      <c r="G30" s="10" t="s">
        <v>38</v>
      </c>
      <c r="I30" s="7"/>
      <c r="J30" s="7"/>
      <c r="K30" s="10"/>
      <c r="L30" s="7"/>
    </row>
    <row r="31" spans="1:12" x14ac:dyDescent="0.25">
      <c r="A31" s="7">
        <v>30</v>
      </c>
      <c r="B31" s="7" t="s">
        <v>154</v>
      </c>
      <c r="C31" s="9">
        <v>43583</v>
      </c>
      <c r="D31" s="9">
        <v>43975</v>
      </c>
      <c r="E31" s="27">
        <f t="shared" si="0"/>
        <v>1.0722222222222222</v>
      </c>
      <c r="F31" s="7" t="s">
        <v>5</v>
      </c>
      <c r="G31" s="7" t="s">
        <v>39</v>
      </c>
      <c r="I31" s="7"/>
      <c r="J31" s="7"/>
      <c r="K31" s="10"/>
      <c r="L31" s="7"/>
    </row>
    <row r="32" spans="1:12" x14ac:dyDescent="0.25">
      <c r="A32" s="7"/>
      <c r="B32" s="7"/>
      <c r="C32" s="9"/>
      <c r="D32" s="9"/>
      <c r="E32" s="27"/>
      <c r="F32" s="7"/>
      <c r="G32" s="7"/>
      <c r="I32" s="7"/>
      <c r="J32" s="7"/>
      <c r="K32" s="10"/>
      <c r="L32" s="7"/>
    </row>
    <row r="33" spans="1:14" x14ac:dyDescent="0.25">
      <c r="A33" s="81" t="s">
        <v>57</v>
      </c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</row>
    <row r="34" spans="1:14" x14ac:dyDescent="0.25">
      <c r="A34" s="24" t="s">
        <v>2</v>
      </c>
      <c r="B34" s="79" t="s">
        <v>95</v>
      </c>
      <c r="C34" s="24" t="s">
        <v>54</v>
      </c>
      <c r="D34" s="24" t="s">
        <v>56</v>
      </c>
      <c r="E34" s="24" t="s">
        <v>3</v>
      </c>
      <c r="F34" s="24" t="s">
        <v>4</v>
      </c>
      <c r="G34" s="24" t="s">
        <v>55</v>
      </c>
      <c r="H34" s="81" t="s">
        <v>58</v>
      </c>
      <c r="I34" s="81"/>
      <c r="J34" s="81"/>
      <c r="K34" s="81"/>
      <c r="L34" s="81"/>
      <c r="M34" s="81"/>
      <c r="N34" s="81"/>
    </row>
    <row r="35" spans="1:14" x14ac:dyDescent="0.25">
      <c r="A35" s="16" t="s">
        <v>40</v>
      </c>
      <c r="B35" s="16" t="s">
        <v>154</v>
      </c>
      <c r="C35" s="34">
        <v>41553</v>
      </c>
      <c r="D35" s="29">
        <v>43267</v>
      </c>
      <c r="E35" s="30">
        <f>YEARFRAC(C35,D35)</f>
        <v>4.6944444444444446</v>
      </c>
      <c r="F35" s="17" t="s">
        <v>10</v>
      </c>
      <c r="G35" s="17" t="s">
        <v>8</v>
      </c>
      <c r="H35" s="16" t="s">
        <v>59</v>
      </c>
      <c r="I35" s="16"/>
      <c r="J35" s="17"/>
      <c r="K35" s="17"/>
      <c r="L35" s="17"/>
      <c r="M35" s="17"/>
      <c r="N35" s="17"/>
    </row>
    <row r="36" spans="1:14" x14ac:dyDescent="0.25">
      <c r="A36" s="16" t="s">
        <v>41</v>
      </c>
      <c r="B36" s="16" t="s">
        <v>154</v>
      </c>
      <c r="C36" s="35">
        <v>42119</v>
      </c>
      <c r="D36" s="29">
        <v>43246</v>
      </c>
      <c r="E36" s="30">
        <f>YEARFRAC(C36,D36)</f>
        <v>3.0861111111111112</v>
      </c>
      <c r="F36" s="16" t="s">
        <v>5</v>
      </c>
      <c r="G36" s="16" t="s">
        <v>42</v>
      </c>
      <c r="H36" s="16" t="s">
        <v>60</v>
      </c>
      <c r="I36" s="16"/>
      <c r="J36" s="18"/>
      <c r="K36" s="17"/>
      <c r="L36" s="17"/>
      <c r="M36" s="17"/>
      <c r="N36" s="17"/>
    </row>
    <row r="37" spans="1:14" x14ac:dyDescent="0.25">
      <c r="A37" s="16" t="s">
        <v>43</v>
      </c>
      <c r="B37" s="16" t="s">
        <v>154</v>
      </c>
      <c r="C37" s="36">
        <v>42278</v>
      </c>
      <c r="D37" s="29">
        <v>43428</v>
      </c>
      <c r="E37" s="30">
        <v>3.1472222222222221</v>
      </c>
      <c r="F37" s="17" t="s">
        <v>10</v>
      </c>
      <c r="G37" s="16" t="s">
        <v>36</v>
      </c>
      <c r="H37" s="16" t="s">
        <v>61</v>
      </c>
      <c r="I37" s="17"/>
      <c r="J37" s="17"/>
      <c r="K37" s="17"/>
      <c r="L37" s="17"/>
      <c r="M37" s="17"/>
      <c r="N37" s="17"/>
    </row>
    <row r="38" spans="1:14" x14ac:dyDescent="0.25">
      <c r="A38" s="16" t="s">
        <v>44</v>
      </c>
      <c r="B38" s="16" t="s">
        <v>154</v>
      </c>
      <c r="C38" s="37">
        <v>40969</v>
      </c>
      <c r="D38" s="29">
        <v>43524</v>
      </c>
      <c r="E38" s="30">
        <v>6.9916666666666663</v>
      </c>
      <c r="F38" s="17" t="s">
        <v>10</v>
      </c>
      <c r="G38" s="17" t="s">
        <v>39</v>
      </c>
      <c r="H38" s="16" t="s">
        <v>61</v>
      </c>
      <c r="I38" s="17"/>
      <c r="J38" s="17"/>
      <c r="K38" s="17"/>
      <c r="L38" s="17"/>
      <c r="M38" s="17"/>
      <c r="N38" s="17"/>
    </row>
    <row r="39" spans="1:14" x14ac:dyDescent="0.25">
      <c r="A39" s="16" t="s">
        <v>45</v>
      </c>
      <c r="B39" s="16" t="s">
        <v>154</v>
      </c>
      <c r="C39" s="36">
        <v>43164</v>
      </c>
      <c r="D39" s="29">
        <v>43699</v>
      </c>
      <c r="E39" s="30">
        <v>1.4638888888888888</v>
      </c>
      <c r="F39" s="17" t="s">
        <v>5</v>
      </c>
      <c r="G39" s="17" t="s">
        <v>8</v>
      </c>
      <c r="H39" s="16" t="s">
        <v>61</v>
      </c>
      <c r="I39" s="17"/>
      <c r="J39" s="17"/>
      <c r="K39" s="17"/>
      <c r="L39" s="17"/>
      <c r="M39" s="17"/>
      <c r="N39" s="17"/>
    </row>
    <row r="40" spans="1:14" x14ac:dyDescent="0.25">
      <c r="A40" s="16" t="s">
        <v>46</v>
      </c>
      <c r="B40" s="16" t="s">
        <v>154</v>
      </c>
      <c r="C40" s="36">
        <v>43205</v>
      </c>
      <c r="D40" s="19">
        <v>43699</v>
      </c>
      <c r="E40" s="30">
        <v>1.3527777777777779</v>
      </c>
      <c r="F40" s="17" t="s">
        <v>5</v>
      </c>
      <c r="G40" s="16" t="s">
        <v>37</v>
      </c>
      <c r="H40" s="16" t="s">
        <v>61</v>
      </c>
      <c r="I40" s="17"/>
      <c r="J40" s="17"/>
      <c r="K40" s="17"/>
      <c r="L40" s="17"/>
      <c r="M40" s="17"/>
      <c r="N40" s="17"/>
    </row>
    <row r="41" spans="1:14" x14ac:dyDescent="0.25">
      <c r="A41" s="16" t="s">
        <v>47</v>
      </c>
      <c r="B41" s="16" t="s">
        <v>154</v>
      </c>
      <c r="C41" s="36">
        <v>42996</v>
      </c>
      <c r="D41" s="29">
        <v>43766</v>
      </c>
      <c r="E41" s="30">
        <v>2.1111111111111112</v>
      </c>
      <c r="F41" s="17" t="s">
        <v>10</v>
      </c>
      <c r="G41" s="17" t="s">
        <v>8</v>
      </c>
      <c r="H41" s="16" t="s">
        <v>61</v>
      </c>
      <c r="I41" s="17"/>
      <c r="J41" s="17"/>
      <c r="K41" s="17"/>
      <c r="L41" s="17"/>
      <c r="M41" s="17"/>
      <c r="N41" s="17"/>
    </row>
    <row r="42" spans="1:14" x14ac:dyDescent="0.25">
      <c r="A42" s="16" t="s">
        <v>48</v>
      </c>
      <c r="B42" s="16" t="s">
        <v>154</v>
      </c>
      <c r="C42" s="38">
        <v>38544</v>
      </c>
      <c r="D42" s="29">
        <v>43246</v>
      </c>
      <c r="E42" s="30">
        <f>YEARFRAC(C42,D42)</f>
        <v>12.875</v>
      </c>
      <c r="F42" s="16" t="s">
        <v>5</v>
      </c>
      <c r="G42" s="16" t="s">
        <v>34</v>
      </c>
      <c r="H42" s="16" t="s">
        <v>63</v>
      </c>
      <c r="I42" s="16"/>
      <c r="J42" s="18"/>
      <c r="K42" s="17"/>
      <c r="L42" s="17"/>
      <c r="M42" s="17"/>
      <c r="N42" s="17"/>
    </row>
    <row r="43" spans="1:14" x14ac:dyDescent="0.25">
      <c r="A43" s="16" t="s">
        <v>49</v>
      </c>
      <c r="B43" s="16" t="s">
        <v>154</v>
      </c>
      <c r="C43" s="39">
        <v>43629</v>
      </c>
      <c r="D43" s="19">
        <v>43706</v>
      </c>
      <c r="E43" s="30">
        <f>YEARFRAC(C43,D43)</f>
        <v>0.21111111111111111</v>
      </c>
      <c r="F43" s="17" t="s">
        <v>10</v>
      </c>
      <c r="G43" s="16" t="s">
        <v>38</v>
      </c>
      <c r="H43" s="16" t="s">
        <v>52</v>
      </c>
      <c r="I43" s="17"/>
      <c r="J43" s="17"/>
      <c r="K43" s="17"/>
      <c r="L43" s="17"/>
      <c r="M43" s="17"/>
      <c r="N43" s="17"/>
    </row>
    <row r="44" spans="1:14" ht="44.25" customHeight="1" x14ac:dyDescent="0.25">
      <c r="A44" s="21" t="s">
        <v>50</v>
      </c>
      <c r="B44" s="21" t="s">
        <v>154</v>
      </c>
      <c r="C44" s="40">
        <v>39183</v>
      </c>
      <c r="D44" s="41">
        <v>43246</v>
      </c>
      <c r="E44" s="42">
        <f>YEARFRAC(C44,D44)</f>
        <v>11.125</v>
      </c>
      <c r="F44" s="21" t="s">
        <v>10</v>
      </c>
      <c r="G44" s="21" t="s">
        <v>35</v>
      </c>
      <c r="H44" s="82" t="s">
        <v>66</v>
      </c>
      <c r="I44" s="82"/>
      <c r="J44" s="82"/>
      <c r="K44" s="82"/>
      <c r="L44" s="82"/>
      <c r="M44" s="82"/>
      <c r="N44" s="82"/>
    </row>
    <row r="45" spans="1:14" x14ac:dyDescent="0.25">
      <c r="A45" s="16" t="s">
        <v>51</v>
      </c>
      <c r="B45" s="16" t="s">
        <v>154</v>
      </c>
      <c r="C45" s="36">
        <v>42948</v>
      </c>
      <c r="D45" s="29">
        <v>43300</v>
      </c>
      <c r="E45" s="30">
        <f>YEARFRAC(C45,D45)</f>
        <v>0.96666666666666667</v>
      </c>
      <c r="F45" s="17" t="s">
        <v>5</v>
      </c>
      <c r="G45" s="17" t="s">
        <v>37</v>
      </c>
      <c r="H45" s="16" t="s">
        <v>62</v>
      </c>
      <c r="I45" s="17"/>
      <c r="J45" s="17"/>
      <c r="K45" s="17"/>
      <c r="L45" s="17"/>
      <c r="M45" s="17"/>
      <c r="N45" s="17"/>
    </row>
    <row r="46" spans="1:14" x14ac:dyDescent="0.25">
      <c r="A46" s="16" t="s">
        <v>53</v>
      </c>
      <c r="B46" s="16" t="s">
        <v>154</v>
      </c>
      <c r="C46" s="36">
        <v>43197</v>
      </c>
      <c r="D46" s="29">
        <v>43411</v>
      </c>
      <c r="E46" s="30">
        <f>YEARFRAC(C46,D46)</f>
        <v>0.58333333333333337</v>
      </c>
      <c r="F46" s="17" t="s">
        <v>5</v>
      </c>
      <c r="G46" s="16" t="s">
        <v>38</v>
      </c>
      <c r="H46" s="16" t="s">
        <v>62</v>
      </c>
      <c r="I46" s="17"/>
      <c r="J46" s="17"/>
      <c r="K46" s="17"/>
      <c r="L46" s="17"/>
      <c r="M46" s="17"/>
      <c r="N46" s="17"/>
    </row>
    <row r="47" spans="1:14" x14ac:dyDescent="0.25">
      <c r="G47" s="6"/>
    </row>
    <row r="48" spans="1:14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</sheetData>
  <mergeCells count="4">
    <mergeCell ref="H34:N34"/>
    <mergeCell ref="H44:N44"/>
    <mergeCell ref="I2:J2"/>
    <mergeCell ref="A33:N3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4"/>
  <sheetViews>
    <sheetView zoomScaleNormal="100" workbookViewId="0"/>
  </sheetViews>
  <sheetFormatPr defaultRowHeight="15" x14ac:dyDescent="0.25"/>
  <cols>
    <col min="2" max="2" width="20.140625" bestFit="1" customWidth="1"/>
    <col min="3" max="3" width="10.5703125" customWidth="1"/>
    <col min="5" max="5" width="13" customWidth="1"/>
    <col min="13" max="13" width="11.28515625" customWidth="1"/>
  </cols>
  <sheetData>
    <row r="1" spans="1:18" x14ac:dyDescent="0.25">
      <c r="A1" s="24" t="s">
        <v>2</v>
      </c>
      <c r="B1" s="43" t="s">
        <v>95</v>
      </c>
      <c r="C1" s="24" t="s">
        <v>3</v>
      </c>
      <c r="D1" s="24" t="s">
        <v>4</v>
      </c>
      <c r="E1" s="24" t="s">
        <v>55</v>
      </c>
      <c r="F1" s="2"/>
      <c r="G1" s="25"/>
      <c r="H1" s="25"/>
      <c r="I1" s="25"/>
      <c r="J1" s="25"/>
      <c r="K1" s="25"/>
      <c r="L1" s="25"/>
      <c r="M1" s="25"/>
      <c r="N1" s="25"/>
    </row>
    <row r="2" spans="1:18" x14ac:dyDescent="0.25">
      <c r="A2" s="6">
        <v>31</v>
      </c>
      <c r="B2" s="4" t="s">
        <v>99</v>
      </c>
      <c r="C2" s="27">
        <v>0.48888888888888887</v>
      </c>
      <c r="D2" s="6" t="s">
        <v>10</v>
      </c>
      <c r="E2" s="6" t="s">
        <v>21</v>
      </c>
      <c r="F2" s="6"/>
      <c r="G2" s="83" t="s">
        <v>9</v>
      </c>
      <c r="H2" s="83"/>
      <c r="I2" s="6"/>
      <c r="J2" s="6"/>
      <c r="K2" s="6"/>
      <c r="L2" s="6"/>
      <c r="M2" s="6"/>
      <c r="N2" s="25"/>
    </row>
    <row r="3" spans="1:18" x14ac:dyDescent="0.25">
      <c r="A3" s="6">
        <v>32</v>
      </c>
      <c r="B3" s="4" t="s">
        <v>98</v>
      </c>
      <c r="C3" s="27">
        <v>3.8944444444444444</v>
      </c>
      <c r="D3" s="6" t="s">
        <v>5</v>
      </c>
      <c r="E3" s="6" t="s">
        <v>11</v>
      </c>
      <c r="F3" s="6"/>
      <c r="G3" s="12" t="s">
        <v>12</v>
      </c>
      <c r="H3" s="14">
        <f>AVERAGE(C2:C29)</f>
        <v>4.7182539682539693</v>
      </c>
      <c r="I3" s="6"/>
      <c r="J3" s="6"/>
      <c r="K3" s="6"/>
      <c r="L3" s="6"/>
      <c r="M3" s="6"/>
      <c r="N3" s="25"/>
    </row>
    <row r="4" spans="1:18" x14ac:dyDescent="0.25">
      <c r="A4" s="6">
        <v>33</v>
      </c>
      <c r="B4" s="4" t="s">
        <v>96</v>
      </c>
      <c r="C4" s="27">
        <v>3.8083333333333331</v>
      </c>
      <c r="D4" s="6" t="s">
        <v>10</v>
      </c>
      <c r="E4" s="6" t="s">
        <v>19</v>
      </c>
      <c r="F4" s="6"/>
      <c r="G4" s="12" t="s">
        <v>14</v>
      </c>
      <c r="H4" s="14">
        <f>STDEV(C2:C29)</f>
        <v>3.5488136496500506</v>
      </c>
      <c r="I4" s="6"/>
      <c r="J4" s="6"/>
      <c r="K4" s="6"/>
      <c r="L4" s="6"/>
      <c r="M4" s="6"/>
      <c r="N4" s="25"/>
    </row>
    <row r="5" spans="1:18" x14ac:dyDescent="0.25">
      <c r="A5" s="6">
        <v>34</v>
      </c>
      <c r="B5" s="4" t="s">
        <v>89</v>
      </c>
      <c r="C5" s="27">
        <v>0.97222222222222221</v>
      </c>
      <c r="D5" s="6" t="s">
        <v>10</v>
      </c>
      <c r="E5" s="6" t="s">
        <v>16</v>
      </c>
      <c r="F5" s="6"/>
      <c r="G5" s="6"/>
      <c r="H5" s="6"/>
      <c r="I5" s="6"/>
      <c r="J5" s="6"/>
      <c r="K5" s="6"/>
      <c r="L5" s="6"/>
      <c r="M5" s="6"/>
      <c r="N5" s="25"/>
    </row>
    <row r="6" spans="1:18" ht="15" customHeight="1" x14ac:dyDescent="0.25">
      <c r="A6" s="6">
        <v>35</v>
      </c>
      <c r="B6" s="4" t="s">
        <v>100</v>
      </c>
      <c r="C6" s="27">
        <v>6.9</v>
      </c>
      <c r="D6" s="6" t="s">
        <v>5</v>
      </c>
      <c r="E6" s="7" t="s">
        <v>15</v>
      </c>
      <c r="F6" s="6"/>
      <c r="G6" s="44"/>
      <c r="H6" s="44"/>
      <c r="I6" s="44"/>
      <c r="J6" s="44"/>
      <c r="K6" s="44"/>
      <c r="L6" s="44"/>
      <c r="M6" s="44"/>
      <c r="N6" s="25"/>
    </row>
    <row r="7" spans="1:18" x14ac:dyDescent="0.25">
      <c r="A7" s="6">
        <v>36</v>
      </c>
      <c r="B7" s="4" t="s">
        <v>101</v>
      </c>
      <c r="C7" s="27">
        <v>5.5916666666666668</v>
      </c>
      <c r="D7" s="6" t="s">
        <v>10</v>
      </c>
      <c r="E7" s="7" t="s">
        <v>6</v>
      </c>
      <c r="F7" s="6"/>
      <c r="G7" s="44"/>
      <c r="H7" s="44"/>
      <c r="I7" s="44"/>
      <c r="J7" s="44"/>
      <c r="K7" s="44"/>
      <c r="L7" s="44"/>
      <c r="M7" s="44"/>
      <c r="N7" s="25"/>
    </row>
    <row r="8" spans="1:18" x14ac:dyDescent="0.25">
      <c r="A8" s="6">
        <v>37</v>
      </c>
      <c r="B8" s="4" t="s">
        <v>88</v>
      </c>
      <c r="C8" s="27">
        <v>1.4472222222222222</v>
      </c>
      <c r="D8" s="6" t="s">
        <v>10</v>
      </c>
      <c r="E8" s="7" t="s">
        <v>37</v>
      </c>
      <c r="F8" s="6"/>
      <c r="G8" s="46"/>
      <c r="H8" s="47"/>
      <c r="I8" s="7"/>
      <c r="J8" s="7"/>
      <c r="K8" s="7"/>
      <c r="L8" s="7"/>
      <c r="M8" s="48"/>
      <c r="N8" s="7"/>
      <c r="O8" s="49"/>
      <c r="P8" s="7"/>
      <c r="Q8" s="10"/>
      <c r="R8" s="10"/>
    </row>
    <row r="9" spans="1:18" x14ac:dyDescent="0.25">
      <c r="A9" s="6">
        <v>38</v>
      </c>
      <c r="B9" s="47" t="s">
        <v>97</v>
      </c>
      <c r="C9" s="27">
        <v>1.1472222222222221</v>
      </c>
      <c r="D9" s="6" t="s">
        <v>5</v>
      </c>
      <c r="E9" s="7" t="s">
        <v>20</v>
      </c>
      <c r="F9" s="6"/>
      <c r="G9" s="46"/>
      <c r="H9" s="47"/>
      <c r="I9" s="47"/>
      <c r="J9" s="47"/>
      <c r="K9" s="50"/>
      <c r="L9" s="4"/>
      <c r="M9" s="51"/>
      <c r="N9" s="47"/>
      <c r="O9" s="49"/>
      <c r="P9" s="4"/>
      <c r="Q9" s="52"/>
      <c r="R9" s="53"/>
    </row>
    <row r="10" spans="1:18" x14ac:dyDescent="0.25">
      <c r="A10" s="6">
        <v>39</v>
      </c>
      <c r="B10" s="50" t="s">
        <v>139</v>
      </c>
      <c r="C10" s="27">
        <v>4.6944444444444446</v>
      </c>
      <c r="D10" s="6" t="s">
        <v>5</v>
      </c>
      <c r="E10" s="7" t="s">
        <v>24</v>
      </c>
      <c r="F10" s="6"/>
      <c r="G10" s="46"/>
      <c r="H10" s="47"/>
      <c r="I10" s="47"/>
      <c r="J10" s="47"/>
      <c r="K10" s="50"/>
      <c r="L10" s="54"/>
      <c r="M10" s="55"/>
      <c r="N10" s="47"/>
      <c r="O10" s="56"/>
      <c r="P10" s="54"/>
      <c r="Q10" s="52"/>
      <c r="R10" s="57"/>
    </row>
    <row r="11" spans="1:18" x14ac:dyDescent="0.25">
      <c r="A11" s="6">
        <v>40</v>
      </c>
      <c r="B11" s="7" t="s">
        <v>88</v>
      </c>
      <c r="C11" s="7">
        <v>1</v>
      </c>
      <c r="D11" s="7" t="s">
        <v>5</v>
      </c>
      <c r="E11" s="10" t="s">
        <v>17</v>
      </c>
      <c r="F11" s="6"/>
      <c r="G11" s="46"/>
      <c r="H11" s="47"/>
      <c r="I11" s="47"/>
      <c r="J11" s="47"/>
      <c r="K11" s="50"/>
      <c r="L11" s="54"/>
      <c r="M11" s="55"/>
      <c r="N11" s="47"/>
      <c r="O11" s="56"/>
      <c r="P11" s="54"/>
      <c r="Q11" s="52"/>
      <c r="R11" s="57"/>
    </row>
    <row r="12" spans="1:18" x14ac:dyDescent="0.25">
      <c r="A12" s="6">
        <v>41</v>
      </c>
      <c r="B12" s="47" t="s">
        <v>88</v>
      </c>
      <c r="C12" s="47">
        <v>2</v>
      </c>
      <c r="D12" s="50" t="s">
        <v>10</v>
      </c>
      <c r="E12" s="52" t="s">
        <v>28</v>
      </c>
      <c r="F12" s="6"/>
      <c r="G12" s="46"/>
      <c r="H12" s="47"/>
      <c r="J12" s="10"/>
      <c r="K12" s="10"/>
      <c r="L12" s="10"/>
      <c r="M12" s="58"/>
      <c r="N12" s="10"/>
      <c r="O12" s="59"/>
      <c r="P12" s="10"/>
      <c r="Q12" s="10"/>
      <c r="R12" s="11"/>
    </row>
    <row r="13" spans="1:18" x14ac:dyDescent="0.25">
      <c r="A13" s="6">
        <v>42</v>
      </c>
      <c r="B13" s="47" t="s">
        <v>88</v>
      </c>
      <c r="C13" s="47">
        <v>6</v>
      </c>
      <c r="D13" s="50" t="s">
        <v>10</v>
      </c>
      <c r="E13" s="52" t="s">
        <v>23</v>
      </c>
      <c r="F13" s="6"/>
      <c r="G13" s="46"/>
      <c r="H13" s="47"/>
      <c r="J13" s="10"/>
      <c r="K13" s="10"/>
      <c r="L13" s="10"/>
      <c r="M13" s="58"/>
      <c r="N13" s="10"/>
      <c r="O13" s="60"/>
      <c r="P13" s="10"/>
      <c r="Q13" s="10"/>
      <c r="R13" s="11"/>
    </row>
    <row r="14" spans="1:18" x14ac:dyDescent="0.25">
      <c r="A14" s="6">
        <v>43</v>
      </c>
      <c r="B14" s="47" t="s">
        <v>88</v>
      </c>
      <c r="C14" s="47">
        <v>9</v>
      </c>
      <c r="D14" s="50" t="s">
        <v>5</v>
      </c>
      <c r="E14" s="52" t="s">
        <v>27</v>
      </c>
      <c r="F14" s="6"/>
      <c r="G14" s="46"/>
      <c r="H14" s="47"/>
      <c r="J14" s="10"/>
      <c r="K14" s="10"/>
      <c r="L14" s="10"/>
      <c r="M14" s="58"/>
      <c r="N14" s="10"/>
      <c r="O14" s="60"/>
      <c r="P14" s="10"/>
      <c r="Q14" s="10"/>
      <c r="R14" s="11"/>
    </row>
    <row r="15" spans="1:18" x14ac:dyDescent="0.25">
      <c r="A15" s="6">
        <v>44</v>
      </c>
      <c r="B15" t="s">
        <v>89</v>
      </c>
      <c r="C15" s="10">
        <v>6</v>
      </c>
      <c r="D15" s="10" t="s">
        <v>10</v>
      </c>
      <c r="E15" s="10" t="s">
        <v>35</v>
      </c>
      <c r="F15" s="6"/>
      <c r="G15" s="46"/>
      <c r="H15" s="47"/>
      <c r="J15" s="10"/>
      <c r="K15" s="10"/>
      <c r="L15" s="10"/>
      <c r="M15" s="58"/>
      <c r="N15" s="10"/>
      <c r="O15" s="60"/>
      <c r="P15" s="10"/>
      <c r="Q15" s="10"/>
      <c r="R15" s="11"/>
    </row>
    <row r="16" spans="1:18" x14ac:dyDescent="0.25">
      <c r="A16" s="6">
        <v>45</v>
      </c>
      <c r="B16" t="s">
        <v>99</v>
      </c>
      <c r="C16" s="10">
        <v>7</v>
      </c>
      <c r="D16" s="10" t="s">
        <v>10</v>
      </c>
      <c r="E16" s="10" t="s">
        <v>33</v>
      </c>
      <c r="F16" s="6"/>
      <c r="G16" s="46"/>
      <c r="H16" s="47"/>
      <c r="J16" s="10"/>
      <c r="K16" s="10"/>
      <c r="L16" s="10"/>
      <c r="M16" s="58"/>
      <c r="N16" s="10"/>
      <c r="O16" s="60"/>
      <c r="P16" s="10"/>
      <c r="Q16" s="10"/>
      <c r="R16" s="11"/>
    </row>
    <row r="17" spans="1:18" x14ac:dyDescent="0.25">
      <c r="A17" s="6">
        <v>46</v>
      </c>
      <c r="B17" t="s">
        <v>99</v>
      </c>
      <c r="C17" s="10">
        <v>7</v>
      </c>
      <c r="D17" s="10" t="s">
        <v>10</v>
      </c>
      <c r="E17" s="10" t="s">
        <v>31</v>
      </c>
      <c r="F17" s="6"/>
      <c r="G17" s="46"/>
      <c r="H17" s="47"/>
      <c r="J17" s="10"/>
      <c r="K17" s="10"/>
      <c r="L17" s="10"/>
      <c r="M17" s="58"/>
      <c r="N17" s="10"/>
      <c r="O17" s="60"/>
      <c r="P17" s="10"/>
      <c r="Q17" s="10"/>
      <c r="R17" s="11"/>
    </row>
    <row r="18" spans="1:18" x14ac:dyDescent="0.25">
      <c r="A18" s="6">
        <v>47</v>
      </c>
      <c r="B18" t="s">
        <v>102</v>
      </c>
      <c r="C18" s="10">
        <v>4</v>
      </c>
      <c r="D18" s="10" t="s">
        <v>10</v>
      </c>
      <c r="E18" s="10" t="s">
        <v>18</v>
      </c>
      <c r="F18" s="6"/>
      <c r="G18" s="46"/>
      <c r="H18" s="47"/>
      <c r="J18" s="10"/>
      <c r="K18" s="10"/>
      <c r="L18" s="10"/>
      <c r="M18" s="58"/>
      <c r="N18" s="10"/>
      <c r="O18" s="60"/>
      <c r="P18" s="10"/>
      <c r="Q18" s="10"/>
      <c r="R18" s="11"/>
    </row>
    <row r="19" spans="1:18" x14ac:dyDescent="0.25">
      <c r="A19" s="6">
        <v>48</v>
      </c>
      <c r="B19" t="s">
        <v>101</v>
      </c>
      <c r="C19" s="62">
        <v>0.66666666666666663</v>
      </c>
      <c r="D19" s="10" t="s">
        <v>5</v>
      </c>
      <c r="E19" s="10" t="s">
        <v>22</v>
      </c>
      <c r="F19" s="6"/>
      <c r="G19" s="46"/>
      <c r="H19" s="47"/>
      <c r="J19" s="10"/>
      <c r="K19" s="10"/>
      <c r="L19" s="10"/>
      <c r="M19" s="58"/>
      <c r="N19" s="10"/>
      <c r="O19" s="60"/>
      <c r="P19" s="10"/>
      <c r="Q19" s="10"/>
      <c r="R19" s="11"/>
    </row>
    <row r="20" spans="1:18" x14ac:dyDescent="0.25">
      <c r="A20" s="6">
        <v>49</v>
      </c>
      <c r="B20" t="s">
        <v>88</v>
      </c>
      <c r="C20" s="10">
        <v>8.5</v>
      </c>
      <c r="D20" s="10" t="s">
        <v>5</v>
      </c>
      <c r="E20" s="10" t="s">
        <v>38</v>
      </c>
      <c r="F20" s="6"/>
      <c r="G20" s="46"/>
      <c r="H20" s="47"/>
      <c r="J20" s="7"/>
      <c r="K20" s="7"/>
      <c r="L20" s="7"/>
      <c r="M20" s="48"/>
      <c r="N20" s="7"/>
      <c r="O20" s="49"/>
      <c r="P20" s="7"/>
      <c r="Q20" s="7"/>
      <c r="R20" s="61"/>
    </row>
    <row r="21" spans="1:18" x14ac:dyDescent="0.25">
      <c r="A21" s="6">
        <v>50</v>
      </c>
      <c r="B21" t="s">
        <v>90</v>
      </c>
      <c r="C21" s="10">
        <v>10</v>
      </c>
      <c r="D21" s="10" t="s">
        <v>10</v>
      </c>
      <c r="E21" s="10" t="s">
        <v>25</v>
      </c>
      <c r="F21" s="6"/>
      <c r="G21" s="46"/>
      <c r="H21" s="47"/>
      <c r="I21" s="4"/>
      <c r="J21" s="7"/>
      <c r="K21" s="7"/>
      <c r="L21" s="7"/>
      <c r="M21" s="48"/>
      <c r="N21" s="7"/>
      <c r="O21" s="49"/>
      <c r="P21" s="7"/>
      <c r="Q21" s="10"/>
      <c r="R21" s="9"/>
    </row>
    <row r="22" spans="1:18" x14ac:dyDescent="0.25">
      <c r="A22" s="6">
        <v>51</v>
      </c>
      <c r="B22" t="s">
        <v>91</v>
      </c>
      <c r="C22" s="10">
        <v>9</v>
      </c>
      <c r="D22" s="10" t="s">
        <v>10</v>
      </c>
      <c r="E22" s="10" t="s">
        <v>30</v>
      </c>
      <c r="F22" s="6"/>
      <c r="G22" s="46"/>
      <c r="H22" s="47"/>
      <c r="I22" s="4"/>
      <c r="J22" s="7"/>
      <c r="K22" s="7"/>
      <c r="L22" s="7"/>
      <c r="M22" s="48"/>
      <c r="N22" s="7"/>
      <c r="O22" s="49"/>
      <c r="P22" s="7"/>
      <c r="Q22" s="54"/>
      <c r="R22" s="9"/>
    </row>
    <row r="23" spans="1:18" x14ac:dyDescent="0.25">
      <c r="A23" s="6">
        <v>52</v>
      </c>
      <c r="B23" t="s">
        <v>90</v>
      </c>
      <c r="C23" s="7">
        <v>1</v>
      </c>
      <c r="D23" s="7" t="s">
        <v>5</v>
      </c>
      <c r="E23" s="7" t="s">
        <v>39</v>
      </c>
      <c r="F23" s="6"/>
      <c r="G23" s="46"/>
      <c r="H23" s="47"/>
      <c r="J23" s="7"/>
      <c r="K23" s="7"/>
      <c r="L23" s="7"/>
      <c r="M23" s="48"/>
      <c r="N23" s="7"/>
      <c r="O23" s="49"/>
      <c r="P23" s="7"/>
      <c r="Q23" s="54"/>
      <c r="R23" s="9"/>
    </row>
    <row r="24" spans="1:18" x14ac:dyDescent="0.25">
      <c r="A24" s="6">
        <v>53</v>
      </c>
      <c r="B24" s="4" t="s">
        <v>88</v>
      </c>
      <c r="C24" s="7">
        <v>4</v>
      </c>
      <c r="D24" s="7" t="s">
        <v>10</v>
      </c>
      <c r="E24" s="10" t="s">
        <v>26</v>
      </c>
      <c r="F24" s="6"/>
      <c r="G24" s="46"/>
      <c r="H24" s="47"/>
      <c r="I24" s="4"/>
      <c r="J24" s="7"/>
      <c r="K24" s="7"/>
      <c r="L24" s="7"/>
      <c r="M24" s="48"/>
      <c r="N24" s="7"/>
      <c r="O24" s="49"/>
      <c r="P24" s="7"/>
      <c r="Q24" s="54"/>
      <c r="R24" s="9"/>
    </row>
    <row r="25" spans="1:18" x14ac:dyDescent="0.25">
      <c r="A25" s="6">
        <v>54</v>
      </c>
      <c r="B25" s="4" t="s">
        <v>88</v>
      </c>
      <c r="C25" s="7">
        <v>9</v>
      </c>
      <c r="D25" s="7" t="s">
        <v>10</v>
      </c>
      <c r="E25" s="54" t="s">
        <v>8</v>
      </c>
      <c r="F25" s="6"/>
      <c r="G25" s="46"/>
      <c r="H25" s="47"/>
      <c r="I25" s="4"/>
      <c r="J25" s="7"/>
      <c r="K25" s="7"/>
      <c r="L25" s="4"/>
      <c r="M25" s="4"/>
      <c r="N25" s="7"/>
      <c r="O25" s="49"/>
      <c r="P25" s="4"/>
      <c r="Q25" s="10"/>
      <c r="R25" s="53"/>
    </row>
    <row r="26" spans="1:18" x14ac:dyDescent="0.25">
      <c r="A26" s="6">
        <v>55</v>
      </c>
      <c r="B26" t="s">
        <v>90</v>
      </c>
      <c r="C26" s="7">
        <v>1.5</v>
      </c>
      <c r="D26" s="7" t="s">
        <v>5</v>
      </c>
      <c r="E26" s="54" t="s">
        <v>36</v>
      </c>
      <c r="F26" s="6"/>
      <c r="G26" s="46"/>
      <c r="H26" s="47"/>
      <c r="I26" s="4"/>
      <c r="J26" s="7"/>
      <c r="K26" s="7"/>
      <c r="L26" s="4"/>
      <c r="M26" s="4"/>
      <c r="N26" s="7"/>
      <c r="O26" s="49"/>
      <c r="P26" s="4"/>
      <c r="Q26" s="7"/>
      <c r="R26" s="53"/>
    </row>
    <row r="27" spans="1:18" x14ac:dyDescent="0.25">
      <c r="A27" s="6">
        <v>56</v>
      </c>
      <c r="B27" s="4" t="s">
        <v>92</v>
      </c>
      <c r="C27" s="7">
        <v>1.5</v>
      </c>
      <c r="D27" s="7" t="s">
        <v>5</v>
      </c>
      <c r="E27" s="54" t="s">
        <v>32</v>
      </c>
      <c r="F27" s="6"/>
      <c r="G27" s="45"/>
      <c r="H27" s="45"/>
      <c r="I27" s="45"/>
      <c r="J27" s="45"/>
      <c r="K27" s="45"/>
      <c r="L27" s="45"/>
      <c r="M27" s="45"/>
      <c r="N27" s="25"/>
    </row>
    <row r="28" spans="1:18" x14ac:dyDescent="0.25">
      <c r="A28" s="6">
        <v>57</v>
      </c>
      <c r="B28" s="4" t="s">
        <v>93</v>
      </c>
      <c r="C28" s="7">
        <v>2</v>
      </c>
      <c r="D28" s="7" t="s">
        <v>10</v>
      </c>
      <c r="E28" s="10" t="s">
        <v>34</v>
      </c>
      <c r="F28" s="6"/>
      <c r="G28" s="45"/>
      <c r="H28" s="45"/>
      <c r="I28" s="45"/>
      <c r="J28" s="45"/>
      <c r="K28" s="45"/>
      <c r="L28" s="45"/>
      <c r="M28" s="45"/>
      <c r="N28" s="25"/>
    </row>
    <row r="29" spans="1:18" x14ac:dyDescent="0.25">
      <c r="A29" s="6">
        <v>58</v>
      </c>
      <c r="B29" s="4" t="s">
        <v>94</v>
      </c>
      <c r="C29" s="7">
        <v>14</v>
      </c>
      <c r="D29" s="7" t="s">
        <v>10</v>
      </c>
      <c r="E29" s="7" t="s">
        <v>29</v>
      </c>
      <c r="F29" s="6"/>
      <c r="G29" s="45"/>
      <c r="H29" s="45"/>
      <c r="I29" s="45"/>
      <c r="J29" s="45"/>
      <c r="K29" s="45"/>
      <c r="L29" s="45"/>
      <c r="M29" s="45"/>
      <c r="N29" s="25"/>
    </row>
    <row r="30" spans="1:18" x14ac:dyDescent="0.25">
      <c r="A30" s="6"/>
      <c r="B30" s="6"/>
      <c r="C30" s="27"/>
      <c r="D30" s="6"/>
      <c r="E30" s="7"/>
      <c r="F30" s="6"/>
      <c r="G30" s="45"/>
      <c r="H30" s="45"/>
      <c r="I30" s="45"/>
      <c r="J30" s="45"/>
      <c r="K30" s="45"/>
      <c r="L30" s="45"/>
      <c r="M30" s="45"/>
      <c r="N30" s="25"/>
    </row>
    <row r="31" spans="1:18" x14ac:dyDescent="0.25">
      <c r="A31" s="7"/>
      <c r="B31" s="7"/>
      <c r="C31" s="7"/>
      <c r="D31" s="7"/>
      <c r="E31" s="7"/>
      <c r="F31" s="7"/>
      <c r="G31" s="25"/>
      <c r="H31" s="25"/>
      <c r="I31" s="25"/>
      <c r="J31" s="25"/>
      <c r="K31" s="25"/>
      <c r="L31" s="25"/>
      <c r="M31" s="25"/>
      <c r="N31" s="25"/>
    </row>
    <row r="32" spans="1:18" x14ac:dyDescent="0.25">
      <c r="A32" s="81" t="s">
        <v>57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</row>
    <row r="33" spans="1:23" x14ac:dyDescent="0.25">
      <c r="A33" s="24" t="s">
        <v>2</v>
      </c>
      <c r="B33" s="43" t="s">
        <v>95</v>
      </c>
      <c r="C33" s="24" t="s">
        <v>3</v>
      </c>
      <c r="D33" s="24" t="s">
        <v>4</v>
      </c>
      <c r="E33" s="24" t="s">
        <v>55</v>
      </c>
      <c r="F33" s="81" t="s">
        <v>58</v>
      </c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4"/>
      <c r="S33" s="4"/>
      <c r="T33" s="4"/>
      <c r="U33" s="4"/>
      <c r="V33" s="4"/>
      <c r="W33" s="4"/>
    </row>
    <row r="34" spans="1:23" x14ac:dyDescent="0.25">
      <c r="A34" s="16" t="s">
        <v>69</v>
      </c>
      <c r="B34" s="16" t="s">
        <v>93</v>
      </c>
      <c r="C34" s="30">
        <v>12.930555555555555</v>
      </c>
      <c r="D34" s="17" t="s">
        <v>10</v>
      </c>
      <c r="E34" s="17" t="s">
        <v>13</v>
      </c>
      <c r="F34" s="17" t="s">
        <v>67</v>
      </c>
      <c r="G34" s="17"/>
      <c r="H34" s="17"/>
      <c r="I34" s="17"/>
      <c r="J34" s="17"/>
      <c r="K34" s="17"/>
      <c r="L34" s="17"/>
      <c r="M34" s="17"/>
      <c r="N34" s="16"/>
      <c r="O34" s="68"/>
      <c r="P34" s="63"/>
      <c r="Q34" s="63"/>
      <c r="R34" s="4"/>
      <c r="S34" s="4"/>
      <c r="T34" s="4"/>
      <c r="U34" s="4"/>
      <c r="V34" s="4"/>
      <c r="W34" s="4"/>
    </row>
    <row r="35" spans="1:23" x14ac:dyDescent="0.25">
      <c r="A35" s="16" t="s">
        <v>70</v>
      </c>
      <c r="B35" s="16" t="s">
        <v>140</v>
      </c>
      <c r="C35" s="30">
        <v>1.0111111111111111</v>
      </c>
      <c r="D35" s="16" t="s">
        <v>10</v>
      </c>
      <c r="E35" s="17" t="s">
        <v>7</v>
      </c>
      <c r="F35" s="16" t="s">
        <v>145</v>
      </c>
      <c r="G35" s="17"/>
      <c r="H35" s="17"/>
      <c r="I35" s="17"/>
      <c r="J35" s="17"/>
      <c r="K35" s="17"/>
      <c r="L35" s="17"/>
      <c r="M35" s="17"/>
      <c r="N35" s="16"/>
      <c r="O35" s="68"/>
      <c r="P35" s="63"/>
      <c r="Q35" s="63"/>
      <c r="R35" s="4"/>
      <c r="S35" s="4"/>
      <c r="T35" s="4"/>
      <c r="U35" s="4"/>
      <c r="V35" s="4"/>
      <c r="W35" s="4"/>
    </row>
    <row r="36" spans="1:23" x14ac:dyDescent="0.25">
      <c r="A36" s="16" t="s">
        <v>71</v>
      </c>
      <c r="B36" s="16" t="s">
        <v>92</v>
      </c>
      <c r="C36" s="30">
        <v>2.4500000000000002</v>
      </c>
      <c r="D36" s="16" t="s">
        <v>5</v>
      </c>
      <c r="E36" s="17" t="s">
        <v>18</v>
      </c>
      <c r="F36" s="17" t="s">
        <v>143</v>
      </c>
      <c r="G36" s="17"/>
      <c r="H36" s="17"/>
      <c r="I36" s="17"/>
      <c r="J36" s="17"/>
      <c r="K36" s="17"/>
      <c r="L36" s="17"/>
      <c r="M36" s="17"/>
      <c r="N36" s="16"/>
      <c r="O36" s="18"/>
      <c r="P36" s="63"/>
      <c r="Q36" s="63"/>
      <c r="R36" s="4"/>
      <c r="S36" s="4"/>
      <c r="T36" s="4"/>
      <c r="U36" s="4"/>
      <c r="V36" s="4"/>
      <c r="W36" s="4"/>
    </row>
    <row r="37" spans="1:23" x14ac:dyDescent="0.25">
      <c r="A37" s="16" t="s">
        <v>72</v>
      </c>
      <c r="B37" s="16" t="s">
        <v>100</v>
      </c>
      <c r="C37" s="30">
        <v>11.372222222222222</v>
      </c>
      <c r="D37" s="16" t="s">
        <v>10</v>
      </c>
      <c r="E37" s="17" t="s">
        <v>17</v>
      </c>
      <c r="F37" s="17" t="s">
        <v>144</v>
      </c>
      <c r="G37" s="17"/>
      <c r="H37" s="17"/>
      <c r="I37" s="17"/>
      <c r="J37" s="17"/>
      <c r="K37" s="17"/>
      <c r="L37" s="17"/>
      <c r="M37" s="17"/>
      <c r="N37" s="16"/>
      <c r="O37" s="68"/>
      <c r="P37" s="63"/>
      <c r="Q37" s="63"/>
      <c r="R37" s="4"/>
      <c r="S37" s="4"/>
      <c r="T37" s="4"/>
      <c r="U37" s="4"/>
      <c r="V37" s="4"/>
      <c r="W37" s="4"/>
    </row>
    <row r="38" spans="1:23" x14ac:dyDescent="0.25">
      <c r="A38" s="16" t="s">
        <v>73</v>
      </c>
      <c r="B38" s="16" t="s">
        <v>142</v>
      </c>
      <c r="C38" s="30">
        <v>4.6083333333333334</v>
      </c>
      <c r="D38" s="17" t="s">
        <v>5</v>
      </c>
      <c r="E38" s="17" t="s">
        <v>34</v>
      </c>
      <c r="F38" s="17" t="s">
        <v>144</v>
      </c>
      <c r="G38" s="17"/>
      <c r="H38" s="17"/>
      <c r="I38" s="17"/>
      <c r="J38" s="17"/>
      <c r="K38" s="17"/>
      <c r="L38" s="17"/>
      <c r="M38" s="17"/>
      <c r="N38" s="16"/>
      <c r="O38" s="18"/>
      <c r="P38" s="63"/>
      <c r="Q38" s="63"/>
      <c r="R38" s="4"/>
      <c r="S38" s="4"/>
      <c r="T38" s="4"/>
      <c r="U38" s="4"/>
      <c r="V38" s="4"/>
      <c r="W38" s="4"/>
    </row>
    <row r="39" spans="1:23" x14ac:dyDescent="0.25">
      <c r="A39" s="16" t="s">
        <v>74</v>
      </c>
      <c r="B39" s="16" t="s">
        <v>99</v>
      </c>
      <c r="C39" s="30">
        <v>1.3583333333333334</v>
      </c>
      <c r="D39" s="17" t="s">
        <v>10</v>
      </c>
      <c r="E39" s="16" t="s">
        <v>35</v>
      </c>
      <c r="F39" s="17" t="s">
        <v>144</v>
      </c>
      <c r="G39" s="17"/>
      <c r="H39" s="17"/>
      <c r="I39" s="17"/>
      <c r="J39" s="17"/>
      <c r="K39" s="17"/>
      <c r="L39" s="17"/>
      <c r="M39" s="17"/>
      <c r="N39" s="16"/>
      <c r="O39" s="18"/>
      <c r="P39" s="63"/>
      <c r="Q39" s="63"/>
      <c r="R39" s="4"/>
      <c r="S39" s="4"/>
      <c r="T39" s="4"/>
      <c r="U39" s="4"/>
      <c r="V39" s="4"/>
      <c r="W39" s="4"/>
    </row>
    <row r="40" spans="1:23" x14ac:dyDescent="0.25">
      <c r="A40" s="16" t="s">
        <v>75</v>
      </c>
      <c r="B40" s="16" t="s">
        <v>88</v>
      </c>
      <c r="C40" s="30">
        <v>4.0694444444444446</v>
      </c>
      <c r="D40" s="17" t="s">
        <v>10</v>
      </c>
      <c r="E40" s="16" t="s">
        <v>22</v>
      </c>
      <c r="F40" s="17" t="s">
        <v>68</v>
      </c>
      <c r="G40" s="17"/>
      <c r="H40" s="17"/>
      <c r="I40" s="17"/>
      <c r="J40" s="17"/>
      <c r="K40" s="17"/>
      <c r="L40" s="17"/>
      <c r="M40" s="17"/>
      <c r="N40" s="16"/>
      <c r="O40" s="18"/>
      <c r="P40" s="63"/>
      <c r="Q40" s="63"/>
      <c r="R40" s="4"/>
      <c r="S40" s="4"/>
      <c r="T40" s="4"/>
      <c r="U40" s="4"/>
      <c r="V40" s="4"/>
      <c r="W40" s="4"/>
    </row>
    <row r="41" spans="1:23" x14ac:dyDescent="0.25">
      <c r="A41" s="16" t="s">
        <v>76</v>
      </c>
      <c r="B41" s="16" t="s">
        <v>141</v>
      </c>
      <c r="C41" s="30">
        <v>1.961111111111111</v>
      </c>
      <c r="D41" s="17" t="s">
        <v>10</v>
      </c>
      <c r="E41" s="17" t="s">
        <v>38</v>
      </c>
      <c r="F41" s="17" t="s">
        <v>68</v>
      </c>
      <c r="G41" s="17"/>
      <c r="H41" s="17"/>
      <c r="I41" s="17"/>
      <c r="J41" s="17"/>
      <c r="K41" s="17"/>
      <c r="L41" s="17"/>
      <c r="M41" s="17"/>
      <c r="N41" s="16"/>
      <c r="O41" s="18"/>
      <c r="P41" s="63"/>
      <c r="Q41" s="63"/>
      <c r="R41" s="4"/>
      <c r="S41" s="4"/>
      <c r="T41" s="4"/>
      <c r="U41" s="4"/>
      <c r="V41" s="4"/>
      <c r="W41" s="4"/>
    </row>
    <row r="42" spans="1:23" x14ac:dyDescent="0.25">
      <c r="A42" s="16" t="s">
        <v>77</v>
      </c>
      <c r="B42" s="16" t="s">
        <v>141</v>
      </c>
      <c r="C42" s="30">
        <v>2.3916666666666666</v>
      </c>
      <c r="D42" s="17" t="s">
        <v>10</v>
      </c>
      <c r="E42" s="17" t="s">
        <v>23</v>
      </c>
      <c r="F42" s="17" t="s">
        <v>68</v>
      </c>
      <c r="G42" s="17"/>
      <c r="H42" s="17"/>
      <c r="I42" s="17"/>
      <c r="J42" s="17"/>
      <c r="K42" s="17"/>
      <c r="L42" s="17"/>
      <c r="M42" s="17"/>
      <c r="N42" s="16"/>
      <c r="O42" s="18"/>
      <c r="P42" s="63"/>
      <c r="Q42" s="63"/>
      <c r="R42" s="4"/>
      <c r="S42" s="4"/>
      <c r="T42" s="4"/>
      <c r="U42" s="4"/>
      <c r="V42" s="4"/>
      <c r="W42" s="4"/>
    </row>
    <row r="43" spans="1:23" x14ac:dyDescent="0.25">
      <c r="A43" s="16" t="s">
        <v>103</v>
      </c>
      <c r="B43" s="63" t="s">
        <v>93</v>
      </c>
      <c r="C43" s="63">
        <v>9.84</v>
      </c>
      <c r="D43" s="63" t="s">
        <v>5</v>
      </c>
      <c r="E43" s="63" t="s">
        <v>25</v>
      </c>
      <c r="F43" s="17" t="s">
        <v>144</v>
      </c>
      <c r="G43" s="63"/>
      <c r="H43" s="63"/>
      <c r="I43" s="18"/>
      <c r="J43" s="17"/>
      <c r="K43" s="63"/>
      <c r="L43" s="63"/>
      <c r="M43" s="63"/>
      <c r="N43" s="63"/>
      <c r="O43" s="69"/>
      <c r="P43" s="63"/>
      <c r="Q43" s="63"/>
      <c r="R43" s="4"/>
      <c r="S43" s="4"/>
      <c r="T43" s="53"/>
      <c r="U43" s="4"/>
      <c r="V43" s="4"/>
      <c r="W43" s="4"/>
    </row>
    <row r="44" spans="1:23" x14ac:dyDescent="0.25">
      <c r="A44" s="16" t="s">
        <v>104</v>
      </c>
      <c r="B44" s="63" t="s">
        <v>88</v>
      </c>
      <c r="C44" s="63">
        <v>1</v>
      </c>
      <c r="D44" s="63" t="s">
        <v>5</v>
      </c>
      <c r="E44" s="63" t="s">
        <v>27</v>
      </c>
      <c r="F44" s="63" t="s">
        <v>120</v>
      </c>
      <c r="G44" s="63"/>
      <c r="H44" s="63"/>
      <c r="I44" s="18"/>
      <c r="J44" s="17"/>
      <c r="K44" s="63"/>
      <c r="L44" s="63"/>
      <c r="M44" s="63"/>
      <c r="N44" s="63"/>
      <c r="O44" s="69"/>
      <c r="P44" s="63"/>
      <c r="Q44" s="63"/>
      <c r="R44" s="4"/>
      <c r="S44" s="4"/>
      <c r="T44" s="53"/>
      <c r="U44" s="4"/>
      <c r="V44" s="4"/>
      <c r="W44" s="4"/>
    </row>
    <row r="45" spans="1:23" x14ac:dyDescent="0.25">
      <c r="A45" s="16" t="s">
        <v>105</v>
      </c>
      <c r="B45" s="63" t="s">
        <v>88</v>
      </c>
      <c r="C45" s="63">
        <v>4</v>
      </c>
      <c r="D45" s="63" t="s">
        <v>10</v>
      </c>
      <c r="E45" s="63" t="s">
        <v>33</v>
      </c>
      <c r="F45" s="16" t="s">
        <v>145</v>
      </c>
      <c r="G45" s="63"/>
      <c r="H45" s="63"/>
      <c r="I45" s="18"/>
      <c r="J45" s="17"/>
      <c r="K45" s="63"/>
      <c r="L45" s="63"/>
      <c r="M45" s="63"/>
      <c r="N45" s="63"/>
      <c r="O45" s="69"/>
      <c r="P45" s="63"/>
      <c r="Q45" s="63"/>
      <c r="R45" s="4"/>
      <c r="S45" s="4"/>
      <c r="T45" s="53"/>
      <c r="U45" s="4"/>
      <c r="V45" s="4"/>
      <c r="W45" s="4"/>
    </row>
    <row r="46" spans="1:23" x14ac:dyDescent="0.25">
      <c r="A46" s="16" t="s">
        <v>106</v>
      </c>
      <c r="B46" s="63" t="s">
        <v>121</v>
      </c>
      <c r="C46" s="63">
        <v>11.5</v>
      </c>
      <c r="D46" s="63" t="s">
        <v>10</v>
      </c>
      <c r="E46" s="63" t="s">
        <v>13</v>
      </c>
      <c r="F46" s="17" t="s">
        <v>144</v>
      </c>
      <c r="G46" s="63"/>
      <c r="H46" s="63"/>
      <c r="I46" s="18"/>
      <c r="J46" s="17"/>
      <c r="K46" s="63"/>
      <c r="L46" s="63"/>
      <c r="M46" s="63"/>
      <c r="N46" s="63"/>
      <c r="O46" s="69"/>
      <c r="P46" s="63"/>
      <c r="Q46" s="63"/>
      <c r="R46" s="4"/>
      <c r="S46" s="4"/>
      <c r="T46" s="53"/>
      <c r="U46" s="4"/>
      <c r="V46" s="4"/>
      <c r="W46" s="4"/>
    </row>
    <row r="47" spans="1:23" x14ac:dyDescent="0.25">
      <c r="A47" s="16" t="s">
        <v>107</v>
      </c>
      <c r="B47" s="63" t="s">
        <v>100</v>
      </c>
      <c r="C47" s="63">
        <v>11</v>
      </c>
      <c r="D47" s="63" t="s">
        <v>10</v>
      </c>
      <c r="E47" s="63" t="s">
        <v>31</v>
      </c>
      <c r="F47" s="17" t="s">
        <v>144</v>
      </c>
      <c r="G47" s="63"/>
      <c r="H47" s="63"/>
      <c r="I47" s="18"/>
      <c r="J47" s="17"/>
      <c r="K47" s="63"/>
      <c r="L47" s="63"/>
      <c r="M47" s="63"/>
      <c r="N47" s="63"/>
      <c r="O47" s="69"/>
      <c r="P47" s="63"/>
      <c r="Q47" s="63"/>
      <c r="R47" s="4"/>
      <c r="S47" s="4"/>
      <c r="T47" s="53"/>
      <c r="U47" s="4"/>
      <c r="V47" s="4"/>
      <c r="W47" s="4"/>
    </row>
    <row r="48" spans="1:23" x14ac:dyDescent="0.25">
      <c r="A48" s="16" t="s">
        <v>108</v>
      </c>
      <c r="B48" s="63" t="s">
        <v>101</v>
      </c>
      <c r="C48" s="63">
        <v>10</v>
      </c>
      <c r="D48" s="63" t="s">
        <v>5</v>
      </c>
      <c r="E48" s="63" t="s">
        <v>18</v>
      </c>
      <c r="F48" s="16" t="s">
        <v>145</v>
      </c>
      <c r="G48" s="63"/>
      <c r="H48" s="63"/>
      <c r="I48" s="18"/>
      <c r="J48" s="17"/>
      <c r="K48" s="63"/>
      <c r="L48" s="63"/>
      <c r="M48" s="63"/>
      <c r="N48" s="63"/>
      <c r="O48" s="69"/>
      <c r="P48" s="63"/>
      <c r="Q48" s="63"/>
      <c r="R48" s="4"/>
      <c r="S48" s="4"/>
      <c r="T48" s="53"/>
      <c r="U48" s="4"/>
      <c r="V48" s="4"/>
      <c r="W48" s="4"/>
    </row>
    <row r="49" spans="1:23" x14ac:dyDescent="0.25">
      <c r="A49" s="16" t="s">
        <v>109</v>
      </c>
      <c r="B49" s="63" t="s">
        <v>137</v>
      </c>
      <c r="C49" s="63">
        <v>1</v>
      </c>
      <c r="D49" s="63" t="s">
        <v>10</v>
      </c>
      <c r="E49" s="63" t="s">
        <v>38</v>
      </c>
      <c r="F49" s="17" t="s">
        <v>144</v>
      </c>
      <c r="G49" s="63"/>
      <c r="H49" s="63"/>
      <c r="I49" s="18"/>
      <c r="J49" s="17"/>
      <c r="K49" s="63"/>
      <c r="L49" s="63"/>
      <c r="M49" s="63"/>
      <c r="N49" s="63"/>
      <c r="O49" s="69"/>
      <c r="P49" s="63"/>
      <c r="Q49" s="63"/>
      <c r="R49" s="4"/>
      <c r="S49" s="4"/>
      <c r="T49" s="53"/>
      <c r="U49" s="4"/>
      <c r="V49" s="4"/>
      <c r="W49" s="4"/>
    </row>
    <row r="50" spans="1:23" x14ac:dyDescent="0.25">
      <c r="A50" s="16" t="s">
        <v>110</v>
      </c>
      <c r="B50" s="16" t="s">
        <v>88</v>
      </c>
      <c r="C50" s="16">
        <v>5</v>
      </c>
      <c r="D50" s="16" t="s">
        <v>5</v>
      </c>
      <c r="E50" s="16" t="s">
        <v>22</v>
      </c>
      <c r="F50" s="63" t="s">
        <v>122</v>
      </c>
      <c r="G50" s="63"/>
      <c r="H50" s="63"/>
      <c r="I50" s="64"/>
      <c r="J50" s="17"/>
      <c r="K50" s="16"/>
      <c r="L50" s="16"/>
      <c r="M50" s="16"/>
      <c r="N50" s="16"/>
      <c r="O50" s="70"/>
      <c r="P50" s="16"/>
      <c r="Q50" s="63"/>
      <c r="R50" s="7"/>
      <c r="S50" s="7"/>
      <c r="T50" s="7"/>
      <c r="U50" s="4"/>
      <c r="V50" s="4"/>
      <c r="W50" s="4"/>
    </row>
    <row r="51" spans="1:23" x14ac:dyDescent="0.25">
      <c r="A51" s="16" t="s">
        <v>111</v>
      </c>
      <c r="B51" s="16" t="s">
        <v>88</v>
      </c>
      <c r="C51" s="16">
        <v>9.5</v>
      </c>
      <c r="D51" s="16" t="s">
        <v>5</v>
      </c>
      <c r="E51" s="16" t="s">
        <v>23</v>
      </c>
      <c r="F51" s="17" t="s">
        <v>143</v>
      </c>
      <c r="G51" s="63"/>
      <c r="H51" s="63"/>
      <c r="I51" s="64"/>
      <c r="J51" s="17"/>
      <c r="K51" s="16"/>
      <c r="L51" s="16"/>
      <c r="M51" s="16"/>
      <c r="N51" s="16"/>
      <c r="O51" s="70"/>
      <c r="P51" s="16"/>
      <c r="Q51" s="63"/>
      <c r="R51" s="7"/>
      <c r="S51" s="7"/>
      <c r="T51" s="9"/>
      <c r="U51" s="4"/>
      <c r="V51" s="4"/>
      <c r="W51" s="4"/>
    </row>
    <row r="52" spans="1:23" x14ac:dyDescent="0.25">
      <c r="A52" s="16" t="s">
        <v>112</v>
      </c>
      <c r="B52" s="65" t="s">
        <v>138</v>
      </c>
      <c r="C52" s="65">
        <v>7</v>
      </c>
      <c r="D52" s="66" t="s">
        <v>5</v>
      </c>
      <c r="E52" s="67" t="s">
        <v>13</v>
      </c>
      <c r="F52" s="63" t="s">
        <v>123</v>
      </c>
      <c r="G52" s="63"/>
      <c r="H52" s="63"/>
      <c r="I52" s="18"/>
      <c r="J52" s="17"/>
      <c r="K52" s="65"/>
      <c r="L52" s="65"/>
      <c r="M52" s="66"/>
      <c r="N52" s="63"/>
      <c r="O52" s="69"/>
      <c r="P52" s="65"/>
      <c r="Q52" s="71"/>
      <c r="R52" s="4"/>
      <c r="S52" s="52"/>
      <c r="T52" s="4"/>
      <c r="U52" s="4"/>
      <c r="V52" s="4"/>
      <c r="W52" s="4"/>
    </row>
    <row r="53" spans="1:23" x14ac:dyDescent="0.25">
      <c r="A53" s="16" t="s">
        <v>113</v>
      </c>
      <c r="B53" s="16" t="s">
        <v>88</v>
      </c>
      <c r="C53" s="16">
        <v>5</v>
      </c>
      <c r="D53" s="16" t="s">
        <v>10</v>
      </c>
      <c r="E53" s="16" t="s">
        <v>18</v>
      </c>
      <c r="F53" s="17" t="s">
        <v>144</v>
      </c>
      <c r="G53" s="63"/>
      <c r="H53" s="63"/>
      <c r="I53" s="64"/>
      <c r="J53" s="17"/>
      <c r="K53" s="16"/>
      <c r="L53" s="16"/>
      <c r="M53" s="16"/>
      <c r="N53" s="16"/>
      <c r="O53" s="70"/>
      <c r="P53" s="16"/>
      <c r="Q53" s="71"/>
      <c r="R53" s="7"/>
      <c r="S53" s="7"/>
      <c r="T53" s="9"/>
      <c r="U53" s="4"/>
      <c r="V53" s="4"/>
      <c r="W53" s="4"/>
    </row>
    <row r="54" spans="1:23" x14ac:dyDescent="0.25">
      <c r="A54" s="16" t="s">
        <v>114</v>
      </c>
      <c r="B54" s="16" t="s">
        <v>124</v>
      </c>
      <c r="C54" s="16">
        <v>5</v>
      </c>
      <c r="D54" s="16" t="s">
        <v>5</v>
      </c>
      <c r="E54" s="16" t="s">
        <v>31</v>
      </c>
      <c r="F54" s="17" t="s">
        <v>143</v>
      </c>
      <c r="G54" s="63"/>
      <c r="H54" s="63"/>
      <c r="I54" s="64"/>
      <c r="J54" s="17"/>
      <c r="K54" s="16"/>
      <c r="L54" s="16"/>
      <c r="M54" s="16"/>
      <c r="N54" s="16"/>
      <c r="O54" s="70"/>
      <c r="P54" s="16"/>
      <c r="Q54" s="71"/>
      <c r="R54" s="7"/>
      <c r="S54" s="7"/>
      <c r="T54" s="9"/>
      <c r="U54" s="4"/>
      <c r="V54" s="4"/>
      <c r="W54" s="4"/>
    </row>
    <row r="55" spans="1:23" x14ac:dyDescent="0.25">
      <c r="A55" s="16" t="s">
        <v>115</v>
      </c>
      <c r="B55" s="16" t="s">
        <v>125</v>
      </c>
      <c r="C55" s="16">
        <v>7</v>
      </c>
      <c r="D55" s="16" t="s">
        <v>10</v>
      </c>
      <c r="E55" s="16" t="s">
        <v>36</v>
      </c>
      <c r="F55" s="17" t="s">
        <v>143</v>
      </c>
      <c r="G55" s="63"/>
      <c r="H55" s="63"/>
      <c r="I55" s="16"/>
      <c r="J55" s="17"/>
      <c r="K55" s="16"/>
      <c r="L55" s="16"/>
      <c r="M55" s="16"/>
      <c r="N55" s="16"/>
      <c r="O55" s="70"/>
      <c r="P55" s="16"/>
      <c r="Q55" s="16"/>
      <c r="R55" s="7"/>
      <c r="S55" s="7"/>
      <c r="T55" s="9"/>
      <c r="U55" s="4"/>
      <c r="V55" s="4"/>
      <c r="W55" s="4"/>
    </row>
    <row r="56" spans="1:23" x14ac:dyDescent="0.25">
      <c r="A56" s="16" t="s">
        <v>116</v>
      </c>
      <c r="B56" s="63" t="s">
        <v>102</v>
      </c>
      <c r="C56" s="16">
        <v>7</v>
      </c>
      <c r="D56" s="16" t="s">
        <v>5</v>
      </c>
      <c r="E56" s="16" t="s">
        <v>13</v>
      </c>
      <c r="F56" s="17" t="s">
        <v>144</v>
      </c>
      <c r="G56" s="63"/>
      <c r="H56" s="63"/>
      <c r="I56" s="64"/>
      <c r="J56" s="66"/>
      <c r="K56" s="63"/>
      <c r="L56" s="16"/>
      <c r="M56" s="16"/>
      <c r="N56" s="16"/>
      <c r="O56" s="70"/>
      <c r="P56" s="16"/>
      <c r="Q56" s="71"/>
      <c r="R56" s="7"/>
      <c r="S56" s="7"/>
      <c r="T56" s="9"/>
      <c r="U56" s="4"/>
      <c r="V56" s="4"/>
      <c r="W56" s="4"/>
    </row>
    <row r="57" spans="1:23" x14ac:dyDescent="0.25">
      <c r="A57" s="16" t="s">
        <v>117</v>
      </c>
      <c r="B57" s="63" t="s">
        <v>121</v>
      </c>
      <c r="C57" s="16">
        <v>6.5</v>
      </c>
      <c r="D57" s="16" t="s">
        <v>5</v>
      </c>
      <c r="E57" s="16" t="s">
        <v>7</v>
      </c>
      <c r="F57" s="63" t="s">
        <v>146</v>
      </c>
      <c r="G57" s="63"/>
      <c r="H57" s="63"/>
      <c r="I57" s="64"/>
      <c r="J57" s="66"/>
      <c r="K57" s="63"/>
      <c r="L57" s="16"/>
      <c r="M57" s="16"/>
      <c r="N57" s="16"/>
      <c r="O57" s="70"/>
      <c r="P57" s="16"/>
      <c r="Q57" s="71"/>
      <c r="R57" s="7"/>
      <c r="S57" s="7"/>
      <c r="T57" s="9"/>
      <c r="U57" s="4"/>
      <c r="V57" s="4"/>
      <c r="W57" s="4"/>
    </row>
    <row r="58" spans="1:23" x14ac:dyDescent="0.25">
      <c r="A58" s="16" t="s">
        <v>118</v>
      </c>
      <c r="B58" s="63" t="s">
        <v>88</v>
      </c>
      <c r="C58" s="16">
        <v>1.5</v>
      </c>
      <c r="D58" s="16" t="s">
        <v>10</v>
      </c>
      <c r="E58" s="16" t="s">
        <v>34</v>
      </c>
      <c r="F58" s="17" t="s">
        <v>144</v>
      </c>
      <c r="G58" s="63"/>
      <c r="H58" s="63"/>
      <c r="I58" s="64"/>
      <c r="J58" s="66"/>
      <c r="K58" s="63"/>
      <c r="L58" s="16"/>
      <c r="M58" s="16"/>
      <c r="N58" s="16"/>
      <c r="O58" s="70"/>
      <c r="P58" s="16"/>
      <c r="Q58" s="71"/>
      <c r="R58" s="7"/>
      <c r="S58" s="7"/>
      <c r="T58" s="9"/>
      <c r="U58" s="4"/>
      <c r="V58" s="47"/>
      <c r="W58" s="4"/>
    </row>
    <row r="59" spans="1:23" x14ac:dyDescent="0.25">
      <c r="A59" s="16" t="s">
        <v>119</v>
      </c>
      <c r="B59" s="63" t="s">
        <v>92</v>
      </c>
      <c r="C59" s="16">
        <v>8</v>
      </c>
      <c r="D59" s="16" t="s">
        <v>5</v>
      </c>
      <c r="E59" s="16" t="s">
        <v>36</v>
      </c>
      <c r="F59" s="67" t="s">
        <v>126</v>
      </c>
      <c r="G59" s="63"/>
      <c r="H59" s="63"/>
      <c r="I59" s="64"/>
      <c r="J59" s="66"/>
      <c r="K59" s="63"/>
      <c r="L59" s="16"/>
      <c r="M59" s="16"/>
      <c r="N59" s="16"/>
      <c r="O59" s="70"/>
      <c r="P59" s="16"/>
      <c r="Q59" s="71"/>
      <c r="R59" s="7"/>
      <c r="S59" s="7"/>
      <c r="T59" s="9"/>
      <c r="U59" s="52"/>
      <c r="V59" s="47"/>
      <c r="W59" s="4"/>
    </row>
    <row r="60" spans="1:23" x14ac:dyDescent="0.25">
      <c r="A60" s="16" t="s">
        <v>128</v>
      </c>
      <c r="B60" s="63" t="s">
        <v>127</v>
      </c>
      <c r="C60" s="16">
        <v>3</v>
      </c>
      <c r="D60" s="16" t="s">
        <v>10</v>
      </c>
      <c r="E60" s="16" t="s">
        <v>30</v>
      </c>
      <c r="F60" s="16" t="s">
        <v>145</v>
      </c>
      <c r="G60" s="63"/>
      <c r="H60" s="63"/>
      <c r="I60" s="64"/>
      <c r="J60" s="65"/>
      <c r="K60" s="63"/>
      <c r="L60" s="16"/>
      <c r="M60" s="16"/>
      <c r="N60" s="16"/>
      <c r="O60" s="70"/>
      <c r="P60" s="16"/>
      <c r="Q60" s="71"/>
      <c r="R60" s="7"/>
      <c r="S60" s="7"/>
      <c r="T60" s="9"/>
      <c r="U60" s="4"/>
      <c r="V60" s="47"/>
      <c r="W60" s="4"/>
    </row>
    <row r="61" spans="1:23" x14ac:dyDescent="0.25">
      <c r="A61" s="16" t="s">
        <v>129</v>
      </c>
      <c r="B61" s="16" t="s">
        <v>92</v>
      </c>
      <c r="C61" s="16">
        <v>1.5</v>
      </c>
      <c r="D61" s="16" t="s">
        <v>5</v>
      </c>
      <c r="E61" s="16" t="s">
        <v>32</v>
      </c>
      <c r="F61" s="17" t="s">
        <v>144</v>
      </c>
      <c r="G61" s="63"/>
      <c r="H61" s="63"/>
      <c r="I61" s="16"/>
      <c r="J61" s="17"/>
      <c r="K61" s="16"/>
      <c r="L61" s="16"/>
      <c r="M61" s="16"/>
      <c r="N61" s="16"/>
      <c r="O61" s="70"/>
      <c r="P61" s="16"/>
      <c r="Q61" s="71"/>
      <c r="R61" s="7"/>
      <c r="S61" s="7"/>
      <c r="T61" s="9"/>
      <c r="U61" s="4"/>
      <c r="V61" s="4"/>
      <c r="W61" s="4"/>
    </row>
    <row r="62" spans="1:23" x14ac:dyDescent="0.25">
      <c r="A62" s="16" t="s">
        <v>130</v>
      </c>
      <c r="B62" s="16" t="s">
        <v>90</v>
      </c>
      <c r="C62" s="16">
        <v>3</v>
      </c>
      <c r="D62" s="16" t="s">
        <v>5</v>
      </c>
      <c r="E62" s="16" t="s">
        <v>29</v>
      </c>
      <c r="F62" s="17" t="s">
        <v>143</v>
      </c>
      <c r="G62" s="63"/>
      <c r="H62" s="63"/>
      <c r="I62" s="16"/>
      <c r="J62" s="65"/>
      <c r="K62" s="16"/>
      <c r="L62" s="16"/>
      <c r="M62" s="16"/>
      <c r="N62" s="16"/>
      <c r="O62" s="70"/>
      <c r="P62" s="16"/>
      <c r="Q62" s="16"/>
      <c r="R62" s="7"/>
      <c r="S62" s="7"/>
      <c r="T62" s="9"/>
      <c r="U62" s="4"/>
      <c r="V62" s="4"/>
      <c r="W62" s="4"/>
    </row>
    <row r="63" spans="1:23" x14ac:dyDescent="0.25">
      <c r="A63" s="16" t="s">
        <v>131</v>
      </c>
      <c r="B63" s="16" t="s">
        <v>90</v>
      </c>
      <c r="C63" s="16">
        <v>1</v>
      </c>
      <c r="D63" s="16" t="s">
        <v>5</v>
      </c>
      <c r="E63" s="16" t="s">
        <v>39</v>
      </c>
      <c r="F63" s="17" t="s">
        <v>143</v>
      </c>
      <c r="G63" s="63"/>
      <c r="H63" s="63"/>
      <c r="I63" s="16"/>
      <c r="J63" s="17"/>
      <c r="K63" s="16"/>
      <c r="L63" s="16"/>
      <c r="M63" s="16"/>
      <c r="N63" s="16"/>
      <c r="O63" s="70"/>
      <c r="P63" s="16"/>
      <c r="Q63" s="16"/>
      <c r="R63" s="7"/>
      <c r="S63" s="7"/>
      <c r="T63" s="9"/>
      <c r="U63" s="4"/>
      <c r="V63" s="4"/>
      <c r="W63" s="4"/>
    </row>
    <row r="64" spans="1:23" x14ac:dyDescent="0.25">
      <c r="A64" s="16" t="s">
        <v>132</v>
      </c>
      <c r="B64" s="16" t="s">
        <v>136</v>
      </c>
      <c r="C64" s="16">
        <v>5</v>
      </c>
      <c r="D64" s="16" t="s">
        <v>5</v>
      </c>
      <c r="E64" s="16" t="s">
        <v>13</v>
      </c>
      <c r="F64" s="17" t="s">
        <v>144</v>
      </c>
      <c r="G64" s="63"/>
      <c r="H64" s="63"/>
      <c r="I64" s="16"/>
      <c r="J64" s="65"/>
      <c r="K64" s="16"/>
      <c r="L64" s="16"/>
      <c r="M64" s="16"/>
      <c r="N64" s="16"/>
      <c r="O64" s="70"/>
      <c r="P64" s="16"/>
      <c r="Q64" s="16"/>
      <c r="R64" s="7"/>
      <c r="S64" s="7"/>
      <c r="T64" s="9"/>
      <c r="U64" s="4"/>
      <c r="V64" s="4"/>
      <c r="W64" s="4"/>
    </row>
    <row r="65" spans="1:23" x14ac:dyDescent="0.25">
      <c r="A65" s="16" t="s">
        <v>133</v>
      </c>
      <c r="B65" s="16" t="s">
        <v>135</v>
      </c>
      <c r="C65" s="16">
        <v>2.5</v>
      </c>
      <c r="D65" s="16" t="s">
        <v>10</v>
      </c>
      <c r="E65" s="16" t="s">
        <v>7</v>
      </c>
      <c r="F65" s="17" t="s">
        <v>144</v>
      </c>
      <c r="G65" s="63"/>
      <c r="H65" s="63"/>
      <c r="I65" s="16"/>
      <c r="J65" s="17"/>
      <c r="K65" s="16"/>
      <c r="L65" s="16"/>
      <c r="M65" s="16"/>
      <c r="N65" s="16"/>
      <c r="O65" s="70"/>
      <c r="P65" s="16"/>
      <c r="Q65" s="16"/>
      <c r="R65" s="7"/>
      <c r="S65" s="7"/>
      <c r="T65" s="9"/>
      <c r="U65" s="4"/>
      <c r="V65" s="4"/>
      <c r="W65" s="4"/>
    </row>
    <row r="66" spans="1:23" x14ac:dyDescent="0.25">
      <c r="A66" s="16" t="s">
        <v>134</v>
      </c>
      <c r="B66" s="63" t="s">
        <v>92</v>
      </c>
      <c r="C66" s="16">
        <v>6</v>
      </c>
      <c r="D66" s="16" t="s">
        <v>10</v>
      </c>
      <c r="E66" s="16" t="s">
        <v>34</v>
      </c>
      <c r="F66" s="17" t="s">
        <v>144</v>
      </c>
      <c r="G66" s="63"/>
      <c r="H66" s="63"/>
      <c r="I66" s="64"/>
      <c r="J66" s="65"/>
      <c r="K66" s="63"/>
      <c r="L66" s="16"/>
      <c r="M66" s="16"/>
      <c r="N66" s="16"/>
      <c r="O66" s="70"/>
      <c r="P66" s="16"/>
      <c r="Q66" s="71"/>
      <c r="R66" s="7"/>
      <c r="S66" s="7"/>
      <c r="T66" s="9"/>
      <c r="U66" s="4"/>
      <c r="V66" s="4"/>
      <c r="W66" s="4"/>
    </row>
    <row r="67" spans="1:23" x14ac:dyDescent="0.25">
      <c r="E67" s="4"/>
      <c r="O67" s="4"/>
      <c r="P67" s="4"/>
      <c r="Q67" s="4"/>
      <c r="R67" s="4"/>
      <c r="S67" s="4"/>
      <c r="T67" s="4"/>
      <c r="U67" s="4"/>
      <c r="V67" s="4"/>
      <c r="W67" s="4"/>
    </row>
    <row r="68" spans="1:23" x14ac:dyDescent="0.25">
      <c r="E68" s="4"/>
    </row>
    <row r="69" spans="1:23" x14ac:dyDescent="0.25">
      <c r="E69" s="4"/>
    </row>
    <row r="70" spans="1:23" x14ac:dyDescent="0.25">
      <c r="E70" s="4"/>
    </row>
    <row r="71" spans="1:23" x14ac:dyDescent="0.25">
      <c r="E71" s="4"/>
    </row>
    <row r="72" spans="1:23" x14ac:dyDescent="0.25">
      <c r="E72" s="4"/>
      <c r="F72" s="6"/>
    </row>
    <row r="73" spans="1:23" x14ac:dyDescent="0.25">
      <c r="E73" s="4"/>
      <c r="F73" s="4"/>
    </row>
    <row r="74" spans="1:23" x14ac:dyDescent="0.25">
      <c r="E74" s="4"/>
      <c r="F74" s="7"/>
    </row>
    <row r="75" spans="1:23" x14ac:dyDescent="0.25">
      <c r="E75" s="4"/>
      <c r="F75" s="7"/>
    </row>
    <row r="76" spans="1:23" x14ac:dyDescent="0.25">
      <c r="E76" s="4"/>
      <c r="F76" s="7"/>
    </row>
    <row r="77" spans="1:23" x14ac:dyDescent="0.25">
      <c r="E77" s="4"/>
      <c r="F77" s="7"/>
    </row>
    <row r="78" spans="1:23" x14ac:dyDescent="0.25">
      <c r="E78" s="4"/>
      <c r="F78" s="6"/>
    </row>
    <row r="79" spans="1:23" x14ac:dyDescent="0.25">
      <c r="E79" s="4"/>
      <c r="F79" s="6"/>
    </row>
    <row r="80" spans="1:23" x14ac:dyDescent="0.25">
      <c r="E80" s="4"/>
      <c r="F80" s="6"/>
    </row>
    <row r="81" spans="5:6" x14ac:dyDescent="0.25">
      <c r="E81" s="4"/>
      <c r="F81" s="6"/>
    </row>
    <row r="82" spans="5:6" x14ac:dyDescent="0.25">
      <c r="E82" s="4"/>
      <c r="F82" s="6"/>
    </row>
    <row r="83" spans="5:6" x14ac:dyDescent="0.25">
      <c r="E83" s="4"/>
      <c r="F83" s="6"/>
    </row>
    <row r="84" spans="5:6" x14ac:dyDescent="0.25">
      <c r="E84" s="4"/>
      <c r="F84" s="6"/>
    </row>
    <row r="85" spans="5:6" x14ac:dyDescent="0.25">
      <c r="E85" s="4"/>
      <c r="F85" s="6"/>
    </row>
    <row r="86" spans="5:6" x14ac:dyDescent="0.25">
      <c r="E86" s="4"/>
      <c r="F86" s="6"/>
    </row>
    <row r="87" spans="5:6" x14ac:dyDescent="0.25">
      <c r="E87" s="4"/>
      <c r="F87" s="6"/>
    </row>
    <row r="88" spans="5:6" x14ac:dyDescent="0.25">
      <c r="E88" s="4"/>
      <c r="F88" s="6"/>
    </row>
    <row r="89" spans="5:6" x14ac:dyDescent="0.25">
      <c r="E89" s="4"/>
      <c r="F89" s="6"/>
    </row>
    <row r="90" spans="5:6" x14ac:dyDescent="0.25">
      <c r="E90" s="4"/>
      <c r="F90" s="6"/>
    </row>
    <row r="91" spans="5:6" x14ac:dyDescent="0.25">
      <c r="E91" s="4"/>
      <c r="F91" s="6"/>
    </row>
    <row r="92" spans="5:6" x14ac:dyDescent="0.25">
      <c r="E92" s="4"/>
      <c r="F92" s="6"/>
    </row>
    <row r="93" spans="5:6" x14ac:dyDescent="0.25">
      <c r="E93" s="4"/>
      <c r="F93" s="6"/>
    </row>
    <row r="94" spans="5:6" x14ac:dyDescent="0.25">
      <c r="E94" s="4"/>
      <c r="F94" s="6"/>
    </row>
    <row r="95" spans="5:6" x14ac:dyDescent="0.25">
      <c r="E95" s="4"/>
      <c r="F95" s="6"/>
    </row>
    <row r="96" spans="5:6" x14ac:dyDescent="0.25">
      <c r="E96" s="4"/>
      <c r="F96" s="6"/>
    </row>
    <row r="97" spans="5:6" x14ac:dyDescent="0.25">
      <c r="E97" s="4"/>
      <c r="F97" s="6"/>
    </row>
    <row r="98" spans="5:6" x14ac:dyDescent="0.25">
      <c r="E98" s="4"/>
      <c r="F98" s="52"/>
    </row>
    <row r="99" spans="5:6" x14ac:dyDescent="0.25">
      <c r="E99" s="4"/>
      <c r="F99" s="6"/>
    </row>
    <row r="100" spans="5:6" x14ac:dyDescent="0.25">
      <c r="E100" s="4"/>
      <c r="F100" s="6"/>
    </row>
    <row r="101" spans="5:6" x14ac:dyDescent="0.25">
      <c r="E101" s="4"/>
      <c r="F101" s="6"/>
    </row>
    <row r="102" spans="5:6" x14ac:dyDescent="0.25">
      <c r="E102" s="4"/>
      <c r="F102" s="4"/>
    </row>
    <row r="103" spans="5:6" x14ac:dyDescent="0.25">
      <c r="E103" s="4"/>
      <c r="F103" s="4"/>
    </row>
    <row r="104" spans="5:6" x14ac:dyDescent="0.25">
      <c r="F104" s="4"/>
    </row>
  </sheetData>
  <sortState ref="F73:F104">
    <sortCondition ref="F72"/>
  </sortState>
  <mergeCells count="3">
    <mergeCell ref="G2:H2"/>
    <mergeCell ref="F33:Q33"/>
    <mergeCell ref="A32:Q3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zoomScaleNormal="100" workbookViewId="0">
      <selection sqref="A1:F1"/>
    </sheetView>
  </sheetViews>
  <sheetFormatPr defaultRowHeight="15" x14ac:dyDescent="0.25"/>
  <cols>
    <col min="3" max="3" width="12.5703125" bestFit="1" customWidth="1"/>
    <col min="5" max="5" width="12.5703125" bestFit="1" customWidth="1"/>
    <col min="10" max="10" width="12.5703125" bestFit="1" customWidth="1"/>
    <col min="12" max="12" width="12.5703125" bestFit="1" customWidth="1"/>
  </cols>
  <sheetData>
    <row r="1" spans="1:19" x14ac:dyDescent="0.25">
      <c r="A1" s="81" t="s">
        <v>78</v>
      </c>
      <c r="B1" s="81"/>
      <c r="C1" s="81"/>
      <c r="D1" s="81"/>
      <c r="E1" s="81"/>
      <c r="F1" s="81"/>
      <c r="H1" s="81" t="s">
        <v>79</v>
      </c>
      <c r="I1" s="81"/>
      <c r="J1" s="81"/>
      <c r="K1" s="81"/>
      <c r="L1" s="81"/>
      <c r="M1" s="81"/>
    </row>
    <row r="2" spans="1:19" x14ac:dyDescent="0.25">
      <c r="A2" s="20" t="s">
        <v>2</v>
      </c>
      <c r="B2" s="20" t="s">
        <v>80</v>
      </c>
      <c r="C2" s="20" t="s">
        <v>81</v>
      </c>
      <c r="D2" s="20" t="s">
        <v>64</v>
      </c>
      <c r="E2" s="20" t="s">
        <v>65</v>
      </c>
      <c r="F2" s="20" t="s">
        <v>82</v>
      </c>
      <c r="H2" s="20" t="s">
        <v>2</v>
      </c>
      <c r="I2" s="20" t="s">
        <v>80</v>
      </c>
      <c r="J2" s="20" t="s">
        <v>81</v>
      </c>
      <c r="K2" s="20" t="s">
        <v>64</v>
      </c>
      <c r="L2" s="20" t="s">
        <v>65</v>
      </c>
      <c r="M2" s="20" t="s">
        <v>82</v>
      </c>
    </row>
    <row r="3" spans="1:19" x14ac:dyDescent="0.25">
      <c r="A3">
        <v>1</v>
      </c>
      <c r="B3" t="s">
        <v>83</v>
      </c>
      <c r="C3" t="s">
        <v>64</v>
      </c>
      <c r="D3" s="4">
        <v>5.44</v>
      </c>
      <c r="E3" s="4">
        <v>3.8</v>
      </c>
      <c r="F3">
        <f>D3+E3</f>
        <v>9.24</v>
      </c>
      <c r="H3">
        <v>1</v>
      </c>
      <c r="I3" t="s">
        <v>84</v>
      </c>
      <c r="J3" t="s">
        <v>65</v>
      </c>
      <c r="K3" s="4">
        <v>0.32</v>
      </c>
      <c r="L3" s="4">
        <v>5.52</v>
      </c>
      <c r="M3">
        <f>K3+L3</f>
        <v>5.84</v>
      </c>
      <c r="O3" s="12" t="s">
        <v>80</v>
      </c>
      <c r="P3" s="13"/>
      <c r="Q3" s="13"/>
      <c r="R3" s="13"/>
      <c r="S3" s="13"/>
    </row>
    <row r="4" spans="1:19" x14ac:dyDescent="0.25">
      <c r="A4" s="4">
        <v>2</v>
      </c>
      <c r="B4" t="s">
        <v>83</v>
      </c>
      <c r="C4" t="s">
        <v>65</v>
      </c>
      <c r="D4" s="4">
        <v>3.56</v>
      </c>
      <c r="E4" s="4">
        <v>2.2000000000000002</v>
      </c>
      <c r="F4">
        <f t="shared" ref="F4:F32" si="0">D4+E4</f>
        <v>5.76</v>
      </c>
      <c r="H4" s="4">
        <v>2</v>
      </c>
      <c r="I4" t="s">
        <v>84</v>
      </c>
      <c r="J4" t="s">
        <v>64</v>
      </c>
      <c r="K4" s="4">
        <v>2.92</v>
      </c>
      <c r="L4" s="4">
        <v>1.24</v>
      </c>
      <c r="M4">
        <f t="shared" ref="M4:M32" si="1">K4+L4</f>
        <v>4.16</v>
      </c>
      <c r="O4" s="13" t="s">
        <v>85</v>
      </c>
      <c r="P4" s="13"/>
      <c r="Q4" s="13"/>
      <c r="R4" s="13"/>
      <c r="S4" s="13"/>
    </row>
    <row r="5" spans="1:19" x14ac:dyDescent="0.25">
      <c r="A5" s="4">
        <v>3</v>
      </c>
      <c r="B5" t="s">
        <v>84</v>
      </c>
      <c r="C5" t="s">
        <v>64</v>
      </c>
      <c r="D5" s="4">
        <v>3.56</v>
      </c>
      <c r="E5" s="4">
        <v>5.8</v>
      </c>
      <c r="F5">
        <f t="shared" si="0"/>
        <v>9.36</v>
      </c>
      <c r="H5" s="4">
        <v>3</v>
      </c>
      <c r="I5" t="s">
        <v>83</v>
      </c>
      <c r="J5" t="s">
        <v>65</v>
      </c>
      <c r="K5" s="4">
        <v>4.76</v>
      </c>
      <c r="L5" s="4">
        <v>2.04</v>
      </c>
      <c r="M5">
        <f t="shared" si="1"/>
        <v>6.8</v>
      </c>
      <c r="O5" s="13"/>
      <c r="P5" s="13"/>
      <c r="Q5" s="13"/>
      <c r="R5" s="13"/>
      <c r="S5" s="13"/>
    </row>
    <row r="6" spans="1:19" x14ac:dyDescent="0.25">
      <c r="A6" s="4">
        <v>4</v>
      </c>
      <c r="B6" t="s">
        <v>84</v>
      </c>
      <c r="C6" t="s">
        <v>64</v>
      </c>
      <c r="D6" s="4">
        <v>6.56</v>
      </c>
      <c r="E6" s="4">
        <v>2.52</v>
      </c>
      <c r="F6">
        <f t="shared" si="0"/>
        <v>9.08</v>
      </c>
      <c r="H6" s="4">
        <v>4</v>
      </c>
      <c r="I6" t="s">
        <v>83</v>
      </c>
      <c r="J6" t="s">
        <v>65</v>
      </c>
      <c r="K6" s="4">
        <v>0.92</v>
      </c>
      <c r="L6" s="4">
        <v>2</v>
      </c>
      <c r="M6">
        <f t="shared" si="1"/>
        <v>2.92</v>
      </c>
      <c r="O6" s="12" t="s">
        <v>81</v>
      </c>
      <c r="P6" s="13"/>
      <c r="Q6" s="13"/>
      <c r="R6" s="13"/>
      <c r="S6" s="13"/>
    </row>
    <row r="7" spans="1:19" x14ac:dyDescent="0.25">
      <c r="A7" s="4">
        <v>5</v>
      </c>
      <c r="B7" t="s">
        <v>83</v>
      </c>
      <c r="C7" s="4" t="s">
        <v>65</v>
      </c>
      <c r="D7" s="4">
        <v>2.8</v>
      </c>
      <c r="E7" s="4">
        <v>6.68</v>
      </c>
      <c r="F7">
        <f t="shared" si="0"/>
        <v>9.48</v>
      </c>
      <c r="H7" s="4">
        <v>5</v>
      </c>
      <c r="I7" t="s">
        <v>84</v>
      </c>
      <c r="J7" s="4" t="s">
        <v>64</v>
      </c>
      <c r="K7" s="4">
        <v>5.32</v>
      </c>
      <c r="L7" s="4">
        <v>3.88</v>
      </c>
      <c r="M7">
        <f t="shared" si="1"/>
        <v>9.1999999999999993</v>
      </c>
      <c r="O7" s="13" t="s">
        <v>86</v>
      </c>
      <c r="P7" s="13"/>
      <c r="Q7" s="13"/>
      <c r="R7" s="13"/>
      <c r="S7" s="13"/>
    </row>
    <row r="8" spans="1:19" x14ac:dyDescent="0.25">
      <c r="A8" s="4">
        <v>6</v>
      </c>
      <c r="B8" s="4" t="s">
        <v>84</v>
      </c>
      <c r="C8" t="s">
        <v>65</v>
      </c>
      <c r="D8" s="7">
        <v>3.72</v>
      </c>
      <c r="E8" s="7">
        <v>3.76</v>
      </c>
      <c r="F8">
        <f t="shared" si="0"/>
        <v>7.48</v>
      </c>
      <c r="H8" s="4">
        <v>6</v>
      </c>
      <c r="I8" s="4" t="s">
        <v>83</v>
      </c>
      <c r="J8" t="s">
        <v>65</v>
      </c>
      <c r="K8" s="4">
        <v>3.16</v>
      </c>
      <c r="L8" s="4">
        <v>4</v>
      </c>
      <c r="M8">
        <f t="shared" si="1"/>
        <v>7.16</v>
      </c>
    </row>
    <row r="9" spans="1:19" x14ac:dyDescent="0.25">
      <c r="A9" s="4">
        <v>7</v>
      </c>
      <c r="B9" s="4" t="s">
        <v>83</v>
      </c>
      <c r="C9" t="s">
        <v>64</v>
      </c>
      <c r="D9" s="4">
        <v>2.72</v>
      </c>
      <c r="E9" s="4">
        <v>3.48</v>
      </c>
      <c r="F9">
        <f t="shared" si="0"/>
        <v>6.2</v>
      </c>
      <c r="H9" s="4">
        <v>7</v>
      </c>
      <c r="I9" s="4" t="s">
        <v>84</v>
      </c>
      <c r="J9" t="s">
        <v>65</v>
      </c>
      <c r="K9" s="4">
        <v>1.96</v>
      </c>
      <c r="L9" s="4">
        <v>3.76</v>
      </c>
      <c r="M9">
        <f t="shared" si="1"/>
        <v>5.72</v>
      </c>
      <c r="O9" s="5"/>
      <c r="P9" s="4"/>
      <c r="R9" s="4"/>
    </row>
    <row r="10" spans="1:19" x14ac:dyDescent="0.25">
      <c r="A10" s="4">
        <v>8</v>
      </c>
      <c r="B10" s="4" t="s">
        <v>84</v>
      </c>
      <c r="C10" s="4" t="s">
        <v>65</v>
      </c>
      <c r="D10" s="4">
        <v>1.1599999999999999</v>
      </c>
      <c r="E10" s="4">
        <v>7.92</v>
      </c>
      <c r="F10">
        <f t="shared" si="0"/>
        <v>9.08</v>
      </c>
      <c r="H10" s="4">
        <v>8</v>
      </c>
      <c r="I10" s="4" t="s">
        <v>83</v>
      </c>
      <c r="J10" s="4" t="s">
        <v>64</v>
      </c>
      <c r="K10" s="4">
        <v>5.76</v>
      </c>
      <c r="L10" s="4">
        <v>3</v>
      </c>
      <c r="M10">
        <f t="shared" si="1"/>
        <v>8.76</v>
      </c>
      <c r="O10" s="7"/>
      <c r="P10" s="4"/>
      <c r="R10" s="4"/>
    </row>
    <row r="11" spans="1:19" x14ac:dyDescent="0.25">
      <c r="A11" s="4">
        <v>9</v>
      </c>
      <c r="B11" s="4" t="s">
        <v>83</v>
      </c>
      <c r="C11" t="s">
        <v>65</v>
      </c>
      <c r="D11" s="4">
        <v>1.04</v>
      </c>
      <c r="E11" s="4">
        <v>8.6</v>
      </c>
      <c r="F11">
        <f t="shared" si="0"/>
        <v>9.64</v>
      </c>
      <c r="H11" s="4">
        <v>9</v>
      </c>
      <c r="I11" s="4" t="s">
        <v>84</v>
      </c>
      <c r="J11" t="s">
        <v>64</v>
      </c>
      <c r="K11" s="4">
        <v>2.2799999999999998</v>
      </c>
      <c r="L11" s="4">
        <v>1.72</v>
      </c>
      <c r="M11">
        <f t="shared" si="1"/>
        <v>4</v>
      </c>
      <c r="O11" s="5"/>
      <c r="P11" s="4"/>
      <c r="R11" s="4"/>
    </row>
    <row r="12" spans="1:19" x14ac:dyDescent="0.25">
      <c r="A12" s="4">
        <v>10</v>
      </c>
      <c r="B12" s="4" t="s">
        <v>84</v>
      </c>
      <c r="C12" s="4" t="s">
        <v>65</v>
      </c>
      <c r="D12" s="4">
        <v>1.64</v>
      </c>
      <c r="E12" s="4">
        <v>8.08</v>
      </c>
      <c r="F12">
        <f t="shared" si="0"/>
        <v>9.7200000000000006</v>
      </c>
      <c r="H12" s="4">
        <v>10</v>
      </c>
      <c r="I12" s="4" t="s">
        <v>83</v>
      </c>
      <c r="J12" s="4" t="s">
        <v>65</v>
      </c>
      <c r="K12" s="4">
        <v>4.04</v>
      </c>
      <c r="L12" s="4">
        <v>4.84</v>
      </c>
      <c r="M12">
        <f t="shared" si="1"/>
        <v>8.879999999999999</v>
      </c>
      <c r="O12" s="7"/>
      <c r="P12" s="4"/>
      <c r="R12" s="4"/>
    </row>
    <row r="13" spans="1:19" x14ac:dyDescent="0.25">
      <c r="A13" s="4">
        <v>11</v>
      </c>
      <c r="B13" s="4" t="s">
        <v>83</v>
      </c>
      <c r="C13" s="4" t="s">
        <v>65</v>
      </c>
      <c r="D13" s="4">
        <v>0.48</v>
      </c>
      <c r="E13" s="4">
        <v>6.96</v>
      </c>
      <c r="F13">
        <f t="shared" si="0"/>
        <v>7.4399999999999995</v>
      </c>
      <c r="H13" s="4">
        <v>11</v>
      </c>
      <c r="I13" s="4" t="s">
        <v>84</v>
      </c>
      <c r="J13" s="4" t="s">
        <v>64</v>
      </c>
      <c r="K13" s="4">
        <v>6.6</v>
      </c>
      <c r="L13" s="4">
        <v>2.68</v>
      </c>
      <c r="M13">
        <f t="shared" si="1"/>
        <v>9.2799999999999994</v>
      </c>
      <c r="O13" s="5"/>
      <c r="P13" s="5"/>
      <c r="Q13" s="4"/>
    </row>
    <row r="14" spans="1:19" x14ac:dyDescent="0.25">
      <c r="A14" s="4">
        <v>12</v>
      </c>
      <c r="B14" s="4" t="s">
        <v>84</v>
      </c>
      <c r="C14" s="4" t="s">
        <v>64</v>
      </c>
      <c r="D14" s="4">
        <v>6.4</v>
      </c>
      <c r="E14" s="4">
        <v>2.76</v>
      </c>
      <c r="F14">
        <f t="shared" si="0"/>
        <v>9.16</v>
      </c>
      <c r="H14" s="4">
        <v>12</v>
      </c>
      <c r="I14" s="4" t="s">
        <v>84</v>
      </c>
      <c r="J14" s="4" t="s">
        <v>65</v>
      </c>
      <c r="K14" s="4">
        <v>3.04</v>
      </c>
      <c r="L14" s="4">
        <v>1.28</v>
      </c>
      <c r="M14">
        <f t="shared" si="1"/>
        <v>4.32</v>
      </c>
      <c r="O14" s="7"/>
      <c r="P14" s="7"/>
      <c r="Q14" s="4"/>
    </row>
    <row r="15" spans="1:19" x14ac:dyDescent="0.25">
      <c r="A15" s="4">
        <v>13</v>
      </c>
      <c r="B15" s="4" t="s">
        <v>84</v>
      </c>
      <c r="C15" s="4" t="s">
        <v>65</v>
      </c>
      <c r="D15" s="4">
        <v>3.52</v>
      </c>
      <c r="E15" s="4">
        <v>5.8</v>
      </c>
      <c r="F15">
        <f t="shared" si="0"/>
        <v>9.32</v>
      </c>
      <c r="H15" s="4">
        <v>13</v>
      </c>
      <c r="I15" s="4" t="s">
        <v>83</v>
      </c>
      <c r="J15" s="4" t="s">
        <v>64</v>
      </c>
      <c r="K15" s="4">
        <v>4.6399999999999997</v>
      </c>
      <c r="L15" s="4">
        <v>4.12</v>
      </c>
      <c r="M15">
        <f t="shared" si="1"/>
        <v>8.76</v>
      </c>
      <c r="O15" s="5"/>
      <c r="Q15" s="4"/>
      <c r="R15" s="4"/>
    </row>
    <row r="16" spans="1:19" x14ac:dyDescent="0.25">
      <c r="A16" s="4">
        <v>14</v>
      </c>
      <c r="B16" s="4" t="s">
        <v>83</v>
      </c>
      <c r="C16" s="4" t="s">
        <v>64</v>
      </c>
      <c r="D16" s="4">
        <v>3.64</v>
      </c>
      <c r="E16" s="4">
        <v>1.96</v>
      </c>
      <c r="F16">
        <f t="shared" si="0"/>
        <v>5.6</v>
      </c>
      <c r="H16" s="4">
        <v>14</v>
      </c>
      <c r="I16" s="4" t="s">
        <v>84</v>
      </c>
      <c r="J16" s="4" t="s">
        <v>65</v>
      </c>
      <c r="K16" s="4">
        <v>4.4400000000000004</v>
      </c>
      <c r="L16" s="4">
        <v>1.48</v>
      </c>
      <c r="M16">
        <f t="shared" si="1"/>
        <v>5.92</v>
      </c>
      <c r="O16" s="7"/>
      <c r="P16" s="2"/>
      <c r="Q16" s="2"/>
      <c r="R16" s="2"/>
    </row>
    <row r="17" spans="1:17" x14ac:dyDescent="0.25">
      <c r="A17" s="4">
        <v>15</v>
      </c>
      <c r="B17" s="4" t="s">
        <v>83</v>
      </c>
      <c r="C17" s="4" t="s">
        <v>65</v>
      </c>
      <c r="D17" s="4">
        <v>3.32</v>
      </c>
      <c r="E17" s="4">
        <v>1.68</v>
      </c>
      <c r="F17">
        <f t="shared" si="0"/>
        <v>5</v>
      </c>
      <c r="H17" s="4">
        <v>15</v>
      </c>
      <c r="I17" s="4" t="s">
        <v>84</v>
      </c>
      <c r="J17" s="4" t="s">
        <v>65</v>
      </c>
      <c r="K17" s="4">
        <v>0</v>
      </c>
      <c r="L17" s="4">
        <v>4.92</v>
      </c>
      <c r="M17">
        <f t="shared" si="1"/>
        <v>4.92</v>
      </c>
      <c r="P17" s="5"/>
      <c r="Q17" s="4"/>
    </row>
    <row r="18" spans="1:17" x14ac:dyDescent="0.25">
      <c r="A18" s="4">
        <v>16</v>
      </c>
      <c r="B18" s="4" t="s">
        <v>84</v>
      </c>
      <c r="C18" s="4" t="s">
        <v>65</v>
      </c>
      <c r="D18" s="4">
        <v>4.2</v>
      </c>
      <c r="E18" s="4">
        <v>4.96</v>
      </c>
      <c r="F18">
        <f t="shared" si="0"/>
        <v>9.16</v>
      </c>
      <c r="H18" s="4">
        <v>16</v>
      </c>
      <c r="I18" s="4" t="s">
        <v>83</v>
      </c>
      <c r="J18" s="4" t="s">
        <v>65</v>
      </c>
      <c r="K18" s="4">
        <v>0.84</v>
      </c>
      <c r="L18" s="4">
        <v>3.72</v>
      </c>
      <c r="M18">
        <f t="shared" si="1"/>
        <v>4.5600000000000005</v>
      </c>
      <c r="P18" s="7"/>
      <c r="Q18" s="4"/>
    </row>
    <row r="19" spans="1:17" x14ac:dyDescent="0.25">
      <c r="A19" s="4">
        <v>17</v>
      </c>
      <c r="B19" s="4" t="s">
        <v>83</v>
      </c>
      <c r="C19" s="4" t="s">
        <v>65</v>
      </c>
      <c r="D19" s="4">
        <v>3.8</v>
      </c>
      <c r="E19" s="4">
        <v>5.36</v>
      </c>
      <c r="F19">
        <f t="shared" si="0"/>
        <v>9.16</v>
      </c>
      <c r="H19" s="4">
        <v>17</v>
      </c>
      <c r="I19" s="4" t="s">
        <v>84</v>
      </c>
      <c r="J19" s="4" t="s">
        <v>65</v>
      </c>
      <c r="K19" s="4">
        <v>3.48</v>
      </c>
      <c r="L19" s="4">
        <v>2.56</v>
      </c>
      <c r="M19">
        <f t="shared" si="1"/>
        <v>6.04</v>
      </c>
      <c r="P19" s="5"/>
      <c r="Q19" s="4"/>
    </row>
    <row r="20" spans="1:17" x14ac:dyDescent="0.25">
      <c r="A20" s="4">
        <v>18</v>
      </c>
      <c r="B20" s="4" t="s">
        <v>83</v>
      </c>
      <c r="C20" s="4" t="s">
        <v>65</v>
      </c>
      <c r="D20" s="4">
        <v>4.76</v>
      </c>
      <c r="E20" s="4">
        <v>3.16</v>
      </c>
      <c r="F20">
        <f t="shared" si="0"/>
        <v>7.92</v>
      </c>
      <c r="H20" s="4">
        <v>18</v>
      </c>
      <c r="I20" s="4" t="s">
        <v>84</v>
      </c>
      <c r="J20" s="4" t="s">
        <v>65</v>
      </c>
      <c r="K20" s="4">
        <v>0.64</v>
      </c>
      <c r="L20" s="4">
        <v>1.1200000000000001</v>
      </c>
      <c r="M20">
        <f t="shared" si="1"/>
        <v>1.7600000000000002</v>
      </c>
      <c r="P20" s="7"/>
      <c r="Q20" s="4"/>
    </row>
    <row r="21" spans="1:17" x14ac:dyDescent="0.25">
      <c r="A21" s="4">
        <v>19</v>
      </c>
      <c r="B21" s="4" t="s">
        <v>84</v>
      </c>
      <c r="C21" t="s">
        <v>64</v>
      </c>
      <c r="D21" s="4">
        <v>2.16</v>
      </c>
      <c r="E21" s="4">
        <v>3.64</v>
      </c>
      <c r="F21">
        <f t="shared" si="0"/>
        <v>5.8000000000000007</v>
      </c>
      <c r="H21" s="4">
        <v>19</v>
      </c>
      <c r="I21" s="4" t="s">
        <v>83</v>
      </c>
      <c r="J21" t="s">
        <v>65</v>
      </c>
      <c r="K21" s="4">
        <v>0.56000000000000005</v>
      </c>
      <c r="L21" s="4">
        <v>1.88</v>
      </c>
      <c r="M21">
        <f t="shared" si="1"/>
        <v>2.44</v>
      </c>
      <c r="P21" s="5"/>
      <c r="Q21" s="4"/>
    </row>
    <row r="22" spans="1:17" x14ac:dyDescent="0.25">
      <c r="A22" s="4">
        <v>20</v>
      </c>
      <c r="B22" s="4" t="s">
        <v>83</v>
      </c>
      <c r="C22" t="s">
        <v>65</v>
      </c>
      <c r="D22" s="4">
        <v>2.12</v>
      </c>
      <c r="E22" s="4">
        <v>5.28</v>
      </c>
      <c r="F22">
        <f t="shared" si="0"/>
        <v>7.4</v>
      </c>
      <c r="H22" s="4">
        <v>20</v>
      </c>
      <c r="I22" s="4" t="s">
        <v>84</v>
      </c>
      <c r="J22" t="s">
        <v>65</v>
      </c>
      <c r="K22" s="4">
        <v>5.4</v>
      </c>
      <c r="L22" s="4">
        <v>3.96</v>
      </c>
      <c r="M22">
        <f t="shared" si="1"/>
        <v>9.36</v>
      </c>
      <c r="P22" s="7"/>
      <c r="Q22" s="4"/>
    </row>
    <row r="23" spans="1:17" x14ac:dyDescent="0.25">
      <c r="A23" s="4">
        <v>21</v>
      </c>
      <c r="B23" s="4" t="s">
        <v>84</v>
      </c>
      <c r="C23" t="s">
        <v>65</v>
      </c>
      <c r="D23" s="4">
        <v>1.92</v>
      </c>
      <c r="E23" s="4">
        <v>1.76</v>
      </c>
      <c r="F23">
        <f t="shared" si="0"/>
        <v>3.6799999999999997</v>
      </c>
      <c r="H23" s="4">
        <v>21</v>
      </c>
      <c r="I23" s="4" t="s">
        <v>83</v>
      </c>
      <c r="J23" t="s">
        <v>64</v>
      </c>
      <c r="K23" s="4">
        <v>4.8</v>
      </c>
      <c r="L23" s="4">
        <v>3.04</v>
      </c>
      <c r="M23">
        <f t="shared" si="1"/>
        <v>7.84</v>
      </c>
      <c r="P23" s="5"/>
      <c r="Q23" s="4"/>
    </row>
    <row r="24" spans="1:17" x14ac:dyDescent="0.25">
      <c r="A24" s="4">
        <v>22</v>
      </c>
      <c r="B24" s="4" t="s">
        <v>84</v>
      </c>
      <c r="C24" t="s">
        <v>65</v>
      </c>
      <c r="D24" s="4">
        <v>4.04</v>
      </c>
      <c r="E24" s="4">
        <v>4.8</v>
      </c>
      <c r="F24">
        <f t="shared" si="0"/>
        <v>8.84</v>
      </c>
      <c r="H24" s="4">
        <v>22</v>
      </c>
      <c r="I24" s="4" t="s">
        <v>83</v>
      </c>
      <c r="J24" t="s">
        <v>65</v>
      </c>
      <c r="K24" s="4">
        <v>2</v>
      </c>
      <c r="L24" s="4">
        <v>4.76</v>
      </c>
      <c r="M24">
        <f t="shared" si="1"/>
        <v>6.76</v>
      </c>
      <c r="P24" s="7"/>
      <c r="Q24" s="4"/>
    </row>
    <row r="25" spans="1:17" x14ac:dyDescent="0.25">
      <c r="A25" s="4">
        <v>23</v>
      </c>
      <c r="B25" s="4" t="s">
        <v>83</v>
      </c>
      <c r="C25" s="7" t="s">
        <v>65</v>
      </c>
      <c r="D25" s="4">
        <v>0</v>
      </c>
      <c r="E25" s="4">
        <v>8.36</v>
      </c>
      <c r="F25">
        <f t="shared" si="0"/>
        <v>8.36</v>
      </c>
      <c r="H25" s="4">
        <v>23</v>
      </c>
      <c r="I25" s="4" t="s">
        <v>84</v>
      </c>
      <c r="J25" t="s">
        <v>64</v>
      </c>
      <c r="K25" s="4">
        <v>3.72</v>
      </c>
      <c r="L25" s="4">
        <v>4.16</v>
      </c>
      <c r="M25">
        <f t="shared" si="1"/>
        <v>7.8800000000000008</v>
      </c>
    </row>
    <row r="26" spans="1:17" x14ac:dyDescent="0.25">
      <c r="A26" s="4">
        <v>24</v>
      </c>
      <c r="B26" s="4" t="s">
        <v>84</v>
      </c>
      <c r="C26" t="s">
        <v>64</v>
      </c>
      <c r="D26" s="4">
        <v>6.88</v>
      </c>
      <c r="E26" s="4">
        <v>1.76</v>
      </c>
      <c r="F26">
        <f t="shared" si="0"/>
        <v>8.64</v>
      </c>
      <c r="H26" s="4">
        <v>24</v>
      </c>
      <c r="I26" s="4" t="s">
        <v>83</v>
      </c>
      <c r="J26" t="s">
        <v>64</v>
      </c>
      <c r="K26" s="4">
        <v>2.04</v>
      </c>
      <c r="L26" s="4">
        <v>3.8</v>
      </c>
      <c r="M26">
        <f t="shared" si="1"/>
        <v>5.84</v>
      </c>
    </row>
    <row r="27" spans="1:17" x14ac:dyDescent="0.25">
      <c r="A27" s="4">
        <v>25</v>
      </c>
      <c r="B27" s="4" t="s">
        <v>84</v>
      </c>
      <c r="C27" t="s">
        <v>64</v>
      </c>
      <c r="D27" s="4">
        <v>6.96</v>
      </c>
      <c r="E27" s="4">
        <v>1.72</v>
      </c>
      <c r="F27">
        <f t="shared" si="0"/>
        <v>8.68</v>
      </c>
      <c r="H27" s="4">
        <v>25</v>
      </c>
      <c r="I27" s="4" t="s">
        <v>83</v>
      </c>
      <c r="J27" t="s">
        <v>65</v>
      </c>
      <c r="K27" s="4">
        <v>1.56</v>
      </c>
      <c r="L27" s="4">
        <v>6.4</v>
      </c>
      <c r="M27">
        <f t="shared" si="1"/>
        <v>7.9600000000000009</v>
      </c>
    </row>
    <row r="28" spans="1:17" x14ac:dyDescent="0.25">
      <c r="A28" s="4">
        <v>26</v>
      </c>
      <c r="B28" s="4" t="s">
        <v>83</v>
      </c>
      <c r="C28" t="s">
        <v>65</v>
      </c>
      <c r="D28" s="4">
        <v>5.88</v>
      </c>
      <c r="E28" s="4">
        <v>3</v>
      </c>
      <c r="F28">
        <f t="shared" si="0"/>
        <v>8.879999999999999</v>
      </c>
      <c r="H28" s="4">
        <v>26</v>
      </c>
      <c r="I28" s="4" t="s">
        <v>84</v>
      </c>
      <c r="J28" t="s">
        <v>65</v>
      </c>
      <c r="K28" s="4">
        <v>2.12</v>
      </c>
      <c r="L28" s="4">
        <v>6.52</v>
      </c>
      <c r="M28">
        <f t="shared" si="1"/>
        <v>8.64</v>
      </c>
    </row>
    <row r="29" spans="1:17" x14ac:dyDescent="0.25">
      <c r="A29" s="4">
        <v>27</v>
      </c>
      <c r="B29" s="4" t="s">
        <v>84</v>
      </c>
      <c r="C29" t="s">
        <v>64</v>
      </c>
      <c r="D29" s="4">
        <v>2.8</v>
      </c>
      <c r="E29" s="4">
        <v>5.12</v>
      </c>
      <c r="F29">
        <f t="shared" si="0"/>
        <v>7.92</v>
      </c>
      <c r="H29" s="4">
        <v>27</v>
      </c>
      <c r="I29" s="4" t="s">
        <v>83</v>
      </c>
      <c r="J29" t="s">
        <v>65</v>
      </c>
      <c r="K29" s="4">
        <v>4.08</v>
      </c>
      <c r="L29" s="4">
        <v>2.72</v>
      </c>
      <c r="M29">
        <f t="shared" si="1"/>
        <v>6.8000000000000007</v>
      </c>
    </row>
    <row r="30" spans="1:17" x14ac:dyDescent="0.25">
      <c r="A30" s="4">
        <v>28</v>
      </c>
      <c r="B30" s="4" t="s">
        <v>83</v>
      </c>
      <c r="C30" t="s">
        <v>64</v>
      </c>
      <c r="D30" s="4">
        <v>2.52</v>
      </c>
      <c r="E30" s="4">
        <v>6.84</v>
      </c>
      <c r="F30">
        <f t="shared" si="0"/>
        <v>9.36</v>
      </c>
      <c r="H30" s="4">
        <v>28</v>
      </c>
      <c r="I30" s="4" t="s">
        <v>84</v>
      </c>
      <c r="J30" t="s">
        <v>64</v>
      </c>
      <c r="K30" s="4">
        <v>9</v>
      </c>
      <c r="L30" s="4">
        <v>0</v>
      </c>
      <c r="M30">
        <f t="shared" si="1"/>
        <v>9</v>
      </c>
    </row>
    <row r="31" spans="1:17" x14ac:dyDescent="0.25">
      <c r="A31" s="4">
        <v>29</v>
      </c>
      <c r="B31" s="4" t="s">
        <v>84</v>
      </c>
      <c r="C31" t="s">
        <v>65</v>
      </c>
      <c r="D31" s="4">
        <v>0.08</v>
      </c>
      <c r="E31" s="4">
        <v>2.4</v>
      </c>
      <c r="F31">
        <f t="shared" si="0"/>
        <v>2.48</v>
      </c>
      <c r="H31" s="4">
        <v>29</v>
      </c>
      <c r="I31" s="4" t="s">
        <v>83</v>
      </c>
      <c r="J31" t="s">
        <v>65</v>
      </c>
      <c r="K31" s="4">
        <v>3.84</v>
      </c>
      <c r="L31" s="4">
        <v>1.6</v>
      </c>
      <c r="M31">
        <f t="shared" si="1"/>
        <v>5.4399999999999995</v>
      </c>
    </row>
    <row r="32" spans="1:17" x14ac:dyDescent="0.25">
      <c r="A32" s="4">
        <v>30</v>
      </c>
      <c r="B32" s="4" t="s">
        <v>83</v>
      </c>
      <c r="C32" t="s">
        <v>65</v>
      </c>
      <c r="D32" s="4">
        <v>2.72</v>
      </c>
      <c r="E32" s="4">
        <v>6.08</v>
      </c>
      <c r="F32">
        <f t="shared" si="0"/>
        <v>8.8000000000000007</v>
      </c>
      <c r="H32" s="4">
        <v>30</v>
      </c>
      <c r="I32" s="4" t="s">
        <v>84</v>
      </c>
      <c r="J32" t="s">
        <v>64</v>
      </c>
      <c r="K32" s="4">
        <v>4.08</v>
      </c>
      <c r="L32" s="4">
        <v>2.44</v>
      </c>
      <c r="M32">
        <f t="shared" si="1"/>
        <v>6.52</v>
      </c>
    </row>
    <row r="33" spans="1:13" x14ac:dyDescent="0.25">
      <c r="A33" s="15" t="s">
        <v>12</v>
      </c>
      <c r="D33" s="78">
        <f>AVERAGE(D3:D32)</f>
        <v>3.3466666666666658</v>
      </c>
      <c r="E33" s="78">
        <f>AVERAGE(E3:E32)</f>
        <v>4.5413333333333332</v>
      </c>
      <c r="F33" s="78">
        <f>AVERAGE(F3:F32)</f>
        <v>7.887999999999999</v>
      </c>
      <c r="K33" s="78">
        <f>AVERAGE(K3:K32)</f>
        <v>3.2773333333333334</v>
      </c>
      <c r="L33" s="78">
        <f>AVERAGE(L3:L32)</f>
        <v>3.1719999999999993</v>
      </c>
      <c r="M33" s="78">
        <f>AVERAGE(M3:M32)</f>
        <v>6.4493333333333345</v>
      </c>
    </row>
    <row r="34" spans="1:13" x14ac:dyDescent="0.25">
      <c r="A34" s="15" t="s">
        <v>14</v>
      </c>
      <c r="D34" s="78">
        <f>STDEV(D3:D32)</f>
        <v>1.9464084224865132</v>
      </c>
      <c r="E34" s="78">
        <f>STDEV(E3:E32)</f>
        <v>2.2051659306295277</v>
      </c>
      <c r="F34" s="78">
        <f>STDEV(F3:F32)</f>
        <v>1.8743245220060307</v>
      </c>
      <c r="K34" s="78">
        <f>STDEV(K3:K32)</f>
        <v>2.0718389854448622</v>
      </c>
      <c r="L34" s="78">
        <f>STDEV(L3:L32)</f>
        <v>1.6079509342316869</v>
      </c>
      <c r="M34" s="78">
        <f>STDEV(M3:M32)</f>
        <v>2.1495964871275817</v>
      </c>
    </row>
  </sheetData>
  <mergeCells count="2">
    <mergeCell ref="A1:F1"/>
    <mergeCell ref="H1:M1"/>
  </mergeCells>
  <conditionalFormatting sqref="O9">
    <cfRule type="endsWith" dxfId="9" priority="58" operator="endsWith" text=".arch">
      <formula>RIGHT(O9,LEN(".arch"))=".arch"</formula>
    </cfRule>
  </conditionalFormatting>
  <conditionalFormatting sqref="O11">
    <cfRule type="endsWith" dxfId="8" priority="57" operator="endsWith" text=".arch">
      <formula>RIGHT(O11,LEN(".arch"))=".arch"</formula>
    </cfRule>
  </conditionalFormatting>
  <conditionalFormatting sqref="O13">
    <cfRule type="endsWith" dxfId="7" priority="56" operator="endsWith" text=".arch">
      <formula>RIGHT(O13,LEN(".arch"))=".arch"</formula>
    </cfRule>
  </conditionalFormatting>
  <conditionalFormatting sqref="O15">
    <cfRule type="endsWith" dxfId="6" priority="55" operator="endsWith" text=".arch">
      <formula>RIGHT(O15,LEN(".arch"))=".arch"</formula>
    </cfRule>
  </conditionalFormatting>
  <conditionalFormatting sqref="P13">
    <cfRule type="endsWith" dxfId="5" priority="50" operator="endsWith" text=".arch">
      <formula>RIGHT(P13,LEN(".arch"))=".arch"</formula>
    </cfRule>
  </conditionalFormatting>
  <conditionalFormatting sqref="P17">
    <cfRule type="endsWith" dxfId="4" priority="28" operator="endsWith" text=".arch">
      <formula>RIGHT(P17,LEN(".arch"))=".arch"</formula>
    </cfRule>
  </conditionalFormatting>
  <conditionalFormatting sqref="P19">
    <cfRule type="endsWith" dxfId="3" priority="27" operator="endsWith" text=".arch">
      <formula>RIGHT(P19,LEN(".arch"))=".arch"</formula>
    </cfRule>
  </conditionalFormatting>
  <conditionalFormatting sqref="P21">
    <cfRule type="endsWith" dxfId="2" priority="26" operator="endsWith" text=".arch">
      <formula>RIGHT(P21,LEN(".arch"))=".arch"</formula>
    </cfRule>
  </conditionalFormatting>
  <conditionalFormatting sqref="P23">
    <cfRule type="endsWith" dxfId="1" priority="25" operator="endsWith" text=".arch">
      <formula>RIGHT(P23,LEN(".arch"))=".arch"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sqref="A1:F1"/>
    </sheetView>
  </sheetViews>
  <sheetFormatPr defaultRowHeight="15" x14ac:dyDescent="0.25"/>
  <cols>
    <col min="3" max="3" width="12.5703125" bestFit="1" customWidth="1"/>
    <col min="5" max="5" width="12.5703125" bestFit="1" customWidth="1"/>
    <col min="10" max="10" width="12.5703125" bestFit="1" customWidth="1"/>
    <col min="12" max="12" width="12.5703125" bestFit="1" customWidth="1"/>
  </cols>
  <sheetData>
    <row r="1" spans="1:13" x14ac:dyDescent="0.25">
      <c r="A1" s="81" t="s">
        <v>78</v>
      </c>
      <c r="B1" s="81"/>
      <c r="C1" s="81"/>
      <c r="D1" s="81"/>
      <c r="E1" s="81"/>
      <c r="F1" s="81"/>
      <c r="H1" s="81" t="s">
        <v>79</v>
      </c>
      <c r="I1" s="81"/>
      <c r="J1" s="81"/>
      <c r="K1" s="81"/>
      <c r="L1" s="81"/>
      <c r="M1" s="81"/>
    </row>
    <row r="2" spans="1:13" x14ac:dyDescent="0.25">
      <c r="A2" s="75" t="s">
        <v>2</v>
      </c>
      <c r="B2" s="75" t="s">
        <v>80</v>
      </c>
      <c r="C2" s="75" t="s">
        <v>81</v>
      </c>
      <c r="D2" s="75" t="s">
        <v>64</v>
      </c>
      <c r="E2" s="75" t="s">
        <v>65</v>
      </c>
      <c r="F2" s="75" t="s">
        <v>82</v>
      </c>
      <c r="H2" s="75" t="s">
        <v>2</v>
      </c>
      <c r="I2" s="75" t="s">
        <v>80</v>
      </c>
      <c r="J2" s="75" t="s">
        <v>81</v>
      </c>
      <c r="K2" s="75" t="s">
        <v>64</v>
      </c>
      <c r="L2" s="75" t="s">
        <v>65</v>
      </c>
      <c r="M2" s="75" t="s">
        <v>82</v>
      </c>
    </row>
    <row r="3" spans="1:13" x14ac:dyDescent="0.25">
      <c r="A3" s="4">
        <v>31</v>
      </c>
      <c r="B3" t="s">
        <v>84</v>
      </c>
      <c r="C3" s="4" t="s">
        <v>64</v>
      </c>
      <c r="D3">
        <v>3.84</v>
      </c>
      <c r="E3">
        <v>5.32</v>
      </c>
      <c r="F3" s="7">
        <f>SUM(D3:E3)</f>
        <v>9.16</v>
      </c>
      <c r="H3" s="4">
        <v>31</v>
      </c>
      <c r="I3" t="s">
        <v>83</v>
      </c>
      <c r="J3" s="4" t="s">
        <v>64</v>
      </c>
      <c r="K3">
        <v>2.76</v>
      </c>
      <c r="L3">
        <v>4.32</v>
      </c>
      <c r="M3">
        <f>SUM(K3:L3)</f>
        <v>7.08</v>
      </c>
    </row>
    <row r="4" spans="1:13" x14ac:dyDescent="0.25">
      <c r="A4" s="4">
        <v>32</v>
      </c>
      <c r="B4" t="s">
        <v>84</v>
      </c>
      <c r="C4" t="s">
        <v>65</v>
      </c>
      <c r="D4">
        <v>8.48</v>
      </c>
      <c r="E4">
        <v>1.1599999999999999</v>
      </c>
      <c r="F4" s="7">
        <f t="shared" ref="F4:F30" si="0">SUM(D4:E4)</f>
        <v>9.64</v>
      </c>
      <c r="H4" s="4">
        <v>32</v>
      </c>
      <c r="I4" t="s">
        <v>83</v>
      </c>
      <c r="J4" t="s">
        <v>64</v>
      </c>
      <c r="K4">
        <v>5.4</v>
      </c>
      <c r="L4">
        <v>3.84</v>
      </c>
      <c r="M4">
        <f t="shared" ref="M4:M30" si="1">SUM(K4:L4)</f>
        <v>9.24</v>
      </c>
    </row>
    <row r="5" spans="1:13" x14ac:dyDescent="0.25">
      <c r="A5" s="4">
        <v>33</v>
      </c>
      <c r="B5" t="s">
        <v>84</v>
      </c>
      <c r="C5" t="s">
        <v>64</v>
      </c>
      <c r="D5">
        <v>4.76</v>
      </c>
      <c r="E5">
        <v>4.3600000000000003</v>
      </c>
      <c r="F5" s="7">
        <f t="shared" si="0"/>
        <v>9.120000000000001</v>
      </c>
      <c r="H5" s="4">
        <v>33</v>
      </c>
      <c r="I5" t="s">
        <v>83</v>
      </c>
      <c r="J5" t="s">
        <v>65</v>
      </c>
      <c r="K5">
        <v>2.48</v>
      </c>
      <c r="L5">
        <v>3.04</v>
      </c>
      <c r="M5">
        <f t="shared" si="1"/>
        <v>5.52</v>
      </c>
    </row>
    <row r="6" spans="1:13" x14ac:dyDescent="0.25">
      <c r="A6" s="4">
        <v>34</v>
      </c>
      <c r="B6" t="s">
        <v>83</v>
      </c>
      <c r="C6" t="s">
        <v>64</v>
      </c>
      <c r="D6" s="4">
        <v>2.96</v>
      </c>
      <c r="E6" s="4">
        <v>6.04</v>
      </c>
      <c r="F6" s="7">
        <f t="shared" si="0"/>
        <v>9</v>
      </c>
      <c r="H6" s="4">
        <v>34</v>
      </c>
      <c r="I6" t="s">
        <v>84</v>
      </c>
      <c r="J6" t="s">
        <v>64</v>
      </c>
      <c r="K6" s="4">
        <v>2.8</v>
      </c>
      <c r="L6" s="4">
        <v>0.2</v>
      </c>
      <c r="M6">
        <f t="shared" si="1"/>
        <v>3</v>
      </c>
    </row>
    <row r="7" spans="1:13" x14ac:dyDescent="0.25">
      <c r="A7" s="4">
        <v>35</v>
      </c>
      <c r="B7" t="s">
        <v>84</v>
      </c>
      <c r="C7" s="4" t="s">
        <v>64</v>
      </c>
      <c r="D7" s="4">
        <v>3.72</v>
      </c>
      <c r="E7" s="4">
        <v>1.92</v>
      </c>
      <c r="F7" s="7">
        <f t="shared" si="0"/>
        <v>5.6400000000000006</v>
      </c>
      <c r="H7" s="4">
        <v>35</v>
      </c>
      <c r="I7" t="s">
        <v>83</v>
      </c>
      <c r="J7" s="4" t="s">
        <v>65</v>
      </c>
      <c r="K7" s="4">
        <v>1.88</v>
      </c>
      <c r="L7" s="4">
        <v>3.44</v>
      </c>
      <c r="M7">
        <f t="shared" si="1"/>
        <v>5.32</v>
      </c>
    </row>
    <row r="8" spans="1:13" x14ac:dyDescent="0.25">
      <c r="A8" s="4">
        <v>36</v>
      </c>
      <c r="B8" s="4" t="s">
        <v>83</v>
      </c>
      <c r="C8" s="4" t="s">
        <v>65</v>
      </c>
      <c r="D8" s="4">
        <v>0.88</v>
      </c>
      <c r="E8" s="4">
        <v>1.88</v>
      </c>
      <c r="F8" s="7">
        <f t="shared" si="0"/>
        <v>2.76</v>
      </c>
      <c r="H8" s="4">
        <v>36</v>
      </c>
      <c r="I8" s="4" t="s">
        <v>84</v>
      </c>
      <c r="J8" s="4" t="s">
        <v>65</v>
      </c>
      <c r="K8" s="4">
        <v>1.76</v>
      </c>
      <c r="L8" s="4">
        <v>1.28</v>
      </c>
      <c r="M8">
        <f t="shared" si="1"/>
        <v>3.04</v>
      </c>
    </row>
    <row r="9" spans="1:13" x14ac:dyDescent="0.25">
      <c r="A9" s="4">
        <v>37</v>
      </c>
      <c r="B9" s="4" t="s">
        <v>83</v>
      </c>
      <c r="C9" s="4" t="s">
        <v>64</v>
      </c>
      <c r="D9" s="4">
        <v>3.08</v>
      </c>
      <c r="E9" s="4">
        <v>6.08</v>
      </c>
      <c r="F9" s="7">
        <f t="shared" si="0"/>
        <v>9.16</v>
      </c>
      <c r="H9" s="4">
        <v>37</v>
      </c>
      <c r="I9" s="4" t="s">
        <v>84</v>
      </c>
      <c r="J9" s="4" t="s">
        <v>64</v>
      </c>
      <c r="K9" s="4">
        <v>0.72</v>
      </c>
      <c r="L9" s="4">
        <v>1.76</v>
      </c>
      <c r="M9">
        <f t="shared" si="1"/>
        <v>2.48</v>
      </c>
    </row>
    <row r="10" spans="1:13" x14ac:dyDescent="0.25">
      <c r="A10" s="4">
        <v>38</v>
      </c>
      <c r="B10" s="4" t="s">
        <v>83</v>
      </c>
      <c r="C10" s="4" t="s">
        <v>65</v>
      </c>
      <c r="D10" s="4">
        <v>5</v>
      </c>
      <c r="E10" s="4">
        <v>4.3600000000000003</v>
      </c>
      <c r="F10" s="7">
        <f t="shared" si="0"/>
        <v>9.36</v>
      </c>
      <c r="H10" s="4">
        <v>38</v>
      </c>
      <c r="I10" s="4" t="s">
        <v>84</v>
      </c>
      <c r="J10" s="4" t="s">
        <v>65</v>
      </c>
      <c r="K10" s="4">
        <v>3.56</v>
      </c>
      <c r="L10" s="4">
        <v>3.16</v>
      </c>
      <c r="M10">
        <f t="shared" si="1"/>
        <v>6.7200000000000006</v>
      </c>
    </row>
    <row r="11" spans="1:13" x14ac:dyDescent="0.25">
      <c r="A11" s="4">
        <v>39</v>
      </c>
      <c r="B11" s="4" t="s">
        <v>83</v>
      </c>
      <c r="C11" s="4" t="s">
        <v>65</v>
      </c>
      <c r="D11" s="4">
        <v>0.48</v>
      </c>
      <c r="E11" s="4">
        <v>3.84</v>
      </c>
      <c r="F11" s="7">
        <f t="shared" si="0"/>
        <v>4.32</v>
      </c>
      <c r="H11" s="4">
        <v>39</v>
      </c>
      <c r="I11" s="4" t="s">
        <v>84</v>
      </c>
      <c r="J11" s="4" t="s">
        <v>64</v>
      </c>
      <c r="K11" s="4">
        <v>1.04</v>
      </c>
      <c r="L11" s="6">
        <v>0.28000000000000003</v>
      </c>
      <c r="M11">
        <f t="shared" si="1"/>
        <v>1.32</v>
      </c>
    </row>
    <row r="12" spans="1:13" x14ac:dyDescent="0.25">
      <c r="A12" s="4">
        <v>40</v>
      </c>
      <c r="B12" s="47" t="s">
        <v>84</v>
      </c>
      <c r="C12" s="47" t="s">
        <v>64</v>
      </c>
      <c r="D12" s="72">
        <v>2.36</v>
      </c>
      <c r="E12" s="72">
        <v>1.32</v>
      </c>
      <c r="F12" s="7">
        <f t="shared" si="0"/>
        <v>3.6799999999999997</v>
      </c>
      <c r="H12" s="4">
        <v>40</v>
      </c>
      <c r="I12" s="47" t="s">
        <v>83</v>
      </c>
      <c r="J12" s="47" t="s">
        <v>64</v>
      </c>
      <c r="K12" s="72">
        <v>2.56</v>
      </c>
      <c r="L12" s="72">
        <v>4.4800000000000004</v>
      </c>
      <c r="M12">
        <f t="shared" si="1"/>
        <v>7.0400000000000009</v>
      </c>
    </row>
    <row r="13" spans="1:13" x14ac:dyDescent="0.25">
      <c r="A13" s="4">
        <v>41</v>
      </c>
      <c r="B13" s="47" t="s">
        <v>84</v>
      </c>
      <c r="C13" s="47" t="s">
        <v>64</v>
      </c>
      <c r="D13" s="73">
        <v>5.8</v>
      </c>
      <c r="E13" s="73">
        <v>2.56</v>
      </c>
      <c r="F13" s="7">
        <f t="shared" si="0"/>
        <v>8.36</v>
      </c>
      <c r="H13" s="4">
        <v>41</v>
      </c>
      <c r="I13" s="47" t="s">
        <v>83</v>
      </c>
      <c r="J13" s="47" t="s">
        <v>64</v>
      </c>
      <c r="K13" s="73">
        <v>0.32</v>
      </c>
      <c r="L13" s="73">
        <v>1.84</v>
      </c>
      <c r="M13">
        <f t="shared" si="1"/>
        <v>2.16</v>
      </c>
    </row>
    <row r="14" spans="1:13" x14ac:dyDescent="0.25">
      <c r="A14" s="4">
        <v>42</v>
      </c>
      <c r="B14" s="47" t="s">
        <v>83</v>
      </c>
      <c r="C14" s="4" t="s">
        <v>64</v>
      </c>
      <c r="D14">
        <v>0.64</v>
      </c>
      <c r="E14">
        <v>4.12</v>
      </c>
      <c r="F14" s="7">
        <f t="shared" si="0"/>
        <v>4.76</v>
      </c>
      <c r="H14" s="4">
        <v>42</v>
      </c>
      <c r="I14" s="47" t="s">
        <v>84</v>
      </c>
      <c r="J14" s="4" t="s">
        <v>64</v>
      </c>
      <c r="K14" s="4">
        <v>2.08</v>
      </c>
      <c r="L14" s="4">
        <v>0.28000000000000003</v>
      </c>
      <c r="M14">
        <f t="shared" si="1"/>
        <v>2.3600000000000003</v>
      </c>
    </row>
    <row r="15" spans="1:13" x14ac:dyDescent="0.25">
      <c r="A15" s="4">
        <v>43</v>
      </c>
      <c r="B15" s="4" t="s">
        <v>83</v>
      </c>
      <c r="C15" t="s">
        <v>64</v>
      </c>
      <c r="D15">
        <v>5.84</v>
      </c>
      <c r="E15">
        <v>3.76</v>
      </c>
      <c r="F15" s="7">
        <f t="shared" si="0"/>
        <v>9.6</v>
      </c>
      <c r="H15" s="4">
        <v>43</v>
      </c>
      <c r="I15" s="4" t="s">
        <v>84</v>
      </c>
      <c r="J15" t="s">
        <v>64</v>
      </c>
      <c r="K15">
        <v>3.28</v>
      </c>
      <c r="L15">
        <v>5.28</v>
      </c>
      <c r="M15">
        <f t="shared" si="1"/>
        <v>8.56</v>
      </c>
    </row>
    <row r="16" spans="1:13" x14ac:dyDescent="0.25">
      <c r="A16" s="4">
        <v>44</v>
      </c>
      <c r="B16" s="4" t="s">
        <v>83</v>
      </c>
      <c r="C16" s="6" t="s">
        <v>64</v>
      </c>
      <c r="D16" s="6">
        <v>0.8</v>
      </c>
      <c r="E16" s="4">
        <v>4.04</v>
      </c>
      <c r="F16" s="7">
        <f t="shared" si="0"/>
        <v>4.84</v>
      </c>
      <c r="H16" s="4">
        <v>44</v>
      </c>
      <c r="I16" s="4" t="s">
        <v>84</v>
      </c>
      <c r="J16" s="4" t="s">
        <v>65</v>
      </c>
      <c r="K16" s="4">
        <v>3.96</v>
      </c>
      <c r="L16" s="4">
        <v>1.64</v>
      </c>
      <c r="M16">
        <f t="shared" si="1"/>
        <v>5.6</v>
      </c>
    </row>
    <row r="17" spans="1:13" x14ac:dyDescent="0.25">
      <c r="A17" s="4">
        <v>45</v>
      </c>
      <c r="B17" s="4" t="s">
        <v>84</v>
      </c>
      <c r="C17" s="4" t="s">
        <v>65</v>
      </c>
      <c r="D17">
        <v>1.8</v>
      </c>
      <c r="E17" s="4">
        <v>4</v>
      </c>
      <c r="F17" s="7">
        <f t="shared" si="0"/>
        <v>5.8</v>
      </c>
      <c r="H17" s="4">
        <v>45</v>
      </c>
      <c r="I17" s="4" t="s">
        <v>83</v>
      </c>
      <c r="J17" s="4" t="s">
        <v>65</v>
      </c>
      <c r="K17">
        <v>0.4</v>
      </c>
      <c r="L17" s="4">
        <v>4.5599999999999996</v>
      </c>
      <c r="M17">
        <f t="shared" si="1"/>
        <v>4.96</v>
      </c>
    </row>
    <row r="18" spans="1:13" x14ac:dyDescent="0.25">
      <c r="A18" s="4">
        <v>46</v>
      </c>
      <c r="B18" s="47" t="s">
        <v>84</v>
      </c>
      <c r="C18" s="47" t="s">
        <v>65</v>
      </c>
      <c r="D18" s="47">
        <v>1.96</v>
      </c>
      <c r="E18" s="47">
        <v>2</v>
      </c>
      <c r="F18" s="7">
        <f t="shared" si="0"/>
        <v>3.96</v>
      </c>
      <c r="H18" s="4">
        <v>46</v>
      </c>
      <c r="I18" s="4" t="s">
        <v>83</v>
      </c>
      <c r="J18" s="4" t="s">
        <v>64</v>
      </c>
      <c r="K18" s="4">
        <v>1.44</v>
      </c>
      <c r="L18" s="4">
        <v>3.16</v>
      </c>
      <c r="M18">
        <f t="shared" si="1"/>
        <v>4.5999999999999996</v>
      </c>
    </row>
    <row r="19" spans="1:13" x14ac:dyDescent="0.25">
      <c r="A19" s="4">
        <v>47</v>
      </c>
      <c r="B19" s="47" t="s">
        <v>83</v>
      </c>
      <c r="C19" s="47" t="s">
        <v>64</v>
      </c>
      <c r="D19" s="54">
        <v>2.3199999999999998</v>
      </c>
      <c r="E19" s="47">
        <v>1.76</v>
      </c>
      <c r="F19" s="7">
        <f t="shared" si="0"/>
        <v>4.08</v>
      </c>
      <c r="H19" s="4">
        <v>47</v>
      </c>
      <c r="I19" s="4" t="s">
        <v>84</v>
      </c>
      <c r="J19" s="4" t="s">
        <v>64</v>
      </c>
      <c r="K19">
        <v>1</v>
      </c>
      <c r="L19" s="4">
        <v>1.6</v>
      </c>
      <c r="M19">
        <f t="shared" si="1"/>
        <v>2.6</v>
      </c>
    </row>
    <row r="20" spans="1:13" x14ac:dyDescent="0.25">
      <c r="A20" s="4">
        <v>48</v>
      </c>
      <c r="B20" s="4" t="s">
        <v>84</v>
      </c>
      <c r="C20" s="4" t="s">
        <v>64</v>
      </c>
      <c r="D20">
        <v>3.16</v>
      </c>
      <c r="E20" s="4">
        <v>5.68</v>
      </c>
      <c r="F20" s="7">
        <f t="shared" si="0"/>
        <v>8.84</v>
      </c>
      <c r="H20" s="4">
        <v>48</v>
      </c>
      <c r="I20" s="4" t="s">
        <v>83</v>
      </c>
      <c r="J20" s="4" t="s">
        <v>65</v>
      </c>
      <c r="K20">
        <v>2.52</v>
      </c>
      <c r="L20" s="4">
        <v>6.64</v>
      </c>
      <c r="M20">
        <f t="shared" si="1"/>
        <v>9.16</v>
      </c>
    </row>
    <row r="21" spans="1:13" x14ac:dyDescent="0.25">
      <c r="A21" s="4">
        <v>49</v>
      </c>
      <c r="B21" s="4" t="s">
        <v>84</v>
      </c>
      <c r="C21" s="4" t="s">
        <v>65</v>
      </c>
      <c r="D21">
        <v>1</v>
      </c>
      <c r="E21" s="4">
        <v>3.08</v>
      </c>
      <c r="F21" s="7">
        <f t="shared" si="0"/>
        <v>4.08</v>
      </c>
      <c r="H21" s="4">
        <v>49</v>
      </c>
      <c r="I21" s="4" t="s">
        <v>83</v>
      </c>
      <c r="J21" s="4" t="s">
        <v>65</v>
      </c>
      <c r="K21">
        <v>0.44</v>
      </c>
      <c r="L21" s="4">
        <v>1.32</v>
      </c>
      <c r="M21">
        <f t="shared" si="1"/>
        <v>1.76</v>
      </c>
    </row>
    <row r="22" spans="1:13" x14ac:dyDescent="0.25">
      <c r="A22" s="4">
        <v>50</v>
      </c>
      <c r="B22" s="4" t="s">
        <v>84</v>
      </c>
      <c r="C22" s="4" t="s">
        <v>64</v>
      </c>
      <c r="D22">
        <v>8.92</v>
      </c>
      <c r="E22" s="4">
        <v>0</v>
      </c>
      <c r="F22" s="7">
        <f t="shared" si="0"/>
        <v>8.92</v>
      </c>
      <c r="H22" s="4">
        <v>50</v>
      </c>
      <c r="I22" s="4" t="s">
        <v>83</v>
      </c>
      <c r="J22" s="4" t="s">
        <v>64</v>
      </c>
      <c r="K22">
        <v>2.56</v>
      </c>
      <c r="L22" s="4">
        <v>3.44</v>
      </c>
      <c r="M22">
        <f t="shared" si="1"/>
        <v>6</v>
      </c>
    </row>
    <row r="23" spans="1:13" x14ac:dyDescent="0.25">
      <c r="A23" s="4">
        <v>51</v>
      </c>
      <c r="B23" s="4" t="s">
        <v>84</v>
      </c>
      <c r="C23" s="4" t="s">
        <v>65</v>
      </c>
      <c r="D23">
        <v>3.84</v>
      </c>
      <c r="E23" s="4">
        <v>3.72</v>
      </c>
      <c r="F23" s="7">
        <f t="shared" si="0"/>
        <v>7.5600000000000005</v>
      </c>
      <c r="H23" s="4">
        <v>51</v>
      </c>
      <c r="I23" s="4" t="s">
        <v>83</v>
      </c>
      <c r="J23" s="4" t="s">
        <v>64</v>
      </c>
      <c r="K23">
        <v>2.2400000000000002</v>
      </c>
      <c r="L23" s="4">
        <v>6.04</v>
      </c>
      <c r="M23">
        <f t="shared" si="1"/>
        <v>8.2800000000000011</v>
      </c>
    </row>
    <row r="24" spans="1:13" x14ac:dyDescent="0.25">
      <c r="A24" s="4">
        <v>52</v>
      </c>
      <c r="B24" s="4" t="s">
        <v>83</v>
      </c>
      <c r="C24" s="4" t="s">
        <v>64</v>
      </c>
      <c r="D24" s="4">
        <v>0.84</v>
      </c>
      <c r="E24" s="4">
        <v>0.88</v>
      </c>
      <c r="F24" s="7">
        <f t="shared" si="0"/>
        <v>1.72</v>
      </c>
      <c r="H24" s="4">
        <v>52</v>
      </c>
      <c r="I24" s="4" t="s">
        <v>84</v>
      </c>
      <c r="J24" s="4" t="s">
        <v>64</v>
      </c>
      <c r="K24" s="4">
        <v>0.84</v>
      </c>
      <c r="L24" s="4">
        <v>2.2400000000000002</v>
      </c>
      <c r="M24">
        <f t="shared" si="1"/>
        <v>3.08</v>
      </c>
    </row>
    <row r="25" spans="1:13" x14ac:dyDescent="0.25">
      <c r="A25" s="4">
        <v>53</v>
      </c>
      <c r="B25" s="4" t="s">
        <v>83</v>
      </c>
      <c r="C25" s="4" t="s">
        <v>65</v>
      </c>
      <c r="D25">
        <v>5.48</v>
      </c>
      <c r="E25" s="4">
        <v>3.8</v>
      </c>
      <c r="F25" s="7">
        <f t="shared" si="0"/>
        <v>9.2800000000000011</v>
      </c>
      <c r="H25" s="4">
        <v>53</v>
      </c>
      <c r="I25" s="4" t="s">
        <v>84</v>
      </c>
      <c r="J25" s="4" t="s">
        <v>65</v>
      </c>
      <c r="K25">
        <v>4.2</v>
      </c>
      <c r="L25" s="4">
        <v>3.2</v>
      </c>
      <c r="M25">
        <f t="shared" si="1"/>
        <v>7.4</v>
      </c>
    </row>
    <row r="26" spans="1:13" x14ac:dyDescent="0.25">
      <c r="A26" s="4">
        <v>54</v>
      </c>
      <c r="B26" s="4" t="s">
        <v>84</v>
      </c>
      <c r="C26" t="s">
        <v>64</v>
      </c>
      <c r="D26">
        <v>5.04</v>
      </c>
      <c r="E26" s="4">
        <v>3.92</v>
      </c>
      <c r="F26" s="7">
        <f t="shared" si="0"/>
        <v>8.9600000000000009</v>
      </c>
      <c r="H26" s="4">
        <v>54</v>
      </c>
      <c r="I26" s="4" t="s">
        <v>83</v>
      </c>
      <c r="J26" t="s">
        <v>65</v>
      </c>
      <c r="K26">
        <v>0.36</v>
      </c>
      <c r="L26">
        <v>7.12</v>
      </c>
      <c r="M26">
        <f t="shared" si="1"/>
        <v>7.48</v>
      </c>
    </row>
    <row r="27" spans="1:13" x14ac:dyDescent="0.25">
      <c r="A27" s="4">
        <v>55</v>
      </c>
      <c r="B27" s="4" t="s">
        <v>84</v>
      </c>
      <c r="C27" t="s">
        <v>64</v>
      </c>
      <c r="D27">
        <v>7.2</v>
      </c>
      <c r="E27">
        <v>0.44</v>
      </c>
      <c r="F27" s="7">
        <f t="shared" si="0"/>
        <v>7.6400000000000006</v>
      </c>
      <c r="H27" s="4">
        <v>55</v>
      </c>
      <c r="I27" s="4" t="s">
        <v>83</v>
      </c>
      <c r="J27" t="s">
        <v>65</v>
      </c>
      <c r="K27">
        <v>0.72</v>
      </c>
      <c r="L27">
        <v>5.6</v>
      </c>
      <c r="M27">
        <f t="shared" si="1"/>
        <v>6.3199999999999994</v>
      </c>
    </row>
    <row r="28" spans="1:13" x14ac:dyDescent="0.25">
      <c r="A28" s="4">
        <v>56</v>
      </c>
      <c r="B28" s="4" t="s">
        <v>83</v>
      </c>
      <c r="C28" t="s">
        <v>64</v>
      </c>
      <c r="D28">
        <v>3.44</v>
      </c>
      <c r="E28">
        <v>3</v>
      </c>
      <c r="F28" s="7">
        <f t="shared" si="0"/>
        <v>6.4399999999999995</v>
      </c>
      <c r="H28" s="4">
        <v>56</v>
      </c>
      <c r="I28" s="4" t="s">
        <v>84</v>
      </c>
      <c r="J28" t="s">
        <v>64</v>
      </c>
      <c r="K28">
        <v>1.24</v>
      </c>
      <c r="L28">
        <v>0.72</v>
      </c>
      <c r="M28">
        <f t="shared" si="1"/>
        <v>1.96</v>
      </c>
    </row>
    <row r="29" spans="1:13" x14ac:dyDescent="0.25">
      <c r="A29" s="4">
        <v>57</v>
      </c>
      <c r="B29" s="4" t="s">
        <v>84</v>
      </c>
      <c r="C29" t="s">
        <v>64</v>
      </c>
      <c r="D29">
        <v>3.68</v>
      </c>
      <c r="E29">
        <v>2.64</v>
      </c>
      <c r="F29" s="7">
        <f t="shared" si="0"/>
        <v>6.32</v>
      </c>
      <c r="H29" s="4">
        <v>57</v>
      </c>
      <c r="I29" s="4" t="s">
        <v>83</v>
      </c>
      <c r="J29" t="s">
        <v>65</v>
      </c>
      <c r="K29">
        <v>0.72</v>
      </c>
      <c r="L29">
        <v>8</v>
      </c>
      <c r="M29">
        <f t="shared" si="1"/>
        <v>8.7200000000000006</v>
      </c>
    </row>
    <row r="30" spans="1:13" x14ac:dyDescent="0.25">
      <c r="A30" s="4">
        <v>58</v>
      </c>
      <c r="B30" s="4" t="s">
        <v>83</v>
      </c>
      <c r="C30" t="s">
        <v>65</v>
      </c>
      <c r="D30">
        <v>2.6</v>
      </c>
      <c r="E30">
        <v>3.52</v>
      </c>
      <c r="F30" s="7">
        <f t="shared" si="0"/>
        <v>6.12</v>
      </c>
      <c r="H30" s="4">
        <v>58</v>
      </c>
      <c r="I30" s="4" t="s">
        <v>84</v>
      </c>
      <c r="J30" t="s">
        <v>65</v>
      </c>
      <c r="K30">
        <v>0.72</v>
      </c>
      <c r="L30">
        <v>4.12</v>
      </c>
      <c r="M30">
        <f t="shared" si="1"/>
        <v>4.84</v>
      </c>
    </row>
    <row r="31" spans="1:13" x14ac:dyDescent="0.25">
      <c r="A31" s="15" t="s">
        <v>12</v>
      </c>
      <c r="D31" s="78">
        <f>AVERAGE(D3:D30)</f>
        <v>3.5685714285714285</v>
      </c>
      <c r="E31" s="78">
        <f t="shared" ref="E31:M31" si="2">AVERAGE(E3:E30)</f>
        <v>3.1857142857142846</v>
      </c>
      <c r="F31" s="78">
        <f t="shared" si="2"/>
        <v>6.7542857142857144</v>
      </c>
      <c r="K31" s="78">
        <f t="shared" si="2"/>
        <v>1.9285714285714288</v>
      </c>
      <c r="L31" s="78">
        <f t="shared" si="2"/>
        <v>3.3071428571428574</v>
      </c>
      <c r="M31" s="78">
        <f t="shared" si="2"/>
        <v>5.2357142857142858</v>
      </c>
    </row>
    <row r="32" spans="1:13" x14ac:dyDescent="0.25">
      <c r="A32" s="15" t="s">
        <v>14</v>
      </c>
      <c r="D32" s="78">
        <f>STDEV(D3:D30)</f>
        <v>2.3019568395183452</v>
      </c>
      <c r="E32" s="78">
        <f t="shared" ref="E32:M32" si="3">STDEV(E3:E30)</f>
        <v>1.6382543296683985</v>
      </c>
      <c r="F32" s="78">
        <f t="shared" si="3"/>
        <v>2.4266841094785643</v>
      </c>
      <c r="K32" s="78">
        <f t="shared" si="3"/>
        <v>1.3315257588799574</v>
      </c>
      <c r="L32" s="78">
        <f t="shared" si="3"/>
        <v>2.1384952431001336</v>
      </c>
      <c r="M32" s="78">
        <f t="shared" si="3"/>
        <v>2.5090376324937504</v>
      </c>
    </row>
  </sheetData>
  <mergeCells count="2">
    <mergeCell ref="A1:F1"/>
    <mergeCell ref="H1:M1"/>
  </mergeCells>
  <conditionalFormatting sqref="F3:F30">
    <cfRule type="endsWith" dxfId="0" priority="6" operator="endsWith" text=".arch">
      <formula>RIGHT(F3,LEN(".arch"))=".arch"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zoomScaleNormal="100" workbookViewId="0">
      <selection sqref="A1:B1"/>
    </sheetView>
  </sheetViews>
  <sheetFormatPr defaultRowHeight="15" x14ac:dyDescent="0.25"/>
  <cols>
    <col min="2" max="2" width="12" bestFit="1" customWidth="1"/>
    <col min="5" max="5" width="12" bestFit="1" customWidth="1"/>
  </cols>
  <sheetData>
    <row r="1" spans="1:12" x14ac:dyDescent="0.25">
      <c r="A1" s="81" t="s">
        <v>78</v>
      </c>
      <c r="B1" s="81"/>
      <c r="D1" s="81" t="s">
        <v>79</v>
      </c>
      <c r="E1" s="81"/>
    </row>
    <row r="2" spans="1:12" x14ac:dyDescent="0.25">
      <c r="A2" s="15" t="s">
        <v>2</v>
      </c>
      <c r="B2" s="15" t="s">
        <v>87</v>
      </c>
      <c r="C2" s="2"/>
      <c r="D2" s="15" t="s">
        <v>2</v>
      </c>
      <c r="E2" s="15" t="s">
        <v>87</v>
      </c>
      <c r="H2" s="12" t="s">
        <v>87</v>
      </c>
      <c r="I2" s="13"/>
      <c r="J2" s="13"/>
      <c r="K2" s="13"/>
      <c r="L2" s="13"/>
    </row>
    <row r="3" spans="1:12" x14ac:dyDescent="0.25">
      <c r="A3">
        <v>1</v>
      </c>
      <c r="B3" s="4">
        <v>8</v>
      </c>
      <c r="D3">
        <v>1</v>
      </c>
      <c r="E3" s="4">
        <v>2</v>
      </c>
      <c r="H3" s="84" t="s">
        <v>147</v>
      </c>
      <c r="I3" s="84"/>
      <c r="J3" s="84"/>
      <c r="K3" s="84"/>
      <c r="L3" s="84"/>
    </row>
    <row r="4" spans="1:12" x14ac:dyDescent="0.25">
      <c r="A4" s="4">
        <v>2</v>
      </c>
      <c r="B4" s="4">
        <v>9</v>
      </c>
      <c r="D4" s="4">
        <v>2</v>
      </c>
      <c r="E4" s="4">
        <v>2</v>
      </c>
      <c r="H4" s="84"/>
      <c r="I4" s="84"/>
      <c r="J4" s="84"/>
      <c r="K4" s="84"/>
      <c r="L4" s="84"/>
    </row>
    <row r="5" spans="1:12" x14ac:dyDescent="0.25">
      <c r="A5" s="4">
        <v>3</v>
      </c>
      <c r="B5" s="4">
        <v>3</v>
      </c>
      <c r="D5" s="4">
        <v>3</v>
      </c>
      <c r="E5" s="4">
        <v>4</v>
      </c>
    </row>
    <row r="6" spans="1:12" x14ac:dyDescent="0.25">
      <c r="A6" s="4">
        <v>4</v>
      </c>
      <c r="B6" s="4">
        <v>8</v>
      </c>
      <c r="D6" s="4">
        <v>4</v>
      </c>
      <c r="E6" s="4">
        <v>2</v>
      </c>
    </row>
    <row r="7" spans="1:12" x14ac:dyDescent="0.25">
      <c r="A7" s="4">
        <v>5</v>
      </c>
      <c r="B7" s="4">
        <v>4</v>
      </c>
      <c r="D7" s="4">
        <v>5</v>
      </c>
      <c r="E7" s="4">
        <v>3</v>
      </c>
    </row>
    <row r="8" spans="1:12" x14ac:dyDescent="0.25">
      <c r="A8" s="4">
        <v>6</v>
      </c>
      <c r="B8" s="4">
        <v>4</v>
      </c>
      <c r="D8" s="4">
        <v>6</v>
      </c>
      <c r="E8" s="4">
        <v>2</v>
      </c>
    </row>
    <row r="9" spans="1:12" x14ac:dyDescent="0.25">
      <c r="A9" s="4">
        <v>7</v>
      </c>
      <c r="B9" s="4">
        <v>1</v>
      </c>
      <c r="D9" s="4">
        <v>7</v>
      </c>
      <c r="E9" s="4">
        <v>2</v>
      </c>
    </row>
    <row r="10" spans="1:12" x14ac:dyDescent="0.25">
      <c r="A10" s="4">
        <v>8</v>
      </c>
      <c r="B10" s="4">
        <v>6</v>
      </c>
      <c r="D10" s="4">
        <v>8</v>
      </c>
      <c r="E10" s="4">
        <v>2</v>
      </c>
    </row>
    <row r="11" spans="1:12" x14ac:dyDescent="0.25">
      <c r="A11" s="4">
        <v>9</v>
      </c>
      <c r="B11" s="4">
        <v>2</v>
      </c>
      <c r="D11" s="4">
        <v>9</v>
      </c>
      <c r="E11" s="4">
        <v>2</v>
      </c>
    </row>
    <row r="12" spans="1:12" x14ac:dyDescent="0.25">
      <c r="A12" s="4">
        <v>10</v>
      </c>
      <c r="B12" s="4">
        <v>2</v>
      </c>
      <c r="D12" s="4">
        <v>10</v>
      </c>
      <c r="E12" s="4">
        <v>3</v>
      </c>
    </row>
    <row r="13" spans="1:12" x14ac:dyDescent="0.25">
      <c r="A13" s="4">
        <v>11</v>
      </c>
      <c r="B13" s="4">
        <v>1</v>
      </c>
      <c r="D13" s="4">
        <v>11</v>
      </c>
      <c r="E13" s="4">
        <v>3</v>
      </c>
    </row>
    <row r="14" spans="1:12" x14ac:dyDescent="0.25">
      <c r="A14" s="4">
        <v>12</v>
      </c>
      <c r="B14" s="4">
        <v>3</v>
      </c>
      <c r="D14" s="4">
        <v>12</v>
      </c>
      <c r="E14" s="4">
        <v>4</v>
      </c>
    </row>
    <row r="15" spans="1:12" x14ac:dyDescent="0.25">
      <c r="A15" s="4">
        <v>13</v>
      </c>
      <c r="B15" s="4">
        <v>7</v>
      </c>
      <c r="D15" s="4">
        <v>13</v>
      </c>
      <c r="E15" s="4">
        <v>4</v>
      </c>
    </row>
    <row r="16" spans="1:12" x14ac:dyDescent="0.25">
      <c r="A16" s="4">
        <v>14</v>
      </c>
      <c r="B16" s="4">
        <v>1</v>
      </c>
      <c r="D16" s="4">
        <v>14</v>
      </c>
      <c r="E16" s="4">
        <v>1</v>
      </c>
    </row>
    <row r="17" spans="1:5" x14ac:dyDescent="0.25">
      <c r="A17" s="4">
        <v>15</v>
      </c>
      <c r="B17" s="4">
        <v>4</v>
      </c>
      <c r="D17" s="4">
        <v>15</v>
      </c>
      <c r="E17" s="4">
        <v>0</v>
      </c>
    </row>
    <row r="18" spans="1:5" x14ac:dyDescent="0.25">
      <c r="A18" s="4">
        <v>16</v>
      </c>
      <c r="B18" s="4">
        <v>3</v>
      </c>
      <c r="D18" s="4">
        <v>16</v>
      </c>
      <c r="E18" s="4">
        <v>3</v>
      </c>
    </row>
    <row r="19" spans="1:5" x14ac:dyDescent="0.25">
      <c r="A19" s="4">
        <v>17</v>
      </c>
      <c r="B19" s="4">
        <v>5</v>
      </c>
      <c r="D19" s="4">
        <v>17</v>
      </c>
      <c r="E19" s="4">
        <v>5</v>
      </c>
    </row>
    <row r="20" spans="1:5" x14ac:dyDescent="0.25">
      <c r="A20" s="4">
        <v>18</v>
      </c>
      <c r="B20" s="4">
        <v>6</v>
      </c>
      <c r="D20" s="4">
        <v>18</v>
      </c>
      <c r="E20" s="4">
        <v>1</v>
      </c>
    </row>
    <row r="21" spans="1:5" x14ac:dyDescent="0.25">
      <c r="A21" s="4">
        <v>19</v>
      </c>
      <c r="B21" s="4">
        <v>5</v>
      </c>
      <c r="D21" s="4">
        <v>19</v>
      </c>
      <c r="E21" s="4">
        <v>1</v>
      </c>
    </row>
    <row r="22" spans="1:5" x14ac:dyDescent="0.25">
      <c r="A22" s="4">
        <v>20</v>
      </c>
      <c r="B22" s="4">
        <v>2</v>
      </c>
      <c r="D22" s="4">
        <v>20</v>
      </c>
      <c r="E22" s="4">
        <v>4</v>
      </c>
    </row>
    <row r="23" spans="1:5" x14ac:dyDescent="0.25">
      <c r="A23" s="4">
        <v>21</v>
      </c>
      <c r="B23" s="4">
        <v>3</v>
      </c>
      <c r="D23" s="4">
        <v>21</v>
      </c>
      <c r="E23" s="4">
        <v>6</v>
      </c>
    </row>
    <row r="24" spans="1:5" x14ac:dyDescent="0.25">
      <c r="A24" s="4">
        <v>22</v>
      </c>
      <c r="B24" s="4">
        <v>6</v>
      </c>
      <c r="D24" s="4">
        <v>22</v>
      </c>
      <c r="E24" s="4">
        <v>3</v>
      </c>
    </row>
    <row r="25" spans="1:5" x14ac:dyDescent="0.25">
      <c r="A25" s="4">
        <v>23</v>
      </c>
      <c r="B25" s="4">
        <v>0</v>
      </c>
      <c r="D25" s="4">
        <v>23</v>
      </c>
      <c r="E25" s="4">
        <v>2</v>
      </c>
    </row>
    <row r="26" spans="1:5" x14ac:dyDescent="0.25">
      <c r="A26" s="4">
        <v>24</v>
      </c>
      <c r="B26" s="4">
        <v>8</v>
      </c>
      <c r="D26" s="4">
        <v>24</v>
      </c>
      <c r="E26" s="4">
        <v>3</v>
      </c>
    </row>
    <row r="27" spans="1:5" x14ac:dyDescent="0.25">
      <c r="A27" s="4">
        <v>25</v>
      </c>
      <c r="B27" s="4">
        <v>6</v>
      </c>
      <c r="D27" s="4">
        <v>25</v>
      </c>
      <c r="E27" s="4">
        <v>6</v>
      </c>
    </row>
    <row r="28" spans="1:5" x14ac:dyDescent="0.25">
      <c r="A28" s="4">
        <v>26</v>
      </c>
      <c r="B28" s="4">
        <v>7</v>
      </c>
      <c r="D28" s="4">
        <v>26</v>
      </c>
      <c r="E28" s="4">
        <v>3</v>
      </c>
    </row>
    <row r="29" spans="1:5" x14ac:dyDescent="0.25">
      <c r="A29" s="4">
        <v>27</v>
      </c>
      <c r="B29" s="4">
        <v>9</v>
      </c>
      <c r="D29" s="4">
        <v>27</v>
      </c>
      <c r="E29" s="4">
        <v>3</v>
      </c>
    </row>
    <row r="30" spans="1:5" x14ac:dyDescent="0.25">
      <c r="A30" s="4">
        <v>28</v>
      </c>
      <c r="B30" s="4">
        <v>3</v>
      </c>
      <c r="D30" s="4">
        <v>28</v>
      </c>
      <c r="E30" s="4">
        <v>0</v>
      </c>
    </row>
    <row r="31" spans="1:5" x14ac:dyDescent="0.25">
      <c r="A31" s="4">
        <v>29</v>
      </c>
      <c r="B31" s="4">
        <v>1</v>
      </c>
      <c r="D31" s="4">
        <v>29</v>
      </c>
      <c r="E31" s="4">
        <v>2</v>
      </c>
    </row>
    <row r="32" spans="1:5" x14ac:dyDescent="0.25">
      <c r="A32" s="4">
        <v>30</v>
      </c>
      <c r="B32" s="4">
        <v>2</v>
      </c>
      <c r="D32" s="4">
        <v>30</v>
      </c>
      <c r="E32" s="4">
        <v>3</v>
      </c>
    </row>
    <row r="33" spans="1:5" x14ac:dyDescent="0.25">
      <c r="A33" s="15" t="s">
        <v>12</v>
      </c>
      <c r="B33" s="78">
        <f>AVERAGE(B3:B32)</f>
        <v>4.3</v>
      </c>
      <c r="E33" s="78">
        <f>AVERAGE(E3:E32)</f>
        <v>2.7</v>
      </c>
    </row>
    <row r="34" spans="1:5" x14ac:dyDescent="0.25">
      <c r="A34" s="15" t="s">
        <v>14</v>
      </c>
      <c r="B34" s="78">
        <f>STDEV(B3:B32)</f>
        <v>2.6542094088837254</v>
      </c>
      <c r="E34" s="78">
        <f>STDEV(E3:E32)</f>
        <v>1.4656997857914034</v>
      </c>
    </row>
  </sheetData>
  <mergeCells count="3">
    <mergeCell ref="H3:L4"/>
    <mergeCell ref="A1:B1"/>
    <mergeCell ref="D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sqref="A1:B1"/>
    </sheetView>
  </sheetViews>
  <sheetFormatPr defaultRowHeight="15" x14ac:dyDescent="0.25"/>
  <cols>
    <col min="2" max="2" width="12" bestFit="1" customWidth="1"/>
    <col min="5" max="5" width="12" bestFit="1" customWidth="1"/>
  </cols>
  <sheetData>
    <row r="1" spans="1:7" x14ac:dyDescent="0.25">
      <c r="A1" s="81" t="s">
        <v>78</v>
      </c>
      <c r="B1" s="81"/>
      <c r="D1" s="81" t="s">
        <v>79</v>
      </c>
      <c r="E1" s="81"/>
      <c r="F1" s="2"/>
    </row>
    <row r="2" spans="1:7" x14ac:dyDescent="0.25">
      <c r="A2" s="15" t="s">
        <v>2</v>
      </c>
      <c r="B2" s="15" t="s">
        <v>87</v>
      </c>
      <c r="C2" s="2"/>
      <c r="D2" s="15" t="s">
        <v>2</v>
      </c>
      <c r="E2" s="15" t="s">
        <v>87</v>
      </c>
      <c r="F2" s="2"/>
      <c r="G2" s="2"/>
    </row>
    <row r="3" spans="1:7" x14ac:dyDescent="0.25">
      <c r="A3">
        <v>31</v>
      </c>
      <c r="B3">
        <v>7</v>
      </c>
      <c r="D3">
        <v>31</v>
      </c>
      <c r="E3">
        <v>6</v>
      </c>
    </row>
    <row r="4" spans="1:7" x14ac:dyDescent="0.25">
      <c r="A4" s="4">
        <v>32</v>
      </c>
      <c r="B4">
        <v>3</v>
      </c>
      <c r="D4" s="4">
        <v>32</v>
      </c>
      <c r="E4">
        <v>6</v>
      </c>
    </row>
    <row r="5" spans="1:7" x14ac:dyDescent="0.25">
      <c r="A5">
        <v>33</v>
      </c>
      <c r="B5">
        <v>6</v>
      </c>
      <c r="D5">
        <v>33</v>
      </c>
      <c r="E5">
        <v>2</v>
      </c>
    </row>
    <row r="6" spans="1:7" x14ac:dyDescent="0.25">
      <c r="A6" s="4">
        <v>34</v>
      </c>
      <c r="B6">
        <v>7</v>
      </c>
      <c r="D6" s="4">
        <v>34</v>
      </c>
      <c r="E6">
        <v>2</v>
      </c>
    </row>
    <row r="7" spans="1:7" x14ac:dyDescent="0.25">
      <c r="A7">
        <v>35</v>
      </c>
      <c r="B7">
        <v>5</v>
      </c>
      <c r="D7">
        <v>35</v>
      </c>
      <c r="E7">
        <v>5</v>
      </c>
    </row>
    <row r="8" spans="1:7" x14ac:dyDescent="0.25">
      <c r="A8" s="4">
        <v>36</v>
      </c>
      <c r="B8">
        <v>4</v>
      </c>
      <c r="D8" s="4">
        <v>36</v>
      </c>
      <c r="E8">
        <v>1</v>
      </c>
    </row>
    <row r="9" spans="1:7" x14ac:dyDescent="0.25">
      <c r="A9">
        <v>37</v>
      </c>
      <c r="B9">
        <v>7</v>
      </c>
      <c r="D9">
        <v>37</v>
      </c>
      <c r="E9">
        <v>3</v>
      </c>
    </row>
    <row r="10" spans="1:7" x14ac:dyDescent="0.25">
      <c r="A10" s="4">
        <v>38</v>
      </c>
      <c r="B10">
        <v>4</v>
      </c>
      <c r="D10" s="4">
        <v>38</v>
      </c>
      <c r="E10">
        <v>3</v>
      </c>
    </row>
    <row r="11" spans="1:7" x14ac:dyDescent="0.25">
      <c r="A11">
        <v>39</v>
      </c>
      <c r="B11">
        <v>2</v>
      </c>
      <c r="D11">
        <v>39</v>
      </c>
      <c r="E11">
        <v>1</v>
      </c>
    </row>
    <row r="12" spans="1:7" x14ac:dyDescent="0.25">
      <c r="A12" s="4">
        <v>40</v>
      </c>
      <c r="B12">
        <v>4</v>
      </c>
      <c r="D12" s="4">
        <v>40</v>
      </c>
      <c r="E12">
        <v>1</v>
      </c>
    </row>
    <row r="13" spans="1:7" x14ac:dyDescent="0.25">
      <c r="A13">
        <v>41</v>
      </c>
      <c r="B13">
        <v>6</v>
      </c>
      <c r="D13">
        <v>41</v>
      </c>
      <c r="E13">
        <v>1</v>
      </c>
    </row>
    <row r="14" spans="1:7" x14ac:dyDescent="0.25">
      <c r="A14" s="4">
        <v>42</v>
      </c>
      <c r="B14">
        <v>2</v>
      </c>
      <c r="D14" s="4">
        <v>42</v>
      </c>
      <c r="E14">
        <v>2</v>
      </c>
    </row>
    <row r="15" spans="1:7" x14ac:dyDescent="0.25">
      <c r="A15">
        <v>43</v>
      </c>
      <c r="B15">
        <v>3</v>
      </c>
      <c r="D15">
        <v>43</v>
      </c>
      <c r="E15">
        <v>2</v>
      </c>
    </row>
    <row r="16" spans="1:7" x14ac:dyDescent="0.25">
      <c r="A16" s="4">
        <v>44</v>
      </c>
      <c r="B16">
        <v>3</v>
      </c>
      <c r="D16" s="4">
        <v>44</v>
      </c>
      <c r="E16">
        <v>1</v>
      </c>
    </row>
    <row r="17" spans="1:5" x14ac:dyDescent="0.25">
      <c r="A17">
        <v>45</v>
      </c>
      <c r="B17">
        <v>3</v>
      </c>
      <c r="D17">
        <v>45</v>
      </c>
      <c r="E17">
        <v>2</v>
      </c>
    </row>
    <row r="18" spans="1:5" x14ac:dyDescent="0.25">
      <c r="A18" s="4">
        <v>46</v>
      </c>
      <c r="B18">
        <v>3</v>
      </c>
      <c r="D18" s="4">
        <v>46</v>
      </c>
      <c r="E18">
        <v>4</v>
      </c>
    </row>
    <row r="19" spans="1:5" x14ac:dyDescent="0.25">
      <c r="A19">
        <v>47</v>
      </c>
      <c r="B19">
        <v>3</v>
      </c>
      <c r="D19">
        <v>47</v>
      </c>
      <c r="E19">
        <v>3</v>
      </c>
    </row>
    <row r="20" spans="1:5" x14ac:dyDescent="0.25">
      <c r="A20" s="4">
        <v>48</v>
      </c>
      <c r="B20">
        <v>6</v>
      </c>
      <c r="D20" s="4">
        <v>48</v>
      </c>
      <c r="E20">
        <v>5</v>
      </c>
    </row>
    <row r="21" spans="1:5" x14ac:dyDescent="0.25">
      <c r="A21">
        <v>49</v>
      </c>
      <c r="B21">
        <v>2</v>
      </c>
      <c r="D21">
        <v>49</v>
      </c>
      <c r="E21">
        <v>1</v>
      </c>
    </row>
    <row r="22" spans="1:5" x14ac:dyDescent="0.25">
      <c r="A22" s="4">
        <v>50</v>
      </c>
      <c r="B22">
        <v>0</v>
      </c>
      <c r="D22" s="4">
        <v>50</v>
      </c>
      <c r="E22">
        <v>2</v>
      </c>
    </row>
    <row r="23" spans="1:5" x14ac:dyDescent="0.25">
      <c r="A23">
        <v>51</v>
      </c>
      <c r="B23">
        <v>7</v>
      </c>
      <c r="D23">
        <v>51</v>
      </c>
      <c r="E23">
        <v>4</v>
      </c>
    </row>
    <row r="24" spans="1:5" x14ac:dyDescent="0.25">
      <c r="A24" s="4">
        <v>52</v>
      </c>
      <c r="B24">
        <v>1</v>
      </c>
      <c r="D24" s="4">
        <v>52</v>
      </c>
      <c r="E24">
        <v>2</v>
      </c>
    </row>
    <row r="25" spans="1:5" x14ac:dyDescent="0.25">
      <c r="A25">
        <v>53</v>
      </c>
      <c r="B25">
        <v>4</v>
      </c>
      <c r="D25">
        <v>53</v>
      </c>
      <c r="E25">
        <v>1</v>
      </c>
    </row>
    <row r="26" spans="1:5" x14ac:dyDescent="0.25">
      <c r="A26" s="4">
        <v>54</v>
      </c>
      <c r="B26">
        <v>7</v>
      </c>
      <c r="D26" s="4">
        <v>54</v>
      </c>
      <c r="E26">
        <v>4</v>
      </c>
    </row>
    <row r="27" spans="1:5" x14ac:dyDescent="0.25">
      <c r="A27">
        <v>55</v>
      </c>
      <c r="B27">
        <v>2</v>
      </c>
      <c r="D27">
        <v>55</v>
      </c>
      <c r="E27">
        <v>1</v>
      </c>
    </row>
    <row r="28" spans="1:5" x14ac:dyDescent="0.25">
      <c r="A28" s="4">
        <v>56</v>
      </c>
      <c r="B28">
        <v>5</v>
      </c>
      <c r="D28" s="4">
        <v>56</v>
      </c>
      <c r="E28">
        <v>1</v>
      </c>
    </row>
    <row r="29" spans="1:5" x14ac:dyDescent="0.25">
      <c r="A29">
        <v>57</v>
      </c>
      <c r="B29">
        <v>4</v>
      </c>
      <c r="D29">
        <v>57</v>
      </c>
      <c r="E29">
        <v>2</v>
      </c>
    </row>
    <row r="30" spans="1:5" x14ac:dyDescent="0.25">
      <c r="A30" s="4">
        <v>58</v>
      </c>
      <c r="B30">
        <v>5</v>
      </c>
      <c r="D30" s="4">
        <v>58</v>
      </c>
      <c r="E30">
        <v>3</v>
      </c>
    </row>
    <row r="31" spans="1:5" x14ac:dyDescent="0.25">
      <c r="A31" s="15" t="s">
        <v>12</v>
      </c>
      <c r="B31" s="62">
        <f>AVERAGE(B3:B30)</f>
        <v>4.1071428571428568</v>
      </c>
      <c r="C31" s="10"/>
      <c r="D31" s="7"/>
      <c r="E31" s="62">
        <f>AVERAGE(E3:E30)</f>
        <v>2.5357142857142856</v>
      </c>
    </row>
    <row r="32" spans="1:5" x14ac:dyDescent="0.25">
      <c r="A32" s="15" t="s">
        <v>14</v>
      </c>
      <c r="B32" s="62">
        <f>STDEV(B3:B30)</f>
        <v>1.9877268929755421</v>
      </c>
      <c r="C32" s="10"/>
      <c r="D32" s="7"/>
      <c r="E32" s="62">
        <f>STDEV(E3:E30)</f>
        <v>1.5748519708717803</v>
      </c>
    </row>
  </sheetData>
  <mergeCells count="2">
    <mergeCell ref="A1:B1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Information</vt:lpstr>
      <vt:lpstr>Subjects_cats</vt:lpstr>
      <vt:lpstr>Subjects_SmallDogs</vt:lpstr>
      <vt:lpstr>Cats_looking</vt:lpstr>
      <vt:lpstr>SmallDogs_looking</vt:lpstr>
      <vt:lpstr>Cats_AlterLook</vt:lpstr>
      <vt:lpstr>SmallDogs_AlterLook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 Abdai</dc:creator>
  <cp:lastModifiedBy>Judit Abdai</cp:lastModifiedBy>
  <dcterms:created xsi:type="dcterms:W3CDTF">2020-06-08T14:13:59Z</dcterms:created>
  <dcterms:modified xsi:type="dcterms:W3CDTF">2022-04-12T08:41:43Z</dcterms:modified>
</cp:coreProperties>
</file>