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m-research\VirMetaGx\Project_2021_SARS_WGS_PrepComparison_EC_KMourik\_Manuscript\_To be submitted nov 2022 Eur J Clin Micr Inf Dis\Rebuttal\Submitted 2023-03-11\"/>
    </mc:Choice>
  </mc:AlternateContent>
  <xr:revisionPtr revIDLastSave="0" documentId="8_{F6BA574D-34ED-495D-8A66-138A24CE370E}" xr6:coauthVersionLast="47" xr6:coauthVersionMax="47" xr10:uidLastSave="{00000000-0000-0000-0000-000000000000}"/>
  <bookViews>
    <workbookView xWindow="-120" yWindow="-120" windowWidth="29040" windowHeight="15840" xr2:uid="{4CDBFA76-9B80-4FB9-807B-A0948CBB3D79}"/>
  </bookViews>
  <sheets>
    <sheet name="Sheet 1" sheetId="1" r:id="rId1"/>
    <sheet name="Sheet 2" sheetId="2" r:id="rId2"/>
    <sheet name="Sheet3" sheetId="3" r:id="rId3"/>
  </sheets>
  <definedNames>
    <definedName name="_xlnm._FilterDatabase" localSheetId="0" hidden="1">'Sheet 1'!$A$4:$AA$4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31" i="1" l="1"/>
  <c r="Z31" i="1"/>
  <c r="V31" i="1"/>
  <c r="U31" i="1"/>
  <c r="Q31" i="1"/>
  <c r="P31" i="1"/>
  <c r="L31" i="1"/>
  <c r="K31" i="1"/>
  <c r="G31" i="1"/>
  <c r="F31" i="1"/>
  <c r="X33" i="1"/>
  <c r="S33" i="1"/>
  <c r="N33" i="1"/>
  <c r="I33" i="1"/>
  <c r="D33" i="1"/>
  <c r="X32" i="1"/>
  <c r="S32" i="1"/>
  <c r="N32" i="1"/>
  <c r="I32" i="1"/>
  <c r="D32" i="1"/>
  <c r="X31" i="1"/>
  <c r="S31" i="1"/>
  <c r="N31" i="1"/>
  <c r="I31" i="1"/>
  <c r="D31" i="1"/>
  <c r="W32" i="1"/>
  <c r="R32" i="1"/>
  <c r="M32" i="1"/>
  <c r="H32" i="1"/>
  <c r="C32" i="1"/>
  <c r="R33" i="1"/>
  <c r="M33" i="1"/>
  <c r="H33" i="1"/>
  <c r="C33" i="1"/>
  <c r="W31" i="1"/>
  <c r="R31" i="1"/>
  <c r="M31" i="1"/>
  <c r="H31" i="1"/>
  <c r="C31" i="1"/>
</calcChain>
</file>

<file path=xl/sharedStrings.xml><?xml version="1.0" encoding="utf-8"?>
<sst xmlns="http://schemas.openxmlformats.org/spreadsheetml/2006/main" count="99" uniqueCount="31">
  <si>
    <t>Ct-value</t>
  </si>
  <si>
    <t>Depth, mean</t>
  </si>
  <si>
    <t> -</t>
  </si>
  <si>
    <t>-</t>
  </si>
  <si>
    <t>85.8%</t>
  </si>
  <si>
    <t xml:space="preserve"> - </t>
  </si>
  <si>
    <t>Illumina AmpliSeq</t>
  </si>
  <si>
    <t>Ion AmpliSeq</t>
  </si>
  <si>
    <t>Illumina probe viral mNGS</t>
  </si>
  <si>
    <t>Genome coverage %</t>
  </si>
  <si>
    <t>Normalised mean depth (per 100,000)</t>
  </si>
  <si>
    <t>Median</t>
  </si>
  <si>
    <t>Meanbaseq</t>
  </si>
  <si>
    <t>Meanmapq</t>
  </si>
  <si>
    <t>Suppl. Table 2. Overview of SARS-CoV-2 Ct-value for each sample, and genome coverage, mean depth, and quality scores per sequencing protocol. Normalized depth was calculated per 100,000 total reads.</t>
  </si>
  <si>
    <t>Illumina EasySeq</t>
  </si>
  <si>
    <t>Custom primers ONT</t>
  </si>
  <si>
    <t>Median Ct &lt;=30</t>
  </si>
  <si>
    <t>Mean Ct &lt;=30</t>
  </si>
  <si>
    <t>YES</t>
  </si>
  <si>
    <t>Throat/nose swab</t>
  </si>
  <si>
    <t>Sputum</t>
  </si>
  <si>
    <t>NO</t>
  </si>
  <si>
    <t>Throat swab</t>
  </si>
  <si>
    <t>Lung biopsy</t>
  </si>
  <si>
    <t>Nasopharynx swab</t>
  </si>
  <si>
    <t>Sample data</t>
  </si>
  <si>
    <t>Cluster request</t>
  </si>
  <si>
    <t>Sample material</t>
  </si>
  <si>
    <t>Additional sample information</t>
  </si>
  <si>
    <t>Sample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</si>
</sst>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_-* #,##0.00\-;_-* &quot;-&quot;??_-;_-@_-"/>
    <numFmt numFmtId="164" formatCode="0.0000"/>
    <numFmt numFmtId="165" formatCode="0.0%"/>
    <numFmt numFmtId="166" formatCode="#,##0.0"/>
    <numFmt numFmtId="167" formatCode="0.0"/>
    <numFmt numFmtId="168" formatCode="_-* #,##0_-;_-* #,##0\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1212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10" fontId="0" fillId="0" borderId="3" xfId="0" applyNumberFormat="1" applyBorder="1" applyAlignment="1">
      <alignment vertical="center" wrapText="1"/>
    </xf>
    <xf numFmtId="3" fontId="0" fillId="0" borderId="3" xfId="0" applyNumberFormat="1" applyBorder="1" applyAlignment="1">
      <alignment vertical="center" wrapText="1"/>
    </xf>
    <xf numFmtId="3" fontId="1" fillId="0" borderId="3" xfId="0" applyNumberFormat="1" applyFont="1" applyBorder="1" applyAlignment="1">
      <alignment vertical="center" wrapText="1"/>
    </xf>
    <xf numFmtId="3" fontId="2" fillId="0" borderId="3" xfId="0" applyNumberFormat="1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164" fontId="0" fillId="0" borderId="0" xfId="0" applyNumberFormat="1"/>
    <xf numFmtId="10" fontId="0" fillId="0" borderId="0" xfId="0" applyNumberFormat="1" applyFill="1" applyBorder="1" applyAlignment="1">
      <alignment vertical="center" wrapText="1"/>
    </xf>
    <xf numFmtId="0" fontId="0" fillId="0" borderId="0" xfId="0" applyFill="1"/>
    <xf numFmtId="164" fontId="0" fillId="0" borderId="0" xfId="0" applyNumberFormat="1" applyFill="1"/>
    <xf numFmtId="0" fontId="0" fillId="0" borderId="0" xfId="0" applyFill="1" applyBorder="1"/>
    <xf numFmtId="0" fontId="0" fillId="0" borderId="0" xfId="0" applyBorder="1"/>
    <xf numFmtId="165" fontId="1" fillId="0" borderId="3" xfId="0" applyNumberFormat="1" applyFont="1" applyBorder="1" applyAlignment="1">
      <alignment vertical="center" wrapText="1"/>
    </xf>
    <xf numFmtId="166" fontId="0" fillId="0" borderId="3" xfId="0" applyNumberFormat="1" applyBorder="1" applyAlignment="1">
      <alignment vertical="center" wrapText="1"/>
    </xf>
    <xf numFmtId="166" fontId="1" fillId="0" borderId="3" xfId="0" applyNumberFormat="1" applyFont="1" applyBorder="1" applyAlignment="1">
      <alignment vertical="center" wrapText="1"/>
    </xf>
    <xf numFmtId="167" fontId="0" fillId="0" borderId="3" xfId="0" applyNumberFormat="1" applyBorder="1" applyAlignment="1">
      <alignment vertical="center" wrapText="1"/>
    </xf>
    <xf numFmtId="2" fontId="1" fillId="0" borderId="3" xfId="0" applyNumberFormat="1" applyFont="1" applyBorder="1" applyAlignment="1">
      <alignment vertical="center" wrapText="1"/>
    </xf>
    <xf numFmtId="10" fontId="0" fillId="0" borderId="0" xfId="0" applyNumberFormat="1"/>
    <xf numFmtId="3" fontId="0" fillId="0" borderId="0" xfId="0" applyNumberFormat="1"/>
    <xf numFmtId="166" fontId="0" fillId="0" borderId="0" xfId="0" applyNumberFormat="1"/>
    <xf numFmtId="168" fontId="0" fillId="0" borderId="3" xfId="1" applyNumberFormat="1" applyFont="1" applyBorder="1" applyAlignment="1">
      <alignment vertical="center" wrapText="1"/>
    </xf>
    <xf numFmtId="165" fontId="0" fillId="0" borderId="3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1" fontId="0" fillId="0" borderId="3" xfId="0" applyNumberForma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167" fontId="0" fillId="0" borderId="6" xfId="0" applyNumberFormat="1" applyBorder="1" applyAlignment="1">
      <alignment vertical="center" wrapText="1"/>
    </xf>
    <xf numFmtId="14" fontId="4" fillId="0" borderId="7" xfId="0" applyNumberFormat="1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0" fillId="0" borderId="1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3E230-39BE-495A-A569-450C59CABB34}">
  <dimension ref="A1:AD40"/>
  <sheetViews>
    <sheetView tabSelected="1" workbookViewId="0">
      <selection activeCell="N30" sqref="N30"/>
    </sheetView>
  </sheetViews>
  <sheetFormatPr defaultRowHeight="15" x14ac:dyDescent="0.25"/>
  <cols>
    <col min="1" max="2" width="13.85546875" customWidth="1"/>
    <col min="3" max="4" width="9.140625" customWidth="1"/>
    <col min="5" max="7" width="12.85546875" customWidth="1"/>
    <col min="8" max="9" width="9.140625" customWidth="1"/>
    <col min="10" max="12" width="12.42578125" customWidth="1"/>
    <col min="13" max="13" width="11.7109375" customWidth="1"/>
    <col min="14" max="14" width="11" bestFit="1" customWidth="1"/>
    <col min="15" max="17" width="13.85546875" customWidth="1"/>
    <col min="18" max="19" width="9.140625" customWidth="1"/>
    <col min="20" max="22" width="13.140625" customWidth="1"/>
    <col min="23" max="24" width="9.140625" customWidth="1"/>
    <col min="25" max="25" width="13.85546875" customWidth="1"/>
    <col min="26" max="26" width="12" customWidth="1"/>
    <col min="27" max="27" width="11.5703125" customWidth="1"/>
    <col min="28" max="28" width="12.85546875" customWidth="1"/>
    <col min="29" max="29" width="17.28515625" customWidth="1"/>
    <col min="30" max="30" width="18.28515625" customWidth="1"/>
  </cols>
  <sheetData>
    <row r="1" spans="1:30" x14ac:dyDescent="0.25">
      <c r="A1" t="s">
        <v>14</v>
      </c>
      <c r="AA1" s="13"/>
      <c r="AB1" s="13"/>
      <c r="AC1" s="14"/>
    </row>
    <row r="2" spans="1:30" ht="15.75" thickBot="1" x14ac:dyDescent="0.3">
      <c r="AA2" s="13"/>
      <c r="AB2" s="13"/>
      <c r="AC2" s="14"/>
    </row>
    <row r="3" spans="1:30" ht="30" customHeight="1" thickBot="1" x14ac:dyDescent="0.3">
      <c r="A3" s="1" t="s">
        <v>0</v>
      </c>
      <c r="B3" s="25" t="s">
        <v>30</v>
      </c>
      <c r="C3" s="36" t="s">
        <v>6</v>
      </c>
      <c r="D3" s="37"/>
      <c r="E3" s="37"/>
      <c r="F3" s="37"/>
      <c r="G3" s="38"/>
      <c r="H3" s="36" t="s">
        <v>15</v>
      </c>
      <c r="I3" s="37"/>
      <c r="J3" s="37"/>
      <c r="K3" s="37"/>
      <c r="L3" s="38"/>
      <c r="M3" s="36" t="s">
        <v>7</v>
      </c>
      <c r="N3" s="37"/>
      <c r="O3" s="37"/>
      <c r="P3" s="37"/>
      <c r="Q3" s="38"/>
      <c r="R3" s="36" t="s">
        <v>16</v>
      </c>
      <c r="S3" s="37"/>
      <c r="T3" s="37"/>
      <c r="U3" s="37"/>
      <c r="V3" s="38"/>
      <c r="W3" s="36" t="s">
        <v>8</v>
      </c>
      <c r="X3" s="37"/>
      <c r="Y3" s="37"/>
      <c r="Z3" s="37"/>
      <c r="AA3" s="37"/>
      <c r="AB3" s="34"/>
      <c r="AC3" s="35" t="s">
        <v>29</v>
      </c>
      <c r="AD3" s="31"/>
    </row>
    <row r="4" spans="1:30" ht="45.75" thickBot="1" x14ac:dyDescent="0.3">
      <c r="A4" s="2"/>
      <c r="B4" s="2"/>
      <c r="C4" s="2" t="s">
        <v>9</v>
      </c>
      <c r="D4" s="2" t="s">
        <v>1</v>
      </c>
      <c r="E4" s="2" t="s">
        <v>10</v>
      </c>
      <c r="F4" s="2" t="s">
        <v>12</v>
      </c>
      <c r="G4" s="2" t="s">
        <v>13</v>
      </c>
      <c r="H4" s="2" t="s">
        <v>9</v>
      </c>
      <c r="I4" s="2" t="s">
        <v>1</v>
      </c>
      <c r="J4" s="2" t="s">
        <v>10</v>
      </c>
      <c r="K4" s="2" t="s">
        <v>12</v>
      </c>
      <c r="L4" s="2" t="s">
        <v>13</v>
      </c>
      <c r="M4" s="2" t="s">
        <v>9</v>
      </c>
      <c r="N4" s="2" t="s">
        <v>1</v>
      </c>
      <c r="O4" s="2" t="s">
        <v>10</v>
      </c>
      <c r="P4" s="2" t="s">
        <v>12</v>
      </c>
      <c r="Q4" s="2" t="s">
        <v>13</v>
      </c>
      <c r="R4" s="2" t="s">
        <v>9</v>
      </c>
      <c r="S4" s="2" t="s">
        <v>1</v>
      </c>
      <c r="T4" s="2" t="s">
        <v>10</v>
      </c>
      <c r="U4" s="2" t="s">
        <v>12</v>
      </c>
      <c r="V4" s="2" t="s">
        <v>13</v>
      </c>
      <c r="W4" s="2" t="s">
        <v>9</v>
      </c>
      <c r="X4" s="2" t="s">
        <v>1</v>
      </c>
      <c r="Y4" s="2" t="s">
        <v>10</v>
      </c>
      <c r="Z4" s="2" t="s">
        <v>12</v>
      </c>
      <c r="AA4" s="27" t="s">
        <v>13</v>
      </c>
      <c r="AB4" s="32" t="s">
        <v>26</v>
      </c>
      <c r="AC4" s="33" t="s">
        <v>27</v>
      </c>
      <c r="AD4" s="32" t="s">
        <v>28</v>
      </c>
    </row>
    <row r="5" spans="1:30" ht="15.75" thickBot="1" x14ac:dyDescent="0.3">
      <c r="A5" s="3">
        <v>13.86</v>
      </c>
      <c r="B5" s="3">
        <v>9</v>
      </c>
      <c r="C5" s="4">
        <v>0.998</v>
      </c>
      <c r="D5" s="6">
        <v>12923</v>
      </c>
      <c r="E5" s="5">
        <v>99945</v>
      </c>
      <c r="F5" s="16">
        <v>35.9</v>
      </c>
      <c r="G5" s="16">
        <v>43.4</v>
      </c>
      <c r="H5" s="24">
        <v>0.99299999999999999</v>
      </c>
      <c r="I5" s="7">
        <v>1883</v>
      </c>
      <c r="J5" s="5">
        <v>98644</v>
      </c>
      <c r="K5" s="16">
        <v>36.4</v>
      </c>
      <c r="L5" s="16">
        <v>43.8</v>
      </c>
      <c r="M5" s="15">
        <v>0.997</v>
      </c>
      <c r="N5" s="23">
        <v>2983.73</v>
      </c>
      <c r="O5" s="26">
        <v>67910.716990759567</v>
      </c>
      <c r="P5" s="2">
        <v>26.5</v>
      </c>
      <c r="Q5" s="2">
        <v>170</v>
      </c>
      <c r="R5" s="24">
        <v>0.98699999999999999</v>
      </c>
      <c r="S5" s="5">
        <v>492.84699999999998</v>
      </c>
      <c r="T5" s="23">
        <v>99911.523999115234</v>
      </c>
      <c r="U5" s="2">
        <v>24.2</v>
      </c>
      <c r="V5" s="2">
        <v>59.8</v>
      </c>
      <c r="W5" s="24">
        <v>0.99</v>
      </c>
      <c r="X5" s="6">
        <v>61464</v>
      </c>
      <c r="Y5" s="5">
        <v>38826</v>
      </c>
      <c r="Z5" s="2">
        <v>36.200000000000003</v>
      </c>
      <c r="AA5" s="27">
        <v>40.200000000000003</v>
      </c>
      <c r="AB5" s="29">
        <v>43920</v>
      </c>
      <c r="AC5" s="30" t="s">
        <v>19</v>
      </c>
      <c r="AD5" s="30" t="s">
        <v>20</v>
      </c>
    </row>
    <row r="6" spans="1:30" ht="15.75" thickBot="1" x14ac:dyDescent="0.3">
      <c r="A6" s="3">
        <v>16.39</v>
      </c>
      <c r="B6" s="3">
        <v>7</v>
      </c>
      <c r="C6" s="4">
        <v>0.998</v>
      </c>
      <c r="D6" s="6">
        <v>13257</v>
      </c>
      <c r="E6" s="5">
        <v>99922</v>
      </c>
      <c r="F6" s="16">
        <v>35.9</v>
      </c>
      <c r="G6" s="16">
        <v>43.5</v>
      </c>
      <c r="H6" s="15">
        <v>0.99299999999999999</v>
      </c>
      <c r="I6" s="7">
        <v>1564</v>
      </c>
      <c r="J6" s="5">
        <v>98729</v>
      </c>
      <c r="K6" s="16">
        <v>36.200000000000003</v>
      </c>
      <c r="L6" s="16">
        <v>43.7</v>
      </c>
      <c r="M6" s="15">
        <v>0.998</v>
      </c>
      <c r="N6" s="23">
        <v>28395.599999999999</v>
      </c>
      <c r="O6" s="26">
        <v>68478.432470402055</v>
      </c>
      <c r="P6" s="2">
        <v>26.5</v>
      </c>
      <c r="Q6" s="2">
        <v>169</v>
      </c>
      <c r="R6" s="24"/>
      <c r="S6" s="5" t="s">
        <v>3</v>
      </c>
      <c r="T6" s="23"/>
      <c r="U6" s="2" t="s">
        <v>3</v>
      </c>
      <c r="V6" s="2" t="s">
        <v>3</v>
      </c>
      <c r="W6" s="24">
        <v>0.995</v>
      </c>
      <c r="X6" s="6">
        <v>60568</v>
      </c>
      <c r="Y6" s="5">
        <v>34297</v>
      </c>
      <c r="Z6" s="2">
        <v>36.200000000000003</v>
      </c>
      <c r="AA6" s="27">
        <v>40.9</v>
      </c>
      <c r="AB6" s="29">
        <v>43918</v>
      </c>
      <c r="AC6" s="30" t="s">
        <v>19</v>
      </c>
      <c r="AD6" s="30" t="s">
        <v>20</v>
      </c>
    </row>
    <row r="7" spans="1:30" ht="15.75" thickBot="1" x14ac:dyDescent="0.3">
      <c r="A7" s="3">
        <v>20.05</v>
      </c>
      <c r="B7" s="3">
        <v>5</v>
      </c>
      <c r="C7" s="4">
        <v>0.999</v>
      </c>
      <c r="D7" s="6">
        <v>7986</v>
      </c>
      <c r="E7" s="5">
        <v>90698</v>
      </c>
      <c r="F7" s="16">
        <v>36</v>
      </c>
      <c r="G7" s="16">
        <v>43.8</v>
      </c>
      <c r="H7" s="24">
        <v>0.98899999999999999</v>
      </c>
      <c r="I7" s="8">
        <v>846</v>
      </c>
      <c r="J7" s="5">
        <v>97343</v>
      </c>
      <c r="K7" s="16">
        <v>36.4</v>
      </c>
      <c r="L7" s="16">
        <v>43.6</v>
      </c>
      <c r="M7" s="15">
        <v>0.998</v>
      </c>
      <c r="N7" s="23">
        <v>3159.88</v>
      </c>
      <c r="O7" s="26">
        <v>69147.169297900356</v>
      </c>
      <c r="P7" s="2">
        <v>26.5</v>
      </c>
      <c r="Q7" s="2">
        <v>171</v>
      </c>
      <c r="R7" s="24">
        <v>0.99299999999999999</v>
      </c>
      <c r="S7" s="5">
        <v>634.49599999999998</v>
      </c>
      <c r="T7" s="23">
        <v>99715.184571566861</v>
      </c>
      <c r="U7" s="2">
        <v>23.9</v>
      </c>
      <c r="V7" s="2">
        <v>59.9</v>
      </c>
      <c r="W7" s="24">
        <v>0.56100000000000005</v>
      </c>
      <c r="X7" s="3">
        <v>77</v>
      </c>
      <c r="Y7" s="2">
        <v>57</v>
      </c>
      <c r="Z7" s="2">
        <v>36.200000000000003</v>
      </c>
      <c r="AA7" s="27">
        <v>41.3</v>
      </c>
      <c r="AB7" s="29">
        <v>43912</v>
      </c>
      <c r="AC7" s="30" t="s">
        <v>22</v>
      </c>
      <c r="AD7" s="30" t="s">
        <v>21</v>
      </c>
    </row>
    <row r="8" spans="1:30" ht="15.75" thickBot="1" x14ac:dyDescent="0.3">
      <c r="A8" s="3">
        <v>21.01</v>
      </c>
      <c r="B8" s="3">
        <v>15</v>
      </c>
      <c r="C8" s="4">
        <v>0.999</v>
      </c>
      <c r="D8" s="6">
        <v>10675</v>
      </c>
      <c r="E8" s="5">
        <v>99932</v>
      </c>
      <c r="F8" s="16">
        <v>36</v>
      </c>
      <c r="G8" s="16">
        <v>43.7</v>
      </c>
      <c r="H8" s="24">
        <v>0.99299999999999999</v>
      </c>
      <c r="I8" s="7">
        <v>1366</v>
      </c>
      <c r="J8" s="5">
        <v>97584</v>
      </c>
      <c r="K8" s="16">
        <v>36.299999999999997</v>
      </c>
      <c r="L8" s="16">
        <v>43.6</v>
      </c>
      <c r="M8" s="15">
        <v>0.997</v>
      </c>
      <c r="N8" s="23">
        <v>2157.06</v>
      </c>
      <c r="O8" s="26">
        <v>69128.433030206099</v>
      </c>
      <c r="P8" s="2">
        <v>26.5</v>
      </c>
      <c r="Q8" s="2">
        <v>171</v>
      </c>
      <c r="R8" s="24">
        <v>0.97299999999999998</v>
      </c>
      <c r="S8" s="5">
        <v>976.60699999999997</v>
      </c>
      <c r="T8" s="23">
        <v>99894.143394072031</v>
      </c>
      <c r="U8" s="2">
        <v>23.8</v>
      </c>
      <c r="V8" s="2">
        <v>59.8</v>
      </c>
      <c r="W8" s="24">
        <v>1</v>
      </c>
      <c r="X8" s="6">
        <v>17854</v>
      </c>
      <c r="Y8" s="5">
        <v>14258</v>
      </c>
      <c r="Z8" s="2">
        <v>36.1</v>
      </c>
      <c r="AA8" s="27">
        <v>41.2</v>
      </c>
      <c r="AB8" s="29">
        <v>43922</v>
      </c>
      <c r="AC8" s="30" t="s">
        <v>19</v>
      </c>
      <c r="AD8" s="30" t="s">
        <v>20</v>
      </c>
    </row>
    <row r="9" spans="1:30" ht="15.75" thickBot="1" x14ac:dyDescent="0.3">
      <c r="A9" s="3">
        <v>21.12</v>
      </c>
      <c r="B9" s="3">
        <v>10</v>
      </c>
      <c r="C9" s="4">
        <v>0.999</v>
      </c>
      <c r="D9" s="6">
        <v>5050</v>
      </c>
      <c r="E9" s="5">
        <v>9995</v>
      </c>
      <c r="F9" s="16">
        <v>36</v>
      </c>
      <c r="G9" s="16">
        <v>43.9</v>
      </c>
      <c r="H9" s="24">
        <v>0.99199999999999999</v>
      </c>
      <c r="I9" s="7">
        <v>1035</v>
      </c>
      <c r="J9" s="5">
        <v>98267</v>
      </c>
      <c r="K9" s="16">
        <v>36.200000000000003</v>
      </c>
      <c r="L9" s="16">
        <v>43.8</v>
      </c>
      <c r="M9" s="15">
        <v>0.997</v>
      </c>
      <c r="N9" s="23">
        <v>2579.65</v>
      </c>
      <c r="O9" s="26">
        <v>67689.189110018808</v>
      </c>
      <c r="P9" s="2">
        <v>26.5</v>
      </c>
      <c r="Q9" s="2">
        <v>172</v>
      </c>
      <c r="R9" s="24">
        <v>0.98899999999999999</v>
      </c>
      <c r="S9" s="5">
        <v>1429.34</v>
      </c>
      <c r="T9" s="23">
        <v>99934.580223098208</v>
      </c>
      <c r="U9" s="2">
        <v>23.9</v>
      </c>
      <c r="V9" s="2">
        <v>59.9</v>
      </c>
      <c r="W9" s="24">
        <v>0.94499999999999995</v>
      </c>
      <c r="X9" s="6">
        <v>39781</v>
      </c>
      <c r="Y9" s="5">
        <v>12708</v>
      </c>
      <c r="Z9" s="2">
        <v>36.200000000000003</v>
      </c>
      <c r="AA9" s="27">
        <v>41.3</v>
      </c>
      <c r="AB9" s="29">
        <v>43920</v>
      </c>
      <c r="AC9" s="30" t="s">
        <v>19</v>
      </c>
      <c r="AD9" s="30" t="s">
        <v>20</v>
      </c>
    </row>
    <row r="10" spans="1:30" ht="15.75" thickBot="1" x14ac:dyDescent="0.3">
      <c r="A10" s="19">
        <v>22.2</v>
      </c>
      <c r="B10" s="3">
        <v>8</v>
      </c>
      <c r="C10" s="4">
        <v>0.996</v>
      </c>
      <c r="D10" s="3">
        <v>997</v>
      </c>
      <c r="E10" s="5">
        <v>99361</v>
      </c>
      <c r="F10" s="16">
        <v>36</v>
      </c>
      <c r="G10" s="16">
        <v>43.9</v>
      </c>
      <c r="H10" s="24">
        <v>0.98899999999999999</v>
      </c>
      <c r="I10" s="8">
        <v>557</v>
      </c>
      <c r="J10" s="5">
        <v>94647</v>
      </c>
      <c r="K10" s="16">
        <v>36.299999999999997</v>
      </c>
      <c r="L10" s="16">
        <v>43.4</v>
      </c>
      <c r="M10" s="15">
        <v>0.99299999999999999</v>
      </c>
      <c r="N10" s="23">
        <v>2493.62</v>
      </c>
      <c r="O10" s="26">
        <v>71950.993892240702</v>
      </c>
      <c r="P10" s="2">
        <v>26.6</v>
      </c>
      <c r="Q10" s="2">
        <v>167</v>
      </c>
      <c r="R10" s="24">
        <v>0.93700000000000006</v>
      </c>
      <c r="S10" s="5">
        <v>969.92600000000004</v>
      </c>
      <c r="T10" s="23">
        <v>99879.270362667055</v>
      </c>
      <c r="U10" s="18">
        <v>24</v>
      </c>
      <c r="V10" s="2">
        <v>59.8</v>
      </c>
      <c r="W10" s="24">
        <v>0.86699999999999999</v>
      </c>
      <c r="X10" s="6">
        <v>1896</v>
      </c>
      <c r="Y10" s="5">
        <v>2134</v>
      </c>
      <c r="Z10" s="2">
        <v>36.200000000000003</v>
      </c>
      <c r="AA10" s="27">
        <v>40.6</v>
      </c>
      <c r="AB10" s="29">
        <v>43920</v>
      </c>
      <c r="AC10" s="30" t="s">
        <v>19</v>
      </c>
      <c r="AD10" s="30" t="s">
        <v>20</v>
      </c>
    </row>
    <row r="11" spans="1:30" ht="15.75" thickBot="1" x14ac:dyDescent="0.3">
      <c r="A11" s="3">
        <v>22.49</v>
      </c>
      <c r="B11" s="3">
        <v>13</v>
      </c>
      <c r="C11" s="4">
        <v>0.998</v>
      </c>
      <c r="D11" s="6">
        <v>6203</v>
      </c>
      <c r="E11" s="5">
        <v>9994</v>
      </c>
      <c r="F11" s="16">
        <v>35.9</v>
      </c>
      <c r="G11" s="16">
        <v>43.8</v>
      </c>
      <c r="H11" s="24">
        <v>0.99299999999999999</v>
      </c>
      <c r="I11" s="8">
        <v>865</v>
      </c>
      <c r="J11" s="5">
        <v>95902</v>
      </c>
      <c r="K11" s="16">
        <v>36.4</v>
      </c>
      <c r="L11" s="16">
        <v>43.6</v>
      </c>
      <c r="M11" s="15">
        <v>0.996</v>
      </c>
      <c r="N11" s="23">
        <v>1975.87</v>
      </c>
      <c r="O11" s="26">
        <v>72767.726910090176</v>
      </c>
      <c r="P11" s="2">
        <v>26.6</v>
      </c>
      <c r="Q11" s="2">
        <v>170</v>
      </c>
      <c r="R11" s="24">
        <v>0.85699999999999998</v>
      </c>
      <c r="S11" s="5">
        <v>110.607</v>
      </c>
      <c r="T11" s="23">
        <v>99873.15010570825</v>
      </c>
      <c r="U11" s="2">
        <v>23.6</v>
      </c>
      <c r="V11" s="2">
        <v>59.8</v>
      </c>
      <c r="W11" s="24">
        <v>1</v>
      </c>
      <c r="X11" s="6">
        <v>13216</v>
      </c>
      <c r="Y11" s="5">
        <v>9433</v>
      </c>
      <c r="Z11" s="2">
        <v>36.1</v>
      </c>
      <c r="AA11" s="27">
        <v>41.8</v>
      </c>
      <c r="AB11" s="29">
        <v>43922</v>
      </c>
      <c r="AC11" s="30" t="s">
        <v>19</v>
      </c>
      <c r="AD11" s="30" t="s">
        <v>20</v>
      </c>
    </row>
    <row r="12" spans="1:30" ht="15.75" thickBot="1" x14ac:dyDescent="0.3">
      <c r="A12" s="3">
        <v>23.42</v>
      </c>
      <c r="B12" s="3">
        <v>11</v>
      </c>
      <c r="C12" s="4">
        <v>0.998</v>
      </c>
      <c r="D12" s="6">
        <v>1623</v>
      </c>
      <c r="E12" s="5">
        <v>99761</v>
      </c>
      <c r="F12" s="16">
        <v>36</v>
      </c>
      <c r="G12" s="16">
        <v>43.9</v>
      </c>
      <c r="H12" s="24">
        <v>0.99299999999999999</v>
      </c>
      <c r="I12" s="8">
        <v>789</v>
      </c>
      <c r="J12" s="5">
        <v>92914</v>
      </c>
      <c r="K12" s="16">
        <v>36.299999999999997</v>
      </c>
      <c r="L12" s="16">
        <v>43.6</v>
      </c>
      <c r="M12" s="15">
        <v>0.995</v>
      </c>
      <c r="N12" s="23">
        <v>2632.63</v>
      </c>
      <c r="O12" s="26">
        <v>73070.657621633174</v>
      </c>
      <c r="P12" s="2">
        <v>26.7</v>
      </c>
      <c r="Q12" s="2">
        <v>169</v>
      </c>
      <c r="R12" s="24">
        <v>0.79500000000000004</v>
      </c>
      <c r="S12" s="5">
        <v>789.29300000000001</v>
      </c>
      <c r="T12" s="23">
        <v>99865.65224375356</v>
      </c>
      <c r="U12" s="2">
        <v>23.8</v>
      </c>
      <c r="V12" s="2">
        <v>59.8</v>
      </c>
      <c r="W12" s="24">
        <v>0.75700000000000001</v>
      </c>
      <c r="X12" s="3">
        <v>442</v>
      </c>
      <c r="Y12" s="2">
        <v>519</v>
      </c>
      <c r="Z12" s="2">
        <v>36.200000000000003</v>
      </c>
      <c r="AA12" s="27">
        <v>39.700000000000003</v>
      </c>
      <c r="AB12" s="29">
        <v>43921</v>
      </c>
      <c r="AC12" s="30" t="s">
        <v>19</v>
      </c>
      <c r="AD12" s="30" t="s">
        <v>20</v>
      </c>
    </row>
    <row r="13" spans="1:30" ht="15.75" thickBot="1" x14ac:dyDescent="0.3">
      <c r="A13" s="3">
        <v>23.85</v>
      </c>
      <c r="B13" s="3">
        <v>18</v>
      </c>
      <c r="C13" s="4">
        <v>0.998</v>
      </c>
      <c r="D13" s="6">
        <v>3577</v>
      </c>
      <c r="E13" s="6">
        <v>93609</v>
      </c>
      <c r="F13" s="17">
        <v>36</v>
      </c>
      <c r="G13" s="17">
        <v>43.8</v>
      </c>
      <c r="H13" s="24">
        <v>0.98</v>
      </c>
      <c r="I13" s="8">
        <v>316</v>
      </c>
      <c r="J13" s="5">
        <v>96853</v>
      </c>
      <c r="K13" s="16">
        <v>36.4</v>
      </c>
      <c r="L13" s="16">
        <v>43.8</v>
      </c>
      <c r="M13" s="15">
        <v>0.997</v>
      </c>
      <c r="N13" s="23">
        <v>2156.5500000000002</v>
      </c>
      <c r="O13" s="26">
        <v>67916.351436958023</v>
      </c>
      <c r="P13" s="2">
        <v>26.5</v>
      </c>
      <c r="Q13" s="2">
        <v>171</v>
      </c>
      <c r="R13" s="24">
        <v>0.95599999999999996</v>
      </c>
      <c r="S13" s="5">
        <v>785.23199999999997</v>
      </c>
      <c r="T13" s="23">
        <v>99850.918108283644</v>
      </c>
      <c r="U13" s="2">
        <v>23.3</v>
      </c>
      <c r="V13" s="2">
        <v>59.8</v>
      </c>
      <c r="W13" s="24">
        <v>0.96199999999999997</v>
      </c>
      <c r="X13" s="5">
        <v>21743</v>
      </c>
      <c r="Y13" s="5">
        <v>3288</v>
      </c>
      <c r="Z13" s="2">
        <v>36.1</v>
      </c>
      <c r="AA13" s="27">
        <v>42.9</v>
      </c>
      <c r="AB13" s="29">
        <v>43931</v>
      </c>
      <c r="AC13" s="30" t="s">
        <v>22</v>
      </c>
      <c r="AD13" s="30" t="s">
        <v>21</v>
      </c>
    </row>
    <row r="14" spans="1:30" ht="15.75" thickBot="1" x14ac:dyDescent="0.3">
      <c r="A14" s="3">
        <v>24.06</v>
      </c>
      <c r="B14" s="3">
        <v>1</v>
      </c>
      <c r="C14" s="4">
        <v>0.999</v>
      </c>
      <c r="D14" s="6">
        <v>4102</v>
      </c>
      <c r="E14" s="6">
        <v>99798</v>
      </c>
      <c r="F14" s="17">
        <v>36</v>
      </c>
      <c r="G14" s="17">
        <v>42.8</v>
      </c>
      <c r="H14" s="24">
        <v>0.98</v>
      </c>
      <c r="I14" s="8">
        <v>492</v>
      </c>
      <c r="J14" s="5">
        <v>91475</v>
      </c>
      <c r="K14" s="16">
        <v>36.299999999999997</v>
      </c>
      <c r="L14" s="16">
        <v>43.7</v>
      </c>
      <c r="M14" s="15">
        <v>0.998</v>
      </c>
      <c r="N14" s="23">
        <v>2579.6999999999998</v>
      </c>
      <c r="O14" s="26">
        <v>69661.182032182754</v>
      </c>
      <c r="P14" s="2">
        <v>26.6</v>
      </c>
      <c r="Q14" s="2">
        <v>173</v>
      </c>
      <c r="R14" s="24">
        <v>0.97299999999999998</v>
      </c>
      <c r="S14" s="5">
        <v>1329.41</v>
      </c>
      <c r="T14" s="23">
        <v>99831.604296271733</v>
      </c>
      <c r="U14" s="2">
        <v>23.6</v>
      </c>
      <c r="V14" s="2">
        <v>59.9</v>
      </c>
      <c r="W14" s="24">
        <v>1</v>
      </c>
      <c r="X14" s="6">
        <v>95455</v>
      </c>
      <c r="Y14" s="5">
        <v>43976</v>
      </c>
      <c r="Z14" s="2">
        <v>36.200000000000003</v>
      </c>
      <c r="AA14" s="27">
        <v>38.9</v>
      </c>
      <c r="AB14" s="29">
        <v>43905</v>
      </c>
      <c r="AC14" s="30" t="s">
        <v>19</v>
      </c>
      <c r="AD14" s="30" t="s">
        <v>20</v>
      </c>
    </row>
    <row r="15" spans="1:30" ht="15.75" thickBot="1" x14ac:dyDescent="0.3">
      <c r="A15" s="3">
        <v>24.41</v>
      </c>
      <c r="B15" s="3">
        <v>12</v>
      </c>
      <c r="C15" s="4">
        <v>0.999</v>
      </c>
      <c r="D15" s="6">
        <v>3101</v>
      </c>
      <c r="E15" s="6">
        <v>99682</v>
      </c>
      <c r="F15" s="17">
        <v>36</v>
      </c>
      <c r="G15" s="17">
        <v>43.9</v>
      </c>
      <c r="H15" s="24">
        <v>0.98899999999999999</v>
      </c>
      <c r="I15" s="8">
        <v>861</v>
      </c>
      <c r="J15" s="5">
        <v>93776</v>
      </c>
      <c r="K15" s="16">
        <v>36.4</v>
      </c>
      <c r="L15" s="16">
        <v>43.8</v>
      </c>
      <c r="M15" s="15">
        <v>0.998</v>
      </c>
      <c r="N15" s="23">
        <v>2475.27</v>
      </c>
      <c r="O15" s="26">
        <v>68917.495052318438</v>
      </c>
      <c r="P15" s="2">
        <v>26.5</v>
      </c>
      <c r="Q15" s="2">
        <v>173</v>
      </c>
      <c r="R15" s="24">
        <v>0.96499999999999997</v>
      </c>
      <c r="S15" s="5">
        <v>1133.72</v>
      </c>
      <c r="T15" s="23">
        <v>99914.821124361159</v>
      </c>
      <c r="U15" s="2">
        <v>24.1</v>
      </c>
      <c r="V15" s="2">
        <v>59.8</v>
      </c>
      <c r="W15" s="24">
        <v>0.69</v>
      </c>
      <c r="X15" s="6">
        <v>3730</v>
      </c>
      <c r="Y15" s="5">
        <v>1945</v>
      </c>
      <c r="Z15" s="2">
        <v>36.200000000000003</v>
      </c>
      <c r="AA15" s="27">
        <v>41.6</v>
      </c>
      <c r="AB15" s="29">
        <v>43921</v>
      </c>
      <c r="AC15" s="30" t="s">
        <v>19</v>
      </c>
      <c r="AD15" s="30" t="s">
        <v>20</v>
      </c>
    </row>
    <row r="16" spans="1:30" ht="15.75" thickBot="1" x14ac:dyDescent="0.3">
      <c r="A16" s="3">
        <v>24.96</v>
      </c>
      <c r="B16" s="3">
        <v>16</v>
      </c>
      <c r="C16" s="4">
        <v>0.996</v>
      </c>
      <c r="D16" s="3">
        <v>147</v>
      </c>
      <c r="E16" s="6">
        <v>4152</v>
      </c>
      <c r="F16" s="17">
        <v>36.200000000000003</v>
      </c>
      <c r="G16" s="17">
        <v>43.8</v>
      </c>
      <c r="H16" s="24">
        <v>0.93500000000000005</v>
      </c>
      <c r="I16" s="8">
        <v>285</v>
      </c>
      <c r="J16" s="5">
        <v>72928</v>
      </c>
      <c r="K16" s="16">
        <v>36.299999999999997</v>
      </c>
      <c r="L16" s="16">
        <v>43.8</v>
      </c>
      <c r="M16" s="15">
        <v>0.997</v>
      </c>
      <c r="N16" s="23">
        <v>1985.55</v>
      </c>
      <c r="O16" s="26">
        <v>61643.704632566478</v>
      </c>
      <c r="P16" s="2">
        <v>26.6</v>
      </c>
      <c r="Q16" s="2">
        <v>172</v>
      </c>
      <c r="R16" s="24">
        <v>6.5000000000000002E-2</v>
      </c>
      <c r="S16" s="5">
        <v>25.500499999999999</v>
      </c>
      <c r="T16" s="23">
        <v>19193.039324405017</v>
      </c>
      <c r="U16" s="2">
        <v>23.2</v>
      </c>
      <c r="V16" s="2">
        <v>59.7</v>
      </c>
      <c r="W16" s="24">
        <v>7.0999999999999994E-2</v>
      </c>
      <c r="X16" s="8">
        <v>7</v>
      </c>
      <c r="Y16" s="2">
        <v>5</v>
      </c>
      <c r="Z16" s="2">
        <v>36.1</v>
      </c>
      <c r="AA16" s="27">
        <v>43.2</v>
      </c>
      <c r="AB16" s="29">
        <v>43928</v>
      </c>
      <c r="AC16" s="30" t="s">
        <v>22</v>
      </c>
      <c r="AD16" s="30" t="s">
        <v>21</v>
      </c>
    </row>
    <row r="17" spans="1:30" ht="15.75" thickBot="1" x14ac:dyDescent="0.3">
      <c r="A17" s="3">
        <v>26.01</v>
      </c>
      <c r="B17" s="3">
        <v>22</v>
      </c>
      <c r="C17" s="4">
        <v>0.998</v>
      </c>
      <c r="D17" s="6">
        <v>1002</v>
      </c>
      <c r="E17" s="3">
        <v>843</v>
      </c>
      <c r="F17" s="17">
        <v>36.1</v>
      </c>
      <c r="G17" s="17">
        <v>43.7</v>
      </c>
      <c r="H17" s="24">
        <v>0.24299999999999999</v>
      </c>
      <c r="I17" s="8">
        <v>20</v>
      </c>
      <c r="J17" s="5">
        <v>79914</v>
      </c>
      <c r="K17" s="16">
        <v>36.4</v>
      </c>
      <c r="L17" s="16">
        <v>43.5</v>
      </c>
      <c r="M17" s="15">
        <v>0.98899999999999999</v>
      </c>
      <c r="N17" s="23">
        <v>869.01400000000001</v>
      </c>
      <c r="O17" s="26">
        <v>36487.384916505187</v>
      </c>
      <c r="P17" s="2">
        <v>26.6</v>
      </c>
      <c r="Q17" s="2">
        <v>165</v>
      </c>
      <c r="R17" s="24">
        <v>0.48599999999999999</v>
      </c>
      <c r="S17" s="5">
        <v>290.87200000000001</v>
      </c>
      <c r="T17" s="23">
        <v>73967.214997272706</v>
      </c>
      <c r="U17" s="2">
        <v>23.6</v>
      </c>
      <c r="V17" s="2">
        <v>59.9</v>
      </c>
      <c r="W17" s="24">
        <v>0.24399999999999999</v>
      </c>
      <c r="X17" s="8">
        <v>21</v>
      </c>
      <c r="Y17" s="2">
        <v>18</v>
      </c>
      <c r="Z17" s="2">
        <v>36.1</v>
      </c>
      <c r="AA17" s="27">
        <v>41.2</v>
      </c>
      <c r="AB17" s="29">
        <v>43944</v>
      </c>
      <c r="AC17" s="30" t="s">
        <v>22</v>
      </c>
      <c r="AD17" s="30" t="s">
        <v>21</v>
      </c>
    </row>
    <row r="18" spans="1:30" ht="15.75" thickBot="1" x14ac:dyDescent="0.3">
      <c r="A18" s="3">
        <v>26.77</v>
      </c>
      <c r="B18" s="3">
        <v>3</v>
      </c>
      <c r="C18" s="4">
        <v>0.999</v>
      </c>
      <c r="D18" s="6">
        <v>7219</v>
      </c>
      <c r="E18" s="6">
        <v>99901</v>
      </c>
      <c r="F18" s="17">
        <v>36</v>
      </c>
      <c r="G18" s="17">
        <v>43.9</v>
      </c>
      <c r="H18" s="24">
        <v>0.98899999999999999</v>
      </c>
      <c r="I18" s="8">
        <v>470</v>
      </c>
      <c r="J18" s="5">
        <v>79086</v>
      </c>
      <c r="K18" s="16">
        <v>36.299999999999997</v>
      </c>
      <c r="L18" s="16">
        <v>43.2</v>
      </c>
      <c r="M18" s="15">
        <v>0.98599999999999999</v>
      </c>
      <c r="N18" s="23">
        <v>2447.81</v>
      </c>
      <c r="O18" s="26">
        <v>71286.395906056016</v>
      </c>
      <c r="P18" s="2">
        <v>26.6</v>
      </c>
      <c r="Q18" s="2">
        <v>172</v>
      </c>
      <c r="R18" s="24">
        <v>0.81599999999999995</v>
      </c>
      <c r="S18" s="5">
        <v>646.41200000000003</v>
      </c>
      <c r="T18" s="23">
        <v>99938.976236628616</v>
      </c>
      <c r="U18" s="2">
        <v>23.9</v>
      </c>
      <c r="V18" s="2">
        <v>59.8</v>
      </c>
      <c r="W18" s="24">
        <v>0.999</v>
      </c>
      <c r="X18" s="6">
        <v>17202</v>
      </c>
      <c r="Y18" s="5">
        <v>14801</v>
      </c>
      <c r="Z18" s="2">
        <v>36.1</v>
      </c>
      <c r="AA18" s="27">
        <v>42.3</v>
      </c>
      <c r="AB18" s="29">
        <v>43910</v>
      </c>
      <c r="AC18" s="30" t="s">
        <v>19</v>
      </c>
      <c r="AD18" s="30" t="s">
        <v>23</v>
      </c>
    </row>
    <row r="19" spans="1:30" ht="15.75" thickBot="1" x14ac:dyDescent="0.3">
      <c r="A19" s="3">
        <v>27.25</v>
      </c>
      <c r="B19" s="3">
        <v>19</v>
      </c>
      <c r="C19" s="4">
        <v>0.96199999999999997</v>
      </c>
      <c r="D19" s="3">
        <v>128</v>
      </c>
      <c r="E19" s="6">
        <v>4003</v>
      </c>
      <c r="F19" s="17">
        <v>36.1</v>
      </c>
      <c r="G19" s="17">
        <v>43.7</v>
      </c>
      <c r="H19" s="24">
        <v>0.19</v>
      </c>
      <c r="I19" s="8">
        <v>10</v>
      </c>
      <c r="J19" s="5">
        <v>84581</v>
      </c>
      <c r="K19" s="16">
        <v>36.4</v>
      </c>
      <c r="L19" s="16">
        <v>43.2</v>
      </c>
      <c r="M19" s="15">
        <v>0.99399999999999999</v>
      </c>
      <c r="N19" s="23">
        <v>1987.03</v>
      </c>
      <c r="O19" s="26">
        <v>59986.749648664925</v>
      </c>
      <c r="P19" s="2">
        <v>26.6</v>
      </c>
      <c r="Q19" s="2">
        <v>171</v>
      </c>
      <c r="R19" s="24">
        <v>0.81200000000000006</v>
      </c>
      <c r="S19" s="5">
        <v>1083.98</v>
      </c>
      <c r="T19" s="23">
        <v>97481.266264644713</v>
      </c>
      <c r="U19" s="2">
        <v>23.2</v>
      </c>
      <c r="V19" s="2">
        <v>59.8</v>
      </c>
      <c r="W19" s="24">
        <v>0.46300000000000002</v>
      </c>
      <c r="X19" s="8">
        <v>165</v>
      </c>
      <c r="Y19" s="2">
        <v>51</v>
      </c>
      <c r="Z19" s="2">
        <v>36.200000000000003</v>
      </c>
      <c r="AA19" s="27">
        <v>42.6</v>
      </c>
      <c r="AB19" s="29">
        <v>43934</v>
      </c>
      <c r="AC19" s="30" t="s">
        <v>22</v>
      </c>
      <c r="AD19" s="30" t="s">
        <v>21</v>
      </c>
    </row>
    <row r="20" spans="1:30" ht="15.75" thickBot="1" x14ac:dyDescent="0.3">
      <c r="A20" s="3">
        <v>27.78</v>
      </c>
      <c r="B20" s="3">
        <v>24</v>
      </c>
      <c r="C20" s="4">
        <v>0.81100000000000005</v>
      </c>
      <c r="D20" s="3">
        <v>41</v>
      </c>
      <c r="E20" s="3">
        <v>28</v>
      </c>
      <c r="F20" s="17">
        <v>36.1</v>
      </c>
      <c r="G20" s="17">
        <v>43.8</v>
      </c>
      <c r="H20" s="24">
        <v>6.3E-2</v>
      </c>
      <c r="I20" s="8">
        <v>5</v>
      </c>
      <c r="J20" s="5">
        <v>59023</v>
      </c>
      <c r="K20" s="16">
        <v>36.4</v>
      </c>
      <c r="L20" s="16">
        <v>43.3</v>
      </c>
      <c r="M20" s="15">
        <v>0.96899999999999997</v>
      </c>
      <c r="N20" s="23">
        <v>184.05099999999999</v>
      </c>
      <c r="O20" s="26">
        <v>7654.8728360565565</v>
      </c>
      <c r="P20" s="2">
        <v>26.6</v>
      </c>
      <c r="Q20" s="2">
        <v>172</v>
      </c>
      <c r="R20" s="24">
        <v>0.34599999999999997</v>
      </c>
      <c r="S20" s="5">
        <v>381.51</v>
      </c>
      <c r="T20" s="23">
        <v>84531.143052703628</v>
      </c>
      <c r="U20" s="2">
        <v>23.6</v>
      </c>
      <c r="V20" s="2">
        <v>59.9</v>
      </c>
      <c r="W20" s="24">
        <v>2.9000000000000001E-2</v>
      </c>
      <c r="X20" s="2">
        <v>4</v>
      </c>
      <c r="Y20" s="2">
        <v>2</v>
      </c>
      <c r="Z20" s="2">
        <v>36.200000000000003</v>
      </c>
      <c r="AA20" s="28">
        <v>42</v>
      </c>
      <c r="AB20" s="29">
        <v>43969</v>
      </c>
      <c r="AC20" s="30" t="s">
        <v>22</v>
      </c>
      <c r="AD20" s="30" t="s">
        <v>24</v>
      </c>
    </row>
    <row r="21" spans="1:30" ht="15.75" thickBot="1" x14ac:dyDescent="0.3">
      <c r="A21" s="3">
        <v>28.04</v>
      </c>
      <c r="B21" s="3">
        <v>21</v>
      </c>
      <c r="C21" s="4">
        <v>0.996</v>
      </c>
      <c r="D21" s="3">
        <v>507</v>
      </c>
      <c r="E21" s="6">
        <v>53327</v>
      </c>
      <c r="F21" s="17">
        <v>36.200000000000003</v>
      </c>
      <c r="G21" s="17">
        <v>43.8</v>
      </c>
      <c r="H21" s="24">
        <v>0.92</v>
      </c>
      <c r="I21" s="8">
        <v>152</v>
      </c>
      <c r="J21" s="5">
        <v>86043</v>
      </c>
      <c r="K21" s="16">
        <v>36.4</v>
      </c>
      <c r="L21" s="16">
        <v>43.3</v>
      </c>
      <c r="M21" s="15">
        <v>0.998</v>
      </c>
      <c r="N21" s="23">
        <v>1981.68</v>
      </c>
      <c r="O21" s="26">
        <v>68803.161611298347</v>
      </c>
      <c r="P21" s="2">
        <v>26.5</v>
      </c>
      <c r="Q21" s="2">
        <v>171</v>
      </c>
      <c r="R21" s="24">
        <v>0.80900000000000005</v>
      </c>
      <c r="S21" s="5">
        <v>984.79600000000005</v>
      </c>
      <c r="T21" s="23">
        <v>99605.204233153418</v>
      </c>
      <c r="U21" s="18">
        <v>24</v>
      </c>
      <c r="V21" s="2">
        <v>59.9</v>
      </c>
      <c r="W21" s="24">
        <v>0.91800000000000004</v>
      </c>
      <c r="X21" s="7">
        <v>6316</v>
      </c>
      <c r="Y21" s="5">
        <v>7460</v>
      </c>
      <c r="Z21" s="18">
        <v>36</v>
      </c>
      <c r="AA21" s="28">
        <v>43</v>
      </c>
      <c r="AB21" s="29">
        <v>43942</v>
      </c>
      <c r="AC21" s="30" t="s">
        <v>22</v>
      </c>
      <c r="AD21" s="30" t="s">
        <v>25</v>
      </c>
    </row>
    <row r="22" spans="1:30" ht="15.75" thickBot="1" x14ac:dyDescent="0.3">
      <c r="A22" s="3">
        <v>28.74</v>
      </c>
      <c r="B22" s="3">
        <v>20</v>
      </c>
      <c r="C22" s="4">
        <v>0.99299999999999999</v>
      </c>
      <c r="D22" s="3">
        <v>182</v>
      </c>
      <c r="E22" s="3">
        <v>120</v>
      </c>
      <c r="F22" s="17">
        <v>35.9</v>
      </c>
      <c r="G22" s="17">
        <v>43.8</v>
      </c>
      <c r="H22" s="24">
        <v>1.2999999999999999E-2</v>
      </c>
      <c r="I22" s="8">
        <v>1</v>
      </c>
      <c r="J22" s="5">
        <v>23591</v>
      </c>
      <c r="K22" s="16">
        <v>36.6</v>
      </c>
      <c r="L22" s="16">
        <v>37.9</v>
      </c>
      <c r="M22" s="15">
        <v>0.92600000000000005</v>
      </c>
      <c r="N22" s="23">
        <v>137.03200000000001</v>
      </c>
      <c r="O22" s="26">
        <v>7662.6924987580724</v>
      </c>
      <c r="P22" s="2">
        <v>26.6</v>
      </c>
      <c r="Q22" s="2">
        <v>169</v>
      </c>
      <c r="R22" s="24">
        <v>0.41199999999999998</v>
      </c>
      <c r="S22" s="5">
        <v>127.49299999999999</v>
      </c>
      <c r="T22" s="23">
        <v>59370.290635091493</v>
      </c>
      <c r="U22" s="2">
        <v>23.7</v>
      </c>
      <c r="V22" s="2">
        <v>59.8</v>
      </c>
      <c r="W22" s="24">
        <v>8.6999999999999994E-2</v>
      </c>
      <c r="X22" s="8">
        <v>3</v>
      </c>
      <c r="Y22" s="2">
        <v>1</v>
      </c>
      <c r="Z22" s="2">
        <v>36.1</v>
      </c>
      <c r="AA22" s="27">
        <v>43.4</v>
      </c>
      <c r="AB22" s="29">
        <v>43940</v>
      </c>
      <c r="AC22" s="30" t="s">
        <v>22</v>
      </c>
      <c r="AD22" s="30" t="s">
        <v>21</v>
      </c>
    </row>
    <row r="23" spans="1:30" ht="15.75" thickBot="1" x14ac:dyDescent="0.3">
      <c r="A23" s="3">
        <v>29.09</v>
      </c>
      <c r="B23" s="3">
        <v>14</v>
      </c>
      <c r="C23" s="4">
        <v>0.998</v>
      </c>
      <c r="D23" s="3">
        <v>382</v>
      </c>
      <c r="E23" s="6">
        <v>98376</v>
      </c>
      <c r="F23" s="17">
        <v>36</v>
      </c>
      <c r="G23" s="17">
        <v>43.9</v>
      </c>
      <c r="H23" s="24">
        <v>0.98099999999999998</v>
      </c>
      <c r="I23" s="8">
        <v>349</v>
      </c>
      <c r="J23" s="5">
        <v>60718</v>
      </c>
      <c r="K23" s="16">
        <v>36.4</v>
      </c>
      <c r="L23" s="16">
        <v>42.7</v>
      </c>
      <c r="M23" s="15">
        <v>0.997</v>
      </c>
      <c r="N23" s="23">
        <v>2003.43</v>
      </c>
      <c r="O23" s="26">
        <v>68957.857986358387</v>
      </c>
      <c r="P23" s="2">
        <v>26.6</v>
      </c>
      <c r="Q23" s="2">
        <v>170</v>
      </c>
      <c r="R23" s="24">
        <v>0.77300000000000002</v>
      </c>
      <c r="S23" s="5">
        <v>948.20600000000002</v>
      </c>
      <c r="T23" s="23">
        <v>98606.887433139011</v>
      </c>
      <c r="U23" s="2">
        <v>23.3</v>
      </c>
      <c r="V23" s="2">
        <v>59.8</v>
      </c>
      <c r="W23" s="24" t="s">
        <v>4</v>
      </c>
      <c r="X23" s="5">
        <v>6237</v>
      </c>
      <c r="Y23" s="5">
        <v>1507</v>
      </c>
      <c r="Z23" s="2">
        <v>36.1</v>
      </c>
      <c r="AA23" s="27">
        <v>42.7</v>
      </c>
      <c r="AB23" s="29">
        <v>43922</v>
      </c>
      <c r="AC23" s="30" t="s">
        <v>19</v>
      </c>
      <c r="AD23" s="30" t="s">
        <v>20</v>
      </c>
    </row>
    <row r="24" spans="1:30" ht="15.75" thickBot="1" x14ac:dyDescent="0.3">
      <c r="A24" s="3">
        <v>29.59</v>
      </c>
      <c r="B24" s="3">
        <v>6</v>
      </c>
      <c r="C24" s="4">
        <v>0.999</v>
      </c>
      <c r="D24" s="6">
        <v>9855</v>
      </c>
      <c r="E24" s="6">
        <v>99778</v>
      </c>
      <c r="F24" s="17">
        <v>36</v>
      </c>
      <c r="G24" s="17">
        <v>43.9</v>
      </c>
      <c r="H24" s="24">
        <v>0.85299999999999998</v>
      </c>
      <c r="I24" s="8">
        <v>79</v>
      </c>
      <c r="J24" s="5">
        <v>50993</v>
      </c>
      <c r="K24" s="16">
        <v>36.4</v>
      </c>
      <c r="L24" s="16">
        <v>41.3</v>
      </c>
      <c r="M24" s="15">
        <v>0.996</v>
      </c>
      <c r="N24" s="23">
        <v>2364.7600000000002</v>
      </c>
      <c r="O24" s="26">
        <v>71344.753931659347</v>
      </c>
      <c r="P24" s="2">
        <v>26.6</v>
      </c>
      <c r="Q24" s="2">
        <v>173</v>
      </c>
      <c r="R24" s="24">
        <v>0.93200000000000005</v>
      </c>
      <c r="S24" s="5">
        <v>986.65700000000004</v>
      </c>
      <c r="T24" s="23">
        <v>99895.671624351075</v>
      </c>
      <c r="U24" s="2">
        <v>23.9</v>
      </c>
      <c r="V24" s="2">
        <v>59.8</v>
      </c>
      <c r="W24" s="24">
        <v>0.83199999999999996</v>
      </c>
      <c r="X24" s="6">
        <v>10478</v>
      </c>
      <c r="Y24" s="5">
        <v>4188</v>
      </c>
      <c r="Z24" s="2">
        <v>36.200000000000003</v>
      </c>
      <c r="AA24" s="27">
        <v>42.3</v>
      </c>
      <c r="AB24" s="29">
        <v>43915</v>
      </c>
      <c r="AC24" s="30" t="s">
        <v>19</v>
      </c>
      <c r="AD24" s="30" t="s">
        <v>23</v>
      </c>
    </row>
    <row r="25" spans="1:30" ht="15.75" thickBot="1" x14ac:dyDescent="0.3">
      <c r="A25" s="3">
        <v>29.99</v>
      </c>
      <c r="B25" s="3">
        <v>26</v>
      </c>
      <c r="C25" s="4">
        <v>0.997</v>
      </c>
      <c r="D25" s="3">
        <v>403</v>
      </c>
      <c r="E25" s="3">
        <v>323</v>
      </c>
      <c r="F25" s="17">
        <v>36.200000000000003</v>
      </c>
      <c r="G25" s="17">
        <v>43.8</v>
      </c>
      <c r="H25" s="24">
        <v>4.9000000000000002E-2</v>
      </c>
      <c r="I25" s="8">
        <v>1</v>
      </c>
      <c r="J25" s="5">
        <v>43342</v>
      </c>
      <c r="K25" s="16">
        <v>36.4</v>
      </c>
      <c r="L25" s="16">
        <v>30.5</v>
      </c>
      <c r="M25" s="15">
        <v>0.995</v>
      </c>
      <c r="N25" s="23">
        <v>1844.29</v>
      </c>
      <c r="O25" s="26">
        <v>44460.752479128205</v>
      </c>
      <c r="P25" s="2">
        <v>26.6</v>
      </c>
      <c r="Q25" s="2">
        <v>169</v>
      </c>
      <c r="R25" s="24">
        <v>0.59399999999999997</v>
      </c>
      <c r="S25" s="5">
        <v>881.55899999999997</v>
      </c>
      <c r="T25" s="23">
        <v>98883.153693133805</v>
      </c>
      <c r="U25" s="18">
        <v>24</v>
      </c>
      <c r="V25" s="2">
        <v>59.9</v>
      </c>
      <c r="W25" s="24">
        <v>0.59699999999999998</v>
      </c>
      <c r="X25" s="8">
        <v>108</v>
      </c>
      <c r="Y25" s="2">
        <v>20</v>
      </c>
      <c r="Z25" s="18">
        <v>36</v>
      </c>
      <c r="AA25" s="27">
        <v>42.2</v>
      </c>
      <c r="AB25" s="29">
        <v>44119</v>
      </c>
      <c r="AC25" s="30" t="s">
        <v>22</v>
      </c>
      <c r="AD25" s="30" t="s">
        <v>21</v>
      </c>
    </row>
    <row r="26" spans="1:30" ht="15.75" thickBot="1" x14ac:dyDescent="0.3">
      <c r="A26" s="3">
        <v>30.03</v>
      </c>
      <c r="B26" s="3">
        <v>4</v>
      </c>
      <c r="C26" s="4">
        <v>0.999</v>
      </c>
      <c r="D26" s="5">
        <v>10095</v>
      </c>
      <c r="E26" s="6">
        <v>99884</v>
      </c>
      <c r="F26" s="17">
        <v>36.1</v>
      </c>
      <c r="G26" s="17">
        <v>43.9</v>
      </c>
      <c r="H26" s="24">
        <v>0.97599999999999998</v>
      </c>
      <c r="I26" s="8">
        <v>251</v>
      </c>
      <c r="J26" s="5">
        <v>53901</v>
      </c>
      <c r="K26" s="16">
        <v>36.4</v>
      </c>
      <c r="L26" s="16">
        <v>41.7</v>
      </c>
      <c r="M26" s="15">
        <v>0.998</v>
      </c>
      <c r="N26" s="23">
        <v>2253.15</v>
      </c>
      <c r="O26" s="26">
        <v>70601.139006123951</v>
      </c>
      <c r="P26" s="2">
        <v>26.6</v>
      </c>
      <c r="Q26" s="2">
        <v>172</v>
      </c>
      <c r="R26" s="24">
        <v>0.71</v>
      </c>
      <c r="S26" s="5">
        <v>694.20899999999995</v>
      </c>
      <c r="T26" s="23">
        <v>99882.410253825859</v>
      </c>
      <c r="U26" s="18">
        <v>24</v>
      </c>
      <c r="V26" s="2">
        <v>59.9</v>
      </c>
      <c r="W26" s="24">
        <v>1</v>
      </c>
      <c r="X26" s="6">
        <v>29388</v>
      </c>
      <c r="Y26" s="5">
        <v>23210</v>
      </c>
      <c r="Z26" s="2">
        <v>36.1</v>
      </c>
      <c r="AA26" s="27">
        <v>42.9</v>
      </c>
      <c r="AB26" s="29">
        <v>43911</v>
      </c>
      <c r="AC26" s="30" t="s">
        <v>19</v>
      </c>
      <c r="AD26" s="30" t="s">
        <v>23</v>
      </c>
    </row>
    <row r="27" spans="1:30" ht="15.75" thickBot="1" x14ac:dyDescent="0.3">
      <c r="A27" s="2">
        <v>31.48</v>
      </c>
      <c r="B27" s="2">
        <v>23</v>
      </c>
      <c r="C27" s="4">
        <v>0.17899999999999999</v>
      </c>
      <c r="D27" s="2">
        <v>4</v>
      </c>
      <c r="E27" s="3">
        <v>6</v>
      </c>
      <c r="F27" s="17">
        <v>36.200000000000003</v>
      </c>
      <c r="G27" s="17">
        <v>43.7</v>
      </c>
      <c r="H27" s="15" t="s">
        <v>2</v>
      </c>
      <c r="I27" s="3" t="s">
        <v>3</v>
      </c>
      <c r="J27" s="2" t="s">
        <v>5</v>
      </c>
      <c r="K27" s="16"/>
      <c r="L27" s="16"/>
      <c r="M27" s="15">
        <v>0.46899999999999997</v>
      </c>
      <c r="N27" s="23">
        <v>14.0525</v>
      </c>
      <c r="O27" s="26">
        <v>697.4698079082084</v>
      </c>
      <c r="P27" s="2">
        <v>26.6</v>
      </c>
      <c r="Q27" s="2">
        <v>168</v>
      </c>
      <c r="R27" s="24">
        <v>0.81200000000000006</v>
      </c>
      <c r="S27" s="5">
        <v>860.03200000000004</v>
      </c>
      <c r="T27" s="23">
        <v>98831.930765350815</v>
      </c>
      <c r="U27" s="2">
        <v>23.9</v>
      </c>
      <c r="V27" s="2">
        <v>59.9</v>
      </c>
      <c r="W27" s="24">
        <v>0</v>
      </c>
      <c r="X27" s="2">
        <v>0</v>
      </c>
      <c r="Y27" s="2">
        <v>0</v>
      </c>
      <c r="Z27" s="2">
        <v>0</v>
      </c>
      <c r="AA27" s="27">
        <v>0</v>
      </c>
      <c r="AB27" s="29">
        <v>43958</v>
      </c>
      <c r="AC27" s="30" t="s">
        <v>22</v>
      </c>
      <c r="AD27" s="30" t="s">
        <v>21</v>
      </c>
    </row>
    <row r="28" spans="1:30" ht="15.75" thickBot="1" x14ac:dyDescent="0.3">
      <c r="A28" s="3">
        <v>31.65</v>
      </c>
      <c r="B28" s="3">
        <v>17</v>
      </c>
      <c r="C28" s="4">
        <v>0.90800000000000003</v>
      </c>
      <c r="D28" s="2">
        <v>100</v>
      </c>
      <c r="E28" s="6">
        <v>10422</v>
      </c>
      <c r="F28" s="17">
        <v>36.200000000000003</v>
      </c>
      <c r="G28" s="17">
        <v>43.9</v>
      </c>
      <c r="H28" s="24">
        <v>0.19600000000000001</v>
      </c>
      <c r="I28" s="8">
        <v>5</v>
      </c>
      <c r="J28" s="5">
        <v>50672</v>
      </c>
      <c r="K28" s="16">
        <v>36.299999999999997</v>
      </c>
      <c r="L28" s="16">
        <v>40.4</v>
      </c>
      <c r="M28" s="15">
        <v>0.996</v>
      </c>
      <c r="N28" s="23">
        <v>741.36699999999996</v>
      </c>
      <c r="O28" s="26">
        <v>69285.422655852104</v>
      </c>
      <c r="P28" s="2">
        <v>26.6</v>
      </c>
      <c r="Q28" s="2">
        <v>174</v>
      </c>
      <c r="R28" s="24">
        <v>0.67600000000000005</v>
      </c>
      <c r="S28" s="5">
        <v>1226.06</v>
      </c>
      <c r="T28" s="23">
        <v>95369.917151610745</v>
      </c>
      <c r="U28" s="18">
        <v>24</v>
      </c>
      <c r="V28" s="2">
        <v>59.9</v>
      </c>
      <c r="W28" s="24">
        <v>0.50700000000000001</v>
      </c>
      <c r="X28" s="8">
        <v>381</v>
      </c>
      <c r="Y28" s="2">
        <v>265</v>
      </c>
      <c r="Z28" s="18">
        <v>36</v>
      </c>
      <c r="AA28" s="27">
        <v>43.7</v>
      </c>
      <c r="AB28" s="29">
        <v>43931</v>
      </c>
      <c r="AC28" s="30" t="s">
        <v>22</v>
      </c>
      <c r="AD28" s="30" t="s">
        <v>25</v>
      </c>
    </row>
    <row r="29" spans="1:30" ht="15.75" thickBot="1" x14ac:dyDescent="0.3">
      <c r="A29" s="19">
        <v>33.4</v>
      </c>
      <c r="B29" s="3">
        <v>2</v>
      </c>
      <c r="C29" s="4">
        <v>0.90900000000000003</v>
      </c>
      <c r="D29" s="2">
        <v>89</v>
      </c>
      <c r="E29" s="6">
        <v>5949</v>
      </c>
      <c r="F29" s="17">
        <v>36.200000000000003</v>
      </c>
      <c r="G29" s="17">
        <v>43.9</v>
      </c>
      <c r="H29" s="24">
        <v>0.11799999999999999</v>
      </c>
      <c r="I29" s="8">
        <v>4</v>
      </c>
      <c r="J29" s="5">
        <v>22589</v>
      </c>
      <c r="K29" s="16">
        <v>36.200000000000003</v>
      </c>
      <c r="L29" s="16">
        <v>31.3</v>
      </c>
      <c r="M29" s="15">
        <v>0.997</v>
      </c>
      <c r="N29" s="23">
        <v>927.79</v>
      </c>
      <c r="O29" s="26">
        <v>67699.350790299344</v>
      </c>
      <c r="P29" s="2">
        <v>26.5</v>
      </c>
      <c r="Q29" s="2">
        <v>173</v>
      </c>
      <c r="R29" s="24">
        <v>0.55900000000000005</v>
      </c>
      <c r="S29" s="5">
        <v>1209.71</v>
      </c>
      <c r="T29" s="23">
        <v>99853.013702604178</v>
      </c>
      <c r="U29" s="2">
        <v>23.6</v>
      </c>
      <c r="V29" s="2">
        <v>59.9</v>
      </c>
      <c r="W29" s="24">
        <v>0.375</v>
      </c>
      <c r="X29" s="3">
        <v>29</v>
      </c>
      <c r="Y29" s="2">
        <v>34</v>
      </c>
      <c r="Z29" s="2">
        <v>36.1</v>
      </c>
      <c r="AA29" s="27">
        <v>42.3</v>
      </c>
      <c r="AB29" s="29">
        <v>43908</v>
      </c>
      <c r="AC29" s="30" t="s">
        <v>19</v>
      </c>
      <c r="AD29" s="30" t="s">
        <v>23</v>
      </c>
    </row>
    <row r="30" spans="1:30" ht="15.75" thickBot="1" x14ac:dyDescent="0.3">
      <c r="A30" s="19">
        <v>33.6</v>
      </c>
      <c r="B30" s="3">
        <v>25</v>
      </c>
      <c r="C30" s="4">
        <v>0.996</v>
      </c>
      <c r="D30" s="2">
        <v>257</v>
      </c>
      <c r="E30" s="3">
        <v>197</v>
      </c>
      <c r="F30" s="17">
        <v>36.200000000000003</v>
      </c>
      <c r="G30" s="17">
        <v>43.8</v>
      </c>
      <c r="H30" s="24">
        <v>2E-3</v>
      </c>
      <c r="I30" s="8">
        <v>0</v>
      </c>
      <c r="J30" s="5">
        <v>19536</v>
      </c>
      <c r="K30" s="16">
        <v>36.5</v>
      </c>
      <c r="L30" s="16">
        <v>21.7</v>
      </c>
      <c r="M30" s="15">
        <v>0.99</v>
      </c>
      <c r="N30" s="23">
        <v>279.01600000000002</v>
      </c>
      <c r="O30" s="26">
        <v>12970.686207816321</v>
      </c>
      <c r="P30" s="2">
        <v>26.6</v>
      </c>
      <c r="Q30" s="2">
        <v>172</v>
      </c>
      <c r="R30" s="24">
        <v>0.63800000000000001</v>
      </c>
      <c r="S30" s="5">
        <v>535.29700000000003</v>
      </c>
      <c r="T30" s="23">
        <v>92540.27065047255</v>
      </c>
      <c r="U30" s="2">
        <v>23.2</v>
      </c>
      <c r="V30" s="2">
        <v>59.8</v>
      </c>
      <c r="W30" s="24">
        <v>0</v>
      </c>
      <c r="X30" s="8">
        <v>0</v>
      </c>
      <c r="Y30" s="2">
        <v>1</v>
      </c>
      <c r="Z30" s="2">
        <v>36.4</v>
      </c>
      <c r="AA30" s="27">
        <v>41.1</v>
      </c>
      <c r="AB30" s="29">
        <v>44061</v>
      </c>
      <c r="AC30" s="30" t="s">
        <v>22</v>
      </c>
      <c r="AD30" s="30" t="s">
        <v>21</v>
      </c>
    </row>
    <row r="31" spans="1:30" x14ac:dyDescent="0.25">
      <c r="A31" t="s">
        <v>11</v>
      </c>
      <c r="C31" s="20">
        <f>MEDIAN(C5:C30)</f>
        <v>0.998</v>
      </c>
      <c r="D31" s="21">
        <f>MEDIAN(D5:D30)</f>
        <v>1312.5</v>
      </c>
      <c r="F31" s="22">
        <f>MEDIAN(F5:F30)</f>
        <v>36</v>
      </c>
      <c r="G31" s="22">
        <f>MEDIAN(G5:G30)</f>
        <v>43.8</v>
      </c>
      <c r="H31" s="20">
        <f>MEDIAN(H5:H30)</f>
        <v>0.98</v>
      </c>
      <c r="I31" s="21">
        <f>MEDIAN(I5:I30)</f>
        <v>316</v>
      </c>
      <c r="K31" s="22">
        <f t="shared" ref="K31:L31" si="0">MEDIAN(K5:K30)</f>
        <v>36.4</v>
      </c>
      <c r="L31" s="22">
        <f t="shared" si="0"/>
        <v>43.4</v>
      </c>
      <c r="M31" s="20">
        <f>MEDIAN(M5:M30)</f>
        <v>0.99649999999999994</v>
      </c>
      <c r="N31" s="21">
        <f>MEDIAN(N5:N30)</f>
        <v>2079.9900000000002</v>
      </c>
      <c r="P31" s="22">
        <f t="shared" ref="P31:Q31" si="1">MEDIAN(P5:P30)</f>
        <v>26.6</v>
      </c>
      <c r="Q31" s="22">
        <f t="shared" si="1"/>
        <v>171</v>
      </c>
      <c r="R31" s="20">
        <f>MEDIAN(R5:R30)</f>
        <v>0.81200000000000006</v>
      </c>
      <c r="S31" s="21">
        <f>MEDIAN(S5:S30)</f>
        <v>860.03200000000004</v>
      </c>
      <c r="U31" s="22">
        <f t="shared" ref="U31:V31" si="2">MEDIAN(U5:U30)</f>
        <v>23.8</v>
      </c>
      <c r="V31" s="22">
        <f t="shared" si="2"/>
        <v>59.8</v>
      </c>
      <c r="W31" s="20">
        <f>MEDIAN(W5:W30)</f>
        <v>0.75700000000000001</v>
      </c>
      <c r="X31" s="21">
        <f>MEDIAN(X5:X30)</f>
        <v>2813</v>
      </c>
      <c r="Z31" s="22">
        <f t="shared" ref="Z31:AA31" si="3">MEDIAN(Z5:Z30)</f>
        <v>36.1</v>
      </c>
      <c r="AA31" s="22">
        <f t="shared" si="3"/>
        <v>41.9</v>
      </c>
      <c r="AB31" s="13"/>
      <c r="AC31" s="14"/>
    </row>
    <row r="32" spans="1:30" x14ac:dyDescent="0.25">
      <c r="A32" t="s">
        <v>17</v>
      </c>
      <c r="C32" s="20">
        <f>MEDIAN(C5:C26)</f>
        <v>0.998</v>
      </c>
      <c r="D32" s="21">
        <f>MEDIAN(D5:D26)</f>
        <v>3339</v>
      </c>
      <c r="H32" s="20">
        <f>MEDIAN(H5:H26)</f>
        <v>0.98049999999999993</v>
      </c>
      <c r="I32" s="21">
        <f>MEDIAN(I5:I26)</f>
        <v>409.5</v>
      </c>
      <c r="M32" s="20">
        <f>MEDIAN(M5:M26)</f>
        <v>0.997</v>
      </c>
      <c r="N32" s="21">
        <f>MEDIAN(N5:N26)</f>
        <v>2205.105</v>
      </c>
      <c r="R32" s="20">
        <f>MEDIAN(R5:R26)</f>
        <v>0.81599999999999995</v>
      </c>
      <c r="S32" s="21">
        <f>MEDIAN(S5:S26)</f>
        <v>789.29300000000001</v>
      </c>
      <c r="W32" s="20">
        <f>MEDIAN(W5:W26)</f>
        <v>0.86699999999999999</v>
      </c>
      <c r="X32" s="21">
        <f>MEDIAN(X5:X26)</f>
        <v>6276.5</v>
      </c>
      <c r="AA32" s="11"/>
      <c r="AB32" s="12"/>
      <c r="AD32" s="9"/>
    </row>
    <row r="33" spans="1:28" x14ac:dyDescent="0.25">
      <c r="A33" t="s">
        <v>18</v>
      </c>
      <c r="C33" s="20">
        <f>AVERAGE(C5:C26)</f>
        <v>0.98768181818181811</v>
      </c>
      <c r="D33" s="21">
        <f>AVERAGE(D5:D26)</f>
        <v>4520.681818181818</v>
      </c>
      <c r="H33" s="20">
        <f>AVERAGE(H5:H26)</f>
        <v>0.77709090909090928</v>
      </c>
      <c r="I33" s="21">
        <f>AVERAGE(I5:I26)</f>
        <v>554.40909090909088</v>
      </c>
      <c r="M33" s="20">
        <f>AVERAGE(M5:M26)</f>
        <v>0.99131818181818188</v>
      </c>
      <c r="N33" s="21">
        <f>AVERAGE(N5:N26)</f>
        <v>3256.6980454545451</v>
      </c>
      <c r="R33" s="20">
        <f>AVERAGE(R5:R26)</f>
        <v>0.77047619047619043</v>
      </c>
      <c r="S33" s="21">
        <f>AVERAGE(S5:S26)</f>
        <v>747.74630952380949</v>
      </c>
      <c r="W33" s="10">
        <v>0.7145999999999999</v>
      </c>
      <c r="X33" s="21">
        <f>AVERAGE(X5:X26)</f>
        <v>17552.5</v>
      </c>
      <c r="AA33" s="11"/>
      <c r="AB33" s="11"/>
    </row>
    <row r="34" spans="1:28" x14ac:dyDescent="0.25">
      <c r="W34" s="20"/>
      <c r="AA34" s="11"/>
      <c r="AB34" s="11"/>
    </row>
    <row r="35" spans="1:28" x14ac:dyDescent="0.25">
      <c r="AA35" s="11"/>
      <c r="AB35" s="11"/>
    </row>
    <row r="36" spans="1:28" x14ac:dyDescent="0.25">
      <c r="AA36" s="11"/>
      <c r="AB36" s="11"/>
    </row>
    <row r="37" spans="1:28" x14ac:dyDescent="0.25">
      <c r="AA37" s="11"/>
      <c r="AB37" s="11"/>
    </row>
    <row r="38" spans="1:28" x14ac:dyDescent="0.25">
      <c r="AA38" s="11"/>
      <c r="AB38" s="11"/>
    </row>
    <row r="39" spans="1:28" x14ac:dyDescent="0.25">
      <c r="AA39" s="11"/>
      <c r="AB39" s="11"/>
    </row>
    <row r="40" spans="1:28" x14ac:dyDescent="0.25">
      <c r="AA40" s="11"/>
      <c r="AB40" s="11"/>
    </row>
  </sheetData>
  <autoFilter ref="A4:AA4" xr:uid="{DD23E230-39BE-495A-A569-450C59CABB34}"/>
  <mergeCells count="5">
    <mergeCell ref="W3:AA3"/>
    <mergeCell ref="M3:Q3"/>
    <mergeCell ref="R3:V3"/>
    <mergeCell ref="C3:G3"/>
    <mergeCell ref="H3:L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0302D-E1F5-4F37-BBBE-C539ACB3D61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FE7B9-345C-4B19-AD21-306CA9696B2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 1</vt:lpstr>
      <vt:lpstr>Sheet 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Vries, J.J.C. de (MM)</dc:creator>
  <cp:lastModifiedBy>Vries, J.J.C. de (MM)</cp:lastModifiedBy>
  <dcterms:created xsi:type="dcterms:W3CDTF">2022-06-12T11:48:48Z</dcterms:created>
  <dcterms:modified xsi:type="dcterms:W3CDTF">2023-03-11T16:10:43Z</dcterms:modified>
</cp:coreProperties>
</file>