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D959061D-6038-4794-A52F-127FC64043D3}" xr6:coauthVersionLast="46" xr6:coauthVersionMax="47" xr10:uidLastSave="{00000000-0000-0000-0000-000000000000}"/>
  <bookViews>
    <workbookView xWindow="-18560" yWindow="-8790" windowWidth="18540" windowHeight="8000" firstSheet="1" activeTab="3" xr2:uid="{F4ECCB6C-1310-47B3-BEEE-558AE2FA171C}"/>
  </bookViews>
  <sheets>
    <sheet name="Values for graphs (total)" sheetId="9" r:id="rId1"/>
    <sheet name="Values for graphs (by source)" sheetId="15" r:id="rId2"/>
    <sheet name="Energy-derived" sheetId="11" r:id="rId3"/>
    <sheet name="CCUS_Advanced innovation" sheetId="13" r:id="rId4"/>
  </sheets>
  <definedNames>
    <definedName name="_Fill" localSheetId="3" hidden="1">#REF!</definedName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g" localSheetId="3" hidden="1">#REF!</definedName>
    <definedName name="g" localSheetId="2" hidden="1">#REF!</definedName>
    <definedName name="g" localSheetId="1" hidden="1">#REF!</definedName>
    <definedName name="g" localSheetId="0" hidden="1">#REF!</definedName>
    <definedName name="g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78" i="15" l="1"/>
  <c r="AT77" i="15"/>
  <c r="AV76" i="15"/>
  <c r="AQ81" i="15"/>
  <c r="AR81" i="15"/>
  <c r="AS81" i="15"/>
  <c r="AT81" i="15"/>
  <c r="AV77" i="15"/>
  <c r="AS76" i="15"/>
  <c r="AS77" i="15"/>
  <c r="AS78" i="15"/>
  <c r="AS79" i="15"/>
  <c r="AR76" i="15"/>
  <c r="AR77" i="15"/>
  <c r="AR78" i="15"/>
  <c r="AR79" i="15"/>
  <c r="AQ76" i="15"/>
  <c r="AQ77" i="15"/>
  <c r="AQ78" i="15"/>
  <c r="AQ79" i="15"/>
  <c r="AU77" i="15" l="1"/>
  <c r="AU78" i="15"/>
  <c r="AT78" i="15"/>
  <c r="AT76" i="15"/>
  <c r="AU76" i="15" l="1"/>
  <c r="I15" i="13" l="1"/>
  <c r="Q15" i="13"/>
  <c r="Y15" i="13"/>
  <c r="AG15" i="13"/>
  <c r="AO15" i="13"/>
  <c r="AW15" i="13"/>
  <c r="BE15" i="13"/>
  <c r="BE16" i="13" s="1"/>
  <c r="E15" i="13"/>
  <c r="AU15" i="13" l="1"/>
  <c r="W15" i="13"/>
  <c r="BK15" i="13"/>
  <c r="BK16" i="13" s="1"/>
  <c r="AE15" i="13"/>
  <c r="O15" i="13"/>
  <c r="F15" i="13"/>
  <c r="BC15" i="13"/>
  <c r="BC16" i="13" s="1"/>
  <c r="AM15" i="13"/>
  <c r="G15" i="13"/>
  <c r="BF15" i="13"/>
  <c r="BF16" i="13" s="1"/>
  <c r="AJ15" i="13"/>
  <c r="AX15" i="13"/>
  <c r="AP15" i="13"/>
  <c r="AH15" i="13"/>
  <c r="Z15" i="13"/>
  <c r="R15" i="13"/>
  <c r="J15" i="13"/>
  <c r="BH15" i="13"/>
  <c r="BH16" i="13" s="1"/>
  <c r="AZ15" i="13"/>
  <c r="AR15" i="13"/>
  <c r="AB15" i="13"/>
  <c r="T15" i="13"/>
  <c r="L15" i="13"/>
  <c r="AT15" i="13"/>
  <c r="AL15" i="13"/>
  <c r="AD15" i="13"/>
  <c r="V15" i="13"/>
  <c r="N15" i="13"/>
  <c r="BJ15" i="13"/>
  <c r="BJ16" i="13" s="1"/>
  <c r="BB15" i="13"/>
  <c r="BG15" i="13"/>
  <c r="BG16" i="13" s="1"/>
  <c r="AY15" i="13"/>
  <c r="AI15" i="13"/>
  <c r="S15" i="13"/>
  <c r="K15" i="13"/>
  <c r="D15" i="13"/>
  <c r="AQ15" i="13"/>
  <c r="AA15" i="13"/>
  <c r="BI15" i="13"/>
  <c r="BI16" i="13" s="1"/>
  <c r="BA15" i="13"/>
  <c r="AS15" i="13"/>
  <c r="AK15" i="13"/>
  <c r="AC15" i="13"/>
  <c r="U15" i="13"/>
  <c r="M15" i="13"/>
  <c r="BL15" i="13"/>
  <c r="BL16" i="13" s="1"/>
  <c r="BD15" i="13"/>
  <c r="BD16" i="13" s="1"/>
  <c r="AV15" i="13"/>
  <c r="AN15" i="13"/>
  <c r="AF15" i="13"/>
  <c r="X15" i="13"/>
  <c r="P15" i="13"/>
  <c r="H15" i="13"/>
  <c r="U7" i="13" l="1"/>
  <c r="AC7" i="13"/>
  <c r="AK7" i="13"/>
  <c r="AS7" i="13"/>
  <c r="BA7" i="13"/>
  <c r="BI7" i="13"/>
  <c r="BI8" i="13" s="1"/>
  <c r="M7" i="13"/>
  <c r="E7" i="13"/>
  <c r="G7" i="13"/>
  <c r="O7" i="13"/>
  <c r="W7" i="13"/>
  <c r="AE7" i="13"/>
  <c r="AM7" i="13"/>
  <c r="AU7" i="13"/>
  <c r="BC7" i="13"/>
  <c r="BC8" i="13" s="1"/>
  <c r="BK7" i="13"/>
  <c r="BK8" i="13" s="1"/>
  <c r="K7" i="13"/>
  <c r="S7" i="13"/>
  <c r="AA7" i="13"/>
  <c r="AI7" i="13"/>
  <c r="AQ7" i="13"/>
  <c r="AY7" i="13"/>
  <c r="BG7" i="13"/>
  <c r="BG8" i="13" s="1"/>
  <c r="I7" i="13"/>
  <c r="Q7" i="13"/>
  <c r="Y7" i="13"/>
  <c r="AG7" i="13"/>
  <c r="AO7" i="13"/>
  <c r="AW7" i="13"/>
  <c r="BE7" i="13"/>
  <c r="BE8" i="13" s="1"/>
  <c r="F7" i="13"/>
  <c r="N7" i="13"/>
  <c r="V7" i="13"/>
  <c r="AD7" i="13"/>
  <c r="AL7" i="13"/>
  <c r="AT7" i="13"/>
  <c r="BB7" i="13"/>
  <c r="BJ7" i="13"/>
  <c r="BJ8" i="13" s="1"/>
  <c r="J7" i="13"/>
  <c r="R7" i="13"/>
  <c r="Z7" i="13"/>
  <c r="AH7" i="13"/>
  <c r="AP7" i="13"/>
  <c r="AX7" i="13"/>
  <c r="BF7" i="13"/>
  <c r="BF8" i="13" s="1"/>
  <c r="D7" i="13"/>
  <c r="L7" i="13"/>
  <c r="T7" i="13"/>
  <c r="AB7" i="13"/>
  <c r="AJ7" i="13"/>
  <c r="AR7" i="13"/>
  <c r="AZ7" i="13"/>
  <c r="BH7" i="13"/>
  <c r="BH8" i="13" s="1"/>
  <c r="H7" i="13"/>
  <c r="P7" i="13"/>
  <c r="X7" i="13"/>
  <c r="AF7" i="13"/>
  <c r="AN7" i="13"/>
  <c r="AV7" i="13"/>
  <c r="BD7" i="13"/>
  <c r="BD8" i="13" s="1"/>
  <c r="BL7" i="13"/>
  <c r="BL8" i="13" l="1"/>
  <c r="AV81" i="15" l="1"/>
  <c r="AQ80" i="15" l="1"/>
  <c r="AQ82" i="15" l="1"/>
  <c r="AT80" i="15"/>
  <c r="AR80" i="15"/>
  <c r="AR82" i="15" l="1"/>
  <c r="AU80" i="15"/>
  <c r="AV80" i="15"/>
  <c r="AS80" i="15"/>
  <c r="AS82" i="15" l="1"/>
  <c r="AT79" i="15" l="1"/>
  <c r="AV79" i="15" l="1"/>
  <c r="AU79" i="15"/>
  <c r="AT82" i="15"/>
  <c r="AU81" i="15" l="1"/>
  <c r="AV82" i="15"/>
  <c r="AU82" i="15" l="1"/>
</calcChain>
</file>

<file path=xl/sharedStrings.xml><?xml version="1.0" encoding="utf-8"?>
<sst xmlns="http://schemas.openxmlformats.org/spreadsheetml/2006/main" count="211" uniqueCount="37">
  <si>
    <t>CCUS</t>
    <phoneticPr fontId="2"/>
  </si>
  <si>
    <t>ktCO2</t>
    <phoneticPr fontId="2"/>
  </si>
  <si>
    <t>ktCO2</t>
    <phoneticPr fontId="2"/>
  </si>
  <si>
    <t>CCUS</t>
  </si>
  <si>
    <t>BAU</t>
  </si>
  <si>
    <t>GHG emissions by scenario</t>
    <phoneticPr fontId="2"/>
  </si>
  <si>
    <t>Actual data values</t>
    <phoneticPr fontId="2"/>
  </si>
  <si>
    <t>Expanded planning</t>
    <phoneticPr fontId="2"/>
  </si>
  <si>
    <t>Innovation</t>
    <phoneticPr fontId="2"/>
  </si>
  <si>
    <t>Advanced innovation</t>
    <phoneticPr fontId="2"/>
  </si>
  <si>
    <t>Net zero emissions</t>
    <phoneticPr fontId="2"/>
  </si>
  <si>
    <t>Maximum actions</t>
    <phoneticPr fontId="2"/>
  </si>
  <si>
    <t>BAU scenario</t>
    <phoneticPr fontId="2"/>
  </si>
  <si>
    <t>Planning scenario</t>
    <phoneticPr fontId="2"/>
  </si>
  <si>
    <t>Expanded planning scenario</t>
    <phoneticPr fontId="2"/>
  </si>
  <si>
    <t>Advanced innovation scenario</t>
    <phoneticPr fontId="2"/>
  </si>
  <si>
    <t>Net zero emissions 
scenario</t>
    <phoneticPr fontId="2"/>
  </si>
  <si>
    <t>Maximum actions scenario</t>
    <phoneticPr fontId="2"/>
  </si>
  <si>
    <r>
      <rPr>
        <sz val="12"/>
        <rFont val="Meiryo UI"/>
        <family val="3"/>
        <charset val="128"/>
      </rPr>
      <t>Innovation</t>
    </r>
    <r>
      <rPr>
        <sz val="12"/>
        <color theme="1"/>
        <rFont val="Meiryo UI"/>
        <family val="3"/>
        <charset val="128"/>
      </rPr>
      <t xml:space="preserve"> scenario</t>
    </r>
    <phoneticPr fontId="2"/>
  </si>
  <si>
    <t>Use as raw material or fuel</t>
    <phoneticPr fontId="2"/>
  </si>
  <si>
    <t>Final disposal</t>
    <phoneticPr fontId="2"/>
  </si>
  <si>
    <t>Biological treatment</t>
    <phoneticPr fontId="2"/>
  </si>
  <si>
    <t>Incineration</t>
    <phoneticPr fontId="2"/>
  </si>
  <si>
    <t>Energy-derived CO2 emissions</t>
    <phoneticPr fontId="2"/>
  </si>
  <si>
    <t>Total</t>
    <phoneticPr fontId="2"/>
  </si>
  <si>
    <t>Unit</t>
    <phoneticPr fontId="2"/>
  </si>
  <si>
    <t>Innovation scenario</t>
    <phoneticPr fontId="2"/>
  </si>
  <si>
    <t>Energy-derived CO2 emissions by scenario</t>
    <phoneticPr fontId="2"/>
  </si>
  <si>
    <t>Municipal waste</t>
  </si>
  <si>
    <t>Industrial waste</t>
  </si>
  <si>
    <t>CO2 emissions from municipal waste incinerators</t>
    <phoneticPr fontId="2"/>
  </si>
  <si>
    <t>Fossil-fuel derived</t>
    <phoneticPr fontId="2"/>
  </si>
  <si>
    <t>Biogenic</t>
    <phoneticPr fontId="2"/>
  </si>
  <si>
    <t>Maximum CCS Potential</t>
    <phoneticPr fontId="2"/>
  </si>
  <si>
    <t>CO2 emissions from industrial waste incinerator</t>
    <phoneticPr fontId="2"/>
  </si>
  <si>
    <t>Landfill</t>
    <phoneticPr fontId="2"/>
  </si>
  <si>
    <t>Energy-derived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</si>
</sst>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theme="1"/>
      <name val="Meiryo UI"/>
      <family val="2"/>
      <charset val="128"/>
    </font>
    <font>
      <sz val="8"/>
      <color theme="1"/>
      <name val="Meiryo UI"/>
      <family val="2"/>
      <charset val="128"/>
    </font>
    <font>
      <sz val="6"/>
      <name val="Meiryo UI"/>
      <family val="2"/>
      <charset val="128"/>
    </font>
    <font>
      <sz val="8"/>
      <name val="ＭＳ 明朝"/>
      <family val="1"/>
      <charset val="128"/>
    </font>
    <font>
      <sz val="8"/>
      <name val="Meiryo UI"/>
      <family val="3"/>
      <charset val="128"/>
    </font>
    <font>
      <sz val="11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8"/>
      <color rgb="FFFF0000"/>
      <name val="Meiryo UI"/>
      <family val="2"/>
      <charset val="128"/>
    </font>
    <font>
      <sz val="8"/>
      <name val="Meiryo UI"/>
      <family val="2"/>
      <charset val="128"/>
    </font>
    <font>
      <sz val="12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3" fillId="0" borderId="0"/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0" fillId="0" borderId="0" xfId="0" applyFill="1">
      <alignment vertical="center"/>
    </xf>
    <xf numFmtId="38" fontId="0" fillId="0" borderId="1" xfId="1" applyFont="1" applyFill="1" applyBorder="1">
      <alignment vertical="center"/>
    </xf>
    <xf numFmtId="0" fontId="0" fillId="0" borderId="0" xfId="0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3" borderId="1" xfId="0" applyNumberFormat="1" applyFill="1" applyBorder="1">
      <alignment vertical="center"/>
    </xf>
    <xf numFmtId="38" fontId="0" fillId="3" borderId="1" xfId="1" applyFont="1" applyFill="1" applyBorder="1" applyAlignment="1">
      <alignment horizontal="center" vertical="center"/>
    </xf>
    <xf numFmtId="38" fontId="0" fillId="4" borderId="1" xfId="1" applyFont="1" applyFill="1" applyBorder="1" applyAlignment="1">
      <alignment horizontal="center" vertical="center"/>
    </xf>
    <xf numFmtId="38" fontId="0" fillId="4" borderId="1" xfId="0" applyNumberForma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8" fontId="0" fillId="0" borderId="1" xfId="1" applyFont="1" applyBorder="1" applyAlignment="1">
      <alignment horizontal="right" vertical="center"/>
    </xf>
    <xf numFmtId="38" fontId="0" fillId="0" borderId="1" xfId="0" applyNumberFormat="1" applyBorder="1" applyAlignment="1">
      <alignment horizontal="center" vertical="center"/>
    </xf>
    <xf numFmtId="38" fontId="0" fillId="0" borderId="1" xfId="0" applyNumberForma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0" xfId="7" applyFont="1">
      <alignment vertical="center"/>
    </xf>
    <xf numFmtId="0" fontId="4" fillId="2" borderId="2" xfId="8" applyFont="1" applyFill="1" applyBorder="1" applyAlignment="1">
      <alignment horizontal="center"/>
    </xf>
    <xf numFmtId="38" fontId="4" fillId="0" borderId="1" xfId="9" applyFont="1" applyFill="1" applyBorder="1">
      <alignment vertical="center"/>
    </xf>
    <xf numFmtId="38" fontId="4" fillId="0" borderId="1" xfId="9" applyFont="1" applyBorder="1">
      <alignment vertical="center"/>
    </xf>
    <xf numFmtId="0" fontId="6" fillId="3" borderId="1" xfId="7" applyFont="1" applyFill="1" applyBorder="1">
      <alignment vertical="center"/>
    </xf>
    <xf numFmtId="0" fontId="6" fillId="4" borderId="1" xfId="7" applyFont="1" applyFill="1" applyBorder="1">
      <alignment vertical="center"/>
    </xf>
    <xf numFmtId="0" fontId="6" fillId="2" borderId="2" xfId="2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0" fontId="0" fillId="0" borderId="0" xfId="0" applyBorder="1">
      <alignment vertical="center"/>
    </xf>
    <xf numFmtId="38" fontId="0" fillId="0" borderId="0" xfId="1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10">
    <cellStyle name="パーセント 2 4" xfId="5" xr:uid="{D6D5ED7B-6393-496F-AB9B-8BE3991CB416}"/>
    <cellStyle name="パーセント 4" xfId="4" xr:uid="{52C52BA4-8255-4139-BF6B-48D3C2319F29}"/>
    <cellStyle name="桁区切り" xfId="1" builtinId="6"/>
    <cellStyle name="桁区切り 10" xfId="9" xr:uid="{6D0A2A7B-F829-4D33-9342-29362208DB52}"/>
    <cellStyle name="桁区切り 4 3" xfId="3" xr:uid="{0BCAEF31-C87E-496F-91CC-DCD2A527FA68}"/>
    <cellStyle name="標準" xfId="0" builtinId="0"/>
    <cellStyle name="標準 12" xfId="7" xr:uid="{D7B6F589-8DA4-4745-A36A-4734E05A4F8F}"/>
    <cellStyle name="標準 2 2 2" xfId="6" xr:uid="{06C538AA-5D27-49D8-B6B1-20032CED8B62}"/>
    <cellStyle name="標準 5 2" xfId="2" xr:uid="{6E72FF68-4AD6-4B75-94B7-F3036677946E}"/>
    <cellStyle name="標準 5 2 2" xfId="8" xr:uid="{DB8570E1-75CA-4A39-B897-85FF0C1D8628}"/>
  </cellStyles>
  <dxfs count="0"/>
  <tableStyles count="0" defaultTableStyle="TableStyleMedium2" defaultPivotStyle="PivotStyleLight16"/>
  <colors>
    <mruColors>
      <color rgb="FFFD9203"/>
      <color rgb="FFFFFFCC"/>
      <color rgb="FFCCCC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2524994835606"/>
          <c:y val="3.075157781283851E-2"/>
          <c:w val="0.80415824975626315"/>
          <c:h val="0.86171916352999478"/>
        </c:manualLayout>
      </c:layout>
      <c:lineChart>
        <c:grouping val="standard"/>
        <c:varyColors val="0"/>
        <c:ser>
          <c:idx val="0"/>
          <c:order val="0"/>
          <c:tx>
            <c:strRef>
              <c:f>'Values for graphs (total)'!$C$6:$C$6</c:f>
              <c:strCache>
                <c:ptCount val="1"/>
                <c:pt idx="0">
                  <c:v>Actual data values</c:v>
                </c:pt>
              </c:strCache>
            </c:strRef>
          </c:tx>
          <c:spPr>
            <a:ln w="444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'Values for graphs (total)'!$D$5:$BL$5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'Values for graphs (total)'!$D$6:$BL$6</c:f>
              <c:numCache>
                <c:formatCode>#,##0_);[Red]\(#,##0\)</c:formatCode>
                <c:ptCount val="61"/>
                <c:pt idx="0">
                  <c:v>42266.328331393779</c:v>
                </c:pt>
                <c:pt idx="1">
                  <c:v>42068.038925017558</c:v>
                </c:pt>
                <c:pt idx="2">
                  <c:v>44731.649209724499</c:v>
                </c:pt>
                <c:pt idx="3">
                  <c:v>43428.343604341717</c:v>
                </c:pt>
                <c:pt idx="4">
                  <c:v>49054.208707579564</c:v>
                </c:pt>
                <c:pt idx="5">
                  <c:v>50185.134498943975</c:v>
                </c:pt>
                <c:pt idx="6">
                  <c:v>50738.327960522671</c:v>
                </c:pt>
                <c:pt idx="7">
                  <c:v>51995.070617324847</c:v>
                </c:pt>
                <c:pt idx="8">
                  <c:v>51748.918787016388</c:v>
                </c:pt>
                <c:pt idx="9">
                  <c:v>50913.169930910255</c:v>
                </c:pt>
                <c:pt idx="10">
                  <c:v>51605.471133291961</c:v>
                </c:pt>
                <c:pt idx="11">
                  <c:v>50655.519100559752</c:v>
                </c:pt>
                <c:pt idx="12">
                  <c:v>50310.326723062666</c:v>
                </c:pt>
                <c:pt idx="13">
                  <c:v>50923.045728346173</c:v>
                </c:pt>
                <c:pt idx="14">
                  <c:v>49561.223505813818</c:v>
                </c:pt>
                <c:pt idx="15">
                  <c:v>48535.509221914625</c:v>
                </c:pt>
                <c:pt idx="16">
                  <c:v>46186.190777665921</c:v>
                </c:pt>
                <c:pt idx="17">
                  <c:v>46417.887855060588</c:v>
                </c:pt>
                <c:pt idx="18">
                  <c:v>47090.333278905608</c:v>
                </c:pt>
                <c:pt idx="19">
                  <c:v>42840.145245039857</c:v>
                </c:pt>
                <c:pt idx="20">
                  <c:v>43141.105422271881</c:v>
                </c:pt>
                <c:pt idx="21">
                  <c:v>42732.480453835116</c:v>
                </c:pt>
                <c:pt idx="22">
                  <c:v>44630.650433007591</c:v>
                </c:pt>
                <c:pt idx="23">
                  <c:v>43911.197677471042</c:v>
                </c:pt>
                <c:pt idx="24">
                  <c:v>42717.864771897301</c:v>
                </c:pt>
                <c:pt idx="25">
                  <c:v>42794.468385302091</c:v>
                </c:pt>
                <c:pt idx="26">
                  <c:v>42653.672119920899</c:v>
                </c:pt>
                <c:pt idx="27">
                  <c:v>43599.992538857201</c:v>
                </c:pt>
                <c:pt idx="28">
                  <c:v>44131.068022705615</c:v>
                </c:pt>
                <c:pt idx="29">
                  <c:v>43870.958803977868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72-451A-AE56-AA428B6D0F6D}"/>
            </c:ext>
          </c:extLst>
        </c:ser>
        <c:ser>
          <c:idx val="6"/>
          <c:order val="1"/>
          <c:tx>
            <c:strRef>
              <c:f>'Values for graphs (total)'!$C$7</c:f>
              <c:strCache>
                <c:ptCount val="1"/>
                <c:pt idx="0">
                  <c:v>BAU</c:v>
                </c:pt>
              </c:strCache>
            </c:strRef>
          </c:tx>
          <c:spPr>
            <a:ln w="444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'Values for graphs (total)'!$D$7:$BL$7</c:f>
              <c:numCache>
                <c:formatCode>#,##0_);[Red]\(#,##0\)</c:formatCode>
                <c:ptCount val="61"/>
                <c:pt idx="29">
                  <c:v>43870.958803977868</c:v>
                </c:pt>
                <c:pt idx="30">
                  <c:v>43338.031402250577</c:v>
                </c:pt>
                <c:pt idx="31">
                  <c:v>42837.264106054208</c:v>
                </c:pt>
                <c:pt idx="32">
                  <c:v>42378.450398174667</c:v>
                </c:pt>
                <c:pt idx="33">
                  <c:v>41938.287269861896</c:v>
                </c:pt>
                <c:pt idx="34">
                  <c:v>41542.608537102074</c:v>
                </c:pt>
                <c:pt idx="35">
                  <c:v>41089.974430227659</c:v>
                </c:pt>
                <c:pt idx="36">
                  <c:v>40675.59177903791</c:v>
                </c:pt>
                <c:pt idx="37">
                  <c:v>40268.92120023055</c:v>
                </c:pt>
                <c:pt idx="38">
                  <c:v>39901.570447897197</c:v>
                </c:pt>
                <c:pt idx="39">
                  <c:v>39485.454991284336</c:v>
                </c:pt>
                <c:pt idx="40">
                  <c:v>39100.268529335612</c:v>
                </c:pt>
                <c:pt idx="41">
                  <c:v>38787.115696183624</c:v>
                </c:pt>
                <c:pt idx="42">
                  <c:v>38505.222796248687</c:v>
                </c:pt>
                <c:pt idx="43">
                  <c:v>38167.89790558473</c:v>
                </c:pt>
                <c:pt idx="44">
                  <c:v>37859.952420508416</c:v>
                </c:pt>
                <c:pt idx="45">
                  <c:v>37555.436075739286</c:v>
                </c:pt>
                <c:pt idx="46">
                  <c:v>37280.749786313485</c:v>
                </c:pt>
                <c:pt idx="47">
                  <c:v>36950.423448494628</c:v>
                </c:pt>
                <c:pt idx="48">
                  <c:v>36649.85478538039</c:v>
                </c:pt>
                <c:pt idx="49">
                  <c:v>36347.068429859763</c:v>
                </c:pt>
                <c:pt idx="50">
                  <c:v>36081.725665282182</c:v>
                </c:pt>
                <c:pt idx="51">
                  <c:v>35835.652011335587</c:v>
                </c:pt>
                <c:pt idx="52">
                  <c:v>35622.796110967836</c:v>
                </c:pt>
                <c:pt idx="53">
                  <c:v>35403.238878261793</c:v>
                </c:pt>
                <c:pt idx="54">
                  <c:v>35184.303173676912</c:v>
                </c:pt>
                <c:pt idx="55">
                  <c:v>34997.271746497318</c:v>
                </c:pt>
                <c:pt idx="56">
                  <c:v>34765.469027323052</c:v>
                </c:pt>
                <c:pt idx="57">
                  <c:v>34555.956384648925</c:v>
                </c:pt>
                <c:pt idx="58">
                  <c:v>34354.002455471833</c:v>
                </c:pt>
                <c:pt idx="59">
                  <c:v>34184.745863132543</c:v>
                </c:pt>
                <c:pt idx="60">
                  <c:v>33968.493882578245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72-451A-AE56-AA428B6D0F6D}"/>
            </c:ext>
          </c:extLst>
        </c:ser>
        <c:ser>
          <c:idx val="1"/>
          <c:order val="2"/>
          <c:tx>
            <c:strRef>
              <c:f>'Values for graphs (total)'!$C$9:$C$9</c:f>
              <c:strCache>
                <c:ptCount val="1"/>
                <c:pt idx="0">
                  <c:v>Expanded planning</c:v>
                </c:pt>
              </c:strCache>
            </c:strRef>
          </c:tx>
          <c:spPr>
            <a:ln w="444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'Values for graphs (total)'!$D$5:$BL$5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'Values for graphs (total)'!$D$9:$BL$9</c:f>
              <c:numCache>
                <c:formatCode>#,##0_);[Red]\(#,##0\)</c:formatCode>
                <c:ptCount val="61"/>
                <c:pt idx="29">
                  <c:v>43693.849280397124</c:v>
                </c:pt>
                <c:pt idx="30">
                  <c:v>42217.498091296431</c:v>
                </c:pt>
                <c:pt idx="31">
                  <c:v>41017.493688518909</c:v>
                </c:pt>
                <c:pt idx="32">
                  <c:v>39845.144531775972</c:v>
                </c:pt>
                <c:pt idx="33">
                  <c:v>38688.610733600588</c:v>
                </c:pt>
                <c:pt idx="34">
                  <c:v>37581.541967828656</c:v>
                </c:pt>
                <c:pt idx="35">
                  <c:v>36414.085124748817</c:v>
                </c:pt>
                <c:pt idx="36">
                  <c:v>35255.597616804465</c:v>
                </c:pt>
                <c:pt idx="37">
                  <c:v>34106.793577493372</c:v>
                </c:pt>
                <c:pt idx="38">
                  <c:v>33006.327509847542</c:v>
                </c:pt>
                <c:pt idx="39">
                  <c:v>31864.786067555669</c:v>
                </c:pt>
                <c:pt idx="40">
                  <c:v>30756.901309409121</c:v>
                </c:pt>
                <c:pt idx="41">
                  <c:v>30156.403266809495</c:v>
                </c:pt>
                <c:pt idx="42">
                  <c:v>29633.180136931005</c:v>
                </c:pt>
                <c:pt idx="43">
                  <c:v>29077.544136393153</c:v>
                </c:pt>
                <c:pt idx="44">
                  <c:v>28560.526017410124</c:v>
                </c:pt>
                <c:pt idx="45">
                  <c:v>27857.877027560862</c:v>
                </c:pt>
                <c:pt idx="46">
                  <c:v>27375.10671050091</c:v>
                </c:pt>
                <c:pt idx="47">
                  <c:v>26847.656545270034</c:v>
                </c:pt>
                <c:pt idx="48">
                  <c:v>26350.359996943524</c:v>
                </c:pt>
                <c:pt idx="49">
                  <c:v>25855.090422480804</c:v>
                </c:pt>
                <c:pt idx="50">
                  <c:v>25418.689956918919</c:v>
                </c:pt>
                <c:pt idx="51">
                  <c:v>25061.350825611826</c:v>
                </c:pt>
                <c:pt idx="52">
                  <c:v>24732.637300399219</c:v>
                </c:pt>
                <c:pt idx="53">
                  <c:v>24402.803050585073</c:v>
                </c:pt>
                <c:pt idx="54">
                  <c:v>24072.577922227738</c:v>
                </c:pt>
                <c:pt idx="55">
                  <c:v>23775.904641296627</c:v>
                </c:pt>
                <c:pt idx="56">
                  <c:v>23433.536282747256</c:v>
                </c:pt>
                <c:pt idx="57">
                  <c:v>23112.713718331324</c:v>
                </c:pt>
                <c:pt idx="58">
                  <c:v>22800.117173896269</c:v>
                </c:pt>
                <c:pt idx="59">
                  <c:v>22515.714631807226</c:v>
                </c:pt>
                <c:pt idx="60">
                  <c:v>22180.465164449848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2-451A-AE56-AA428B6D0F6D}"/>
            </c:ext>
          </c:extLst>
        </c:ser>
        <c:ser>
          <c:idx val="2"/>
          <c:order val="3"/>
          <c:tx>
            <c:strRef>
              <c:f>'Values for graphs (total)'!$C$10:$C$10</c:f>
              <c:strCache>
                <c:ptCount val="1"/>
                <c:pt idx="0">
                  <c:v>Innovation</c:v>
                </c:pt>
              </c:strCache>
            </c:strRef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'Values for graphs (total)'!$D$5:$BL$5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'Values for graphs (total)'!$D$10:$BL$10</c:f>
              <c:numCache>
                <c:formatCode>#,##0_);[Red]\(#,##0\)</c:formatCode>
                <c:ptCount val="61"/>
                <c:pt idx="29">
                  <c:v>43689.41983384511</c:v>
                </c:pt>
                <c:pt idx="30">
                  <c:v>42182.182982834827</c:v>
                </c:pt>
                <c:pt idx="31">
                  <c:v>40951.891321069357</c:v>
                </c:pt>
                <c:pt idx="32">
                  <c:v>39748.833554756813</c:v>
                </c:pt>
                <c:pt idx="33">
                  <c:v>38561.345027101357</c:v>
                </c:pt>
                <c:pt idx="34">
                  <c:v>37423.03982333684</c:v>
                </c:pt>
                <c:pt idx="35">
                  <c:v>36224.450686686185</c:v>
                </c:pt>
                <c:pt idx="36">
                  <c:v>35035.193087848653</c:v>
                </c:pt>
                <c:pt idx="37">
                  <c:v>33855.787063916243</c:v>
                </c:pt>
                <c:pt idx="38">
                  <c:v>32724.712152589658</c:v>
                </c:pt>
                <c:pt idx="39">
                  <c:v>31553.270318478571</c:v>
                </c:pt>
                <c:pt idx="40">
                  <c:v>30415.544206035222</c:v>
                </c:pt>
                <c:pt idx="41">
                  <c:v>29307.209894313626</c:v>
                </c:pt>
                <c:pt idx="42">
                  <c:v>28233.845307326756</c:v>
                </c:pt>
                <c:pt idx="43">
                  <c:v>27121.864463403253</c:v>
                </c:pt>
                <c:pt idx="44">
                  <c:v>26039.208355983821</c:v>
                </c:pt>
                <c:pt idx="45">
                  <c:v>24758.969389064539</c:v>
                </c:pt>
                <c:pt idx="46">
                  <c:v>23702.257706168668</c:v>
                </c:pt>
                <c:pt idx="47">
                  <c:v>22616.630247250498</c:v>
                </c:pt>
                <c:pt idx="48">
                  <c:v>21561.312823449836</c:v>
                </c:pt>
                <c:pt idx="49">
                  <c:v>20511.913938857273</c:v>
                </c:pt>
                <c:pt idx="50">
                  <c:v>19513.688119725517</c:v>
                </c:pt>
                <c:pt idx="51">
                  <c:v>18589.313414996432</c:v>
                </c:pt>
                <c:pt idx="52">
                  <c:v>17686.484426426621</c:v>
                </c:pt>
                <c:pt idx="53">
                  <c:v>16781.33365559595</c:v>
                </c:pt>
                <c:pt idx="54">
                  <c:v>15874.266466297762</c:v>
                </c:pt>
                <c:pt idx="55">
                  <c:v>14994.482422245695</c:v>
                </c:pt>
                <c:pt idx="56">
                  <c:v>14081.25406095486</c:v>
                </c:pt>
                <c:pt idx="57">
                  <c:v>13181.140142025777</c:v>
                </c:pt>
                <c:pt idx="58">
                  <c:v>12284.262722438008</c:v>
                </c:pt>
                <c:pt idx="59">
                  <c:v>11410.617005630238</c:v>
                </c:pt>
                <c:pt idx="60">
                  <c:v>10499.09301752932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72-451A-AE56-AA428B6D0F6D}"/>
            </c:ext>
          </c:extLst>
        </c:ser>
        <c:ser>
          <c:idx val="3"/>
          <c:order val="4"/>
          <c:tx>
            <c:strRef>
              <c:f>'Values for graphs (total)'!$C$11:$C$11</c:f>
              <c:strCache>
                <c:ptCount val="1"/>
                <c:pt idx="0">
                  <c:v>Advanced innovation</c:v>
                </c:pt>
              </c:strCache>
            </c:strRef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'Values for graphs (total)'!$D$5:$BL$5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'Values for graphs (total)'!$D$11:$BL$11</c:f>
              <c:numCache>
                <c:formatCode>#,##0_);[Red]\(#,##0\)</c:formatCode>
                <c:ptCount val="61"/>
                <c:pt idx="29">
                  <c:v>43689.41983384511</c:v>
                </c:pt>
                <c:pt idx="30">
                  <c:v>42152.210048370449</c:v>
                </c:pt>
                <c:pt idx="31">
                  <c:v>40892.61020254474</c:v>
                </c:pt>
                <c:pt idx="32">
                  <c:v>39660.22682614006</c:v>
                </c:pt>
                <c:pt idx="33">
                  <c:v>38443.417081177991</c:v>
                </c:pt>
                <c:pt idx="34">
                  <c:v>37275.735152102221</c:v>
                </c:pt>
                <c:pt idx="35">
                  <c:v>36047.974917932275</c:v>
                </c:pt>
                <c:pt idx="36">
                  <c:v>34830.066387445302</c:v>
                </c:pt>
                <c:pt idx="37">
                  <c:v>33622.292569871206</c:v>
                </c:pt>
                <c:pt idx="38">
                  <c:v>32462.988005506173</c:v>
                </c:pt>
                <c:pt idx="39">
                  <c:v>31264.021466250266</c:v>
                </c:pt>
                <c:pt idx="40">
                  <c:v>30098.956196335857</c:v>
                </c:pt>
                <c:pt idx="41">
                  <c:v>28846.046851564068</c:v>
                </c:pt>
                <c:pt idx="42">
                  <c:v>27614.389850886368</c:v>
                </c:pt>
                <c:pt idx="43">
                  <c:v>26191.924797761672</c:v>
                </c:pt>
                <c:pt idx="44">
                  <c:v>24802.584954347596</c:v>
                </c:pt>
                <c:pt idx="45">
                  <c:v>23246.257407968544</c:v>
                </c:pt>
                <c:pt idx="46">
                  <c:v>21896.518338982933</c:v>
                </c:pt>
                <c:pt idx="47">
                  <c:v>20524.976540135736</c:v>
                </c:pt>
                <c:pt idx="48">
                  <c:v>19189.924523681344</c:v>
                </c:pt>
                <c:pt idx="49">
                  <c:v>17867.937193043199</c:v>
                </c:pt>
                <c:pt idx="50">
                  <c:v>16592.838415849466</c:v>
                </c:pt>
                <c:pt idx="51">
                  <c:v>15400.892165741087</c:v>
                </c:pt>
                <c:pt idx="52">
                  <c:v>14233.127613977902</c:v>
                </c:pt>
                <c:pt idx="53">
                  <c:v>13069.196662061791</c:v>
                </c:pt>
                <c:pt idx="54">
                  <c:v>11911.297273778098</c:v>
                </c:pt>
                <c:pt idx="55">
                  <c:v>10776.289069009856</c:v>
                </c:pt>
                <c:pt idx="56">
                  <c:v>9747.9917355990001</c:v>
                </c:pt>
                <c:pt idx="57">
                  <c:v>8803.0597746998556</c:v>
                </c:pt>
                <c:pt idx="58">
                  <c:v>7899.0733958097599</c:v>
                </c:pt>
                <c:pt idx="59">
                  <c:v>7035.2944338230454</c:v>
                </c:pt>
                <c:pt idx="60">
                  <c:v>6163.7047777360049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72-451A-AE56-AA428B6D0F6D}"/>
            </c:ext>
          </c:extLst>
        </c:ser>
        <c:ser>
          <c:idx val="4"/>
          <c:order val="5"/>
          <c:tx>
            <c:strRef>
              <c:f>'Values for graphs (total)'!$C$12:$C$12</c:f>
              <c:strCache>
                <c:ptCount val="1"/>
                <c:pt idx="0">
                  <c:v>Net zero emissions</c:v>
                </c:pt>
              </c:strCache>
            </c:strRef>
          </c:tx>
          <c:spPr>
            <a:ln w="444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'Values for graphs (total)'!$D$5:$BL$5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'Values for graphs (total)'!$D$12:$BL$12</c:f>
              <c:numCache>
                <c:formatCode>#,##0_);[Red]\(#,##0\)</c:formatCode>
                <c:ptCount val="61"/>
                <c:pt idx="50">
                  <c:v>16592.311654104655</c:v>
                </c:pt>
                <c:pt idx="51">
                  <c:v>14787.30213017303</c:v>
                </c:pt>
                <c:pt idx="52">
                  <c:v>13005.836009725996</c:v>
                </c:pt>
                <c:pt idx="53">
                  <c:v>11227.860135345696</c:v>
                </c:pt>
                <c:pt idx="54">
                  <c:v>9454.6310879269004</c:v>
                </c:pt>
                <c:pt idx="55">
                  <c:v>7706.4571983332726</c:v>
                </c:pt>
                <c:pt idx="56">
                  <c:v>6061.8053590620511</c:v>
                </c:pt>
                <c:pt idx="57">
                  <c:v>4499.3438370150543</c:v>
                </c:pt>
                <c:pt idx="58">
                  <c:v>2976.1320113936881</c:v>
                </c:pt>
                <c:pt idx="59">
                  <c:v>1492.3117274748702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72-451A-AE56-AA428B6D0F6D}"/>
            </c:ext>
          </c:extLst>
        </c:ser>
        <c:ser>
          <c:idx val="5"/>
          <c:order val="6"/>
          <c:tx>
            <c:strRef>
              <c:f>'Values for graphs (total)'!$C$13:$C$13</c:f>
              <c:strCache>
                <c:ptCount val="1"/>
                <c:pt idx="0">
                  <c:v>Maximum actions</c:v>
                </c:pt>
              </c:strCache>
            </c:strRef>
          </c:tx>
          <c:spPr>
            <a:ln w="444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'Values for graphs (total)'!$D$5:$BL$5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'Values for graphs (total)'!$D$13:$BL$13</c:f>
              <c:numCache>
                <c:formatCode>#,##0_);[Red]\(#,##0\)</c:formatCode>
                <c:ptCount val="61"/>
                <c:pt idx="50">
                  <c:v>16590.647090221075</c:v>
                </c:pt>
                <c:pt idx="51">
                  <c:v>13815.167985410653</c:v>
                </c:pt>
                <c:pt idx="52">
                  <c:v>11049.703735255625</c:v>
                </c:pt>
                <c:pt idx="53">
                  <c:v>8280.7786599266692</c:v>
                </c:pt>
                <c:pt idx="54">
                  <c:v>5512.314413032529</c:v>
                </c:pt>
                <c:pt idx="55">
                  <c:v>2763.0364772761259</c:v>
                </c:pt>
                <c:pt idx="56">
                  <c:v>113.28048744333501</c:v>
                </c:pt>
                <c:pt idx="57">
                  <c:v>-2455.4151228867649</c:v>
                </c:pt>
                <c:pt idx="58">
                  <c:v>-4985.6635195838426</c:v>
                </c:pt>
                <c:pt idx="59">
                  <c:v>-7476.2941892621993</c:v>
                </c:pt>
                <c:pt idx="60">
                  <c:v>-9974.6122440418294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72-451A-AE56-AA428B6D0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5610255"/>
        <c:axId val="1935618991"/>
      </c:lineChart>
      <c:catAx>
        <c:axId val="193561025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935618991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35618991"/>
        <c:scaling>
          <c:orientation val="minMax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/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9356102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653641629312272E-2"/>
          <c:y val="0.92975175063193971"/>
          <c:w val="0.95095396217892314"/>
          <c:h val="7.02482493680602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 b="1">
          <a:solidFill>
            <a:schemeClr val="tx1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'Values for graphs (by source)'!$AP$77</c:f>
              <c:strCache>
                <c:ptCount val="1"/>
                <c:pt idx="0">
                  <c:v>Final disposal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'Values for graphs (by source)'!$AQ$75:$AV$75</c:f>
              <c:strCache>
                <c:ptCount val="6"/>
                <c:pt idx="0">
                  <c:v>BAU</c:v>
                </c:pt>
                <c:pt idx="1">
                  <c:v>Expanded planning</c:v>
                </c:pt>
                <c:pt idx="2">
                  <c:v>Innovation</c:v>
                </c:pt>
                <c:pt idx="3">
                  <c:v>Advanced innovation</c:v>
                </c:pt>
                <c:pt idx="4">
                  <c:v>Net zero emissions</c:v>
                </c:pt>
                <c:pt idx="5">
                  <c:v>Maximum actions</c:v>
                </c:pt>
              </c:strCache>
            </c:strRef>
          </c:cat>
          <c:val>
            <c:numRef>
              <c:f>'Values for graphs (by source)'!$AQ$77:$AV$77</c:f>
              <c:numCache>
                <c:formatCode>#,##0_);[Red]\(#,##0\)</c:formatCode>
                <c:ptCount val="6"/>
                <c:pt idx="0">
                  <c:v>1349.7492096588103</c:v>
                </c:pt>
                <c:pt idx="1">
                  <c:v>898.14902500983771</c:v>
                </c:pt>
                <c:pt idx="2">
                  <c:v>851.2587047073705</c:v>
                </c:pt>
                <c:pt idx="3">
                  <c:v>834.35015689108195</c:v>
                </c:pt>
                <c:pt idx="4">
                  <c:v>834.35015689108195</c:v>
                </c:pt>
                <c:pt idx="5">
                  <c:v>834.35015689108195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1-48F6-88AB-33656E825D8F}"/>
            </c:ext>
          </c:extLst>
        </c:ser>
        <c:ser>
          <c:idx val="2"/>
          <c:order val="1"/>
          <c:tx>
            <c:strRef>
              <c:f>'Values for graphs (by source)'!$AP$78</c:f>
              <c:strCache>
                <c:ptCount val="1"/>
                <c:pt idx="0">
                  <c:v>Biological treatment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'Values for graphs (by source)'!$AQ$75:$AV$75</c:f>
              <c:strCache>
                <c:ptCount val="6"/>
                <c:pt idx="0">
                  <c:v>BAU</c:v>
                </c:pt>
                <c:pt idx="1">
                  <c:v>Expanded planning</c:v>
                </c:pt>
                <c:pt idx="2">
                  <c:v>Innovation</c:v>
                </c:pt>
                <c:pt idx="3">
                  <c:v>Advanced innovation</c:v>
                </c:pt>
                <c:pt idx="4">
                  <c:v>Net zero emissions</c:v>
                </c:pt>
                <c:pt idx="5">
                  <c:v>Maximum actions</c:v>
                </c:pt>
              </c:strCache>
            </c:strRef>
          </c:cat>
          <c:val>
            <c:numRef>
              <c:f>'Values for graphs (by source)'!$AQ$78:$AV$78</c:f>
              <c:numCache>
                <c:formatCode>#,##0_);[Red]\(#,##0\)</c:formatCode>
                <c:ptCount val="6"/>
                <c:pt idx="0">
                  <c:v>377.10822539045495</c:v>
                </c:pt>
                <c:pt idx="1">
                  <c:v>376.5270388083029</c:v>
                </c:pt>
                <c:pt idx="2">
                  <c:v>376.5270388083029</c:v>
                </c:pt>
                <c:pt idx="3">
                  <c:v>376.5270388083029</c:v>
                </c:pt>
                <c:pt idx="4">
                  <c:v>376.5270388083029</c:v>
                </c:pt>
                <c:pt idx="5">
                  <c:v>376.5270388083029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F1-48F6-88AB-33656E825D8F}"/>
            </c:ext>
          </c:extLst>
        </c:ser>
        <c:ser>
          <c:idx val="3"/>
          <c:order val="2"/>
          <c:tx>
            <c:strRef>
              <c:f>'Values for graphs (by source)'!$AP$79</c:f>
              <c:strCache>
                <c:ptCount val="1"/>
                <c:pt idx="0">
                  <c:v>Incineration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'Values for graphs (by source)'!$AQ$75:$AV$75</c:f>
              <c:strCache>
                <c:ptCount val="6"/>
                <c:pt idx="0">
                  <c:v>BAU</c:v>
                </c:pt>
                <c:pt idx="1">
                  <c:v>Expanded planning</c:v>
                </c:pt>
                <c:pt idx="2">
                  <c:v>Innovation</c:v>
                </c:pt>
                <c:pt idx="3">
                  <c:v>Advanced innovation</c:v>
                </c:pt>
                <c:pt idx="4">
                  <c:v>Net zero emissions</c:v>
                </c:pt>
                <c:pt idx="5">
                  <c:v>Maximum actions</c:v>
                </c:pt>
              </c:strCache>
            </c:strRef>
          </c:cat>
          <c:val>
            <c:numRef>
              <c:f>'Values for graphs (by source)'!$AQ$79:$AV$79</c:f>
              <c:numCache>
                <c:formatCode>#,##0_);[Red]\(#,##0\)</c:formatCode>
                <c:ptCount val="6"/>
                <c:pt idx="0">
                  <c:v>11171.715790945391</c:v>
                </c:pt>
                <c:pt idx="1">
                  <c:v>4299.195897721298</c:v>
                </c:pt>
                <c:pt idx="2">
                  <c:v>3166.5948382990623</c:v>
                </c:pt>
                <c:pt idx="3">
                  <c:v>2125.7657861145399</c:v>
                </c:pt>
                <c:pt idx="4">
                  <c:v>2125.7657861145399</c:v>
                </c:pt>
                <c:pt idx="5">
                  <c:v>2125.7657861145399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F1-48F6-88AB-33656E825D8F}"/>
            </c:ext>
          </c:extLst>
        </c:ser>
        <c:ser>
          <c:idx val="0"/>
          <c:order val="3"/>
          <c:tx>
            <c:strRef>
              <c:f>'Values for graphs (by source)'!$AP$76</c:f>
              <c:strCache>
                <c:ptCount val="1"/>
                <c:pt idx="0">
                  <c:v>Use as raw material or fuel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'Values for graphs (by source)'!$AQ$75:$AV$75</c:f>
              <c:strCache>
                <c:ptCount val="6"/>
                <c:pt idx="0">
                  <c:v>BAU</c:v>
                </c:pt>
                <c:pt idx="1">
                  <c:v>Expanded planning</c:v>
                </c:pt>
                <c:pt idx="2">
                  <c:v>Innovation</c:v>
                </c:pt>
                <c:pt idx="3">
                  <c:v>Advanced innovation</c:v>
                </c:pt>
                <c:pt idx="4">
                  <c:v>Net zero emissions</c:v>
                </c:pt>
                <c:pt idx="5">
                  <c:v>Maximum actions</c:v>
                </c:pt>
              </c:strCache>
            </c:strRef>
          </c:cat>
          <c:val>
            <c:numRef>
              <c:f>'Values for graphs (by source)'!$AQ$76:$AV$76</c:f>
              <c:numCache>
                <c:formatCode>#,##0_);[Red]\(#,##0\)</c:formatCode>
                <c:ptCount val="6"/>
                <c:pt idx="0">
                  <c:v>16703.151217780309</c:v>
                </c:pt>
                <c:pt idx="1">
                  <c:v>14695.88889871523</c:v>
                </c:pt>
                <c:pt idx="2">
                  <c:v>4636.2129130050953</c:v>
                </c:pt>
                <c:pt idx="3">
                  <c:v>2827.0617959220804</c:v>
                </c:pt>
                <c:pt idx="4">
                  <c:v>2827.0617959220804</c:v>
                </c:pt>
                <c:pt idx="5">
                  <c:v>2827.0617959220804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F1-48F6-88AB-33656E825D8F}"/>
            </c:ext>
          </c:extLst>
        </c:ser>
        <c:ser>
          <c:idx val="4"/>
          <c:order val="4"/>
          <c:tx>
            <c:strRef>
              <c:f>'Values for graphs (by source)'!$AP$80</c:f>
              <c:strCache>
                <c:ptCount val="1"/>
                <c:pt idx="0">
                  <c:v>Energy-derived CO2 emissions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'Values for graphs (by source)'!$AQ$75:$AV$75</c:f>
              <c:strCache>
                <c:ptCount val="6"/>
                <c:pt idx="0">
                  <c:v>BAU</c:v>
                </c:pt>
                <c:pt idx="1">
                  <c:v>Expanded planning</c:v>
                </c:pt>
                <c:pt idx="2">
                  <c:v>Innovation</c:v>
                </c:pt>
                <c:pt idx="3">
                  <c:v>Advanced innovation</c:v>
                </c:pt>
                <c:pt idx="4">
                  <c:v>Net zero emissions</c:v>
                </c:pt>
                <c:pt idx="5">
                  <c:v>Maximum actions</c:v>
                </c:pt>
              </c:strCache>
            </c:strRef>
          </c:cat>
          <c:val>
            <c:numRef>
              <c:f>'Values for graphs (by source)'!$AQ$80:$AV$80</c:f>
              <c:numCache>
                <c:formatCode>#,##0_);[Red]\(#,##0\)</c:formatCode>
                <c:ptCount val="6"/>
                <c:pt idx="0">
                  <c:v>4366.7694388032814</c:v>
                </c:pt>
                <c:pt idx="1">
                  <c:v>1910.7043041951811</c:v>
                </c:pt>
                <c:pt idx="2">
                  <c:v>1468.4995227094903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F1-48F6-88AB-33656E825D8F}"/>
            </c:ext>
          </c:extLst>
        </c:ser>
        <c:ser>
          <c:idx val="5"/>
          <c:order val="5"/>
          <c:tx>
            <c:strRef>
              <c:f>'Values for graphs (by source)'!$AP$81</c:f>
              <c:strCache>
                <c:ptCount val="1"/>
                <c:pt idx="0">
                  <c:v>CCUS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'Values for graphs (by source)'!$AQ$75:$AV$75</c:f>
              <c:strCache>
                <c:ptCount val="6"/>
                <c:pt idx="0">
                  <c:v>BAU</c:v>
                </c:pt>
                <c:pt idx="1">
                  <c:v>Expanded planning</c:v>
                </c:pt>
                <c:pt idx="2">
                  <c:v>Innovation</c:v>
                </c:pt>
                <c:pt idx="3">
                  <c:v>Advanced innovation</c:v>
                </c:pt>
                <c:pt idx="4">
                  <c:v>Net zero emissions</c:v>
                </c:pt>
                <c:pt idx="5">
                  <c:v>Maximum actions</c:v>
                </c:pt>
              </c:strCache>
            </c:strRef>
          </c:cat>
          <c:val>
            <c:numRef>
              <c:f>'Values for graphs (by source)'!$AQ$81:$AV$81</c:f>
              <c:numCache>
                <c:formatCode>#,##0_);[Red]\(#,##0\)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-6163.7047777360049</c:v>
                </c:pt>
                <c:pt idx="5">
                  <c:v>-16138.317021777835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F1-48F6-88AB-33656E825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970613599"/>
        <c:axId val="1970601119"/>
      </c:barChart>
      <c:catAx>
        <c:axId val="197061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970601119"/>
        <c:crosses val="autoZero"/>
        <c:auto val="1"/>
        <c:lblAlgn val="ctr"/>
        <c:lblOffset val="100"/>
        <c:noMultiLvlLbl val="0"/>
      </c:catAx>
      <c:valAx>
        <c:axId val="1970601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/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970613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 b="1">
          <a:solidFill>
            <a:schemeClr val="tx1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18</xdr:row>
      <xdr:rowOff>0</xdr:rowOff>
    </xdr:from>
    <xdr:to>
      <xdr:col>70</xdr:col>
      <xdr:colOff>274911</xdr:colOff>
      <xdr:row>59</xdr:row>
      <xdr:rowOff>12482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FDC2938-940C-4621-8AC7-3A15A8B74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286417</xdr:colOff>
      <xdr:row>74</xdr:row>
      <xdr:rowOff>185171</xdr:rowOff>
    </xdr:from>
    <xdr:to>
      <xdr:col>84</xdr:col>
      <xdr:colOff>285750</xdr:colOff>
      <xdr:row>127</xdr:row>
      <xdr:rowOff>73737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A98A7D8-A00D-4CA3-80D2-F99A4D8F6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42907-CFBF-4AA2-87F8-774387C01EA1}">
  <dimension ref="B1:CH17"/>
  <sheetViews>
    <sheetView zoomScale="120" zoomScaleNormal="120" workbookViewId="0">
      <selection activeCell="D25" sqref="D25"/>
    </sheetView>
  </sheetViews>
  <sheetFormatPr defaultRowHeight="12" outlineLevelCol="1" x14ac:dyDescent="0.2"/>
  <cols>
    <col min="1" max="1" width="3.7109375" customWidth="1"/>
    <col min="2" max="2" width="19.5703125" customWidth="1"/>
    <col min="3" max="3" width="17.5703125" style="5" bestFit="1" customWidth="1"/>
    <col min="4" max="4" width="24" style="3" customWidth="1"/>
    <col min="5" max="26" width="9.140625" style="3" customWidth="1"/>
    <col min="27" max="49" width="8.28515625" customWidth="1" outlineLevel="1"/>
    <col min="50" max="50" width="8.28515625" customWidth="1"/>
    <col min="51" max="55" width="8.28515625" customWidth="1" outlineLevel="1"/>
    <col min="56" max="56" width="8.28515625" customWidth="1"/>
    <col min="57" max="66" width="8.28515625" customWidth="1" outlineLevel="1"/>
    <col min="67" max="67" width="8.28515625" customWidth="1"/>
    <col min="68" max="86" width="8.28515625" customWidth="1" outlineLevel="1"/>
    <col min="87" max="87" width="8.28515625" customWidth="1"/>
  </cols>
  <sheetData>
    <row r="1" spans="2:64" x14ac:dyDescent="0.2">
      <c r="B1" t="s">
        <v>5</v>
      </c>
      <c r="C1" s="3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2:64" x14ac:dyDescent="0.2">
      <c r="C2" s="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2:64" x14ac:dyDescent="0.2">
      <c r="C3" s="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2:64" x14ac:dyDescent="0.2">
      <c r="C4" s="3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2:64" x14ac:dyDescent="0.2">
      <c r="C5" s="1"/>
      <c r="D5" s="1">
        <v>1990</v>
      </c>
      <c r="E5" s="1">
        <v>1991</v>
      </c>
      <c r="F5" s="1">
        <v>1992</v>
      </c>
      <c r="G5" s="1">
        <v>1993</v>
      </c>
      <c r="H5" s="1">
        <v>1994</v>
      </c>
      <c r="I5" s="1">
        <v>1995</v>
      </c>
      <c r="J5" s="1">
        <v>1996</v>
      </c>
      <c r="K5" s="1">
        <v>1997</v>
      </c>
      <c r="L5" s="1">
        <v>1998</v>
      </c>
      <c r="M5" s="1">
        <v>1999</v>
      </c>
      <c r="N5" s="1">
        <v>2000</v>
      </c>
      <c r="O5" s="1">
        <v>2001</v>
      </c>
      <c r="P5" s="1">
        <v>2002</v>
      </c>
      <c r="Q5" s="1">
        <v>2003</v>
      </c>
      <c r="R5" s="1">
        <v>2004</v>
      </c>
      <c r="S5" s="1">
        <v>2005</v>
      </c>
      <c r="T5" s="1">
        <v>2006</v>
      </c>
      <c r="U5" s="1">
        <v>2007</v>
      </c>
      <c r="V5" s="1">
        <v>2008</v>
      </c>
      <c r="W5" s="1">
        <v>2009</v>
      </c>
      <c r="X5" s="1">
        <v>2010</v>
      </c>
      <c r="Y5" s="1">
        <v>2011</v>
      </c>
      <c r="Z5" s="1">
        <v>2012</v>
      </c>
      <c r="AA5" s="1">
        <v>2013</v>
      </c>
      <c r="AB5" s="1">
        <v>2014</v>
      </c>
      <c r="AC5" s="1">
        <v>2015</v>
      </c>
      <c r="AD5" s="1">
        <v>2016</v>
      </c>
      <c r="AE5" s="1">
        <v>2017</v>
      </c>
      <c r="AF5" s="1">
        <v>2018</v>
      </c>
      <c r="AG5" s="1">
        <v>2019</v>
      </c>
      <c r="AH5" s="1">
        <v>2020</v>
      </c>
      <c r="AI5" s="1">
        <v>2021</v>
      </c>
      <c r="AJ5" s="1">
        <v>2022</v>
      </c>
      <c r="AK5" s="1">
        <v>2023</v>
      </c>
      <c r="AL5" s="1">
        <v>2024</v>
      </c>
      <c r="AM5" s="1">
        <v>2025</v>
      </c>
      <c r="AN5" s="1">
        <v>2026</v>
      </c>
      <c r="AO5" s="1">
        <v>2027</v>
      </c>
      <c r="AP5" s="1">
        <v>2028</v>
      </c>
      <c r="AQ5" s="1">
        <v>2029</v>
      </c>
      <c r="AR5" s="1">
        <v>2030</v>
      </c>
      <c r="AS5" s="1">
        <v>2031</v>
      </c>
      <c r="AT5" s="1">
        <v>2032</v>
      </c>
      <c r="AU5" s="1">
        <v>2033</v>
      </c>
      <c r="AV5" s="1">
        <v>2034</v>
      </c>
      <c r="AW5" s="1">
        <v>2035</v>
      </c>
      <c r="AX5" s="1">
        <v>2036</v>
      </c>
      <c r="AY5" s="1">
        <v>2037</v>
      </c>
      <c r="AZ5" s="1">
        <v>2038</v>
      </c>
      <c r="BA5" s="1">
        <v>2039</v>
      </c>
      <c r="BB5" s="1">
        <v>2040</v>
      </c>
      <c r="BC5" s="1">
        <v>2041</v>
      </c>
      <c r="BD5" s="1">
        <v>2042</v>
      </c>
      <c r="BE5" s="1">
        <v>2043</v>
      </c>
      <c r="BF5" s="1">
        <v>2044</v>
      </c>
      <c r="BG5" s="1">
        <v>2045</v>
      </c>
      <c r="BH5" s="1">
        <v>2046</v>
      </c>
      <c r="BI5" s="1">
        <v>2047</v>
      </c>
      <c r="BJ5" s="1">
        <v>2048</v>
      </c>
      <c r="BK5" s="1">
        <v>2049</v>
      </c>
      <c r="BL5" s="1">
        <v>2050</v>
      </c>
    </row>
    <row r="6" spans="2:64" x14ac:dyDescent="0.2">
      <c r="C6" s="21" t="s">
        <v>6</v>
      </c>
      <c r="D6" s="16">
        <v>42266.328331393779</v>
      </c>
      <c r="E6" s="16">
        <v>42068.038925017558</v>
      </c>
      <c r="F6" s="16">
        <v>44731.649209724499</v>
      </c>
      <c r="G6" s="16">
        <v>43428.343604341717</v>
      </c>
      <c r="H6" s="16">
        <v>49054.208707579564</v>
      </c>
      <c r="I6" s="16">
        <v>50185.134498943975</v>
      </c>
      <c r="J6" s="16">
        <v>50738.327960522671</v>
      </c>
      <c r="K6" s="16">
        <v>51995.070617324847</v>
      </c>
      <c r="L6" s="16">
        <v>51748.918787016388</v>
      </c>
      <c r="M6" s="16">
        <v>50913.169930910255</v>
      </c>
      <c r="N6" s="16">
        <v>51605.471133291961</v>
      </c>
      <c r="O6" s="16">
        <v>50655.519100559752</v>
      </c>
      <c r="P6" s="16">
        <v>50310.326723062666</v>
      </c>
      <c r="Q6" s="16">
        <v>50923.045728346173</v>
      </c>
      <c r="R6" s="16">
        <v>49561.223505813818</v>
      </c>
      <c r="S6" s="16">
        <v>48535.509221914625</v>
      </c>
      <c r="T6" s="16">
        <v>46186.190777665921</v>
      </c>
      <c r="U6" s="16">
        <v>46417.887855060588</v>
      </c>
      <c r="V6" s="16">
        <v>47090.333278905608</v>
      </c>
      <c r="W6" s="16">
        <v>42840.145245039857</v>
      </c>
      <c r="X6" s="16">
        <v>43141.105422271881</v>
      </c>
      <c r="Y6" s="16">
        <v>42732.480453835116</v>
      </c>
      <c r="Z6" s="16">
        <v>44630.650433007591</v>
      </c>
      <c r="AA6" s="16">
        <v>43911.197677471042</v>
      </c>
      <c r="AB6" s="16">
        <v>42717.864771897301</v>
      </c>
      <c r="AC6" s="16">
        <v>42794.468385302091</v>
      </c>
      <c r="AD6" s="16">
        <v>42653.672119920899</v>
      </c>
      <c r="AE6" s="16">
        <v>43599.992538857201</v>
      </c>
      <c r="AF6" s="16">
        <v>44131.068022705615</v>
      </c>
      <c r="AG6" s="16">
        <v>43870.958803977868</v>
      </c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</row>
    <row r="7" spans="2:64" x14ac:dyDescent="0.2">
      <c r="C7" s="21" t="s">
        <v>4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>
        <v>43870.958803977868</v>
      </c>
      <c r="AH7" s="16">
        <v>43338.031402250577</v>
      </c>
      <c r="AI7" s="16">
        <v>42837.264106054208</v>
      </c>
      <c r="AJ7" s="16">
        <v>42378.450398174667</v>
      </c>
      <c r="AK7" s="16">
        <v>41938.287269861896</v>
      </c>
      <c r="AL7" s="16">
        <v>41542.608537102074</v>
      </c>
      <c r="AM7" s="16">
        <v>41089.974430227659</v>
      </c>
      <c r="AN7" s="16">
        <v>40675.59177903791</v>
      </c>
      <c r="AO7" s="16">
        <v>40268.92120023055</v>
      </c>
      <c r="AP7" s="16">
        <v>39901.570447897197</v>
      </c>
      <c r="AQ7" s="16">
        <v>39485.454991284336</v>
      </c>
      <c r="AR7" s="16">
        <v>39100.268529335612</v>
      </c>
      <c r="AS7" s="16">
        <v>38787.115696183624</v>
      </c>
      <c r="AT7" s="16">
        <v>38505.222796248687</v>
      </c>
      <c r="AU7" s="16">
        <v>38167.89790558473</v>
      </c>
      <c r="AV7" s="16">
        <v>37859.952420508416</v>
      </c>
      <c r="AW7" s="16">
        <v>37555.436075739286</v>
      </c>
      <c r="AX7" s="16">
        <v>37280.749786313485</v>
      </c>
      <c r="AY7" s="16">
        <v>36950.423448494628</v>
      </c>
      <c r="AZ7" s="16">
        <v>36649.85478538039</v>
      </c>
      <c r="BA7" s="16">
        <v>36347.068429859763</v>
      </c>
      <c r="BB7" s="16">
        <v>36081.725665282182</v>
      </c>
      <c r="BC7" s="16">
        <v>35835.652011335587</v>
      </c>
      <c r="BD7" s="16">
        <v>35622.796110967836</v>
      </c>
      <c r="BE7" s="16">
        <v>35403.238878261793</v>
      </c>
      <c r="BF7" s="16">
        <v>35184.303173676912</v>
      </c>
      <c r="BG7" s="16">
        <v>34997.271746497318</v>
      </c>
      <c r="BH7" s="16">
        <v>34765.469027323052</v>
      </c>
      <c r="BI7" s="16">
        <v>34555.956384648925</v>
      </c>
      <c r="BJ7" s="16">
        <v>34354.002455471833</v>
      </c>
      <c r="BK7" s="16">
        <v>34184.745863132543</v>
      </c>
      <c r="BL7" s="16">
        <v>33968.493882578245</v>
      </c>
    </row>
    <row r="8" spans="2:64" x14ac:dyDescent="0.2">
      <c r="C8" s="21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>
        <v>43696.813060648477</v>
      </c>
      <c r="AH8" s="16">
        <v>42220.338994185971</v>
      </c>
      <c r="AI8" s="16">
        <v>41020.22082215616</v>
      </c>
      <c r="AJ8" s="16">
        <v>39847.757916011142</v>
      </c>
      <c r="AK8" s="16">
        <v>38691.11055298835</v>
      </c>
      <c r="AL8" s="16">
        <v>37583.928559172244</v>
      </c>
      <c r="AM8" s="16">
        <v>36416.358958930847</v>
      </c>
      <c r="AN8" s="16">
        <v>35257.759277487712</v>
      </c>
      <c r="AO8" s="16">
        <v>34108.843740513388</v>
      </c>
      <c r="AP8" s="16">
        <v>33008.266926458673</v>
      </c>
      <c r="AQ8" s="16">
        <v>31866.61555225154</v>
      </c>
      <c r="AR8" s="16">
        <v>30758.621732370077</v>
      </c>
      <c r="AS8" s="16">
        <v>30160.797324832769</v>
      </c>
      <c r="AT8" s="16">
        <v>29640.171556510504</v>
      </c>
      <c r="AU8" s="16">
        <v>29087.081340018674</v>
      </c>
      <c r="AV8" s="16">
        <v>28572.388809999324</v>
      </c>
      <c r="AW8" s="16">
        <v>27873.02419005211</v>
      </c>
      <c r="AX8" s="16">
        <v>27390.964196910252</v>
      </c>
      <c r="AY8" s="16">
        <v>26864.05396465625</v>
      </c>
      <c r="AZ8" s="16">
        <v>26367.453401141305</v>
      </c>
      <c r="BA8" s="16">
        <v>25872.913078271005</v>
      </c>
      <c r="BB8" s="16">
        <v>25436.526996173405</v>
      </c>
      <c r="BC8" s="16">
        <v>25080.113130683032</v>
      </c>
      <c r="BD8" s="16">
        <v>24751.995839269461</v>
      </c>
      <c r="BE8" s="16">
        <v>24423.305274600381</v>
      </c>
      <c r="BF8" s="16">
        <v>24093.644568100499</v>
      </c>
      <c r="BG8" s="16">
        <v>23797.154117259299</v>
      </c>
      <c r="BH8" s="16">
        <v>23455.312457537555</v>
      </c>
      <c r="BI8" s="16">
        <v>23134.545282358329</v>
      </c>
      <c r="BJ8" s="16">
        <v>22822.089879975581</v>
      </c>
      <c r="BK8" s="16">
        <v>22537.819469171864</v>
      </c>
      <c r="BL8" s="16">
        <v>22202.741203143494</v>
      </c>
    </row>
    <row r="9" spans="2:64" x14ac:dyDescent="0.2">
      <c r="C9" s="21" t="s">
        <v>7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>
        <v>43693.849280397124</v>
      </c>
      <c r="AH9" s="16">
        <v>42217.498091296431</v>
      </c>
      <c r="AI9" s="16">
        <v>41017.493688518909</v>
      </c>
      <c r="AJ9" s="16">
        <v>39845.144531775972</v>
      </c>
      <c r="AK9" s="16">
        <v>38688.610733600588</v>
      </c>
      <c r="AL9" s="16">
        <v>37581.541967828656</v>
      </c>
      <c r="AM9" s="16">
        <v>36414.085124748817</v>
      </c>
      <c r="AN9" s="16">
        <v>35255.597616804465</v>
      </c>
      <c r="AO9" s="16">
        <v>34106.793577493372</v>
      </c>
      <c r="AP9" s="16">
        <v>33006.327509847542</v>
      </c>
      <c r="AQ9" s="16">
        <v>31864.786067555669</v>
      </c>
      <c r="AR9" s="16">
        <v>30756.901309409121</v>
      </c>
      <c r="AS9" s="16">
        <v>30156.403266809495</v>
      </c>
      <c r="AT9" s="16">
        <v>29633.180136931005</v>
      </c>
      <c r="AU9" s="16">
        <v>29077.544136393153</v>
      </c>
      <c r="AV9" s="16">
        <v>28560.526017410124</v>
      </c>
      <c r="AW9" s="16">
        <v>27857.877027560862</v>
      </c>
      <c r="AX9" s="16">
        <v>27375.10671050091</v>
      </c>
      <c r="AY9" s="16">
        <v>26847.656545270034</v>
      </c>
      <c r="AZ9" s="16">
        <v>26350.359996943524</v>
      </c>
      <c r="BA9" s="16">
        <v>25855.090422480804</v>
      </c>
      <c r="BB9" s="16">
        <v>25418.689956918919</v>
      </c>
      <c r="BC9" s="16">
        <v>25061.350825611826</v>
      </c>
      <c r="BD9" s="16">
        <v>24732.637300399219</v>
      </c>
      <c r="BE9" s="16">
        <v>24402.803050585073</v>
      </c>
      <c r="BF9" s="16">
        <v>24072.577922227738</v>
      </c>
      <c r="BG9" s="16">
        <v>23775.904641296627</v>
      </c>
      <c r="BH9" s="16">
        <v>23433.536282747256</v>
      </c>
      <c r="BI9" s="16">
        <v>23112.713718331324</v>
      </c>
      <c r="BJ9" s="16">
        <v>22800.117173896269</v>
      </c>
      <c r="BK9" s="16">
        <v>22515.714631807226</v>
      </c>
      <c r="BL9" s="16">
        <v>22180.465164449848</v>
      </c>
    </row>
    <row r="10" spans="2:64" x14ac:dyDescent="0.2">
      <c r="C10" s="23" t="s">
        <v>8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>
        <v>43689.41983384511</v>
      </c>
      <c r="AH10" s="16">
        <v>42182.182982834827</v>
      </c>
      <c r="AI10" s="16">
        <v>40951.891321069357</v>
      </c>
      <c r="AJ10" s="16">
        <v>39748.833554756813</v>
      </c>
      <c r="AK10" s="16">
        <v>38561.345027101357</v>
      </c>
      <c r="AL10" s="16">
        <v>37423.03982333684</v>
      </c>
      <c r="AM10" s="16">
        <v>36224.450686686185</v>
      </c>
      <c r="AN10" s="16">
        <v>35035.193087848653</v>
      </c>
      <c r="AO10" s="16">
        <v>33855.787063916243</v>
      </c>
      <c r="AP10" s="16">
        <v>32724.712152589658</v>
      </c>
      <c r="AQ10" s="16">
        <v>31553.270318478571</v>
      </c>
      <c r="AR10" s="16">
        <v>30415.544206035222</v>
      </c>
      <c r="AS10" s="16">
        <v>29307.209894313626</v>
      </c>
      <c r="AT10" s="16">
        <v>28233.845307326756</v>
      </c>
      <c r="AU10" s="16">
        <v>27121.864463403253</v>
      </c>
      <c r="AV10" s="16">
        <v>26039.208355983821</v>
      </c>
      <c r="AW10" s="16">
        <v>24758.969389064539</v>
      </c>
      <c r="AX10" s="16">
        <v>23702.257706168668</v>
      </c>
      <c r="AY10" s="16">
        <v>22616.630247250498</v>
      </c>
      <c r="AZ10" s="16">
        <v>21561.312823449836</v>
      </c>
      <c r="BA10" s="16">
        <v>20511.913938857273</v>
      </c>
      <c r="BB10" s="16">
        <v>19513.688119725517</v>
      </c>
      <c r="BC10" s="16">
        <v>18589.313414996432</v>
      </c>
      <c r="BD10" s="16">
        <v>17686.484426426621</v>
      </c>
      <c r="BE10" s="16">
        <v>16781.33365559595</v>
      </c>
      <c r="BF10" s="16">
        <v>15874.266466297762</v>
      </c>
      <c r="BG10" s="16">
        <v>14994.482422245695</v>
      </c>
      <c r="BH10" s="16">
        <v>14081.25406095486</v>
      </c>
      <c r="BI10" s="16">
        <v>13181.140142025777</v>
      </c>
      <c r="BJ10" s="16">
        <v>12284.262722438008</v>
      </c>
      <c r="BK10" s="16">
        <v>11410.617005630238</v>
      </c>
      <c r="BL10" s="16">
        <v>10499.09301752932</v>
      </c>
    </row>
    <row r="11" spans="2:64" x14ac:dyDescent="0.2">
      <c r="C11" s="22" t="s">
        <v>9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>
        <v>43689.41983384511</v>
      </c>
      <c r="AH11" s="16">
        <v>42152.210048370449</v>
      </c>
      <c r="AI11" s="16">
        <v>40892.61020254474</v>
      </c>
      <c r="AJ11" s="16">
        <v>39660.22682614006</v>
      </c>
      <c r="AK11" s="16">
        <v>38443.417081177991</v>
      </c>
      <c r="AL11" s="16">
        <v>37275.735152102221</v>
      </c>
      <c r="AM11" s="16">
        <v>36047.974917932275</v>
      </c>
      <c r="AN11" s="16">
        <v>34830.066387445302</v>
      </c>
      <c r="AO11" s="16">
        <v>33622.292569871206</v>
      </c>
      <c r="AP11" s="16">
        <v>32462.988005506173</v>
      </c>
      <c r="AQ11" s="16">
        <v>31264.021466250266</v>
      </c>
      <c r="AR11" s="16">
        <v>30098.956196335857</v>
      </c>
      <c r="AS11" s="16">
        <v>28846.046851564068</v>
      </c>
      <c r="AT11" s="16">
        <v>27614.389850886368</v>
      </c>
      <c r="AU11" s="16">
        <v>26191.924797761672</v>
      </c>
      <c r="AV11" s="16">
        <v>24802.584954347596</v>
      </c>
      <c r="AW11" s="16">
        <v>23246.257407968544</v>
      </c>
      <c r="AX11" s="16">
        <v>21896.518338982933</v>
      </c>
      <c r="AY11" s="16">
        <v>20524.976540135736</v>
      </c>
      <c r="AZ11" s="16">
        <v>19189.924523681344</v>
      </c>
      <c r="BA11" s="16">
        <v>17867.937193043199</v>
      </c>
      <c r="BB11" s="16">
        <v>16592.838415849466</v>
      </c>
      <c r="BC11" s="16">
        <v>15400.892165741087</v>
      </c>
      <c r="BD11" s="16">
        <v>14233.127613977902</v>
      </c>
      <c r="BE11" s="16">
        <v>13069.196662061791</v>
      </c>
      <c r="BF11" s="16">
        <v>11911.297273778098</v>
      </c>
      <c r="BG11" s="16">
        <v>10776.289069009856</v>
      </c>
      <c r="BH11" s="16">
        <v>9747.9917355990001</v>
      </c>
      <c r="BI11" s="16">
        <v>8803.0597746998556</v>
      </c>
      <c r="BJ11" s="16">
        <v>7899.0733958097599</v>
      </c>
      <c r="BK11" s="16">
        <v>7035.2944338230454</v>
      </c>
      <c r="BL11" s="16">
        <v>6163.7047777360049</v>
      </c>
    </row>
    <row r="12" spans="2:64" x14ac:dyDescent="0.2">
      <c r="C12" s="22" t="s">
        <v>10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>
        <v>16592.311654104655</v>
      </c>
      <c r="BC12" s="16">
        <v>14787.30213017303</v>
      </c>
      <c r="BD12" s="16">
        <v>13005.836009725996</v>
      </c>
      <c r="BE12" s="16">
        <v>11227.860135345696</v>
      </c>
      <c r="BF12" s="16">
        <v>9454.6310879269004</v>
      </c>
      <c r="BG12" s="16">
        <v>7706.4571983332726</v>
      </c>
      <c r="BH12" s="16">
        <v>6061.8053590620511</v>
      </c>
      <c r="BI12" s="16">
        <v>4499.3438370150543</v>
      </c>
      <c r="BJ12" s="16">
        <v>2976.1320113936881</v>
      </c>
      <c r="BK12" s="16">
        <v>1492.3117274748702</v>
      </c>
      <c r="BL12" s="16">
        <v>0</v>
      </c>
    </row>
    <row r="13" spans="2:64" x14ac:dyDescent="0.2">
      <c r="C13" s="21" t="s">
        <v>11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>
        <v>16590.647090221075</v>
      </c>
      <c r="BC13" s="16">
        <v>13815.167985410653</v>
      </c>
      <c r="BD13" s="16">
        <v>11049.703735255625</v>
      </c>
      <c r="BE13" s="16">
        <v>8280.7786599266692</v>
      </c>
      <c r="BF13" s="16">
        <v>5512.314413032529</v>
      </c>
      <c r="BG13" s="16">
        <v>2763.0364772761259</v>
      </c>
      <c r="BH13" s="16">
        <v>113.28048744333501</v>
      </c>
      <c r="BI13" s="16">
        <v>-2455.4151228867649</v>
      </c>
      <c r="BJ13" s="16">
        <v>-4985.6635195838426</v>
      </c>
      <c r="BK13" s="16">
        <v>-7476.2941892621993</v>
      </c>
      <c r="BL13" s="16">
        <v>-9974.6122440418294</v>
      </c>
    </row>
    <row r="14" spans="2:64" x14ac:dyDescent="0.2">
      <c r="C14" s="3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2:64" x14ac:dyDescent="0.2">
      <c r="C15" s="3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2:64" x14ac:dyDescent="0.2">
      <c r="C16" s="3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3:26" x14ac:dyDescent="0.2">
      <c r="C17" s="3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</sheetData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5EDE-7117-4B96-8494-CF621D17A3C9}">
  <dimension ref="B1:CH94"/>
  <sheetViews>
    <sheetView zoomScale="85" zoomScaleNormal="85" workbookViewId="0">
      <pane xSplit="2" topLeftCell="C1" activePane="topRight" state="frozen"/>
      <selection pane="topRight" activeCell="G65" sqref="G65"/>
    </sheetView>
  </sheetViews>
  <sheetFormatPr defaultRowHeight="12" outlineLevelCol="1" x14ac:dyDescent="0.2"/>
  <cols>
    <col min="1" max="1" width="3.7109375" customWidth="1"/>
    <col min="2" max="2" width="35.7109375" customWidth="1"/>
    <col min="3" max="3" width="24" style="5" bestFit="1" customWidth="1"/>
    <col min="4" max="26" width="9.140625" style="3" customWidth="1"/>
    <col min="27" max="41" width="8.28515625" customWidth="1" outlineLevel="1"/>
    <col min="42" max="42" width="27.28515625" bestFit="1" customWidth="1" outlineLevel="1"/>
    <col min="43" max="43" width="8.28515625" customWidth="1" outlineLevel="1"/>
    <col min="44" max="44" width="17.42578125" bestFit="1" customWidth="1" outlineLevel="1"/>
    <col min="45" max="45" width="10" bestFit="1" customWidth="1" outlineLevel="1"/>
    <col min="46" max="46" width="19" bestFit="1" customWidth="1" outlineLevel="1"/>
    <col min="47" max="47" width="17.140625" bestFit="1" customWidth="1" outlineLevel="1"/>
    <col min="48" max="48" width="15.85546875" bestFit="1" customWidth="1" outlineLevel="1"/>
    <col min="49" max="49" width="8.28515625" customWidth="1" outlineLevel="1"/>
    <col min="50" max="50" width="8.28515625" customWidth="1"/>
    <col min="51" max="55" width="8.28515625" customWidth="1" outlineLevel="1"/>
    <col min="56" max="56" width="8.28515625" customWidth="1"/>
    <col min="57" max="66" width="8.28515625" customWidth="1" outlineLevel="1"/>
    <col min="67" max="67" width="8.28515625" customWidth="1"/>
    <col min="68" max="86" width="8.28515625" customWidth="1" outlineLevel="1"/>
    <col min="87" max="87" width="8.28515625" customWidth="1"/>
  </cols>
  <sheetData>
    <row r="1" spans="2:65" x14ac:dyDescent="0.2">
      <c r="B1" t="s">
        <v>5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2:65" x14ac:dyDescent="0.2"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2:65" x14ac:dyDescent="0.2"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2:65" x14ac:dyDescent="0.2">
      <c r="B4" s="2"/>
      <c r="C4" s="31"/>
      <c r="D4" s="2" t="s">
        <v>25</v>
      </c>
      <c r="E4" s="2">
        <v>1990</v>
      </c>
      <c r="F4" s="2">
        <v>1991</v>
      </c>
      <c r="G4" s="2">
        <v>1992</v>
      </c>
      <c r="H4" s="2">
        <v>1993</v>
      </c>
      <c r="I4" s="2">
        <v>1994</v>
      </c>
      <c r="J4" s="2">
        <v>1995</v>
      </c>
      <c r="K4" s="2">
        <v>1996</v>
      </c>
      <c r="L4" s="2">
        <v>1997</v>
      </c>
      <c r="M4" s="2">
        <v>1998</v>
      </c>
      <c r="N4" s="2">
        <v>1999</v>
      </c>
      <c r="O4" s="2">
        <v>2000</v>
      </c>
      <c r="P4" s="2">
        <v>2001</v>
      </c>
      <c r="Q4" s="2">
        <v>2002</v>
      </c>
      <c r="R4" s="2">
        <v>2003</v>
      </c>
      <c r="S4" s="2">
        <v>2004</v>
      </c>
      <c r="T4" s="2">
        <v>2005</v>
      </c>
      <c r="U4" s="2">
        <v>2006</v>
      </c>
      <c r="V4" s="2">
        <v>2007</v>
      </c>
      <c r="W4" s="2">
        <v>2008</v>
      </c>
      <c r="X4" s="2">
        <v>2009</v>
      </c>
      <c r="Y4" s="2">
        <v>2010</v>
      </c>
      <c r="Z4" s="2">
        <v>2011</v>
      </c>
      <c r="AA4" s="2">
        <v>2012</v>
      </c>
      <c r="AB4" s="2">
        <v>2013</v>
      </c>
      <c r="AC4" s="2">
        <v>2014</v>
      </c>
      <c r="AD4" s="2">
        <v>2015</v>
      </c>
      <c r="AE4" s="2">
        <v>2016</v>
      </c>
      <c r="AF4" s="2">
        <v>2017</v>
      </c>
      <c r="AG4" s="2">
        <v>2018</v>
      </c>
      <c r="AH4" s="2">
        <v>2019</v>
      </c>
      <c r="AI4" s="2">
        <v>2020</v>
      </c>
      <c r="AJ4" s="2">
        <v>2021</v>
      </c>
      <c r="AK4" s="2">
        <v>2022</v>
      </c>
      <c r="AL4" s="2">
        <v>2023</v>
      </c>
      <c r="AM4" s="2">
        <v>2024</v>
      </c>
      <c r="AN4" s="2">
        <v>2025</v>
      </c>
      <c r="AO4" s="2">
        <v>2026</v>
      </c>
      <c r="AP4" s="2">
        <v>2027</v>
      </c>
      <c r="AQ4" s="2">
        <v>2028</v>
      </c>
      <c r="AR4" s="2">
        <v>2029</v>
      </c>
      <c r="AS4" s="2">
        <v>2030</v>
      </c>
      <c r="AT4" s="2">
        <v>2031</v>
      </c>
      <c r="AU4" s="2">
        <v>2032</v>
      </c>
      <c r="AV4" s="2">
        <v>2033</v>
      </c>
      <c r="AW4" s="2">
        <v>2034</v>
      </c>
      <c r="AX4" s="2">
        <v>2035</v>
      </c>
      <c r="AY4" s="2">
        <v>2036</v>
      </c>
      <c r="AZ4" s="2">
        <v>2037</v>
      </c>
      <c r="BA4" s="2">
        <v>2038</v>
      </c>
      <c r="BB4" s="2">
        <v>2039</v>
      </c>
      <c r="BC4" s="2">
        <v>2040</v>
      </c>
      <c r="BD4" s="2">
        <v>2041</v>
      </c>
      <c r="BE4" s="2">
        <v>2042</v>
      </c>
      <c r="BF4" s="2">
        <v>2043</v>
      </c>
      <c r="BG4" s="2">
        <v>2044</v>
      </c>
      <c r="BH4" s="2">
        <v>2045</v>
      </c>
      <c r="BI4" s="2">
        <v>2046</v>
      </c>
      <c r="BJ4" s="2">
        <v>2047</v>
      </c>
      <c r="BK4" s="2">
        <v>2048</v>
      </c>
      <c r="BL4" s="2">
        <v>2049</v>
      </c>
      <c r="BM4" s="2">
        <v>2050</v>
      </c>
    </row>
    <row r="5" spans="2:65" s="3" customFormat="1" x14ac:dyDescent="0.2">
      <c r="B5" s="41" t="s">
        <v>12</v>
      </c>
      <c r="C5" s="17" t="s">
        <v>19</v>
      </c>
      <c r="D5" s="6" t="s">
        <v>1</v>
      </c>
      <c r="E5" s="4">
        <v>11115.229834195532</v>
      </c>
      <c r="F5" s="4">
        <v>11302.123305741196</v>
      </c>
      <c r="G5" s="4">
        <v>12076.719436838996</v>
      </c>
      <c r="H5" s="4">
        <v>11368.491244540061</v>
      </c>
      <c r="I5" s="4">
        <v>12449.121606126428</v>
      </c>
      <c r="J5" s="4">
        <v>12744.046923300348</v>
      </c>
      <c r="K5" s="4">
        <v>12829.132337546116</v>
      </c>
      <c r="L5" s="4">
        <v>13820.884129623993</v>
      </c>
      <c r="M5" s="4">
        <v>14033.88785573872</v>
      </c>
      <c r="N5" s="4">
        <v>14176.537242139271</v>
      </c>
      <c r="O5" s="4">
        <v>15511.266241789312</v>
      </c>
      <c r="P5" s="4">
        <v>16434.778061819827</v>
      </c>
      <c r="Q5" s="4">
        <v>17256.55169960147</v>
      </c>
      <c r="R5" s="4">
        <v>18191.346203483645</v>
      </c>
      <c r="S5" s="4">
        <v>18040.796246631704</v>
      </c>
      <c r="T5" s="4">
        <v>17792.63094689131</v>
      </c>
      <c r="U5" s="4">
        <v>17027.148528985097</v>
      </c>
      <c r="V5" s="4">
        <v>17419.832368080755</v>
      </c>
      <c r="W5" s="4">
        <v>17605.350812025077</v>
      </c>
      <c r="X5" s="4">
        <v>16515.867091083936</v>
      </c>
      <c r="Y5" s="4">
        <v>16902.807836667715</v>
      </c>
      <c r="Z5" s="4">
        <v>16943.002336851561</v>
      </c>
      <c r="AA5" s="4">
        <v>18056.054332160536</v>
      </c>
      <c r="AB5" s="4">
        <v>17581.455275792319</v>
      </c>
      <c r="AC5" s="4">
        <v>17329.843865827046</v>
      </c>
      <c r="AD5" s="4">
        <v>17766.374791949249</v>
      </c>
      <c r="AE5" s="4">
        <v>18577.892598358772</v>
      </c>
      <c r="AF5" s="4">
        <v>19139.456888102326</v>
      </c>
      <c r="AG5" s="4">
        <v>18985.890182879226</v>
      </c>
      <c r="AH5" s="4">
        <v>19298.475423999724</v>
      </c>
      <c r="AI5" s="4">
        <v>19220.096083757999</v>
      </c>
      <c r="AJ5" s="4">
        <v>19119.277741021968</v>
      </c>
      <c r="AK5" s="4">
        <v>19039.806996843414</v>
      </c>
      <c r="AL5" s="4">
        <v>18957.40412866708</v>
      </c>
      <c r="AM5" s="4">
        <v>18892.560781040458</v>
      </c>
      <c r="AN5" s="4">
        <v>18787.552926964803</v>
      </c>
      <c r="AO5" s="4">
        <v>18701.698311617663</v>
      </c>
      <c r="AP5" s="4">
        <v>18614.566306155084</v>
      </c>
      <c r="AQ5" s="4">
        <v>18545.593837440359</v>
      </c>
      <c r="AR5" s="4">
        <v>18436.80904690571</v>
      </c>
      <c r="AS5" s="4">
        <v>18346.188489155113</v>
      </c>
      <c r="AT5" s="4">
        <v>18254.918325427159</v>
      </c>
      <c r="AU5" s="4">
        <v>18181.437635810096</v>
      </c>
      <c r="AV5" s="4">
        <v>18069.024718470402</v>
      </c>
      <c r="AW5" s="4">
        <v>17974.277367216997</v>
      </c>
      <c r="AX5" s="4">
        <v>17878.890705851889</v>
      </c>
      <c r="AY5" s="4">
        <v>17798.227624063908</v>
      </c>
      <c r="AZ5" s="4">
        <v>17679.399558670113</v>
      </c>
      <c r="BA5" s="4">
        <v>17578.514519005017</v>
      </c>
      <c r="BB5" s="4">
        <v>17476.989036982966</v>
      </c>
      <c r="BC5" s="4">
        <v>17393.084432087955</v>
      </c>
      <c r="BD5" s="4">
        <v>17307.723478866166</v>
      </c>
      <c r="BE5" s="4">
        <v>17240.217214496046</v>
      </c>
      <c r="BF5" s="4">
        <v>17172.477996405902</v>
      </c>
      <c r="BG5" s="4">
        <v>17106.079201405697</v>
      </c>
      <c r="BH5" s="4">
        <v>17052.711363284845</v>
      </c>
      <c r="BI5" s="4">
        <v>16969.763741659383</v>
      </c>
      <c r="BJ5" s="4">
        <v>16902.928726787326</v>
      </c>
      <c r="BK5" s="4">
        <v>16837.666355005982</v>
      </c>
      <c r="BL5" s="4">
        <v>16785.089261112909</v>
      </c>
      <c r="BM5" s="4">
        <v>16703.151217780309</v>
      </c>
    </row>
    <row r="6" spans="2:65" s="3" customFormat="1" x14ac:dyDescent="0.2">
      <c r="B6" s="41"/>
      <c r="C6" s="17" t="s">
        <v>35</v>
      </c>
      <c r="D6" s="6" t="s">
        <v>1</v>
      </c>
      <c r="E6" s="4">
        <v>9604.7720791993888</v>
      </c>
      <c r="F6" s="4">
        <v>9534.844402285391</v>
      </c>
      <c r="G6" s="4">
        <v>9527.057036475966</v>
      </c>
      <c r="H6" s="4">
        <v>9378.8150631009539</v>
      </c>
      <c r="I6" s="4">
        <v>9266.6666476054943</v>
      </c>
      <c r="J6" s="4">
        <v>9024.4157430735577</v>
      </c>
      <c r="K6" s="4">
        <v>8789.8988961558025</v>
      </c>
      <c r="L6" s="4">
        <v>8516.8034721320619</v>
      </c>
      <c r="M6" s="4">
        <v>8199.5555572067715</v>
      </c>
      <c r="N6" s="4">
        <v>7896.5482841501162</v>
      </c>
      <c r="O6" s="4">
        <v>7612.4918466535773</v>
      </c>
      <c r="P6" s="4">
        <v>7334.4916678005247</v>
      </c>
      <c r="Q6" s="4">
        <v>7049.567574534195</v>
      </c>
      <c r="R6" s="4">
        <v>6754.2563657692908</v>
      </c>
      <c r="S6" s="4">
        <v>6435.6821005250167</v>
      </c>
      <c r="T6" s="4">
        <v>6129.9564142466188</v>
      </c>
      <c r="U6" s="4">
        <v>5814.5180359211754</v>
      </c>
      <c r="V6" s="4">
        <v>5519.1981593818145</v>
      </c>
      <c r="W6" s="4">
        <v>5177.0843761734341</v>
      </c>
      <c r="X6" s="4">
        <v>4869.7682424834275</v>
      </c>
      <c r="Y6" s="4">
        <v>4553.2032353216582</v>
      </c>
      <c r="Z6" s="4">
        <v>4301.9881216681433</v>
      </c>
      <c r="AA6" s="4">
        <v>4086.5809495368057</v>
      </c>
      <c r="AB6" s="4">
        <v>3881.3593357092527</v>
      </c>
      <c r="AC6" s="4">
        <v>3658.8292597524564</v>
      </c>
      <c r="AD6" s="4">
        <v>3466.5847795778345</v>
      </c>
      <c r="AE6" s="4">
        <v>3267.1100536426443</v>
      </c>
      <c r="AF6" s="4">
        <v>3111.9548228011986</v>
      </c>
      <c r="AG6" s="4">
        <v>2949.4347207888704</v>
      </c>
      <c r="AH6" s="4">
        <v>2810.7982676196652</v>
      </c>
      <c r="AI6" s="4">
        <v>2681.8378503483978</v>
      </c>
      <c r="AJ6" s="4">
        <v>2565.876978167209</v>
      </c>
      <c r="AK6" s="4">
        <v>2461.2321798839803</v>
      </c>
      <c r="AL6" s="4">
        <v>2366.5860152571286</v>
      </c>
      <c r="AM6" s="4">
        <v>2280.7252882473094</v>
      </c>
      <c r="AN6" s="4">
        <v>2202.6748708085629</v>
      </c>
      <c r="AO6" s="4">
        <v>2131.3821568130707</v>
      </c>
      <c r="AP6" s="4">
        <v>2066.1469858829214</v>
      </c>
      <c r="AQ6" s="4">
        <v>2006.2909140752035</v>
      </c>
      <c r="AR6" s="4">
        <v>1951.2921159193957</v>
      </c>
      <c r="AS6" s="4">
        <v>1900.4869169594572</v>
      </c>
      <c r="AT6" s="4">
        <v>1853.5016674096996</v>
      </c>
      <c r="AU6" s="4">
        <v>1809.9354174593793</v>
      </c>
      <c r="AV6" s="4">
        <v>1769.5054498605859</v>
      </c>
      <c r="AW6" s="4">
        <v>1731.7589673571886</v>
      </c>
      <c r="AX6" s="4">
        <v>1696.4995811809881</v>
      </c>
      <c r="AY6" s="4">
        <v>1663.4846132384512</v>
      </c>
      <c r="AZ6" s="4">
        <v>1632.5641168993241</v>
      </c>
      <c r="BA6" s="4">
        <v>1603.4067592668112</v>
      </c>
      <c r="BB6" s="4">
        <v>1575.9168696977663</v>
      </c>
      <c r="BC6" s="4">
        <v>1549.9420066105399</v>
      </c>
      <c r="BD6" s="4">
        <v>1525.4098155712354</v>
      </c>
      <c r="BE6" s="4">
        <v>1502.0633946772321</v>
      </c>
      <c r="BF6" s="4">
        <v>1479.8669060709924</v>
      </c>
      <c r="BG6" s="4">
        <v>1458.722969629908</v>
      </c>
      <c r="BH6" s="4">
        <v>1438.5443939393665</v>
      </c>
      <c r="BI6" s="4">
        <v>1419.3141123874273</v>
      </c>
      <c r="BJ6" s="4">
        <v>1400.8319955261125</v>
      </c>
      <c r="BK6" s="4">
        <v>1383.1046194251462</v>
      </c>
      <c r="BL6" s="4">
        <v>1366.0746508568379</v>
      </c>
      <c r="BM6" s="4">
        <v>1349.7492096588103</v>
      </c>
    </row>
    <row r="7" spans="2:65" s="3" customFormat="1" x14ac:dyDescent="0.2">
      <c r="B7" s="41"/>
      <c r="C7" s="17" t="s">
        <v>21</v>
      </c>
      <c r="D7" s="6" t="s">
        <v>1</v>
      </c>
      <c r="E7" s="4">
        <v>234.76538274806074</v>
      </c>
      <c r="F7" s="4">
        <v>232.19233191997688</v>
      </c>
      <c r="G7" s="4">
        <v>232.69274798340837</v>
      </c>
      <c r="H7" s="4">
        <v>233.24461147207893</v>
      </c>
      <c r="I7" s="4">
        <v>232.08943706949879</v>
      </c>
      <c r="J7" s="4">
        <v>232.61544935502752</v>
      </c>
      <c r="K7" s="4">
        <v>233.19913890565715</v>
      </c>
      <c r="L7" s="4">
        <v>234.29378591065716</v>
      </c>
      <c r="M7" s="4">
        <v>233.07134267761717</v>
      </c>
      <c r="N7" s="4">
        <v>234.02743015579716</v>
      </c>
      <c r="O7" s="4">
        <v>235.25246679241718</v>
      </c>
      <c r="P7" s="4">
        <v>237.40731662245716</v>
      </c>
      <c r="Q7" s="4">
        <v>301.18840716783427</v>
      </c>
      <c r="R7" s="4">
        <v>354.07485131001999</v>
      </c>
      <c r="S7" s="4">
        <v>365.53318013136112</v>
      </c>
      <c r="T7" s="4">
        <v>414.40765615059684</v>
      </c>
      <c r="U7" s="4">
        <v>427.8147606939981</v>
      </c>
      <c r="V7" s="4">
        <v>413.16087510841487</v>
      </c>
      <c r="W7" s="4">
        <v>464.43040128705104</v>
      </c>
      <c r="X7" s="4">
        <v>460.35674647204843</v>
      </c>
      <c r="Y7" s="4">
        <v>401.80332770500269</v>
      </c>
      <c r="Z7" s="4">
        <v>444.244158783633</v>
      </c>
      <c r="AA7" s="4">
        <v>439.75779134601999</v>
      </c>
      <c r="AB7" s="4">
        <v>434.87904965755519</v>
      </c>
      <c r="AC7" s="4">
        <v>433.03472180024426</v>
      </c>
      <c r="AD7" s="4">
        <v>441.32156168033725</v>
      </c>
      <c r="AE7" s="4">
        <v>446.38590074031367</v>
      </c>
      <c r="AF7" s="4">
        <v>387.82733833594841</v>
      </c>
      <c r="AG7" s="4">
        <v>384.50400485071049</v>
      </c>
      <c r="AH7" s="4">
        <v>383.47998165871053</v>
      </c>
      <c r="AI7" s="4">
        <v>383.64315593510025</v>
      </c>
      <c r="AJ7" s="4">
        <v>383.50604298920916</v>
      </c>
      <c r="AK7" s="4">
        <v>383.34402933896718</v>
      </c>
      <c r="AL7" s="4">
        <v>383.16456926189363</v>
      </c>
      <c r="AM7" s="4">
        <v>383.02374406753114</v>
      </c>
      <c r="AN7" s="4">
        <v>382.78710341471259</v>
      </c>
      <c r="AO7" s="4">
        <v>382.59027588709239</v>
      </c>
      <c r="AP7" s="4">
        <v>382.38861877407663</v>
      </c>
      <c r="AQ7" s="4">
        <v>382.22648545837518</v>
      </c>
      <c r="AR7" s="4">
        <v>381.97181709560988</v>
      </c>
      <c r="AS7" s="4">
        <v>381.75698549384396</v>
      </c>
      <c r="AT7" s="4">
        <v>381.5495739357259</v>
      </c>
      <c r="AU7" s="4">
        <v>381.38096780319921</v>
      </c>
      <c r="AV7" s="4">
        <v>381.12229854511901</v>
      </c>
      <c r="AW7" s="4">
        <v>380.90279006395076</v>
      </c>
      <c r="AX7" s="4">
        <v>380.6796866083065</v>
      </c>
      <c r="AY7" s="4">
        <v>380.4949334281057</v>
      </c>
      <c r="AZ7" s="4">
        <v>380.22335207584831</v>
      </c>
      <c r="BA7" s="4">
        <v>379.99072338138899</v>
      </c>
      <c r="BB7" s="4">
        <v>379.7555616419952</v>
      </c>
      <c r="BC7" s="4">
        <v>379.55878404850739</v>
      </c>
      <c r="BD7" s="4">
        <v>379.27911014379663</v>
      </c>
      <c r="BE7" s="4">
        <v>379.03863550057423</v>
      </c>
      <c r="BF7" s="4">
        <v>378.79723959223043</v>
      </c>
      <c r="BG7" s="4">
        <v>378.5553396363814</v>
      </c>
      <c r="BH7" s="4">
        <v>378.35221574464879</v>
      </c>
      <c r="BI7" s="4">
        <v>378.07142098481023</v>
      </c>
      <c r="BJ7" s="4">
        <v>377.82990242924814</v>
      </c>
      <c r="BK7" s="4">
        <v>377.58886621371926</v>
      </c>
      <c r="BL7" s="4">
        <v>377.38592825979737</v>
      </c>
      <c r="BM7" s="4">
        <v>377.10822539045495</v>
      </c>
    </row>
    <row r="8" spans="2:65" s="3" customFormat="1" x14ac:dyDescent="0.2">
      <c r="B8" s="41"/>
      <c r="C8" s="17" t="s">
        <v>22</v>
      </c>
      <c r="D8" s="6" t="s">
        <v>1</v>
      </c>
      <c r="E8" s="4">
        <v>13713.829333594516</v>
      </c>
      <c r="F8" s="4">
        <v>13794.046158696616</v>
      </c>
      <c r="G8" s="4">
        <v>14975.575424064171</v>
      </c>
      <c r="H8" s="4">
        <v>14763.327173345646</v>
      </c>
      <c r="I8" s="4">
        <v>17420.169660147156</v>
      </c>
      <c r="J8" s="4">
        <v>17842.021226353034</v>
      </c>
      <c r="K8" s="4">
        <v>18395.017472713687</v>
      </c>
      <c r="L8" s="4">
        <v>19033.508541170515</v>
      </c>
      <c r="M8" s="4">
        <v>19032.363084790584</v>
      </c>
      <c r="N8" s="4">
        <v>18861.820494925887</v>
      </c>
      <c r="O8" s="4">
        <v>18965.913547657397</v>
      </c>
      <c r="P8" s="4">
        <v>17681.406557795653</v>
      </c>
      <c r="Q8" s="4">
        <v>16992.656383037011</v>
      </c>
      <c r="R8" s="4">
        <v>17034.692049542846</v>
      </c>
      <c r="S8" s="4">
        <v>16527.252841695259</v>
      </c>
      <c r="T8" s="4">
        <v>16146.902360234091</v>
      </c>
      <c r="U8" s="4">
        <v>15242.268927714502</v>
      </c>
      <c r="V8" s="4">
        <v>15297.810830051805</v>
      </c>
      <c r="W8" s="4">
        <v>16259.141411711953</v>
      </c>
      <c r="X8" s="4">
        <v>13779.288296305043</v>
      </c>
      <c r="Y8" s="4">
        <v>14012.452811639094</v>
      </c>
      <c r="Z8" s="4">
        <v>13259.583732174564</v>
      </c>
      <c r="AA8" s="4">
        <v>13842.762187799295</v>
      </c>
      <c r="AB8" s="4">
        <v>13739.478452188714</v>
      </c>
      <c r="AC8" s="4">
        <v>13152.997724302455</v>
      </c>
      <c r="AD8" s="4">
        <v>13163.663998216347</v>
      </c>
      <c r="AE8" s="4">
        <v>12413.855391735533</v>
      </c>
      <c r="AF8" s="4">
        <v>12183.807847111579</v>
      </c>
      <c r="AG8" s="4">
        <v>13065.595237918571</v>
      </c>
      <c r="AH8" s="4">
        <v>12976.16573873887</v>
      </c>
      <c r="AI8" s="4">
        <v>12896.473669753104</v>
      </c>
      <c r="AJ8" s="4">
        <v>12834.510752452761</v>
      </c>
      <c r="AK8" s="4">
        <v>12774.115908644542</v>
      </c>
      <c r="AL8" s="4">
        <v>12710.702787550523</v>
      </c>
      <c r="AM8" s="4">
        <v>12653.323373067809</v>
      </c>
      <c r="AN8" s="4">
        <v>12581.086653368186</v>
      </c>
      <c r="AO8" s="4">
        <v>12515.769245084055</v>
      </c>
      <c r="AP8" s="4">
        <v>12449.755977604365</v>
      </c>
      <c r="AQ8" s="4">
        <v>12390.241986709087</v>
      </c>
      <c r="AR8" s="4">
        <v>12315.81019255783</v>
      </c>
      <c r="AS8" s="4">
        <v>12247.879417543825</v>
      </c>
      <c r="AT8" s="4">
        <v>12181.673129597759</v>
      </c>
      <c r="AU8" s="4">
        <v>12121.819861925684</v>
      </c>
      <c r="AV8" s="4">
        <v>12047.394686281423</v>
      </c>
      <c r="AW8" s="4">
        <v>11979.202747587402</v>
      </c>
      <c r="AX8" s="4">
        <v>11910.71261935551</v>
      </c>
      <c r="AY8" s="4">
        <v>11847.549518535501</v>
      </c>
      <c r="AZ8" s="4">
        <v>11770.023833407024</v>
      </c>
      <c r="BA8" s="4">
        <v>11699.054808715977</v>
      </c>
      <c r="BB8" s="4">
        <v>11627.733573110692</v>
      </c>
      <c r="BC8" s="4">
        <v>11562.880338535339</v>
      </c>
      <c r="BD8" s="4">
        <v>11517.749303671819</v>
      </c>
      <c r="BE8" s="4">
        <v>11479.209970424416</v>
      </c>
      <c r="BF8" s="4">
        <v>11440.542538529304</v>
      </c>
      <c r="BG8" s="4">
        <v>11402.353419579418</v>
      </c>
      <c r="BH8" s="4">
        <v>11369.0090700852</v>
      </c>
      <c r="BI8" s="4">
        <v>11324.655671640405</v>
      </c>
      <c r="BJ8" s="4">
        <v>11286.320635716933</v>
      </c>
      <c r="BK8" s="4">
        <v>11248.594656154561</v>
      </c>
      <c r="BL8" s="4">
        <v>11215.613405181195</v>
      </c>
      <c r="BM8" s="4">
        <v>11171.715790945391</v>
      </c>
    </row>
    <row r="9" spans="2:65" s="3" customFormat="1" x14ac:dyDescent="0.2">
      <c r="B9" s="41"/>
      <c r="C9" s="17" t="s">
        <v>36</v>
      </c>
      <c r="D9" s="6" t="s">
        <v>1</v>
      </c>
      <c r="E9" s="4">
        <v>7597.731701656282</v>
      </c>
      <c r="F9" s="4">
        <v>7204.8327263743777</v>
      </c>
      <c r="G9" s="4">
        <v>7919.6045643619582</v>
      </c>
      <c r="H9" s="4">
        <v>7684.4655118829724</v>
      </c>
      <c r="I9" s="4">
        <v>9686.1613566309879</v>
      </c>
      <c r="J9" s="4">
        <v>10342.035156862008</v>
      </c>
      <c r="K9" s="4">
        <v>10491.080115201406</v>
      </c>
      <c r="L9" s="4">
        <v>10389.580688487624</v>
      </c>
      <c r="M9" s="4">
        <v>10250.040946602698</v>
      </c>
      <c r="N9" s="4">
        <v>9744.2364795391732</v>
      </c>
      <c r="O9" s="4">
        <v>9280.5470303992533</v>
      </c>
      <c r="P9" s="4">
        <v>8967.4354965212933</v>
      </c>
      <c r="Q9" s="4">
        <v>8710.3626587221515</v>
      </c>
      <c r="R9" s="4">
        <v>8588.6762582403753</v>
      </c>
      <c r="S9" s="4">
        <v>8191.9591368304737</v>
      </c>
      <c r="T9" s="4">
        <v>8051.6118443920068</v>
      </c>
      <c r="U9" s="4">
        <v>7674.4405243511483</v>
      </c>
      <c r="V9" s="4">
        <v>7767.8856224377996</v>
      </c>
      <c r="W9" s="4">
        <v>7584.3262777080872</v>
      </c>
      <c r="X9" s="4">
        <v>7214.8648686954057</v>
      </c>
      <c r="Y9" s="4">
        <v>7270.8382109384111</v>
      </c>
      <c r="Z9" s="4">
        <v>7783.6621043572122</v>
      </c>
      <c r="AA9" s="4">
        <v>8205.4951721649322</v>
      </c>
      <c r="AB9" s="4">
        <v>8274.0255641232015</v>
      </c>
      <c r="AC9" s="4">
        <v>8143.159200215101</v>
      </c>
      <c r="AD9" s="4">
        <v>7956.5232538783221</v>
      </c>
      <c r="AE9" s="4">
        <v>7948.4281754436288</v>
      </c>
      <c r="AF9" s="4">
        <v>8776.9456425061508</v>
      </c>
      <c r="AG9" s="4">
        <v>8745.6438762682337</v>
      </c>
      <c r="AH9" s="4">
        <v>8402.0393919608978</v>
      </c>
      <c r="AI9" s="4">
        <v>8155.9806424559811</v>
      </c>
      <c r="AJ9" s="4">
        <v>7934.0925914230593</v>
      </c>
      <c r="AK9" s="4">
        <v>7719.9512834637608</v>
      </c>
      <c r="AL9" s="4">
        <v>7520.4297691252677</v>
      </c>
      <c r="AM9" s="4">
        <v>7332.9753506789721</v>
      </c>
      <c r="AN9" s="4">
        <v>7135.8728756713963</v>
      </c>
      <c r="AO9" s="4">
        <v>6944.1517896360328</v>
      </c>
      <c r="AP9" s="4">
        <v>6756.0633118141068</v>
      </c>
      <c r="AQ9" s="4">
        <v>6577.2172242141733</v>
      </c>
      <c r="AR9" s="4">
        <v>6399.571818805789</v>
      </c>
      <c r="AS9" s="4">
        <v>6223.9567201833725</v>
      </c>
      <c r="AT9" s="4">
        <v>6115.4729998132843</v>
      </c>
      <c r="AU9" s="4">
        <v>6010.648913250333</v>
      </c>
      <c r="AV9" s="4">
        <v>5900.8507524272027</v>
      </c>
      <c r="AW9" s="4">
        <v>5793.8105482828796</v>
      </c>
      <c r="AX9" s="4">
        <v>5688.6534827425949</v>
      </c>
      <c r="AY9" s="4">
        <v>5590.9930970475161</v>
      </c>
      <c r="AZ9" s="4">
        <v>5488.2125874423164</v>
      </c>
      <c r="BA9" s="4">
        <v>5388.8879750111992</v>
      </c>
      <c r="BB9" s="4">
        <v>5286.6733884263431</v>
      </c>
      <c r="BC9" s="4">
        <v>5196.2601039998372</v>
      </c>
      <c r="BD9" s="4">
        <v>5105.490303082569</v>
      </c>
      <c r="BE9" s="4">
        <v>5022.2668958695667</v>
      </c>
      <c r="BF9" s="4">
        <v>4931.5541976633685</v>
      </c>
      <c r="BG9" s="4">
        <v>4838.5922434255044</v>
      </c>
      <c r="BH9" s="4">
        <v>4758.6547034432606</v>
      </c>
      <c r="BI9" s="4">
        <v>4673.6640806510295</v>
      </c>
      <c r="BJ9" s="4">
        <v>4588.0451241893079</v>
      </c>
      <c r="BK9" s="4">
        <v>4507.0479586724223</v>
      </c>
      <c r="BL9" s="4">
        <v>4440.5826177218005</v>
      </c>
      <c r="BM9" s="4">
        <v>4366.7694388032814</v>
      </c>
    </row>
    <row r="10" spans="2:65" s="3" customFormat="1" x14ac:dyDescent="0.2">
      <c r="B10" s="41"/>
      <c r="C10" s="17" t="s">
        <v>0</v>
      </c>
      <c r="D10" s="6" t="s">
        <v>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</row>
    <row r="11" spans="2:65" s="3" customFormat="1" x14ac:dyDescent="0.2">
      <c r="B11" s="41"/>
      <c r="C11" s="17" t="s">
        <v>24</v>
      </c>
      <c r="D11" s="6" t="s">
        <v>1</v>
      </c>
      <c r="E11" s="4">
        <v>42266.328331393779</v>
      </c>
      <c r="F11" s="4">
        <v>42068.038925017558</v>
      </c>
      <c r="G11" s="4">
        <v>44731.649209724499</v>
      </c>
      <c r="H11" s="4">
        <v>43428.343604341717</v>
      </c>
      <c r="I11" s="4">
        <v>49054.208707579564</v>
      </c>
      <c r="J11" s="4">
        <v>50185.134498943975</v>
      </c>
      <c r="K11" s="4">
        <v>50738.327960522671</v>
      </c>
      <c r="L11" s="4">
        <v>51995.070617324847</v>
      </c>
      <c r="M11" s="4">
        <v>51748.918787016388</v>
      </c>
      <c r="N11" s="4">
        <v>50913.169930910255</v>
      </c>
      <c r="O11" s="4">
        <v>51605.471133291961</v>
      </c>
      <c r="P11" s="4">
        <v>50655.519100559752</v>
      </c>
      <c r="Q11" s="4">
        <v>50310.326723062666</v>
      </c>
      <c r="R11" s="4">
        <v>50923.045728346173</v>
      </c>
      <c r="S11" s="4">
        <v>49561.223505813818</v>
      </c>
      <c r="T11" s="4">
        <v>48535.509221914625</v>
      </c>
      <c r="U11" s="4">
        <v>46186.190777665921</v>
      </c>
      <c r="V11" s="4">
        <v>46417.887855060588</v>
      </c>
      <c r="W11" s="4">
        <v>47090.333278905608</v>
      </c>
      <c r="X11" s="4">
        <v>42840.145245039857</v>
      </c>
      <c r="Y11" s="4">
        <v>43141.105422271881</v>
      </c>
      <c r="Z11" s="4">
        <v>42732.480453835116</v>
      </c>
      <c r="AA11" s="4">
        <v>44630.650433007591</v>
      </c>
      <c r="AB11" s="4">
        <v>43911.197677471042</v>
      </c>
      <c r="AC11" s="4">
        <v>42717.864771897301</v>
      </c>
      <c r="AD11" s="4">
        <v>42794.468385302091</v>
      </c>
      <c r="AE11" s="4">
        <v>42653.672119920899</v>
      </c>
      <c r="AF11" s="4">
        <v>43599.992538857201</v>
      </c>
      <c r="AG11" s="4">
        <v>44131.068022705615</v>
      </c>
      <c r="AH11" s="4">
        <v>43870.958803977868</v>
      </c>
      <c r="AI11" s="4">
        <v>43338.031402250577</v>
      </c>
      <c r="AJ11" s="4">
        <v>42837.264106054208</v>
      </c>
      <c r="AK11" s="4">
        <v>42378.450398174667</v>
      </c>
      <c r="AL11" s="4">
        <v>41938.287269861896</v>
      </c>
      <c r="AM11" s="4">
        <v>41542.608537102074</v>
      </c>
      <c r="AN11" s="4">
        <v>41089.974430227659</v>
      </c>
      <c r="AO11" s="4">
        <v>40675.59177903791</v>
      </c>
      <c r="AP11" s="4">
        <v>40268.92120023055</v>
      </c>
      <c r="AQ11" s="4">
        <v>39901.570447897197</v>
      </c>
      <c r="AR11" s="4">
        <v>39485.454991284336</v>
      </c>
      <c r="AS11" s="4">
        <v>39100.268529335612</v>
      </c>
      <c r="AT11" s="4">
        <v>38787.115696183624</v>
      </c>
      <c r="AU11" s="4">
        <v>38505.222796248687</v>
      </c>
      <c r="AV11" s="4">
        <v>38167.89790558473</v>
      </c>
      <c r="AW11" s="4">
        <v>37859.952420508416</v>
      </c>
      <c r="AX11" s="4">
        <v>37555.436075739286</v>
      </c>
      <c r="AY11" s="4">
        <v>37280.749786313485</v>
      </c>
      <c r="AZ11" s="4">
        <v>36950.423448494628</v>
      </c>
      <c r="BA11" s="4">
        <v>36649.85478538039</v>
      </c>
      <c r="BB11" s="4">
        <v>36347.068429859763</v>
      </c>
      <c r="BC11" s="4">
        <v>36081.725665282182</v>
      </c>
      <c r="BD11" s="4">
        <v>35835.652011335587</v>
      </c>
      <c r="BE11" s="4">
        <v>35622.796110967836</v>
      </c>
      <c r="BF11" s="4">
        <v>35403.238878261793</v>
      </c>
      <c r="BG11" s="4">
        <v>35184.303173676912</v>
      </c>
      <c r="BH11" s="4">
        <v>34997.271746497318</v>
      </c>
      <c r="BI11" s="4">
        <v>34765.469027323052</v>
      </c>
      <c r="BJ11" s="4">
        <v>34555.956384648925</v>
      </c>
      <c r="BK11" s="4">
        <v>34354.002455471833</v>
      </c>
      <c r="BL11" s="4">
        <v>34184.745863132543</v>
      </c>
      <c r="BM11" s="4">
        <v>33968.493882578245</v>
      </c>
    </row>
    <row r="12" spans="2:65" s="3" customFormat="1" x14ac:dyDescent="0.2">
      <c r="B12" s="20"/>
      <c r="C12" s="18"/>
    </row>
    <row r="13" spans="2:65" s="3" customFormat="1" x14ac:dyDescent="0.2">
      <c r="B13" s="20"/>
      <c r="C13" s="18"/>
    </row>
    <row r="14" spans="2:65" x14ac:dyDescent="0.2">
      <c r="B14" s="2"/>
      <c r="C14" s="31"/>
      <c r="D14" s="2" t="s">
        <v>25</v>
      </c>
      <c r="E14" s="2">
        <v>1990</v>
      </c>
      <c r="F14" s="2">
        <v>1991</v>
      </c>
      <c r="G14" s="2">
        <v>1992</v>
      </c>
      <c r="H14" s="2">
        <v>1993</v>
      </c>
      <c r="I14" s="2">
        <v>1994</v>
      </c>
      <c r="J14" s="2">
        <v>1995</v>
      </c>
      <c r="K14" s="2">
        <v>1996</v>
      </c>
      <c r="L14" s="2">
        <v>1997</v>
      </c>
      <c r="M14" s="2">
        <v>1998</v>
      </c>
      <c r="N14" s="2">
        <v>1999</v>
      </c>
      <c r="O14" s="2">
        <v>2000</v>
      </c>
      <c r="P14" s="2">
        <v>2001</v>
      </c>
      <c r="Q14" s="2">
        <v>2002</v>
      </c>
      <c r="R14" s="2">
        <v>2003</v>
      </c>
      <c r="S14" s="2">
        <v>2004</v>
      </c>
      <c r="T14" s="2">
        <v>2005</v>
      </c>
      <c r="U14" s="2">
        <v>2006</v>
      </c>
      <c r="V14" s="2">
        <v>2007</v>
      </c>
      <c r="W14" s="2">
        <v>2008</v>
      </c>
      <c r="X14" s="2">
        <v>2009</v>
      </c>
      <c r="Y14" s="2">
        <v>2010</v>
      </c>
      <c r="Z14" s="2">
        <v>2011</v>
      </c>
      <c r="AA14" s="2">
        <v>2012</v>
      </c>
      <c r="AB14" s="2">
        <v>2013</v>
      </c>
      <c r="AC14" s="2">
        <v>2014</v>
      </c>
      <c r="AD14" s="2">
        <v>2015</v>
      </c>
      <c r="AE14" s="2">
        <v>2016</v>
      </c>
      <c r="AF14" s="2">
        <v>2017</v>
      </c>
      <c r="AG14" s="2">
        <v>2018</v>
      </c>
      <c r="AH14" s="2">
        <v>2019</v>
      </c>
      <c r="AI14" s="2">
        <v>2020</v>
      </c>
      <c r="AJ14" s="2">
        <v>2021</v>
      </c>
      <c r="AK14" s="2">
        <v>2022</v>
      </c>
      <c r="AL14" s="2">
        <v>2023</v>
      </c>
      <c r="AM14" s="2">
        <v>2024</v>
      </c>
      <c r="AN14" s="2">
        <v>2025</v>
      </c>
      <c r="AO14" s="2">
        <v>2026</v>
      </c>
      <c r="AP14" s="2">
        <v>2027</v>
      </c>
      <c r="AQ14" s="2">
        <v>2028</v>
      </c>
      <c r="AR14" s="2">
        <v>2029</v>
      </c>
      <c r="AS14" s="2">
        <v>2030</v>
      </c>
      <c r="AT14" s="2">
        <v>2031</v>
      </c>
      <c r="AU14" s="2">
        <v>2032</v>
      </c>
      <c r="AV14" s="2">
        <v>2033</v>
      </c>
      <c r="AW14" s="2">
        <v>2034</v>
      </c>
      <c r="AX14" s="2">
        <v>2035</v>
      </c>
      <c r="AY14" s="2">
        <v>2036</v>
      </c>
      <c r="AZ14" s="2">
        <v>2037</v>
      </c>
      <c r="BA14" s="2">
        <v>2038</v>
      </c>
      <c r="BB14" s="2">
        <v>2039</v>
      </c>
      <c r="BC14" s="2">
        <v>2040</v>
      </c>
      <c r="BD14" s="2">
        <v>2041</v>
      </c>
      <c r="BE14" s="2">
        <v>2042</v>
      </c>
      <c r="BF14" s="2">
        <v>2043</v>
      </c>
      <c r="BG14" s="2">
        <v>2044</v>
      </c>
      <c r="BH14" s="2">
        <v>2045</v>
      </c>
      <c r="BI14" s="2">
        <v>2046</v>
      </c>
      <c r="BJ14" s="2">
        <v>2047</v>
      </c>
      <c r="BK14" s="2">
        <v>2048</v>
      </c>
      <c r="BL14" s="2">
        <v>2049</v>
      </c>
      <c r="BM14" s="2">
        <v>2050</v>
      </c>
    </row>
    <row r="15" spans="2:65" s="3" customFormat="1" x14ac:dyDescent="0.2">
      <c r="B15" s="41" t="s">
        <v>13</v>
      </c>
      <c r="C15" s="17" t="s">
        <v>19</v>
      </c>
      <c r="D15" s="6" t="s">
        <v>1</v>
      </c>
      <c r="E15" s="4">
        <v>11115.229834195532</v>
      </c>
      <c r="F15" s="4">
        <v>11302.123305741196</v>
      </c>
      <c r="G15" s="4">
        <v>12076.719436838996</v>
      </c>
      <c r="H15" s="4">
        <v>11368.491244540061</v>
      </c>
      <c r="I15" s="4">
        <v>12449.121606126428</v>
      </c>
      <c r="J15" s="4">
        <v>12744.046923300348</v>
      </c>
      <c r="K15" s="4">
        <v>12829.132337546116</v>
      </c>
      <c r="L15" s="4">
        <v>13820.884129623993</v>
      </c>
      <c r="M15" s="4">
        <v>14033.88785573872</v>
      </c>
      <c r="N15" s="4">
        <v>14176.537242139271</v>
      </c>
      <c r="O15" s="4">
        <v>15511.266241789312</v>
      </c>
      <c r="P15" s="4">
        <v>16434.778061819827</v>
      </c>
      <c r="Q15" s="4">
        <v>17256.55169960147</v>
      </c>
      <c r="R15" s="4">
        <v>18191.346203483645</v>
      </c>
      <c r="S15" s="4">
        <v>18040.796246631704</v>
      </c>
      <c r="T15" s="4">
        <v>17792.63094689131</v>
      </c>
      <c r="U15" s="4">
        <v>17027.148528985097</v>
      </c>
      <c r="V15" s="4">
        <v>17419.832368080755</v>
      </c>
      <c r="W15" s="4">
        <v>17605.350812025077</v>
      </c>
      <c r="X15" s="4">
        <v>16515.867091083936</v>
      </c>
      <c r="Y15" s="4">
        <v>16902.807836667715</v>
      </c>
      <c r="Z15" s="4">
        <v>16943.002336851561</v>
      </c>
      <c r="AA15" s="4">
        <v>18056.054332160536</v>
      </c>
      <c r="AB15" s="4">
        <v>17581.455275792319</v>
      </c>
      <c r="AC15" s="4">
        <v>17329.843865827046</v>
      </c>
      <c r="AD15" s="4">
        <v>17766.374791949249</v>
      </c>
      <c r="AE15" s="4">
        <v>18577.892598358772</v>
      </c>
      <c r="AF15" s="4">
        <v>19139.456888102326</v>
      </c>
      <c r="AG15" s="4">
        <v>18985.890182879226</v>
      </c>
      <c r="AH15" s="4">
        <v>19298.475423999724</v>
      </c>
      <c r="AI15" s="4">
        <v>19128.415690024074</v>
      </c>
      <c r="AJ15" s="4">
        <v>19085.39067596852</v>
      </c>
      <c r="AK15" s="4">
        <v>19029.59016711179</v>
      </c>
      <c r="AL15" s="4">
        <v>18946.266403304788</v>
      </c>
      <c r="AM15" s="4">
        <v>18857.410815953081</v>
      </c>
      <c r="AN15" s="4">
        <v>18700.909052560768</v>
      </c>
      <c r="AO15" s="4">
        <v>18552.129789836112</v>
      </c>
      <c r="AP15" s="4">
        <v>18377.361859800538</v>
      </c>
      <c r="AQ15" s="4">
        <v>18199.474606343214</v>
      </c>
      <c r="AR15" s="4">
        <v>17951.674399598138</v>
      </c>
      <c r="AS15" s="4">
        <v>17700.310521000927</v>
      </c>
      <c r="AT15" s="4">
        <v>17715.391278272094</v>
      </c>
      <c r="AU15" s="4">
        <v>17780.419533294509</v>
      </c>
      <c r="AV15" s="4">
        <v>17806.561332728132</v>
      </c>
      <c r="AW15" s="4">
        <v>17852.753711388756</v>
      </c>
      <c r="AX15" s="4">
        <v>17892.385208790449</v>
      </c>
      <c r="AY15" s="4">
        <v>17677.291904788468</v>
      </c>
      <c r="AZ15" s="4">
        <v>17417.871902386702</v>
      </c>
      <c r="BA15" s="4">
        <v>17182.846117875066</v>
      </c>
      <c r="BB15" s="4">
        <v>16948.244826474907</v>
      </c>
      <c r="BC15" s="4">
        <v>16736.810640448177</v>
      </c>
      <c r="BD15" s="4">
        <v>16511.845095403722</v>
      </c>
      <c r="BE15" s="4">
        <v>16308.885463144916</v>
      </c>
      <c r="BF15" s="4">
        <v>16105.915837435357</v>
      </c>
      <c r="BG15" s="4">
        <v>15904.959576601255</v>
      </c>
      <c r="BH15" s="4">
        <v>15720.22693762525</v>
      </c>
      <c r="BI15" s="4">
        <v>15499.2646427858</v>
      </c>
      <c r="BJ15" s="4">
        <v>15297.653783061629</v>
      </c>
      <c r="BK15" s="4">
        <v>15098.472653335954</v>
      </c>
      <c r="BL15" s="4">
        <v>14914.994648388687</v>
      </c>
      <c r="BM15" s="4">
        <v>14695.88889871523</v>
      </c>
    </row>
    <row r="16" spans="2:65" s="3" customFormat="1" x14ac:dyDescent="0.2">
      <c r="B16" s="41"/>
      <c r="C16" s="17" t="s">
        <v>35</v>
      </c>
      <c r="D16" s="6" t="s">
        <v>1</v>
      </c>
      <c r="E16" s="4">
        <v>9604.7720791993888</v>
      </c>
      <c r="F16" s="4">
        <v>9534.844402285391</v>
      </c>
      <c r="G16" s="4">
        <v>9527.057036475966</v>
      </c>
      <c r="H16" s="4">
        <v>9378.8150631009539</v>
      </c>
      <c r="I16" s="4">
        <v>9266.6666476054943</v>
      </c>
      <c r="J16" s="4">
        <v>9024.4157430735577</v>
      </c>
      <c r="K16" s="4">
        <v>8789.8988961558025</v>
      </c>
      <c r="L16" s="4">
        <v>8516.8034721320619</v>
      </c>
      <c r="M16" s="4">
        <v>8199.5555572067715</v>
      </c>
      <c r="N16" s="4">
        <v>7896.5482841501162</v>
      </c>
      <c r="O16" s="4">
        <v>7612.4918466535773</v>
      </c>
      <c r="P16" s="4">
        <v>7334.4916678005247</v>
      </c>
      <c r="Q16" s="4">
        <v>7049.567574534195</v>
      </c>
      <c r="R16" s="4">
        <v>6754.2563657692908</v>
      </c>
      <c r="S16" s="4">
        <v>6435.6821005250167</v>
      </c>
      <c r="T16" s="4">
        <v>6129.9564142466188</v>
      </c>
      <c r="U16" s="4">
        <v>5814.5180359211754</v>
      </c>
      <c r="V16" s="4">
        <v>5519.1981593818145</v>
      </c>
      <c r="W16" s="4">
        <v>5177.0843761734341</v>
      </c>
      <c r="X16" s="4">
        <v>4869.7682424834275</v>
      </c>
      <c r="Y16" s="4">
        <v>4553.2032353216582</v>
      </c>
      <c r="Z16" s="4">
        <v>4301.9881216681433</v>
      </c>
      <c r="AA16" s="4">
        <v>4086.5809495368057</v>
      </c>
      <c r="AB16" s="4">
        <v>3881.3593357092527</v>
      </c>
      <c r="AC16" s="4">
        <v>3658.8292597524564</v>
      </c>
      <c r="AD16" s="4">
        <v>3466.5847795778345</v>
      </c>
      <c r="AE16" s="4">
        <v>3267.1100536426443</v>
      </c>
      <c r="AF16" s="4">
        <v>3111.9548228011986</v>
      </c>
      <c r="AG16" s="4">
        <v>2949.4347207888704</v>
      </c>
      <c r="AH16" s="4">
        <v>2810.7982676196652</v>
      </c>
      <c r="AI16" s="4">
        <v>2681.8378503483978</v>
      </c>
      <c r="AJ16" s="4">
        <v>2560.1646784280924</v>
      </c>
      <c r="AK16" s="4">
        <v>2445.5628106135609</v>
      </c>
      <c r="AL16" s="4">
        <v>2336.8398063850509</v>
      </c>
      <c r="AM16" s="4">
        <v>2233.2885323143132</v>
      </c>
      <c r="AN16" s="4">
        <v>2134.3015588358448</v>
      </c>
      <c r="AO16" s="4">
        <v>2039.3519024118289</v>
      </c>
      <c r="AP16" s="4">
        <v>1951.0206667917485</v>
      </c>
      <c r="AQ16" s="4">
        <v>1868.5222647099431</v>
      </c>
      <c r="AR16" s="4">
        <v>1791.1764332517496</v>
      </c>
      <c r="AS16" s="4">
        <v>1718.3921479321962</v>
      </c>
      <c r="AT16" s="4">
        <v>1649.6542805651347</v>
      </c>
      <c r="AU16" s="4">
        <v>1584.5234461204993</v>
      </c>
      <c r="AV16" s="4">
        <v>1522.6003172049739</v>
      </c>
      <c r="AW16" s="4">
        <v>1463.5338815091486</v>
      </c>
      <c r="AX16" s="4">
        <v>1407.3300271278333</v>
      </c>
      <c r="AY16" s="4">
        <v>1354.320711496837</v>
      </c>
      <c r="AZ16" s="4">
        <v>1305.4782439072517</v>
      </c>
      <c r="BA16" s="4">
        <v>1260.3240498086957</v>
      </c>
      <c r="BB16" s="4">
        <v>1218.4454574596216</v>
      </c>
      <c r="BC16" s="4">
        <v>1179.4854349421619</v>
      </c>
      <c r="BD16" s="4">
        <v>1143.1340779768925</v>
      </c>
      <c r="BE16" s="4">
        <v>1109.1215354386513</v>
      </c>
      <c r="BF16" s="4">
        <v>1077.2121112025391</v>
      </c>
      <c r="BG16" s="4">
        <v>1047.1993267106761</v>
      </c>
      <c r="BH16" s="4">
        <v>1018.9017707673845</v>
      </c>
      <c r="BI16" s="4">
        <v>992.15959960611519</v>
      </c>
      <c r="BJ16" s="4">
        <v>966.83157619825613</v>
      </c>
      <c r="BK16" s="4">
        <v>942.79256214176132</v>
      </c>
      <c r="BL16" s="4">
        <v>919.93138601527482</v>
      </c>
      <c r="BM16" s="4">
        <v>898.14902500983771</v>
      </c>
    </row>
    <row r="17" spans="2:65" s="3" customFormat="1" x14ac:dyDescent="0.2">
      <c r="B17" s="41"/>
      <c r="C17" s="17" t="s">
        <v>21</v>
      </c>
      <c r="D17" s="6" t="s">
        <v>1</v>
      </c>
      <c r="E17" s="4">
        <v>234.76538274806074</v>
      </c>
      <c r="F17" s="4">
        <v>232.19233191997688</v>
      </c>
      <c r="G17" s="4">
        <v>232.69274798340837</v>
      </c>
      <c r="H17" s="4">
        <v>233.24461147207893</v>
      </c>
      <c r="I17" s="4">
        <v>232.08943706949879</v>
      </c>
      <c r="J17" s="4">
        <v>232.61544935502752</v>
      </c>
      <c r="K17" s="4">
        <v>233.19913890565715</v>
      </c>
      <c r="L17" s="4">
        <v>234.29378591065716</v>
      </c>
      <c r="M17" s="4">
        <v>233.07134267761717</v>
      </c>
      <c r="N17" s="4">
        <v>234.02743015579716</v>
      </c>
      <c r="O17" s="4">
        <v>235.25246679241718</v>
      </c>
      <c r="P17" s="4">
        <v>237.40731662245716</v>
      </c>
      <c r="Q17" s="4">
        <v>301.18840716783427</v>
      </c>
      <c r="R17" s="4">
        <v>354.07485131001999</v>
      </c>
      <c r="S17" s="4">
        <v>365.53318013136112</v>
      </c>
      <c r="T17" s="4">
        <v>414.40765615059684</v>
      </c>
      <c r="U17" s="4">
        <v>427.8147606939981</v>
      </c>
      <c r="V17" s="4">
        <v>413.16087510841487</v>
      </c>
      <c r="W17" s="4">
        <v>464.43040128705104</v>
      </c>
      <c r="X17" s="4">
        <v>460.35674647204843</v>
      </c>
      <c r="Y17" s="4">
        <v>401.80332770500269</v>
      </c>
      <c r="Z17" s="4">
        <v>444.244158783633</v>
      </c>
      <c r="AA17" s="4">
        <v>439.75779134601999</v>
      </c>
      <c r="AB17" s="4">
        <v>434.87904965755519</v>
      </c>
      <c r="AC17" s="4">
        <v>433.03472180024426</v>
      </c>
      <c r="AD17" s="4">
        <v>441.32156168033725</v>
      </c>
      <c r="AE17" s="4">
        <v>446.38590074031367</v>
      </c>
      <c r="AF17" s="4">
        <v>387.82733833594841</v>
      </c>
      <c r="AG17" s="4">
        <v>384.50400485071049</v>
      </c>
      <c r="AH17" s="4">
        <v>383.47998165871053</v>
      </c>
      <c r="AI17" s="4">
        <v>383.58140356123317</v>
      </c>
      <c r="AJ17" s="4">
        <v>383.38253824147512</v>
      </c>
      <c r="AK17" s="4">
        <v>383.15877221736605</v>
      </c>
      <c r="AL17" s="4">
        <v>382.91755976642548</v>
      </c>
      <c r="AM17" s="4">
        <v>382.71498219819597</v>
      </c>
      <c r="AN17" s="4">
        <v>382.41658917151034</v>
      </c>
      <c r="AO17" s="4">
        <v>382.15800927002306</v>
      </c>
      <c r="AP17" s="4">
        <v>381.89459978314022</v>
      </c>
      <c r="AQ17" s="4">
        <v>381.67071409357175</v>
      </c>
      <c r="AR17" s="4">
        <v>381.35429335693942</v>
      </c>
      <c r="AS17" s="4">
        <v>381.07770938130642</v>
      </c>
      <c r="AT17" s="4">
        <v>380.87454489490364</v>
      </c>
      <c r="AU17" s="4">
        <v>380.70845872669634</v>
      </c>
      <c r="AV17" s="4">
        <v>380.45609074909237</v>
      </c>
      <c r="AW17" s="4">
        <v>380.24114710649263</v>
      </c>
      <c r="AX17" s="4">
        <v>380.02270292365614</v>
      </c>
      <c r="AY17" s="4">
        <v>379.84091332279081</v>
      </c>
      <c r="AZ17" s="4">
        <v>379.57595297325088</v>
      </c>
      <c r="BA17" s="4">
        <v>379.34823376441403</v>
      </c>
      <c r="BB17" s="4">
        <v>379.11804804968858</v>
      </c>
      <c r="BC17" s="4">
        <v>378.92457074241611</v>
      </c>
      <c r="BD17" s="4">
        <v>378.65170957411181</v>
      </c>
      <c r="BE17" s="4">
        <v>378.41635051705822</v>
      </c>
      <c r="BF17" s="4">
        <v>378.18009439504686</v>
      </c>
      <c r="BG17" s="4">
        <v>377.94334746605347</v>
      </c>
      <c r="BH17" s="4">
        <v>377.74371763041279</v>
      </c>
      <c r="BI17" s="4">
        <v>377.46973798730033</v>
      </c>
      <c r="BJ17" s="4">
        <v>377.23336243981737</v>
      </c>
      <c r="BK17" s="4">
        <v>376.99745656206494</v>
      </c>
      <c r="BL17" s="4">
        <v>376.79802945873251</v>
      </c>
      <c r="BM17" s="4">
        <v>376.5270388083029</v>
      </c>
    </row>
    <row r="18" spans="2:65" s="3" customFormat="1" x14ac:dyDescent="0.2">
      <c r="B18" s="41"/>
      <c r="C18" s="17" t="s">
        <v>22</v>
      </c>
      <c r="D18" s="6" t="s">
        <v>1</v>
      </c>
      <c r="E18" s="4">
        <v>13713.829333594516</v>
      </c>
      <c r="F18" s="4">
        <v>13794.046158696616</v>
      </c>
      <c r="G18" s="4">
        <v>14975.575424064171</v>
      </c>
      <c r="H18" s="4">
        <v>14763.327173345646</v>
      </c>
      <c r="I18" s="4">
        <v>17420.169660147156</v>
      </c>
      <c r="J18" s="4">
        <v>17842.021226353034</v>
      </c>
      <c r="K18" s="4">
        <v>18395.017472713687</v>
      </c>
      <c r="L18" s="4">
        <v>19033.508541170515</v>
      </c>
      <c r="M18" s="4">
        <v>19032.363084790584</v>
      </c>
      <c r="N18" s="4">
        <v>18861.820494925887</v>
      </c>
      <c r="O18" s="4">
        <v>18965.913547657397</v>
      </c>
      <c r="P18" s="4">
        <v>17681.406557795653</v>
      </c>
      <c r="Q18" s="4">
        <v>16992.656383037011</v>
      </c>
      <c r="R18" s="4">
        <v>17034.692049542846</v>
      </c>
      <c r="S18" s="4">
        <v>16527.252841695259</v>
      </c>
      <c r="T18" s="4">
        <v>16146.902360234091</v>
      </c>
      <c r="U18" s="4">
        <v>15242.268927714502</v>
      </c>
      <c r="V18" s="4">
        <v>15297.810830051805</v>
      </c>
      <c r="W18" s="4">
        <v>16259.141411711953</v>
      </c>
      <c r="X18" s="4">
        <v>13779.288296305043</v>
      </c>
      <c r="Y18" s="4">
        <v>14012.452811639094</v>
      </c>
      <c r="Z18" s="4">
        <v>13259.583732174564</v>
      </c>
      <c r="AA18" s="4">
        <v>13842.762187799295</v>
      </c>
      <c r="AB18" s="4">
        <v>13739.478452188714</v>
      </c>
      <c r="AC18" s="4">
        <v>13152.997724302455</v>
      </c>
      <c r="AD18" s="4">
        <v>13163.663998216347</v>
      </c>
      <c r="AE18" s="4">
        <v>12413.855391735533</v>
      </c>
      <c r="AF18" s="4">
        <v>12183.807847111579</v>
      </c>
      <c r="AG18" s="4">
        <v>13065.595237918571</v>
      </c>
      <c r="AH18" s="4">
        <v>12976.16573873887</v>
      </c>
      <c r="AI18" s="4">
        <v>12135.613623495472</v>
      </c>
      <c r="AJ18" s="4">
        <v>11376.16792526455</v>
      </c>
      <c r="AK18" s="4">
        <v>10644.163200391105</v>
      </c>
      <c r="AL18" s="4">
        <v>9935.8936346760711</v>
      </c>
      <c r="AM18" s="4">
        <v>9263.006337978728</v>
      </c>
      <c r="AN18" s="4">
        <v>8606.2253709707165</v>
      </c>
      <c r="AO18" s="4">
        <v>8050.0146185309641</v>
      </c>
      <c r="AP18" s="4">
        <v>7515.7189980807298</v>
      </c>
      <c r="AQ18" s="4">
        <v>7011.5217473929542</v>
      </c>
      <c r="AR18" s="4">
        <v>6525.7334674094964</v>
      </c>
      <c r="AS18" s="4">
        <v>6064.6736766541644</v>
      </c>
      <c r="AT18" s="4">
        <v>5736.8611254500602</v>
      </c>
      <c r="AU18" s="4">
        <v>5431.2787444951</v>
      </c>
      <c r="AV18" s="4">
        <v>5133.5052200474847</v>
      </c>
      <c r="AW18" s="4">
        <v>4845.9149122359795</v>
      </c>
      <c r="AX18" s="4">
        <v>4566.7857343508376</v>
      </c>
      <c r="AY18" s="4">
        <v>4535.7020796137404</v>
      </c>
      <c r="AZ18" s="4">
        <v>4505.4581301398657</v>
      </c>
      <c r="BA18" s="4">
        <v>4475.1819782892917</v>
      </c>
      <c r="BB18" s="4">
        <v>4444.8080747963668</v>
      </c>
      <c r="BC18" s="4">
        <v>4414.3715463143499</v>
      </c>
      <c r="BD18" s="4">
        <v>4402.8856278810863</v>
      </c>
      <c r="BE18" s="4">
        <v>4391.4094292912987</v>
      </c>
      <c r="BF18" s="4">
        <v>4379.8825006609986</v>
      </c>
      <c r="BG18" s="4">
        <v>4368.3412723331112</v>
      </c>
      <c r="BH18" s="4">
        <v>4356.795836450623</v>
      </c>
      <c r="BI18" s="4">
        <v>4345.2323104656625</v>
      </c>
      <c r="BJ18" s="4">
        <v>4333.7258221127186</v>
      </c>
      <c r="BK18" s="4">
        <v>4322.2097290624642</v>
      </c>
      <c r="BL18" s="4">
        <v>4310.7076529449469</v>
      </c>
      <c r="BM18" s="4">
        <v>4299.195897721298</v>
      </c>
    </row>
    <row r="19" spans="2:65" s="3" customFormat="1" x14ac:dyDescent="0.2">
      <c r="B19" s="41"/>
      <c r="C19" s="17" t="s">
        <v>36</v>
      </c>
      <c r="D19" s="6" t="s">
        <v>1</v>
      </c>
      <c r="E19" s="4">
        <v>7597.731701656282</v>
      </c>
      <c r="F19" s="4">
        <v>7204.8327263743777</v>
      </c>
      <c r="G19" s="4">
        <v>7919.6045643619582</v>
      </c>
      <c r="H19" s="4">
        <v>7684.4655118829724</v>
      </c>
      <c r="I19" s="4">
        <v>9686.1613566309879</v>
      </c>
      <c r="J19" s="4">
        <v>10342.035156862008</v>
      </c>
      <c r="K19" s="4">
        <v>10491.080115201406</v>
      </c>
      <c r="L19" s="4">
        <v>10389.580688487624</v>
      </c>
      <c r="M19" s="4">
        <v>10250.040946602698</v>
      </c>
      <c r="N19" s="4">
        <v>9744.2364795391732</v>
      </c>
      <c r="O19" s="4">
        <v>9280.5470303992533</v>
      </c>
      <c r="P19" s="4">
        <v>8967.4354965212933</v>
      </c>
      <c r="Q19" s="4">
        <v>8710.3626587221515</v>
      </c>
      <c r="R19" s="4">
        <v>8588.6762582403753</v>
      </c>
      <c r="S19" s="4">
        <v>8191.9591368304737</v>
      </c>
      <c r="T19" s="4">
        <v>8051.6118443920068</v>
      </c>
      <c r="U19" s="4">
        <v>7674.4405243511483</v>
      </c>
      <c r="V19" s="4">
        <v>7767.8856224377996</v>
      </c>
      <c r="W19" s="4">
        <v>7584.3262777080872</v>
      </c>
      <c r="X19" s="4">
        <v>7214.8648686954057</v>
      </c>
      <c r="Y19" s="4">
        <v>7270.8382109384111</v>
      </c>
      <c r="Z19" s="4">
        <v>7783.6621043572122</v>
      </c>
      <c r="AA19" s="4">
        <v>8205.4951721649322</v>
      </c>
      <c r="AB19" s="4">
        <v>8274.0255641232015</v>
      </c>
      <c r="AC19" s="4">
        <v>8143.159200215101</v>
      </c>
      <c r="AD19" s="4">
        <v>7956.5232538783221</v>
      </c>
      <c r="AE19" s="4">
        <v>7948.4281754436288</v>
      </c>
      <c r="AF19" s="4">
        <v>8817.8922393755347</v>
      </c>
      <c r="AG19" s="4">
        <v>8565.8027597473065</v>
      </c>
      <c r="AH19" s="4">
        <v>8227.8936486315033</v>
      </c>
      <c r="AI19" s="4">
        <v>7890.8904267567905</v>
      </c>
      <c r="AJ19" s="4">
        <v>7615.115004253521</v>
      </c>
      <c r="AK19" s="4">
        <v>7345.2829656773174</v>
      </c>
      <c r="AL19" s="4">
        <v>7089.1931488560149</v>
      </c>
      <c r="AM19" s="4">
        <v>6847.5078907279258</v>
      </c>
      <c r="AN19" s="4">
        <v>6592.506387392008</v>
      </c>
      <c r="AO19" s="4">
        <v>6234.1049574387798</v>
      </c>
      <c r="AP19" s="4">
        <v>5882.8476160572354</v>
      </c>
      <c r="AQ19" s="4">
        <v>5547.0775939189843</v>
      </c>
      <c r="AR19" s="4">
        <v>5216.6769586352148</v>
      </c>
      <c r="AS19" s="4">
        <v>4894.1676774014813</v>
      </c>
      <c r="AT19" s="4">
        <v>4678.0160956505733</v>
      </c>
      <c r="AU19" s="4">
        <v>4463.2413738736996</v>
      </c>
      <c r="AV19" s="4">
        <v>4243.9583792889898</v>
      </c>
      <c r="AW19" s="4">
        <v>4029.9451577589457</v>
      </c>
      <c r="AX19" s="4">
        <v>3626.5005168593343</v>
      </c>
      <c r="AY19" s="4">
        <v>3443.8085876884161</v>
      </c>
      <c r="AZ19" s="4">
        <v>3255.6697352491842</v>
      </c>
      <c r="BA19" s="4">
        <v>3069.7530214038388</v>
      </c>
      <c r="BB19" s="4">
        <v>2882.2966714904237</v>
      </c>
      <c r="BC19" s="4">
        <v>2726.9348037263021</v>
      </c>
      <c r="BD19" s="4">
        <v>2643.5966198472242</v>
      </c>
      <c r="BE19" s="4">
        <v>2564.1630608775367</v>
      </c>
      <c r="BF19" s="4">
        <v>2482.114730906439</v>
      </c>
      <c r="BG19" s="4">
        <v>2395.2010449894005</v>
      </c>
      <c r="BH19" s="4">
        <v>2323.4858547856302</v>
      </c>
      <c r="BI19" s="4">
        <v>2241.1861666926779</v>
      </c>
      <c r="BJ19" s="4">
        <v>2159.1007385459093</v>
      </c>
      <c r="BK19" s="4">
        <v>2081.6174788733424</v>
      </c>
      <c r="BL19" s="4">
        <v>2015.3877523642218</v>
      </c>
      <c r="BM19" s="4">
        <v>1932.9803428888245</v>
      </c>
    </row>
    <row r="20" spans="2:65" s="3" customFormat="1" x14ac:dyDescent="0.2">
      <c r="B20" s="41"/>
      <c r="C20" s="17" t="s">
        <v>0</v>
      </c>
      <c r="D20" s="6" t="s">
        <v>1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</row>
    <row r="21" spans="2:65" s="3" customFormat="1" x14ac:dyDescent="0.2">
      <c r="B21" s="41"/>
      <c r="C21" s="17" t="s">
        <v>24</v>
      </c>
      <c r="D21" s="6" t="s">
        <v>1</v>
      </c>
      <c r="E21" s="4">
        <v>42266.328331393779</v>
      </c>
      <c r="F21" s="4">
        <v>42068.038925017558</v>
      </c>
      <c r="G21" s="4">
        <v>44731.649209724499</v>
      </c>
      <c r="H21" s="4">
        <v>43428.343604341717</v>
      </c>
      <c r="I21" s="4">
        <v>49054.208707579564</v>
      </c>
      <c r="J21" s="4">
        <v>50185.134498943975</v>
      </c>
      <c r="K21" s="4">
        <v>50738.327960522671</v>
      </c>
      <c r="L21" s="4">
        <v>51995.070617324847</v>
      </c>
      <c r="M21" s="4">
        <v>51748.918787016388</v>
      </c>
      <c r="N21" s="4">
        <v>50913.169930910255</v>
      </c>
      <c r="O21" s="4">
        <v>51605.471133291961</v>
      </c>
      <c r="P21" s="4">
        <v>50655.519100559752</v>
      </c>
      <c r="Q21" s="4">
        <v>50310.326723062666</v>
      </c>
      <c r="R21" s="4">
        <v>50923.045728346173</v>
      </c>
      <c r="S21" s="4">
        <v>49561.223505813818</v>
      </c>
      <c r="T21" s="4">
        <v>48535.509221914625</v>
      </c>
      <c r="U21" s="4">
        <v>46186.190777665921</v>
      </c>
      <c r="V21" s="4">
        <v>46417.887855060588</v>
      </c>
      <c r="W21" s="4">
        <v>47090.333278905608</v>
      </c>
      <c r="X21" s="4">
        <v>42840.145245039857</v>
      </c>
      <c r="Y21" s="4">
        <v>43141.105422271881</v>
      </c>
      <c r="Z21" s="4">
        <v>42732.480453835116</v>
      </c>
      <c r="AA21" s="4">
        <v>44630.650433007591</v>
      </c>
      <c r="AB21" s="4">
        <v>43911.197677471042</v>
      </c>
      <c r="AC21" s="4">
        <v>42717.864771897301</v>
      </c>
      <c r="AD21" s="4">
        <v>42794.468385302091</v>
      </c>
      <c r="AE21" s="4">
        <v>42653.672119920899</v>
      </c>
      <c r="AF21" s="4">
        <v>43640.939135726585</v>
      </c>
      <c r="AG21" s="4">
        <v>43951.226906184682</v>
      </c>
      <c r="AH21" s="4">
        <v>43696.813060648477</v>
      </c>
      <c r="AI21" s="4">
        <v>42220.338994185971</v>
      </c>
      <c r="AJ21" s="4">
        <v>41020.22082215616</v>
      </c>
      <c r="AK21" s="4">
        <v>39847.757916011142</v>
      </c>
      <c r="AL21" s="4">
        <v>38691.11055298835</v>
      </c>
      <c r="AM21" s="4">
        <v>37583.928559172244</v>
      </c>
      <c r="AN21" s="4">
        <v>36416.358958930847</v>
      </c>
      <c r="AO21" s="4">
        <v>35257.759277487712</v>
      </c>
      <c r="AP21" s="4">
        <v>34108.843740513388</v>
      </c>
      <c r="AQ21" s="4">
        <v>33008.266926458673</v>
      </c>
      <c r="AR21" s="4">
        <v>31866.61555225154</v>
      </c>
      <c r="AS21" s="4">
        <v>30758.621732370077</v>
      </c>
      <c r="AT21" s="4">
        <v>30160.797324832769</v>
      </c>
      <c r="AU21" s="4">
        <v>29640.171556510504</v>
      </c>
      <c r="AV21" s="4">
        <v>29087.081340018674</v>
      </c>
      <c r="AW21" s="4">
        <v>28572.388809999324</v>
      </c>
      <c r="AX21" s="4">
        <v>27873.02419005211</v>
      </c>
      <c r="AY21" s="4">
        <v>27390.964196910252</v>
      </c>
      <c r="AZ21" s="4">
        <v>26864.05396465625</v>
      </c>
      <c r="BA21" s="4">
        <v>26367.453401141305</v>
      </c>
      <c r="BB21" s="4">
        <v>25872.913078271005</v>
      </c>
      <c r="BC21" s="4">
        <v>25436.526996173405</v>
      </c>
      <c r="BD21" s="4">
        <v>25080.113130683032</v>
      </c>
      <c r="BE21" s="4">
        <v>24751.995839269461</v>
      </c>
      <c r="BF21" s="4">
        <v>24423.305274600381</v>
      </c>
      <c r="BG21" s="4">
        <v>24093.644568100499</v>
      </c>
      <c r="BH21" s="4">
        <v>23797.154117259299</v>
      </c>
      <c r="BI21" s="4">
        <v>23455.312457537555</v>
      </c>
      <c r="BJ21" s="4">
        <v>23134.545282358329</v>
      </c>
      <c r="BK21" s="4">
        <v>22822.089879975581</v>
      </c>
      <c r="BL21" s="4">
        <v>22537.819469171864</v>
      </c>
      <c r="BM21" s="4">
        <v>22202.741203143494</v>
      </c>
    </row>
    <row r="22" spans="2:65" s="3" customFormat="1" x14ac:dyDescent="0.2">
      <c r="B22" s="20"/>
      <c r="C22" s="18"/>
    </row>
    <row r="23" spans="2:65" s="3" customFormat="1" x14ac:dyDescent="0.2">
      <c r="B23" s="20"/>
      <c r="C23" s="18"/>
    </row>
    <row r="24" spans="2:65" x14ac:dyDescent="0.2">
      <c r="B24" s="2"/>
      <c r="C24" s="31"/>
      <c r="D24" s="2" t="s">
        <v>25</v>
      </c>
      <c r="E24" s="2">
        <v>1990</v>
      </c>
      <c r="F24" s="2">
        <v>1991</v>
      </c>
      <c r="G24" s="2">
        <v>1992</v>
      </c>
      <c r="H24" s="2">
        <v>1993</v>
      </c>
      <c r="I24" s="2">
        <v>1994</v>
      </c>
      <c r="J24" s="2">
        <v>1995</v>
      </c>
      <c r="K24" s="2">
        <v>1996</v>
      </c>
      <c r="L24" s="2">
        <v>1997</v>
      </c>
      <c r="M24" s="2">
        <v>1998</v>
      </c>
      <c r="N24" s="2">
        <v>1999</v>
      </c>
      <c r="O24" s="2">
        <v>2000</v>
      </c>
      <c r="P24" s="2">
        <v>2001</v>
      </c>
      <c r="Q24" s="2">
        <v>2002</v>
      </c>
      <c r="R24" s="2">
        <v>2003</v>
      </c>
      <c r="S24" s="2">
        <v>2004</v>
      </c>
      <c r="T24" s="2">
        <v>2005</v>
      </c>
      <c r="U24" s="2">
        <v>2006</v>
      </c>
      <c r="V24" s="2">
        <v>2007</v>
      </c>
      <c r="W24" s="2">
        <v>2008</v>
      </c>
      <c r="X24" s="2">
        <v>2009</v>
      </c>
      <c r="Y24" s="2">
        <v>2010</v>
      </c>
      <c r="Z24" s="2">
        <v>2011</v>
      </c>
      <c r="AA24" s="2">
        <v>2012</v>
      </c>
      <c r="AB24" s="2">
        <v>2013</v>
      </c>
      <c r="AC24" s="2">
        <v>2014</v>
      </c>
      <c r="AD24" s="2">
        <v>2015</v>
      </c>
      <c r="AE24" s="2">
        <v>2016</v>
      </c>
      <c r="AF24" s="2">
        <v>2017</v>
      </c>
      <c r="AG24" s="2">
        <v>2018</v>
      </c>
      <c r="AH24" s="2">
        <v>2019</v>
      </c>
      <c r="AI24" s="2">
        <v>2020</v>
      </c>
      <c r="AJ24" s="2">
        <v>2021</v>
      </c>
      <c r="AK24" s="2">
        <v>2022</v>
      </c>
      <c r="AL24" s="2">
        <v>2023</v>
      </c>
      <c r="AM24" s="2">
        <v>2024</v>
      </c>
      <c r="AN24" s="2">
        <v>2025</v>
      </c>
      <c r="AO24" s="2">
        <v>2026</v>
      </c>
      <c r="AP24" s="2">
        <v>2027</v>
      </c>
      <c r="AQ24" s="2">
        <v>2028</v>
      </c>
      <c r="AR24" s="2">
        <v>2029</v>
      </c>
      <c r="AS24" s="2">
        <v>2030</v>
      </c>
      <c r="AT24" s="2">
        <v>2031</v>
      </c>
      <c r="AU24" s="2">
        <v>2032</v>
      </c>
      <c r="AV24" s="2">
        <v>2033</v>
      </c>
      <c r="AW24" s="2">
        <v>2034</v>
      </c>
      <c r="AX24" s="2">
        <v>2035</v>
      </c>
      <c r="AY24" s="2">
        <v>2036</v>
      </c>
      <c r="AZ24" s="2">
        <v>2037</v>
      </c>
      <c r="BA24" s="2">
        <v>2038</v>
      </c>
      <c r="BB24" s="2">
        <v>2039</v>
      </c>
      <c r="BC24" s="2">
        <v>2040</v>
      </c>
      <c r="BD24" s="2">
        <v>2041</v>
      </c>
      <c r="BE24" s="2">
        <v>2042</v>
      </c>
      <c r="BF24" s="2">
        <v>2043</v>
      </c>
      <c r="BG24" s="2">
        <v>2044</v>
      </c>
      <c r="BH24" s="2">
        <v>2045</v>
      </c>
      <c r="BI24" s="2">
        <v>2046</v>
      </c>
      <c r="BJ24" s="2">
        <v>2047</v>
      </c>
      <c r="BK24" s="2">
        <v>2048</v>
      </c>
      <c r="BL24" s="2">
        <v>2049</v>
      </c>
      <c r="BM24" s="2">
        <v>2050</v>
      </c>
    </row>
    <row r="25" spans="2:65" s="3" customFormat="1" x14ac:dyDescent="0.2">
      <c r="B25" s="40" t="s">
        <v>14</v>
      </c>
      <c r="C25" s="17" t="s">
        <v>19</v>
      </c>
      <c r="D25" s="6" t="s">
        <v>1</v>
      </c>
      <c r="E25" s="4">
        <v>11115.229834195532</v>
      </c>
      <c r="F25" s="4">
        <v>11302.123305741196</v>
      </c>
      <c r="G25" s="4">
        <v>12076.719436838996</v>
      </c>
      <c r="H25" s="4">
        <v>11368.491244540061</v>
      </c>
      <c r="I25" s="4">
        <v>12449.121606126428</v>
      </c>
      <c r="J25" s="4">
        <v>12744.046923300348</v>
      </c>
      <c r="K25" s="4">
        <v>12829.132337546116</v>
      </c>
      <c r="L25" s="4">
        <v>13820.884129623993</v>
      </c>
      <c r="M25" s="4">
        <v>14033.88785573872</v>
      </c>
      <c r="N25" s="4">
        <v>14176.537242139271</v>
      </c>
      <c r="O25" s="4">
        <v>15511.266241789312</v>
      </c>
      <c r="P25" s="4">
        <v>16434.778061819827</v>
      </c>
      <c r="Q25" s="4">
        <v>17256.55169960147</v>
      </c>
      <c r="R25" s="4">
        <v>18191.346203483645</v>
      </c>
      <c r="S25" s="4">
        <v>18040.796246631704</v>
      </c>
      <c r="T25" s="4">
        <v>17792.63094689131</v>
      </c>
      <c r="U25" s="4">
        <v>17027.148528985097</v>
      </c>
      <c r="V25" s="4">
        <v>17419.832368080755</v>
      </c>
      <c r="W25" s="4">
        <v>17605.350812025077</v>
      </c>
      <c r="X25" s="4">
        <v>16515.867091083936</v>
      </c>
      <c r="Y25" s="4">
        <v>16902.807836667715</v>
      </c>
      <c r="Z25" s="4">
        <v>16943.002336851561</v>
      </c>
      <c r="AA25" s="4">
        <v>18056.054332160536</v>
      </c>
      <c r="AB25" s="4">
        <v>17581.455275792319</v>
      </c>
      <c r="AC25" s="4">
        <v>17329.843865827046</v>
      </c>
      <c r="AD25" s="4">
        <v>17766.374791949249</v>
      </c>
      <c r="AE25" s="4">
        <v>18577.892598358772</v>
      </c>
      <c r="AF25" s="4">
        <v>19139.456888102326</v>
      </c>
      <c r="AG25" s="4">
        <v>18985.890182879226</v>
      </c>
      <c r="AH25" s="4">
        <v>19298.475423999724</v>
      </c>
      <c r="AI25" s="4">
        <v>19128.415690024074</v>
      </c>
      <c r="AJ25" s="4">
        <v>19085.39067596852</v>
      </c>
      <c r="AK25" s="4">
        <v>19029.59016711179</v>
      </c>
      <c r="AL25" s="4">
        <v>18946.266403304788</v>
      </c>
      <c r="AM25" s="4">
        <v>18857.410815953081</v>
      </c>
      <c r="AN25" s="4">
        <v>18700.909052560768</v>
      </c>
      <c r="AO25" s="4">
        <v>18552.129789836112</v>
      </c>
      <c r="AP25" s="4">
        <v>18377.361859800538</v>
      </c>
      <c r="AQ25" s="4">
        <v>18199.474606343214</v>
      </c>
      <c r="AR25" s="4">
        <v>17951.674399598138</v>
      </c>
      <c r="AS25" s="4">
        <v>17700.310521000927</v>
      </c>
      <c r="AT25" s="4">
        <v>17715.391278272094</v>
      </c>
      <c r="AU25" s="4">
        <v>17780.419533294509</v>
      </c>
      <c r="AV25" s="4">
        <v>17806.561332728132</v>
      </c>
      <c r="AW25" s="4">
        <v>17852.753711388756</v>
      </c>
      <c r="AX25" s="4">
        <v>17892.385208790449</v>
      </c>
      <c r="AY25" s="4">
        <v>17677.291904788468</v>
      </c>
      <c r="AZ25" s="4">
        <v>17417.871902386702</v>
      </c>
      <c r="BA25" s="4">
        <v>17182.846117875066</v>
      </c>
      <c r="BB25" s="4">
        <v>16948.244826474907</v>
      </c>
      <c r="BC25" s="4">
        <v>16736.810640448177</v>
      </c>
      <c r="BD25" s="4">
        <v>16511.845095403722</v>
      </c>
      <c r="BE25" s="4">
        <v>16308.885463144916</v>
      </c>
      <c r="BF25" s="4">
        <v>16105.915837435357</v>
      </c>
      <c r="BG25" s="4">
        <v>15904.959576601255</v>
      </c>
      <c r="BH25" s="4">
        <v>15720.22693762525</v>
      </c>
      <c r="BI25" s="4">
        <v>15499.2646427858</v>
      </c>
      <c r="BJ25" s="4">
        <v>15297.653783061629</v>
      </c>
      <c r="BK25" s="4">
        <v>15098.472653335954</v>
      </c>
      <c r="BL25" s="4">
        <v>14914.994648388687</v>
      </c>
      <c r="BM25" s="4">
        <v>14695.88889871523</v>
      </c>
    </row>
    <row r="26" spans="2:65" s="3" customFormat="1" x14ac:dyDescent="0.2">
      <c r="B26" s="40"/>
      <c r="C26" s="17" t="s">
        <v>35</v>
      </c>
      <c r="D26" s="6" t="s">
        <v>1</v>
      </c>
      <c r="E26" s="4">
        <v>9604.7720791993888</v>
      </c>
      <c r="F26" s="4">
        <v>9534.844402285391</v>
      </c>
      <c r="G26" s="4">
        <v>9527.057036475966</v>
      </c>
      <c r="H26" s="4">
        <v>9378.8150631009539</v>
      </c>
      <c r="I26" s="4">
        <v>9266.6666476054943</v>
      </c>
      <c r="J26" s="4">
        <v>9024.4157430735577</v>
      </c>
      <c r="K26" s="4">
        <v>8789.8988961558025</v>
      </c>
      <c r="L26" s="4">
        <v>8516.8034721320619</v>
      </c>
      <c r="M26" s="4">
        <v>8199.5555572067715</v>
      </c>
      <c r="N26" s="4">
        <v>7896.5482841501162</v>
      </c>
      <c r="O26" s="4">
        <v>7612.4918466535773</v>
      </c>
      <c r="P26" s="4">
        <v>7334.4916678005247</v>
      </c>
      <c r="Q26" s="4">
        <v>7049.567574534195</v>
      </c>
      <c r="R26" s="4">
        <v>6754.2563657692908</v>
      </c>
      <c r="S26" s="4">
        <v>6435.6821005250167</v>
      </c>
      <c r="T26" s="4">
        <v>6129.9564142466188</v>
      </c>
      <c r="U26" s="4">
        <v>5814.5180359211754</v>
      </c>
      <c r="V26" s="4">
        <v>5519.1981593818145</v>
      </c>
      <c r="W26" s="4">
        <v>5177.0843761734341</v>
      </c>
      <c r="X26" s="4">
        <v>4869.7682424834275</v>
      </c>
      <c r="Y26" s="4">
        <v>4553.2032353216582</v>
      </c>
      <c r="Z26" s="4">
        <v>4301.9881216681433</v>
      </c>
      <c r="AA26" s="4">
        <v>4086.5809495368057</v>
      </c>
      <c r="AB26" s="4">
        <v>3881.3593357092527</v>
      </c>
      <c r="AC26" s="4">
        <v>3658.8292597524564</v>
      </c>
      <c r="AD26" s="4">
        <v>3466.5847795778345</v>
      </c>
      <c r="AE26" s="4">
        <v>3267.1100536426443</v>
      </c>
      <c r="AF26" s="4">
        <v>3111.9548228011986</v>
      </c>
      <c r="AG26" s="4">
        <v>2949.4347207888704</v>
      </c>
      <c r="AH26" s="4">
        <v>2810.7982676196652</v>
      </c>
      <c r="AI26" s="4">
        <v>2681.8378503483978</v>
      </c>
      <c r="AJ26" s="4">
        <v>2560.1646784280924</v>
      </c>
      <c r="AK26" s="4">
        <v>2445.5628106135609</v>
      </c>
      <c r="AL26" s="4">
        <v>2336.8398063850509</v>
      </c>
      <c r="AM26" s="4">
        <v>2233.2885323143132</v>
      </c>
      <c r="AN26" s="4">
        <v>2134.3015588358448</v>
      </c>
      <c r="AO26" s="4">
        <v>2039.3519024118289</v>
      </c>
      <c r="AP26" s="4">
        <v>1951.0206667917485</v>
      </c>
      <c r="AQ26" s="4">
        <v>1868.5222647099431</v>
      </c>
      <c r="AR26" s="4">
        <v>1791.1764332517496</v>
      </c>
      <c r="AS26" s="4">
        <v>1718.3921479321962</v>
      </c>
      <c r="AT26" s="4">
        <v>1649.6542805651347</v>
      </c>
      <c r="AU26" s="4">
        <v>1584.5234461204993</v>
      </c>
      <c r="AV26" s="4">
        <v>1522.6003172049739</v>
      </c>
      <c r="AW26" s="4">
        <v>1463.5338815091486</v>
      </c>
      <c r="AX26" s="4">
        <v>1407.3300271278333</v>
      </c>
      <c r="AY26" s="4">
        <v>1354.320711496837</v>
      </c>
      <c r="AZ26" s="4">
        <v>1305.4782439072517</v>
      </c>
      <c r="BA26" s="4">
        <v>1260.3240498086957</v>
      </c>
      <c r="BB26" s="4">
        <v>1218.4454574596216</v>
      </c>
      <c r="BC26" s="4">
        <v>1179.4854349421619</v>
      </c>
      <c r="BD26" s="4">
        <v>1143.1340779768925</v>
      </c>
      <c r="BE26" s="4">
        <v>1109.1215354386513</v>
      </c>
      <c r="BF26" s="4">
        <v>1077.2121112025391</v>
      </c>
      <c r="BG26" s="4">
        <v>1047.1993267106761</v>
      </c>
      <c r="BH26" s="4">
        <v>1018.9017707673845</v>
      </c>
      <c r="BI26" s="4">
        <v>992.15959960611519</v>
      </c>
      <c r="BJ26" s="4">
        <v>966.83157619825613</v>
      </c>
      <c r="BK26" s="4">
        <v>942.79256214176132</v>
      </c>
      <c r="BL26" s="4">
        <v>919.93138601527482</v>
      </c>
      <c r="BM26" s="4">
        <v>898.14902500983771</v>
      </c>
    </row>
    <row r="27" spans="2:65" s="3" customFormat="1" x14ac:dyDescent="0.2">
      <c r="B27" s="40"/>
      <c r="C27" s="17" t="s">
        <v>21</v>
      </c>
      <c r="D27" s="6" t="s">
        <v>1</v>
      </c>
      <c r="E27" s="4">
        <v>234.76538274806074</v>
      </c>
      <c r="F27" s="4">
        <v>232.19233191997688</v>
      </c>
      <c r="G27" s="4">
        <v>232.69274798340837</v>
      </c>
      <c r="H27" s="4">
        <v>233.24461147207893</v>
      </c>
      <c r="I27" s="4">
        <v>232.08943706949879</v>
      </c>
      <c r="J27" s="4">
        <v>232.61544935502752</v>
      </c>
      <c r="K27" s="4">
        <v>233.19913890565715</v>
      </c>
      <c r="L27" s="4">
        <v>234.29378591065716</v>
      </c>
      <c r="M27" s="4">
        <v>233.07134267761717</v>
      </c>
      <c r="N27" s="4">
        <v>234.02743015579716</v>
      </c>
      <c r="O27" s="4">
        <v>235.25246679241718</v>
      </c>
      <c r="P27" s="4">
        <v>237.40731662245716</v>
      </c>
      <c r="Q27" s="4">
        <v>301.18840716783427</v>
      </c>
      <c r="R27" s="4">
        <v>354.07485131001999</v>
      </c>
      <c r="S27" s="4">
        <v>365.53318013136112</v>
      </c>
      <c r="T27" s="4">
        <v>414.40765615059684</v>
      </c>
      <c r="U27" s="4">
        <v>427.8147606939981</v>
      </c>
      <c r="V27" s="4">
        <v>413.16087510841487</v>
      </c>
      <c r="W27" s="4">
        <v>464.43040128705104</v>
      </c>
      <c r="X27" s="4">
        <v>460.35674647204843</v>
      </c>
      <c r="Y27" s="4">
        <v>401.80332770500269</v>
      </c>
      <c r="Z27" s="4">
        <v>444.244158783633</v>
      </c>
      <c r="AA27" s="4">
        <v>439.75779134601999</v>
      </c>
      <c r="AB27" s="4">
        <v>434.87904965755519</v>
      </c>
      <c r="AC27" s="4">
        <v>433.03472180024426</v>
      </c>
      <c r="AD27" s="4">
        <v>441.32156168033725</v>
      </c>
      <c r="AE27" s="4">
        <v>446.38590074031367</v>
      </c>
      <c r="AF27" s="4">
        <v>387.82733833594841</v>
      </c>
      <c r="AG27" s="4">
        <v>384.50400485071049</v>
      </c>
      <c r="AH27" s="4">
        <v>383.47998165871053</v>
      </c>
      <c r="AI27" s="4">
        <v>383.58140356123317</v>
      </c>
      <c r="AJ27" s="4">
        <v>383.38253824147512</v>
      </c>
      <c r="AK27" s="4">
        <v>383.15877221736605</v>
      </c>
      <c r="AL27" s="4">
        <v>382.91755976642548</v>
      </c>
      <c r="AM27" s="4">
        <v>382.71498219819597</v>
      </c>
      <c r="AN27" s="4">
        <v>382.41658917151034</v>
      </c>
      <c r="AO27" s="4">
        <v>382.15800927002306</v>
      </c>
      <c r="AP27" s="4">
        <v>381.89459978314022</v>
      </c>
      <c r="AQ27" s="4">
        <v>381.67071409357175</v>
      </c>
      <c r="AR27" s="4">
        <v>381.35429335693942</v>
      </c>
      <c r="AS27" s="4">
        <v>381.07770938130642</v>
      </c>
      <c r="AT27" s="4">
        <v>380.87454489490364</v>
      </c>
      <c r="AU27" s="4">
        <v>380.70845872669634</v>
      </c>
      <c r="AV27" s="4">
        <v>380.45609074909237</v>
      </c>
      <c r="AW27" s="4">
        <v>380.24114710649263</v>
      </c>
      <c r="AX27" s="4">
        <v>380.02270292365614</v>
      </c>
      <c r="AY27" s="4">
        <v>379.84091332279081</v>
      </c>
      <c r="AZ27" s="4">
        <v>379.57595297325088</v>
      </c>
      <c r="BA27" s="4">
        <v>379.34823376441403</v>
      </c>
      <c r="BB27" s="4">
        <v>379.11804804968858</v>
      </c>
      <c r="BC27" s="4">
        <v>378.92457074241611</v>
      </c>
      <c r="BD27" s="4">
        <v>378.65170957411181</v>
      </c>
      <c r="BE27" s="4">
        <v>378.41635051705822</v>
      </c>
      <c r="BF27" s="4">
        <v>378.18009439504686</v>
      </c>
      <c r="BG27" s="4">
        <v>377.94334746605347</v>
      </c>
      <c r="BH27" s="4">
        <v>377.74371763041279</v>
      </c>
      <c r="BI27" s="4">
        <v>377.46973798730033</v>
      </c>
      <c r="BJ27" s="4">
        <v>377.23336243981737</v>
      </c>
      <c r="BK27" s="4">
        <v>376.99745656206494</v>
      </c>
      <c r="BL27" s="4">
        <v>376.79802945873251</v>
      </c>
      <c r="BM27" s="4">
        <v>376.5270388083029</v>
      </c>
    </row>
    <row r="28" spans="2:65" s="3" customFormat="1" x14ac:dyDescent="0.2">
      <c r="B28" s="40"/>
      <c r="C28" s="17" t="s">
        <v>22</v>
      </c>
      <c r="D28" s="6" t="s">
        <v>1</v>
      </c>
      <c r="E28" s="4">
        <v>13713.829333594516</v>
      </c>
      <c r="F28" s="4">
        <v>13794.046158696616</v>
      </c>
      <c r="G28" s="4">
        <v>14975.575424064171</v>
      </c>
      <c r="H28" s="4">
        <v>14763.327173345646</v>
      </c>
      <c r="I28" s="4">
        <v>17420.169660147156</v>
      </c>
      <c r="J28" s="4">
        <v>17842.021226353034</v>
      </c>
      <c r="K28" s="4">
        <v>18395.017472713687</v>
      </c>
      <c r="L28" s="4">
        <v>19033.508541170515</v>
      </c>
      <c r="M28" s="4">
        <v>19032.363084790584</v>
      </c>
      <c r="N28" s="4">
        <v>18861.820494925887</v>
      </c>
      <c r="O28" s="4">
        <v>18965.913547657397</v>
      </c>
      <c r="P28" s="4">
        <v>17681.406557795653</v>
      </c>
      <c r="Q28" s="4">
        <v>16992.656383037011</v>
      </c>
      <c r="R28" s="4">
        <v>17034.692049542846</v>
      </c>
      <c r="S28" s="4">
        <v>16527.252841695259</v>
      </c>
      <c r="T28" s="4">
        <v>16146.902360234091</v>
      </c>
      <c r="U28" s="4">
        <v>15242.268927714502</v>
      </c>
      <c r="V28" s="4">
        <v>15297.810830051805</v>
      </c>
      <c r="W28" s="4">
        <v>16259.141411711953</v>
      </c>
      <c r="X28" s="4">
        <v>13779.288296305043</v>
      </c>
      <c r="Y28" s="4">
        <v>14012.452811639094</v>
      </c>
      <c r="Z28" s="4">
        <v>13259.583732174564</v>
      </c>
      <c r="AA28" s="4">
        <v>13842.762187799295</v>
      </c>
      <c r="AB28" s="4">
        <v>13739.478452188714</v>
      </c>
      <c r="AC28" s="4">
        <v>13152.997724302455</v>
      </c>
      <c r="AD28" s="4">
        <v>13163.663998216347</v>
      </c>
      <c r="AE28" s="4">
        <v>12413.855391735533</v>
      </c>
      <c r="AF28" s="4">
        <v>12183.807847111579</v>
      </c>
      <c r="AG28" s="4">
        <v>13065.595237918571</v>
      </c>
      <c r="AH28" s="4">
        <v>12976.16573873887</v>
      </c>
      <c r="AI28" s="4">
        <v>12135.613623495472</v>
      </c>
      <c r="AJ28" s="4">
        <v>11376.16792526455</v>
      </c>
      <c r="AK28" s="4">
        <v>10644.163200391105</v>
      </c>
      <c r="AL28" s="4">
        <v>9935.8936346760711</v>
      </c>
      <c r="AM28" s="4">
        <v>9263.006337978728</v>
      </c>
      <c r="AN28" s="4">
        <v>8606.2253709707165</v>
      </c>
      <c r="AO28" s="4">
        <v>8050.0146185309641</v>
      </c>
      <c r="AP28" s="4">
        <v>7515.7189980807298</v>
      </c>
      <c r="AQ28" s="4">
        <v>7011.5217473929542</v>
      </c>
      <c r="AR28" s="4">
        <v>6525.7334674094964</v>
      </c>
      <c r="AS28" s="4">
        <v>6064.6736766541644</v>
      </c>
      <c r="AT28" s="4">
        <v>5736.8611254500602</v>
      </c>
      <c r="AU28" s="4">
        <v>5431.2787444951</v>
      </c>
      <c r="AV28" s="4">
        <v>5133.5052200474847</v>
      </c>
      <c r="AW28" s="4">
        <v>4845.9149122359795</v>
      </c>
      <c r="AX28" s="4">
        <v>4566.7857343508376</v>
      </c>
      <c r="AY28" s="4">
        <v>4535.7020796137404</v>
      </c>
      <c r="AZ28" s="4">
        <v>4505.4581301398657</v>
      </c>
      <c r="BA28" s="4">
        <v>4475.1819782892917</v>
      </c>
      <c r="BB28" s="4">
        <v>4444.8080747963668</v>
      </c>
      <c r="BC28" s="4">
        <v>4414.3715463143499</v>
      </c>
      <c r="BD28" s="4">
        <v>4402.8856278810863</v>
      </c>
      <c r="BE28" s="4">
        <v>4391.4094292912987</v>
      </c>
      <c r="BF28" s="4">
        <v>4379.8825006609986</v>
      </c>
      <c r="BG28" s="4">
        <v>4368.3412723331112</v>
      </c>
      <c r="BH28" s="4">
        <v>4356.795836450623</v>
      </c>
      <c r="BI28" s="4">
        <v>4345.2323104656625</v>
      </c>
      <c r="BJ28" s="4">
        <v>4333.7258221127186</v>
      </c>
      <c r="BK28" s="4">
        <v>4322.2097290624642</v>
      </c>
      <c r="BL28" s="4">
        <v>4310.7076529449469</v>
      </c>
      <c r="BM28" s="4">
        <v>4299.195897721298</v>
      </c>
    </row>
    <row r="29" spans="2:65" s="3" customFormat="1" x14ac:dyDescent="0.2">
      <c r="B29" s="40"/>
      <c r="C29" s="17" t="s">
        <v>36</v>
      </c>
      <c r="D29" s="6" t="s">
        <v>1</v>
      </c>
      <c r="E29" s="4">
        <v>7597.731701656282</v>
      </c>
      <c r="F29" s="4">
        <v>7204.8327263743777</v>
      </c>
      <c r="G29" s="4">
        <v>7919.6045643619582</v>
      </c>
      <c r="H29" s="4">
        <v>7684.4655118829724</v>
      </c>
      <c r="I29" s="4">
        <v>9686.1613566309879</v>
      </c>
      <c r="J29" s="4">
        <v>10342.035156862008</v>
      </c>
      <c r="K29" s="4">
        <v>10491.080115201406</v>
      </c>
      <c r="L29" s="4">
        <v>10389.580688487624</v>
      </c>
      <c r="M29" s="4">
        <v>10250.040946602698</v>
      </c>
      <c r="N29" s="4">
        <v>9744.2364795391732</v>
      </c>
      <c r="O29" s="4">
        <v>9280.5470303992533</v>
      </c>
      <c r="P29" s="4">
        <v>8967.4354965212933</v>
      </c>
      <c r="Q29" s="4">
        <v>8710.3626587221515</v>
      </c>
      <c r="R29" s="4">
        <v>8588.6762582403753</v>
      </c>
      <c r="S29" s="4">
        <v>8191.9591368304737</v>
      </c>
      <c r="T29" s="4">
        <v>8051.6118443920068</v>
      </c>
      <c r="U29" s="4">
        <v>7674.4405243511483</v>
      </c>
      <c r="V29" s="4">
        <v>7767.8856224377996</v>
      </c>
      <c r="W29" s="4">
        <v>7584.3262777080872</v>
      </c>
      <c r="X29" s="4">
        <v>7214.8648686954057</v>
      </c>
      <c r="Y29" s="4">
        <v>7270.8382109384111</v>
      </c>
      <c r="Z29" s="4">
        <v>7783.6621043572122</v>
      </c>
      <c r="AA29" s="4">
        <v>8205.4951721649322</v>
      </c>
      <c r="AB29" s="4">
        <v>8274.0255641232015</v>
      </c>
      <c r="AC29" s="4">
        <v>8143.159200215101</v>
      </c>
      <c r="AD29" s="4">
        <v>7956.5232538783221</v>
      </c>
      <c r="AE29" s="4">
        <v>7948.4281754436288</v>
      </c>
      <c r="AF29" s="4">
        <v>8814.739151949685</v>
      </c>
      <c r="AG29" s="4">
        <v>8562.7695670422545</v>
      </c>
      <c r="AH29" s="4">
        <v>8224.9298683801535</v>
      </c>
      <c r="AI29" s="4">
        <v>7888.0495238672529</v>
      </c>
      <c r="AJ29" s="4">
        <v>7612.3878706162759</v>
      </c>
      <c r="AK29" s="4">
        <v>7342.6695814421482</v>
      </c>
      <c r="AL29" s="4">
        <v>7086.6933294682512</v>
      </c>
      <c r="AM29" s="4">
        <v>6845.1212993843365</v>
      </c>
      <c r="AN29" s="4">
        <v>6590.2325532099776</v>
      </c>
      <c r="AO29" s="4">
        <v>6231.943296755534</v>
      </c>
      <c r="AP29" s="4">
        <v>5880.7974530372121</v>
      </c>
      <c r="AQ29" s="4">
        <v>5545.1381773078538</v>
      </c>
      <c r="AR29" s="4">
        <v>5214.8474739393459</v>
      </c>
      <c r="AS29" s="4">
        <v>4892.4472544405235</v>
      </c>
      <c r="AT29" s="4">
        <v>4673.6220376273031</v>
      </c>
      <c r="AU29" s="4">
        <v>4456.2499542941969</v>
      </c>
      <c r="AV29" s="4">
        <v>4234.4211756634686</v>
      </c>
      <c r="AW29" s="4">
        <v>4018.0823651697478</v>
      </c>
      <c r="AX29" s="4">
        <v>3611.3533543680842</v>
      </c>
      <c r="AY29" s="4">
        <v>3427.9511012790758</v>
      </c>
      <c r="AZ29" s="4">
        <v>3239.272315862966</v>
      </c>
      <c r="BA29" s="4">
        <v>3052.6596172060576</v>
      </c>
      <c r="BB29" s="4">
        <v>2864.4740157002243</v>
      </c>
      <c r="BC29" s="4">
        <v>2709.0977644718164</v>
      </c>
      <c r="BD29" s="4">
        <v>2624.834314776017</v>
      </c>
      <c r="BE29" s="4">
        <v>2544.8045220072954</v>
      </c>
      <c r="BF29" s="4">
        <v>2461.6125068911324</v>
      </c>
      <c r="BG29" s="4">
        <v>2374.1343991166395</v>
      </c>
      <c r="BH29" s="4">
        <v>2302.2363788229604</v>
      </c>
      <c r="BI29" s="4">
        <v>2219.4099919023774</v>
      </c>
      <c r="BJ29" s="4">
        <v>2137.2691745189036</v>
      </c>
      <c r="BK29" s="4">
        <v>2059.6447727940299</v>
      </c>
      <c r="BL29" s="4">
        <v>1993.2829149995837</v>
      </c>
      <c r="BM29" s="4">
        <v>1910.7043041951811</v>
      </c>
    </row>
    <row r="30" spans="2:65" s="3" customFormat="1" x14ac:dyDescent="0.2">
      <c r="B30" s="40"/>
      <c r="C30" s="17" t="s">
        <v>0</v>
      </c>
      <c r="D30" s="6" t="s">
        <v>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</row>
    <row r="31" spans="2:65" s="3" customFormat="1" x14ac:dyDescent="0.2">
      <c r="B31" s="41"/>
      <c r="C31" s="17" t="s">
        <v>24</v>
      </c>
      <c r="D31" s="6" t="s">
        <v>1</v>
      </c>
      <c r="E31" s="4">
        <v>42266.328331393779</v>
      </c>
      <c r="F31" s="4">
        <v>42068.038925017558</v>
      </c>
      <c r="G31" s="4">
        <v>44731.649209724499</v>
      </c>
      <c r="H31" s="4">
        <v>43428.343604341717</v>
      </c>
      <c r="I31" s="4">
        <v>49054.208707579564</v>
      </c>
      <c r="J31" s="4">
        <v>50185.134498943975</v>
      </c>
      <c r="K31" s="4">
        <v>50738.327960522671</v>
      </c>
      <c r="L31" s="4">
        <v>51995.070617324847</v>
      </c>
      <c r="M31" s="4">
        <v>51748.918787016388</v>
      </c>
      <c r="N31" s="4">
        <v>50913.169930910255</v>
      </c>
      <c r="O31" s="4">
        <v>51605.471133291961</v>
      </c>
      <c r="P31" s="4">
        <v>50655.519100559752</v>
      </c>
      <c r="Q31" s="4">
        <v>50310.326723062666</v>
      </c>
      <c r="R31" s="4">
        <v>50923.045728346173</v>
      </c>
      <c r="S31" s="4">
        <v>49561.223505813818</v>
      </c>
      <c r="T31" s="4">
        <v>48535.509221914625</v>
      </c>
      <c r="U31" s="4">
        <v>46186.190777665921</v>
      </c>
      <c r="V31" s="4">
        <v>46417.887855060588</v>
      </c>
      <c r="W31" s="4">
        <v>47090.333278905608</v>
      </c>
      <c r="X31" s="4">
        <v>42840.145245039857</v>
      </c>
      <c r="Y31" s="4">
        <v>43141.105422271881</v>
      </c>
      <c r="Z31" s="4">
        <v>42732.480453835116</v>
      </c>
      <c r="AA31" s="4">
        <v>44630.650433007591</v>
      </c>
      <c r="AB31" s="4">
        <v>43911.197677471042</v>
      </c>
      <c r="AC31" s="4">
        <v>42717.864771897301</v>
      </c>
      <c r="AD31" s="4">
        <v>42794.468385302091</v>
      </c>
      <c r="AE31" s="4">
        <v>42653.672119920899</v>
      </c>
      <c r="AF31" s="4">
        <v>43637.786048300739</v>
      </c>
      <c r="AG31" s="4">
        <v>43948.193713479632</v>
      </c>
      <c r="AH31" s="4">
        <v>43693.849280397124</v>
      </c>
      <c r="AI31" s="4">
        <v>42217.498091296431</v>
      </c>
      <c r="AJ31" s="4">
        <v>41017.493688518909</v>
      </c>
      <c r="AK31" s="4">
        <v>39845.144531775972</v>
      </c>
      <c r="AL31" s="4">
        <v>38688.610733600588</v>
      </c>
      <c r="AM31" s="4">
        <v>37581.541967828656</v>
      </c>
      <c r="AN31" s="4">
        <v>36414.085124748817</v>
      </c>
      <c r="AO31" s="4">
        <v>35255.597616804465</v>
      </c>
      <c r="AP31" s="4">
        <v>34106.793577493372</v>
      </c>
      <c r="AQ31" s="4">
        <v>33006.327509847542</v>
      </c>
      <c r="AR31" s="4">
        <v>31864.786067555669</v>
      </c>
      <c r="AS31" s="4">
        <v>30756.901309409121</v>
      </c>
      <c r="AT31" s="4">
        <v>30156.403266809495</v>
      </c>
      <c r="AU31" s="4">
        <v>29633.180136931005</v>
      </c>
      <c r="AV31" s="4">
        <v>29077.544136393153</v>
      </c>
      <c r="AW31" s="4">
        <v>28560.526017410124</v>
      </c>
      <c r="AX31" s="4">
        <v>27857.877027560862</v>
      </c>
      <c r="AY31" s="4">
        <v>27375.10671050091</v>
      </c>
      <c r="AZ31" s="4">
        <v>26847.656545270034</v>
      </c>
      <c r="BA31" s="4">
        <v>26350.359996943524</v>
      </c>
      <c r="BB31" s="4">
        <v>25855.090422480804</v>
      </c>
      <c r="BC31" s="4">
        <v>25418.689956918919</v>
      </c>
      <c r="BD31" s="4">
        <v>25061.350825611826</v>
      </c>
      <c r="BE31" s="4">
        <v>24732.637300399219</v>
      </c>
      <c r="BF31" s="4">
        <v>24402.803050585073</v>
      </c>
      <c r="BG31" s="4">
        <v>24072.577922227738</v>
      </c>
      <c r="BH31" s="4">
        <v>23775.904641296627</v>
      </c>
      <c r="BI31" s="4">
        <v>23433.536282747256</v>
      </c>
      <c r="BJ31" s="4">
        <v>23112.713718331324</v>
      </c>
      <c r="BK31" s="4">
        <v>22800.117173896269</v>
      </c>
      <c r="BL31" s="4">
        <v>22515.714631807226</v>
      </c>
      <c r="BM31" s="4">
        <v>22180.465164449848</v>
      </c>
    </row>
    <row r="32" spans="2:65" s="3" customFormat="1" x14ac:dyDescent="0.2">
      <c r="B32" s="20"/>
      <c r="C32" s="18"/>
    </row>
    <row r="33" spans="2:65" s="3" customFormat="1" x14ac:dyDescent="0.2">
      <c r="B33" s="20"/>
      <c r="C33" s="18"/>
    </row>
    <row r="34" spans="2:65" x14ac:dyDescent="0.2">
      <c r="B34" s="2"/>
      <c r="C34" s="31"/>
      <c r="D34" s="2" t="s">
        <v>25</v>
      </c>
      <c r="E34" s="2">
        <v>1990</v>
      </c>
      <c r="F34" s="2">
        <v>1991</v>
      </c>
      <c r="G34" s="2">
        <v>1992</v>
      </c>
      <c r="H34" s="2">
        <v>1993</v>
      </c>
      <c r="I34" s="2">
        <v>1994</v>
      </c>
      <c r="J34" s="2">
        <v>1995</v>
      </c>
      <c r="K34" s="2">
        <v>1996</v>
      </c>
      <c r="L34" s="2">
        <v>1997</v>
      </c>
      <c r="M34" s="2">
        <v>1998</v>
      </c>
      <c r="N34" s="2">
        <v>1999</v>
      </c>
      <c r="O34" s="2">
        <v>2000</v>
      </c>
      <c r="P34" s="2">
        <v>2001</v>
      </c>
      <c r="Q34" s="2">
        <v>2002</v>
      </c>
      <c r="R34" s="2">
        <v>2003</v>
      </c>
      <c r="S34" s="2">
        <v>2004</v>
      </c>
      <c r="T34" s="2">
        <v>2005</v>
      </c>
      <c r="U34" s="2">
        <v>2006</v>
      </c>
      <c r="V34" s="2">
        <v>2007</v>
      </c>
      <c r="W34" s="2">
        <v>2008</v>
      </c>
      <c r="X34" s="2">
        <v>2009</v>
      </c>
      <c r="Y34" s="2">
        <v>2010</v>
      </c>
      <c r="Z34" s="2">
        <v>2011</v>
      </c>
      <c r="AA34" s="2">
        <v>2012</v>
      </c>
      <c r="AB34" s="2">
        <v>2013</v>
      </c>
      <c r="AC34" s="2">
        <v>2014</v>
      </c>
      <c r="AD34" s="2">
        <v>2015</v>
      </c>
      <c r="AE34" s="2">
        <v>2016</v>
      </c>
      <c r="AF34" s="2">
        <v>2017</v>
      </c>
      <c r="AG34" s="2">
        <v>2018</v>
      </c>
      <c r="AH34" s="2">
        <v>2019</v>
      </c>
      <c r="AI34" s="2">
        <v>2020</v>
      </c>
      <c r="AJ34" s="2">
        <v>2021</v>
      </c>
      <c r="AK34" s="2">
        <v>2022</v>
      </c>
      <c r="AL34" s="2">
        <v>2023</v>
      </c>
      <c r="AM34" s="2">
        <v>2024</v>
      </c>
      <c r="AN34" s="2">
        <v>2025</v>
      </c>
      <c r="AO34" s="2">
        <v>2026</v>
      </c>
      <c r="AP34" s="2">
        <v>2027</v>
      </c>
      <c r="AQ34" s="2">
        <v>2028</v>
      </c>
      <c r="AR34" s="2">
        <v>2029</v>
      </c>
      <c r="AS34" s="2">
        <v>2030</v>
      </c>
      <c r="AT34" s="2">
        <v>2031</v>
      </c>
      <c r="AU34" s="2">
        <v>2032</v>
      </c>
      <c r="AV34" s="2">
        <v>2033</v>
      </c>
      <c r="AW34" s="2">
        <v>2034</v>
      </c>
      <c r="AX34" s="2">
        <v>2035</v>
      </c>
      <c r="AY34" s="2">
        <v>2036</v>
      </c>
      <c r="AZ34" s="2">
        <v>2037</v>
      </c>
      <c r="BA34" s="2">
        <v>2038</v>
      </c>
      <c r="BB34" s="2">
        <v>2039</v>
      </c>
      <c r="BC34" s="2">
        <v>2040</v>
      </c>
      <c r="BD34" s="2">
        <v>2041</v>
      </c>
      <c r="BE34" s="2">
        <v>2042</v>
      </c>
      <c r="BF34" s="2">
        <v>2043</v>
      </c>
      <c r="BG34" s="2">
        <v>2044</v>
      </c>
      <c r="BH34" s="2">
        <v>2045</v>
      </c>
      <c r="BI34" s="2">
        <v>2046</v>
      </c>
      <c r="BJ34" s="2">
        <v>2047</v>
      </c>
      <c r="BK34" s="2">
        <v>2048</v>
      </c>
      <c r="BL34" s="2">
        <v>2049</v>
      </c>
      <c r="BM34" s="2">
        <v>2050</v>
      </c>
    </row>
    <row r="35" spans="2:65" s="3" customFormat="1" x14ac:dyDescent="0.2">
      <c r="B35" s="40" t="s">
        <v>18</v>
      </c>
      <c r="C35" s="17" t="s">
        <v>19</v>
      </c>
      <c r="D35" s="6" t="s">
        <v>1</v>
      </c>
      <c r="E35" s="4">
        <v>11115.229834195532</v>
      </c>
      <c r="F35" s="4">
        <v>11302.123305741196</v>
      </c>
      <c r="G35" s="4">
        <v>12076.719436838996</v>
      </c>
      <c r="H35" s="4">
        <v>11368.491244540061</v>
      </c>
      <c r="I35" s="4">
        <v>12449.121606126428</v>
      </c>
      <c r="J35" s="4">
        <v>12744.046923300348</v>
      </c>
      <c r="K35" s="4">
        <v>12829.132337546116</v>
      </c>
      <c r="L35" s="4">
        <v>13820.884129623993</v>
      </c>
      <c r="M35" s="4">
        <v>14033.88785573872</v>
      </c>
      <c r="N35" s="4">
        <v>14176.537242139271</v>
      </c>
      <c r="O35" s="4">
        <v>15511.266241789312</v>
      </c>
      <c r="P35" s="4">
        <v>16434.778061819827</v>
      </c>
      <c r="Q35" s="4">
        <v>17256.55169960147</v>
      </c>
      <c r="R35" s="4">
        <v>18191.346203483645</v>
      </c>
      <c r="S35" s="4">
        <v>18040.796246631704</v>
      </c>
      <c r="T35" s="4">
        <v>17792.63094689131</v>
      </c>
      <c r="U35" s="4">
        <v>17027.148528985097</v>
      </c>
      <c r="V35" s="4">
        <v>17419.832368080755</v>
      </c>
      <c r="W35" s="4">
        <v>17605.350812025077</v>
      </c>
      <c r="X35" s="4">
        <v>16515.867091083936</v>
      </c>
      <c r="Y35" s="4">
        <v>16902.807836667715</v>
      </c>
      <c r="Z35" s="4">
        <v>16943.002336851561</v>
      </c>
      <c r="AA35" s="4">
        <v>18056.054332160536</v>
      </c>
      <c r="AB35" s="4">
        <v>17581.455275792319</v>
      </c>
      <c r="AC35" s="4">
        <v>17329.843865827046</v>
      </c>
      <c r="AD35" s="4">
        <v>17766.374791949249</v>
      </c>
      <c r="AE35" s="4">
        <v>18577.892598358772</v>
      </c>
      <c r="AF35" s="4">
        <v>19139.456888102326</v>
      </c>
      <c r="AG35" s="4">
        <v>18985.890182879226</v>
      </c>
      <c r="AH35" s="4">
        <v>19298.475423999724</v>
      </c>
      <c r="AI35" s="4">
        <v>19111.11759202565</v>
      </c>
      <c r="AJ35" s="4">
        <v>19049.892905952878</v>
      </c>
      <c r="AK35" s="4">
        <v>18974.729135803536</v>
      </c>
      <c r="AL35" s="4">
        <v>18870.882991868362</v>
      </c>
      <c r="AM35" s="4">
        <v>18760.286466137855</v>
      </c>
      <c r="AN35" s="4">
        <v>18581.063008818142</v>
      </c>
      <c r="AO35" s="4">
        <v>18408.370516401839</v>
      </c>
      <c r="AP35" s="4">
        <v>18208.611365183169</v>
      </c>
      <c r="AQ35" s="4">
        <v>18004.535102965408</v>
      </c>
      <c r="AR35" s="4">
        <v>17729.845006780062</v>
      </c>
      <c r="AS35" s="4">
        <v>17450.455285462467</v>
      </c>
      <c r="AT35" s="4">
        <v>17052.816184595787</v>
      </c>
      <c r="AU35" s="4">
        <v>16655.901209928688</v>
      </c>
      <c r="AV35" s="4">
        <v>16202.20836930209</v>
      </c>
      <c r="AW35" s="4">
        <v>15745.843121936674</v>
      </c>
      <c r="AX35" s="4">
        <v>15267.180644006177</v>
      </c>
      <c r="AY35" s="4">
        <v>14557.180543229655</v>
      </c>
      <c r="AZ35" s="4">
        <v>13815.02601996388</v>
      </c>
      <c r="BA35" s="4">
        <v>13093.197339927066</v>
      </c>
      <c r="BB35" s="4">
        <v>12373.364064768577</v>
      </c>
      <c r="BC35" s="4">
        <v>11672.208887208744</v>
      </c>
      <c r="BD35" s="4">
        <v>10958.806152812895</v>
      </c>
      <c r="BE35" s="4">
        <v>10259.388830095875</v>
      </c>
      <c r="BF35" s="4">
        <v>9559.1225405570858</v>
      </c>
      <c r="BG35" s="4">
        <v>8858.2482237261884</v>
      </c>
      <c r="BH35" s="4">
        <v>8170.604612865096</v>
      </c>
      <c r="BI35" s="4">
        <v>7454.9311034900738</v>
      </c>
      <c r="BJ35" s="4">
        <v>6750.2974004614716</v>
      </c>
      <c r="BK35" s="4">
        <v>6045.1727638350058</v>
      </c>
      <c r="BL35" s="4">
        <v>5352.9366712943747</v>
      </c>
      <c r="BM35" s="4">
        <v>4636.2129130050953</v>
      </c>
    </row>
    <row r="36" spans="2:65" s="3" customFormat="1" x14ac:dyDescent="0.2">
      <c r="B36" s="40"/>
      <c r="C36" s="17" t="s">
        <v>35</v>
      </c>
      <c r="D36" s="6" t="s">
        <v>1</v>
      </c>
      <c r="E36" s="4">
        <v>9604.7720791993888</v>
      </c>
      <c r="F36" s="4">
        <v>9534.844402285391</v>
      </c>
      <c r="G36" s="4">
        <v>9527.057036475966</v>
      </c>
      <c r="H36" s="4">
        <v>9378.8150631009539</v>
      </c>
      <c r="I36" s="4">
        <v>9266.6666476054943</v>
      </c>
      <c r="J36" s="4">
        <v>9024.4157430735577</v>
      </c>
      <c r="K36" s="4">
        <v>8789.8988961558025</v>
      </c>
      <c r="L36" s="4">
        <v>8516.8034721320619</v>
      </c>
      <c r="M36" s="4">
        <v>8199.5555572067715</v>
      </c>
      <c r="N36" s="4">
        <v>7896.5482841501162</v>
      </c>
      <c r="O36" s="4">
        <v>7612.4918466535773</v>
      </c>
      <c r="P36" s="4">
        <v>7334.4916678005247</v>
      </c>
      <c r="Q36" s="4">
        <v>7049.567574534195</v>
      </c>
      <c r="R36" s="4">
        <v>6754.2563657692908</v>
      </c>
      <c r="S36" s="4">
        <v>6435.6821005250167</v>
      </c>
      <c r="T36" s="4">
        <v>6129.9564142466188</v>
      </c>
      <c r="U36" s="4">
        <v>5814.5180359211754</v>
      </c>
      <c r="V36" s="4">
        <v>5519.1981593818145</v>
      </c>
      <c r="W36" s="4">
        <v>5177.0843761734341</v>
      </c>
      <c r="X36" s="4">
        <v>4869.7682424834275</v>
      </c>
      <c r="Y36" s="4">
        <v>4553.2032353216582</v>
      </c>
      <c r="Z36" s="4">
        <v>4301.9881216681433</v>
      </c>
      <c r="AA36" s="4">
        <v>4086.5809495368057</v>
      </c>
      <c r="AB36" s="4">
        <v>3881.3593357092527</v>
      </c>
      <c r="AC36" s="4">
        <v>3658.8292597524564</v>
      </c>
      <c r="AD36" s="4">
        <v>3466.5847795778345</v>
      </c>
      <c r="AE36" s="4">
        <v>3267.1100536426443</v>
      </c>
      <c r="AF36" s="4">
        <v>3111.9548228011986</v>
      </c>
      <c r="AG36" s="4">
        <v>2949.4347207888704</v>
      </c>
      <c r="AH36" s="4">
        <v>2810.7982676196652</v>
      </c>
      <c r="AI36" s="4">
        <v>2681.8378503483978</v>
      </c>
      <c r="AJ36" s="4">
        <v>2559.6958762977201</v>
      </c>
      <c r="AK36" s="4">
        <v>2444.1395371217486</v>
      </c>
      <c r="AL36" s="4">
        <v>2334.0853498396464</v>
      </c>
      <c r="AM36" s="4">
        <v>2228.8946986273995</v>
      </c>
      <c r="AN36" s="4">
        <v>2128.0126467407513</v>
      </c>
      <c r="AO36" s="4">
        <v>2030.9557043229142</v>
      </c>
      <c r="AP36" s="4">
        <v>1940.343293158209</v>
      </c>
      <c r="AQ36" s="4">
        <v>1855.420101480845</v>
      </c>
      <c r="AR36" s="4">
        <v>1775.530979940871</v>
      </c>
      <c r="AS36" s="4">
        <v>1700.1057355692008</v>
      </c>
      <c r="AT36" s="4">
        <v>1628.6465161840031</v>
      </c>
      <c r="AU36" s="4">
        <v>1560.7356550248146</v>
      </c>
      <c r="AV36" s="4">
        <v>1495.985333096856</v>
      </c>
      <c r="AW36" s="4">
        <v>1434.05398195917</v>
      </c>
      <c r="AX36" s="4">
        <v>1374.903236114169</v>
      </c>
      <c r="AY36" s="4">
        <v>1318.9134393962652</v>
      </c>
      <c r="AZ36" s="4">
        <v>1267.6292541937473</v>
      </c>
      <c r="BA36" s="4">
        <v>1220.4816760021783</v>
      </c>
      <c r="BB36" s="4">
        <v>1176.9828216149176</v>
      </c>
      <c r="BC36" s="4">
        <v>1136.7130916306812</v>
      </c>
      <c r="BD36" s="4">
        <v>1099.3105197205937</v>
      </c>
      <c r="BE36" s="4">
        <v>1064.4619191806321</v>
      </c>
      <c r="BF36" s="4">
        <v>1031.8955060964215</v>
      </c>
      <c r="BG36" s="4">
        <v>1001.374736033017</v>
      </c>
      <c r="BH36" s="4">
        <v>972.69314018483851</v>
      </c>
      <c r="BI36" s="4">
        <v>945.66998783914642</v>
      </c>
      <c r="BJ36" s="4">
        <v>920.14663366269644</v>
      </c>
      <c r="BK36" s="4">
        <v>895.98343557249211</v>
      </c>
      <c r="BL36" s="4">
        <v>873.05714707850109</v>
      </c>
      <c r="BM36" s="4">
        <v>851.2587047073705</v>
      </c>
    </row>
    <row r="37" spans="2:65" s="3" customFormat="1" x14ac:dyDescent="0.2">
      <c r="B37" s="40"/>
      <c r="C37" s="17" t="s">
        <v>21</v>
      </c>
      <c r="D37" s="6" t="s">
        <v>1</v>
      </c>
      <c r="E37" s="4">
        <v>234.76538274806074</v>
      </c>
      <c r="F37" s="4">
        <v>232.19233191997688</v>
      </c>
      <c r="G37" s="4">
        <v>232.69274798340837</v>
      </c>
      <c r="H37" s="4">
        <v>233.24461147207893</v>
      </c>
      <c r="I37" s="4">
        <v>232.08943706949879</v>
      </c>
      <c r="J37" s="4">
        <v>232.61544935502752</v>
      </c>
      <c r="K37" s="4">
        <v>233.19913890565715</v>
      </c>
      <c r="L37" s="4">
        <v>234.29378591065716</v>
      </c>
      <c r="M37" s="4">
        <v>233.07134267761717</v>
      </c>
      <c r="N37" s="4">
        <v>234.02743015579716</v>
      </c>
      <c r="O37" s="4">
        <v>235.25246679241718</v>
      </c>
      <c r="P37" s="4">
        <v>237.40731662245716</v>
      </c>
      <c r="Q37" s="4">
        <v>301.18840716783427</v>
      </c>
      <c r="R37" s="4">
        <v>354.07485131001999</v>
      </c>
      <c r="S37" s="4">
        <v>365.53318013136112</v>
      </c>
      <c r="T37" s="4">
        <v>414.40765615059684</v>
      </c>
      <c r="U37" s="4">
        <v>427.8147606939981</v>
      </c>
      <c r="V37" s="4">
        <v>413.16087510841487</v>
      </c>
      <c r="W37" s="4">
        <v>464.43040128705104</v>
      </c>
      <c r="X37" s="4">
        <v>460.35674647204843</v>
      </c>
      <c r="Y37" s="4">
        <v>401.80332770500269</v>
      </c>
      <c r="Z37" s="4">
        <v>444.244158783633</v>
      </c>
      <c r="AA37" s="4">
        <v>439.75779134601999</v>
      </c>
      <c r="AB37" s="4">
        <v>434.87904965755519</v>
      </c>
      <c r="AC37" s="4">
        <v>433.03472180024426</v>
      </c>
      <c r="AD37" s="4">
        <v>441.32156168033725</v>
      </c>
      <c r="AE37" s="4">
        <v>446.38590074031367</v>
      </c>
      <c r="AF37" s="4">
        <v>387.82733833594841</v>
      </c>
      <c r="AG37" s="4">
        <v>384.50400485071049</v>
      </c>
      <c r="AH37" s="4">
        <v>383.47998165871053</v>
      </c>
      <c r="AI37" s="4">
        <v>383.58140356123317</v>
      </c>
      <c r="AJ37" s="4">
        <v>383.38253824147512</v>
      </c>
      <c r="AK37" s="4">
        <v>383.15877221736605</v>
      </c>
      <c r="AL37" s="4">
        <v>382.91755976642548</v>
      </c>
      <c r="AM37" s="4">
        <v>382.71498219819597</v>
      </c>
      <c r="AN37" s="4">
        <v>382.41658917151034</v>
      </c>
      <c r="AO37" s="4">
        <v>382.15800927002306</v>
      </c>
      <c r="AP37" s="4">
        <v>381.89459978314022</v>
      </c>
      <c r="AQ37" s="4">
        <v>381.67071409357175</v>
      </c>
      <c r="AR37" s="4">
        <v>381.35429335693942</v>
      </c>
      <c r="AS37" s="4">
        <v>381.07770938130642</v>
      </c>
      <c r="AT37" s="4">
        <v>380.87454489490364</v>
      </c>
      <c r="AU37" s="4">
        <v>380.70845872669634</v>
      </c>
      <c r="AV37" s="4">
        <v>380.45609074909237</v>
      </c>
      <c r="AW37" s="4">
        <v>380.24114710649263</v>
      </c>
      <c r="AX37" s="4">
        <v>380.02270292365614</v>
      </c>
      <c r="AY37" s="4">
        <v>379.84091332279081</v>
      </c>
      <c r="AZ37" s="4">
        <v>379.57595297325088</v>
      </c>
      <c r="BA37" s="4">
        <v>379.34823376441403</v>
      </c>
      <c r="BB37" s="4">
        <v>379.11804804968858</v>
      </c>
      <c r="BC37" s="4">
        <v>378.92457074241611</v>
      </c>
      <c r="BD37" s="4">
        <v>378.65170957411181</v>
      </c>
      <c r="BE37" s="4">
        <v>378.41635051705822</v>
      </c>
      <c r="BF37" s="4">
        <v>378.18009439504686</v>
      </c>
      <c r="BG37" s="4">
        <v>377.94334746605347</v>
      </c>
      <c r="BH37" s="4">
        <v>377.74371763041279</v>
      </c>
      <c r="BI37" s="4">
        <v>377.46973798730033</v>
      </c>
      <c r="BJ37" s="4">
        <v>377.23336243981737</v>
      </c>
      <c r="BK37" s="4">
        <v>376.99745656206494</v>
      </c>
      <c r="BL37" s="4">
        <v>376.79802945873251</v>
      </c>
      <c r="BM37" s="4">
        <v>376.5270388083029</v>
      </c>
    </row>
    <row r="38" spans="2:65" s="3" customFormat="1" x14ac:dyDescent="0.2">
      <c r="B38" s="40"/>
      <c r="C38" s="17" t="s">
        <v>22</v>
      </c>
      <c r="D38" s="6" t="s">
        <v>1</v>
      </c>
      <c r="E38" s="4">
        <v>13713.829333594516</v>
      </c>
      <c r="F38" s="4">
        <v>13794.046158696616</v>
      </c>
      <c r="G38" s="4">
        <v>14975.575424064171</v>
      </c>
      <c r="H38" s="4">
        <v>14763.327173345646</v>
      </c>
      <c r="I38" s="4">
        <v>17420.169660147156</v>
      </c>
      <c r="J38" s="4">
        <v>17842.021226353034</v>
      </c>
      <c r="K38" s="4">
        <v>18395.017472713687</v>
      </c>
      <c r="L38" s="4">
        <v>19033.508541170515</v>
      </c>
      <c r="M38" s="4">
        <v>19032.363084790584</v>
      </c>
      <c r="N38" s="4">
        <v>18861.820494925887</v>
      </c>
      <c r="O38" s="4">
        <v>18965.913547657397</v>
      </c>
      <c r="P38" s="4">
        <v>17681.406557795653</v>
      </c>
      <c r="Q38" s="4">
        <v>16992.656383037011</v>
      </c>
      <c r="R38" s="4">
        <v>17034.692049542846</v>
      </c>
      <c r="S38" s="4">
        <v>16527.252841695259</v>
      </c>
      <c r="T38" s="4">
        <v>16146.902360234091</v>
      </c>
      <c r="U38" s="4">
        <v>15242.268927714502</v>
      </c>
      <c r="V38" s="4">
        <v>15297.810830051805</v>
      </c>
      <c r="W38" s="4">
        <v>16259.141411711953</v>
      </c>
      <c r="X38" s="4">
        <v>13779.288296305043</v>
      </c>
      <c r="Y38" s="4">
        <v>14012.452811639094</v>
      </c>
      <c r="Z38" s="4">
        <v>13259.583732174564</v>
      </c>
      <c r="AA38" s="4">
        <v>13842.762187799295</v>
      </c>
      <c r="AB38" s="4">
        <v>13739.478452188714</v>
      </c>
      <c r="AC38" s="4">
        <v>13152.997724302455</v>
      </c>
      <c r="AD38" s="4">
        <v>13163.663998216347</v>
      </c>
      <c r="AE38" s="4">
        <v>12413.855391735533</v>
      </c>
      <c r="AF38" s="4">
        <v>12183.807847111579</v>
      </c>
      <c r="AG38" s="4">
        <v>13065.595237918571</v>
      </c>
      <c r="AH38" s="4">
        <v>12976.16573873887</v>
      </c>
      <c r="AI38" s="4">
        <v>12126.228598501302</v>
      </c>
      <c r="AJ38" s="4">
        <v>11358.835601815415</v>
      </c>
      <c r="AK38" s="4">
        <v>10620.094593680784</v>
      </c>
      <c r="AL38" s="4">
        <v>9906.3411066259505</v>
      </c>
      <c r="AM38" s="4">
        <v>9229.2074642455809</v>
      </c>
      <c r="AN38" s="4">
        <v>8569.462365018544</v>
      </c>
      <c r="AO38" s="4">
        <v>8011.5047221641344</v>
      </c>
      <c r="AP38" s="4">
        <v>7476.6910030464478</v>
      </c>
      <c r="AQ38" s="4">
        <v>6973.1703072658247</v>
      </c>
      <c r="AR38" s="4">
        <v>6489.3038381994293</v>
      </c>
      <c r="AS38" s="4">
        <v>6031.3251815866297</v>
      </c>
      <c r="AT38" s="4">
        <v>5631.1863932212</v>
      </c>
      <c r="AU38" s="4">
        <v>5260.2862710714398</v>
      </c>
      <c r="AV38" s="4">
        <v>4908.1165204793087</v>
      </c>
      <c r="AW38" s="4">
        <v>4577.8108201749455</v>
      </c>
      <c r="AX38" s="4">
        <v>4268.4980487833973</v>
      </c>
      <c r="AY38" s="4">
        <v>4180.7264386934048</v>
      </c>
      <c r="AZ38" s="4">
        <v>4094.9483120505161</v>
      </c>
      <c r="BA38" s="4">
        <v>4010.2918846028551</v>
      </c>
      <c r="BB38" s="4">
        <v>3926.6917420837694</v>
      </c>
      <c r="BC38" s="4">
        <v>3844.1831548104087</v>
      </c>
      <c r="BD38" s="4">
        <v>3775.9932351025191</v>
      </c>
      <c r="BE38" s="4">
        <v>3707.9154901221027</v>
      </c>
      <c r="BF38" s="4">
        <v>3639.8896443227727</v>
      </c>
      <c r="BG38" s="4">
        <v>3571.9522945866556</v>
      </c>
      <c r="BH38" s="4">
        <v>3504.1136796666897</v>
      </c>
      <c r="BI38" s="4">
        <v>3436.3600333844888</v>
      </c>
      <c r="BJ38" s="4">
        <v>3368.7665667441406</v>
      </c>
      <c r="BK38" s="4">
        <v>3301.266684899922</v>
      </c>
      <c r="BL38" s="4">
        <v>3233.8840176268732</v>
      </c>
      <c r="BM38" s="4">
        <v>3166.5948382990623</v>
      </c>
    </row>
    <row r="39" spans="2:65" s="3" customFormat="1" x14ac:dyDescent="0.2">
      <c r="B39" s="40"/>
      <c r="C39" s="17" t="s">
        <v>36</v>
      </c>
      <c r="D39" s="6" t="s">
        <v>1</v>
      </c>
      <c r="E39" s="4">
        <v>7597.731701656282</v>
      </c>
      <c r="F39" s="4">
        <v>7204.8327263743777</v>
      </c>
      <c r="G39" s="4">
        <v>7919.6045643619582</v>
      </c>
      <c r="H39" s="4">
        <v>7684.4655118829724</v>
      </c>
      <c r="I39" s="4">
        <v>9686.1613566309879</v>
      </c>
      <c r="J39" s="4">
        <v>10342.035156862008</v>
      </c>
      <c r="K39" s="4">
        <v>10491.080115201406</v>
      </c>
      <c r="L39" s="4">
        <v>10389.580688487624</v>
      </c>
      <c r="M39" s="4">
        <v>10250.040946602698</v>
      </c>
      <c r="N39" s="4">
        <v>9744.2364795391732</v>
      </c>
      <c r="O39" s="4">
        <v>9280.5470303992533</v>
      </c>
      <c r="P39" s="4">
        <v>8967.4354965212933</v>
      </c>
      <c r="Q39" s="4">
        <v>8710.3626587221515</v>
      </c>
      <c r="R39" s="4">
        <v>8588.6762582403753</v>
      </c>
      <c r="S39" s="4">
        <v>8191.9591368304737</v>
      </c>
      <c r="T39" s="4">
        <v>8051.6118443920068</v>
      </c>
      <c r="U39" s="4">
        <v>7674.4405243511483</v>
      </c>
      <c r="V39" s="4">
        <v>7767.8856224377996</v>
      </c>
      <c r="W39" s="4">
        <v>7584.3262777080872</v>
      </c>
      <c r="X39" s="4">
        <v>7214.8648686954057</v>
      </c>
      <c r="Y39" s="4">
        <v>7270.8382109384111</v>
      </c>
      <c r="Z39" s="4">
        <v>7783.6621043572122</v>
      </c>
      <c r="AA39" s="4">
        <v>8205.4951721649322</v>
      </c>
      <c r="AB39" s="4">
        <v>8274.0255641232015</v>
      </c>
      <c r="AC39" s="4">
        <v>8143.159200215101</v>
      </c>
      <c r="AD39" s="4">
        <v>7956.5232538783221</v>
      </c>
      <c r="AE39" s="4">
        <v>7948.4281754436288</v>
      </c>
      <c r="AF39" s="4">
        <v>8813.2281682772737</v>
      </c>
      <c r="AG39" s="4">
        <v>8559.7947507659119</v>
      </c>
      <c r="AH39" s="4">
        <v>8220.5004218281429</v>
      </c>
      <c r="AI39" s="4">
        <v>7879.4175383982438</v>
      </c>
      <c r="AJ39" s="4">
        <v>7600.0843987618682</v>
      </c>
      <c r="AK39" s="4">
        <v>7326.7115159333844</v>
      </c>
      <c r="AL39" s="4">
        <v>7067.1180190009709</v>
      </c>
      <c r="AM39" s="4">
        <v>6821.9362121278073</v>
      </c>
      <c r="AN39" s="4">
        <v>6563.4960769372437</v>
      </c>
      <c r="AO39" s="4">
        <v>6202.2041356897362</v>
      </c>
      <c r="AP39" s="4">
        <v>5848.2468027452742</v>
      </c>
      <c r="AQ39" s="4">
        <v>5509.9159267840087</v>
      </c>
      <c r="AR39" s="4">
        <v>5177.2362002012687</v>
      </c>
      <c r="AS39" s="4">
        <v>4852.5802940356243</v>
      </c>
      <c r="AT39" s="4">
        <v>4613.6862554177314</v>
      </c>
      <c r="AU39" s="4">
        <v>4376.2137125751142</v>
      </c>
      <c r="AV39" s="4">
        <v>4135.0981497759049</v>
      </c>
      <c r="AW39" s="4">
        <v>3901.2592848065392</v>
      </c>
      <c r="AX39" s="4">
        <v>3468.364757237141</v>
      </c>
      <c r="AY39" s="4">
        <v>3265.5963715265548</v>
      </c>
      <c r="AZ39" s="4">
        <v>3059.4507080691046</v>
      </c>
      <c r="BA39" s="4">
        <v>2857.9936891533207</v>
      </c>
      <c r="BB39" s="4">
        <v>2655.7572623403221</v>
      </c>
      <c r="BC39" s="4">
        <v>2481.6584153332674</v>
      </c>
      <c r="BD39" s="4">
        <v>2376.5517977863133</v>
      </c>
      <c r="BE39" s="4">
        <v>2276.3018365109519</v>
      </c>
      <c r="BF39" s="4">
        <v>2172.2458702246231</v>
      </c>
      <c r="BG39" s="4">
        <v>2064.7478644858497</v>
      </c>
      <c r="BH39" s="4">
        <v>1969.3272718986589</v>
      </c>
      <c r="BI39" s="4">
        <v>1866.8231982538528</v>
      </c>
      <c r="BJ39" s="4">
        <v>1764.6961787176515</v>
      </c>
      <c r="BK39" s="4">
        <v>1664.8423815685242</v>
      </c>
      <c r="BL39" s="4">
        <v>1573.9411401717571</v>
      </c>
      <c r="BM39" s="4">
        <v>1468.4995227094903</v>
      </c>
    </row>
    <row r="40" spans="2:65" s="3" customFormat="1" x14ac:dyDescent="0.2">
      <c r="B40" s="40"/>
      <c r="C40" s="17" t="s">
        <v>0</v>
      </c>
      <c r="D40" s="6" t="s">
        <v>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</row>
    <row r="41" spans="2:65" s="3" customFormat="1" x14ac:dyDescent="0.2">
      <c r="B41" s="41"/>
      <c r="C41" s="17" t="s">
        <v>24</v>
      </c>
      <c r="D41" s="6" t="s">
        <v>1</v>
      </c>
      <c r="E41" s="4">
        <v>42266.328331393779</v>
      </c>
      <c r="F41" s="4">
        <v>42068.038925017558</v>
      </c>
      <c r="G41" s="4">
        <v>44731.649209724499</v>
      </c>
      <c r="H41" s="4">
        <v>43428.343604341717</v>
      </c>
      <c r="I41" s="4">
        <v>49054.208707579564</v>
      </c>
      <c r="J41" s="4">
        <v>50185.134498943975</v>
      </c>
      <c r="K41" s="4">
        <v>50738.327960522671</v>
      </c>
      <c r="L41" s="4">
        <v>51995.070617324847</v>
      </c>
      <c r="M41" s="4">
        <v>51748.918787016388</v>
      </c>
      <c r="N41" s="4">
        <v>50913.169930910255</v>
      </c>
      <c r="O41" s="4">
        <v>51605.471133291961</v>
      </c>
      <c r="P41" s="4">
        <v>50655.519100559752</v>
      </c>
      <c r="Q41" s="4">
        <v>50310.326723062666</v>
      </c>
      <c r="R41" s="4">
        <v>50923.045728346173</v>
      </c>
      <c r="S41" s="4">
        <v>49561.223505813818</v>
      </c>
      <c r="T41" s="4">
        <v>48535.509221914625</v>
      </c>
      <c r="U41" s="4">
        <v>46186.190777665921</v>
      </c>
      <c r="V41" s="4">
        <v>46417.887855060588</v>
      </c>
      <c r="W41" s="4">
        <v>47090.333278905608</v>
      </c>
      <c r="X41" s="4">
        <v>42840.145245039857</v>
      </c>
      <c r="Y41" s="4">
        <v>43141.105422271881</v>
      </c>
      <c r="Z41" s="4">
        <v>42732.480453835116</v>
      </c>
      <c r="AA41" s="4">
        <v>44630.650433007591</v>
      </c>
      <c r="AB41" s="4">
        <v>43911.197677471042</v>
      </c>
      <c r="AC41" s="4">
        <v>42717.864771897301</v>
      </c>
      <c r="AD41" s="4">
        <v>42794.468385302091</v>
      </c>
      <c r="AE41" s="4">
        <v>42653.672119920899</v>
      </c>
      <c r="AF41" s="4">
        <v>43636.275064628324</v>
      </c>
      <c r="AG41" s="4">
        <v>43945.218897203289</v>
      </c>
      <c r="AH41" s="4">
        <v>43689.41983384511</v>
      </c>
      <c r="AI41" s="4">
        <v>42182.182982834827</v>
      </c>
      <c r="AJ41" s="4">
        <v>40951.891321069357</v>
      </c>
      <c r="AK41" s="4">
        <v>39748.833554756813</v>
      </c>
      <c r="AL41" s="4">
        <v>38561.345027101357</v>
      </c>
      <c r="AM41" s="4">
        <v>37423.03982333684</v>
      </c>
      <c r="AN41" s="4">
        <v>36224.450686686185</v>
      </c>
      <c r="AO41" s="4">
        <v>35035.193087848653</v>
      </c>
      <c r="AP41" s="4">
        <v>33855.787063916243</v>
      </c>
      <c r="AQ41" s="4">
        <v>32724.712152589658</v>
      </c>
      <c r="AR41" s="4">
        <v>31553.270318478571</v>
      </c>
      <c r="AS41" s="4">
        <v>30415.544206035222</v>
      </c>
      <c r="AT41" s="4">
        <v>29307.209894313626</v>
      </c>
      <c r="AU41" s="4">
        <v>28233.845307326756</v>
      </c>
      <c r="AV41" s="4">
        <v>27121.864463403253</v>
      </c>
      <c r="AW41" s="4">
        <v>26039.208355983821</v>
      </c>
      <c r="AX41" s="4">
        <v>24758.969389064539</v>
      </c>
      <c r="AY41" s="4">
        <v>23702.257706168668</v>
      </c>
      <c r="AZ41" s="4">
        <v>22616.630247250498</v>
      </c>
      <c r="BA41" s="4">
        <v>21561.312823449836</v>
      </c>
      <c r="BB41" s="4">
        <v>20511.913938857273</v>
      </c>
      <c r="BC41" s="4">
        <v>19513.688119725517</v>
      </c>
      <c r="BD41" s="4">
        <v>18589.313414996432</v>
      </c>
      <c r="BE41" s="4">
        <v>17686.484426426621</v>
      </c>
      <c r="BF41" s="4">
        <v>16781.33365559595</v>
      </c>
      <c r="BG41" s="4">
        <v>15874.266466297762</v>
      </c>
      <c r="BH41" s="4">
        <v>14994.482422245695</v>
      </c>
      <c r="BI41" s="4">
        <v>14081.25406095486</v>
      </c>
      <c r="BJ41" s="4">
        <v>13181.140142025777</v>
      </c>
      <c r="BK41" s="4">
        <v>12284.262722438008</v>
      </c>
      <c r="BL41" s="4">
        <v>11410.617005630238</v>
      </c>
      <c r="BM41" s="4">
        <v>10499.09301752932</v>
      </c>
    </row>
    <row r="42" spans="2:65" s="3" customFormat="1" x14ac:dyDescent="0.2">
      <c r="B42" s="20"/>
      <c r="C42" s="18"/>
    </row>
    <row r="43" spans="2:65" s="3" customFormat="1" x14ac:dyDescent="0.2">
      <c r="B43" s="20"/>
      <c r="C43" s="18"/>
    </row>
    <row r="44" spans="2:65" x14ac:dyDescent="0.2">
      <c r="B44" s="2"/>
      <c r="C44" s="31"/>
      <c r="D44" s="2" t="s">
        <v>25</v>
      </c>
      <c r="E44" s="2">
        <v>1990</v>
      </c>
      <c r="F44" s="2">
        <v>1991</v>
      </c>
      <c r="G44" s="2">
        <v>1992</v>
      </c>
      <c r="H44" s="2">
        <v>1993</v>
      </c>
      <c r="I44" s="2">
        <v>1994</v>
      </c>
      <c r="J44" s="2">
        <v>1995</v>
      </c>
      <c r="K44" s="2">
        <v>1996</v>
      </c>
      <c r="L44" s="2">
        <v>1997</v>
      </c>
      <c r="M44" s="2">
        <v>1998</v>
      </c>
      <c r="N44" s="2">
        <v>1999</v>
      </c>
      <c r="O44" s="2">
        <v>2000</v>
      </c>
      <c r="P44" s="2">
        <v>2001</v>
      </c>
      <c r="Q44" s="2">
        <v>2002</v>
      </c>
      <c r="R44" s="2">
        <v>2003</v>
      </c>
      <c r="S44" s="2">
        <v>2004</v>
      </c>
      <c r="T44" s="2">
        <v>2005</v>
      </c>
      <c r="U44" s="2">
        <v>2006</v>
      </c>
      <c r="V44" s="2">
        <v>2007</v>
      </c>
      <c r="W44" s="2">
        <v>2008</v>
      </c>
      <c r="X44" s="2">
        <v>2009</v>
      </c>
      <c r="Y44" s="2">
        <v>2010</v>
      </c>
      <c r="Z44" s="2">
        <v>2011</v>
      </c>
      <c r="AA44" s="2">
        <v>2012</v>
      </c>
      <c r="AB44" s="2">
        <v>2013</v>
      </c>
      <c r="AC44" s="2">
        <v>2014</v>
      </c>
      <c r="AD44" s="2">
        <v>2015</v>
      </c>
      <c r="AE44" s="2">
        <v>2016</v>
      </c>
      <c r="AF44" s="2">
        <v>2017</v>
      </c>
      <c r="AG44" s="2">
        <v>2018</v>
      </c>
      <c r="AH44" s="2">
        <v>2019</v>
      </c>
      <c r="AI44" s="2">
        <v>2020</v>
      </c>
      <c r="AJ44" s="2">
        <v>2021</v>
      </c>
      <c r="AK44" s="2">
        <v>2022</v>
      </c>
      <c r="AL44" s="2">
        <v>2023</v>
      </c>
      <c r="AM44" s="2">
        <v>2024</v>
      </c>
      <c r="AN44" s="2">
        <v>2025</v>
      </c>
      <c r="AO44" s="2">
        <v>2026</v>
      </c>
      <c r="AP44" s="2">
        <v>2027</v>
      </c>
      <c r="AQ44" s="2">
        <v>2028</v>
      </c>
      <c r="AR44" s="2">
        <v>2029</v>
      </c>
      <c r="AS44" s="2">
        <v>2030</v>
      </c>
      <c r="AT44" s="2">
        <v>2031</v>
      </c>
      <c r="AU44" s="2">
        <v>2032</v>
      </c>
      <c r="AV44" s="2">
        <v>2033</v>
      </c>
      <c r="AW44" s="2">
        <v>2034</v>
      </c>
      <c r="AX44" s="2">
        <v>2035</v>
      </c>
      <c r="AY44" s="2">
        <v>2036</v>
      </c>
      <c r="AZ44" s="2">
        <v>2037</v>
      </c>
      <c r="BA44" s="2">
        <v>2038</v>
      </c>
      <c r="BB44" s="2">
        <v>2039</v>
      </c>
      <c r="BC44" s="2">
        <v>2040</v>
      </c>
      <c r="BD44" s="2">
        <v>2041</v>
      </c>
      <c r="BE44" s="2">
        <v>2042</v>
      </c>
      <c r="BF44" s="2">
        <v>2043</v>
      </c>
      <c r="BG44" s="2">
        <v>2044</v>
      </c>
      <c r="BH44" s="2">
        <v>2045</v>
      </c>
      <c r="BI44" s="2">
        <v>2046</v>
      </c>
      <c r="BJ44" s="2">
        <v>2047</v>
      </c>
      <c r="BK44" s="2">
        <v>2048</v>
      </c>
      <c r="BL44" s="2">
        <v>2049</v>
      </c>
      <c r="BM44" s="2">
        <v>2050</v>
      </c>
    </row>
    <row r="45" spans="2:65" s="3" customFormat="1" x14ac:dyDescent="0.2">
      <c r="B45" s="40" t="s">
        <v>15</v>
      </c>
      <c r="C45" s="17" t="s">
        <v>19</v>
      </c>
      <c r="D45" s="6" t="s">
        <v>1</v>
      </c>
      <c r="E45" s="4">
        <v>11115.229834195532</v>
      </c>
      <c r="F45" s="4">
        <v>11302.123305741196</v>
      </c>
      <c r="G45" s="4">
        <v>12076.719436838996</v>
      </c>
      <c r="H45" s="4">
        <v>11368.491244540061</v>
      </c>
      <c r="I45" s="4">
        <v>12449.121606126428</v>
      </c>
      <c r="J45" s="4">
        <v>12744.046923300348</v>
      </c>
      <c r="K45" s="4">
        <v>12829.132337546116</v>
      </c>
      <c r="L45" s="4">
        <v>13820.884129623993</v>
      </c>
      <c r="M45" s="4">
        <v>14033.88785573872</v>
      </c>
      <c r="N45" s="4">
        <v>14176.537242139271</v>
      </c>
      <c r="O45" s="4">
        <v>15511.266241789312</v>
      </c>
      <c r="P45" s="4">
        <v>16434.778061819827</v>
      </c>
      <c r="Q45" s="4">
        <v>17256.55169960147</v>
      </c>
      <c r="R45" s="4">
        <v>18191.346203483645</v>
      </c>
      <c r="S45" s="4">
        <v>18040.796246631704</v>
      </c>
      <c r="T45" s="4">
        <v>17792.63094689131</v>
      </c>
      <c r="U45" s="4">
        <v>17027.148528985097</v>
      </c>
      <c r="V45" s="4">
        <v>17419.832368080755</v>
      </c>
      <c r="W45" s="4">
        <v>17605.350812025077</v>
      </c>
      <c r="X45" s="4">
        <v>16515.867091083936</v>
      </c>
      <c r="Y45" s="4">
        <v>16902.807836667715</v>
      </c>
      <c r="Z45" s="4">
        <v>16943.002336851561</v>
      </c>
      <c r="AA45" s="4">
        <v>18056.054332160536</v>
      </c>
      <c r="AB45" s="4">
        <v>17581.455275792319</v>
      </c>
      <c r="AC45" s="4">
        <v>17329.843865827046</v>
      </c>
      <c r="AD45" s="4">
        <v>17766.374791949249</v>
      </c>
      <c r="AE45" s="4">
        <v>18577.892598358772</v>
      </c>
      <c r="AF45" s="4">
        <v>19139.456888102326</v>
      </c>
      <c r="AG45" s="4">
        <v>18985.890182879226</v>
      </c>
      <c r="AH45" s="4">
        <v>19298.475423999724</v>
      </c>
      <c r="AI45" s="4">
        <v>19093.819494027219</v>
      </c>
      <c r="AJ45" s="4">
        <v>19014.395821191192</v>
      </c>
      <c r="AK45" s="4">
        <v>18919.871728904436</v>
      </c>
      <c r="AL45" s="4">
        <v>18795.509680151899</v>
      </c>
      <c r="AM45" s="4">
        <v>18663.183424851683</v>
      </c>
      <c r="AN45" s="4">
        <v>18461.25584062604</v>
      </c>
      <c r="AO45" s="4">
        <v>18264.675976643368</v>
      </c>
      <c r="AP45" s="4">
        <v>18039.962215335749</v>
      </c>
      <c r="AQ45" s="4">
        <v>17809.747444606539</v>
      </c>
      <c r="AR45" s="4">
        <v>17508.237743439789</v>
      </c>
      <c r="AS45" s="4">
        <v>17200.917847045221</v>
      </c>
      <c r="AT45" s="4">
        <v>16816.049597320864</v>
      </c>
      <c r="AU45" s="4">
        <v>16421.288487435002</v>
      </c>
      <c r="AV45" s="4">
        <v>15835.970015884624</v>
      </c>
      <c r="AW45" s="4">
        <v>15241.824185584868</v>
      </c>
      <c r="AX45" s="4">
        <v>14616.972621759061</v>
      </c>
      <c r="AY45" s="4">
        <v>13768.575909459694</v>
      </c>
      <c r="AZ45" s="4">
        <v>12886.464825602792</v>
      </c>
      <c r="BA45" s="4">
        <v>12023.794519883648</v>
      </c>
      <c r="BB45" s="4">
        <v>11161.933747384681</v>
      </c>
      <c r="BC45" s="4">
        <v>10317.824541875596</v>
      </c>
      <c r="BD45" s="4">
        <v>9459.6313648808045</v>
      </c>
      <c r="BE45" s="4">
        <v>8613.6994685209138</v>
      </c>
      <c r="BF45" s="4">
        <v>7765.2533626343175</v>
      </c>
      <c r="BG45" s="4">
        <v>6914.2316121087597</v>
      </c>
      <c r="BH45" s="4">
        <v>6075.146971611186</v>
      </c>
      <c r="BI45" s="4">
        <v>5336.2125128962789</v>
      </c>
      <c r="BJ45" s="4">
        <v>4672.1317296379666</v>
      </c>
      <c r="BK45" s="4">
        <v>4040.8325719034419</v>
      </c>
      <c r="BL45" s="4">
        <v>3441.5470750105196</v>
      </c>
      <c r="BM45" s="4">
        <v>2827.0617959220804</v>
      </c>
    </row>
    <row r="46" spans="2:65" s="3" customFormat="1" x14ac:dyDescent="0.2">
      <c r="B46" s="40"/>
      <c r="C46" s="17" t="s">
        <v>35</v>
      </c>
      <c r="D46" s="6" t="s">
        <v>1</v>
      </c>
      <c r="E46" s="4">
        <v>9604.7720791993888</v>
      </c>
      <c r="F46" s="4">
        <v>9534.844402285391</v>
      </c>
      <c r="G46" s="4">
        <v>9527.057036475966</v>
      </c>
      <c r="H46" s="4">
        <v>9378.8150631009539</v>
      </c>
      <c r="I46" s="4">
        <v>9266.6666476054943</v>
      </c>
      <c r="J46" s="4">
        <v>9024.4157430735577</v>
      </c>
      <c r="K46" s="4">
        <v>8789.8988961558025</v>
      </c>
      <c r="L46" s="4">
        <v>8516.8034721320619</v>
      </c>
      <c r="M46" s="4">
        <v>8199.5555572067715</v>
      </c>
      <c r="N46" s="4">
        <v>7896.5482841501162</v>
      </c>
      <c r="O46" s="4">
        <v>7612.4918466535773</v>
      </c>
      <c r="P46" s="4">
        <v>7334.4916678005247</v>
      </c>
      <c r="Q46" s="4">
        <v>7049.567574534195</v>
      </c>
      <c r="R46" s="4">
        <v>6754.2563657692908</v>
      </c>
      <c r="S46" s="4">
        <v>6435.6821005250167</v>
      </c>
      <c r="T46" s="4">
        <v>6129.9564142466188</v>
      </c>
      <c r="U46" s="4">
        <v>5814.5180359211754</v>
      </c>
      <c r="V46" s="4">
        <v>5519.1981593818145</v>
      </c>
      <c r="W46" s="4">
        <v>5177.0843761734341</v>
      </c>
      <c r="X46" s="4">
        <v>4869.7682424834275</v>
      </c>
      <c r="Y46" s="4">
        <v>4553.2032353216582</v>
      </c>
      <c r="Z46" s="4">
        <v>4301.9881216681433</v>
      </c>
      <c r="AA46" s="4">
        <v>4086.5809495368057</v>
      </c>
      <c r="AB46" s="4">
        <v>3881.3593357092527</v>
      </c>
      <c r="AC46" s="4">
        <v>3658.8292597524564</v>
      </c>
      <c r="AD46" s="4">
        <v>3466.5847795778345</v>
      </c>
      <c r="AE46" s="4">
        <v>3267.1100536426443</v>
      </c>
      <c r="AF46" s="4">
        <v>3111.9548228011986</v>
      </c>
      <c r="AG46" s="4">
        <v>2949.4347207888704</v>
      </c>
      <c r="AH46" s="4">
        <v>2810.7982676196652</v>
      </c>
      <c r="AI46" s="4">
        <v>2681.8378503483978</v>
      </c>
      <c r="AJ46" s="4">
        <v>2559.5049579312622</v>
      </c>
      <c r="AK46" s="4">
        <v>2443.5888789821806</v>
      </c>
      <c r="AL46" s="4">
        <v>2333.0350711233123</v>
      </c>
      <c r="AM46" s="4">
        <v>2227.2288425455645</v>
      </c>
      <c r="AN46" s="4">
        <v>2125.6349950269205</v>
      </c>
      <c r="AO46" s="4">
        <v>2027.7863142205695</v>
      </c>
      <c r="AP46" s="4">
        <v>1936.3179217673621</v>
      </c>
      <c r="AQ46" s="4">
        <v>1850.4859882694582</v>
      </c>
      <c r="AR46" s="4">
        <v>1769.6448685780229</v>
      </c>
      <c r="AS46" s="4">
        <v>1693.2322447874508</v>
      </c>
      <c r="AT46" s="4">
        <v>1620.7567960154636</v>
      </c>
      <c r="AU46" s="4">
        <v>1551.8000260368483</v>
      </c>
      <c r="AV46" s="4">
        <v>1485.9822407909542</v>
      </c>
      <c r="AW46" s="4">
        <v>1422.9688741395646</v>
      </c>
      <c r="AX46" s="4">
        <v>1362.7275976250357</v>
      </c>
      <c r="AY46" s="4">
        <v>1305.6421569510446</v>
      </c>
      <c r="AZ46" s="4">
        <v>1253.4702322644073</v>
      </c>
      <c r="BA46" s="4">
        <v>1205.6080991817182</v>
      </c>
      <c r="BB46" s="4">
        <v>1161.5389803139528</v>
      </c>
      <c r="BC46" s="4">
        <v>1120.8192201165443</v>
      </c>
      <c r="BD46" s="4">
        <v>1083.066814245414</v>
      </c>
      <c r="BE46" s="4">
        <v>1047.9518734519143</v>
      </c>
      <c r="BF46" s="4">
        <v>1015.1886792830636</v>
      </c>
      <c r="BG46" s="4">
        <v>984.52905158740089</v>
      </c>
      <c r="BH46" s="4">
        <v>955.75679883051362</v>
      </c>
      <c r="BI46" s="4">
        <v>928.68306372239294</v>
      </c>
      <c r="BJ46" s="4">
        <v>903.14241043805043</v>
      </c>
      <c r="BK46" s="4">
        <v>878.9895272515663</v>
      </c>
      <c r="BL46" s="4">
        <v>856.09644084500155</v>
      </c>
      <c r="BM46" s="4">
        <v>834.35015689108195</v>
      </c>
    </row>
    <row r="47" spans="2:65" s="3" customFormat="1" x14ac:dyDescent="0.2">
      <c r="B47" s="40"/>
      <c r="C47" s="17" t="s">
        <v>21</v>
      </c>
      <c r="D47" s="6" t="s">
        <v>1</v>
      </c>
      <c r="E47" s="4">
        <v>234.76538274806074</v>
      </c>
      <c r="F47" s="4">
        <v>232.19233191997688</v>
      </c>
      <c r="G47" s="4">
        <v>232.69274798340837</v>
      </c>
      <c r="H47" s="4">
        <v>233.24461147207893</v>
      </c>
      <c r="I47" s="4">
        <v>232.08943706949879</v>
      </c>
      <c r="J47" s="4">
        <v>232.61544935502752</v>
      </c>
      <c r="K47" s="4">
        <v>233.19913890565715</v>
      </c>
      <c r="L47" s="4">
        <v>234.29378591065716</v>
      </c>
      <c r="M47" s="4">
        <v>233.07134267761717</v>
      </c>
      <c r="N47" s="4">
        <v>234.02743015579716</v>
      </c>
      <c r="O47" s="4">
        <v>235.25246679241718</v>
      </c>
      <c r="P47" s="4">
        <v>237.40731662245716</v>
      </c>
      <c r="Q47" s="4">
        <v>301.18840716783427</v>
      </c>
      <c r="R47" s="4">
        <v>354.07485131001999</v>
      </c>
      <c r="S47" s="4">
        <v>365.53318013136112</v>
      </c>
      <c r="T47" s="4">
        <v>414.40765615059684</v>
      </c>
      <c r="U47" s="4">
        <v>427.8147606939981</v>
      </c>
      <c r="V47" s="4">
        <v>413.16087510841487</v>
      </c>
      <c r="W47" s="4">
        <v>464.43040128705104</v>
      </c>
      <c r="X47" s="4">
        <v>460.35674647204843</v>
      </c>
      <c r="Y47" s="4">
        <v>401.80332770500269</v>
      </c>
      <c r="Z47" s="4">
        <v>444.244158783633</v>
      </c>
      <c r="AA47" s="4">
        <v>439.75779134601999</v>
      </c>
      <c r="AB47" s="4">
        <v>434.87904965755519</v>
      </c>
      <c r="AC47" s="4">
        <v>433.03472180024426</v>
      </c>
      <c r="AD47" s="4">
        <v>441.32156168033725</v>
      </c>
      <c r="AE47" s="4">
        <v>446.38590074031367</v>
      </c>
      <c r="AF47" s="4">
        <v>387.82733833594841</v>
      </c>
      <c r="AG47" s="4">
        <v>384.50400485071049</v>
      </c>
      <c r="AH47" s="4">
        <v>383.47998165871053</v>
      </c>
      <c r="AI47" s="4">
        <v>383.58140356123317</v>
      </c>
      <c r="AJ47" s="4">
        <v>383.38253824147512</v>
      </c>
      <c r="AK47" s="4">
        <v>383.15877221736605</v>
      </c>
      <c r="AL47" s="4">
        <v>382.91755976642548</v>
      </c>
      <c r="AM47" s="4">
        <v>382.71498219819597</v>
      </c>
      <c r="AN47" s="4">
        <v>382.41658917151034</v>
      </c>
      <c r="AO47" s="4">
        <v>382.15800927002306</v>
      </c>
      <c r="AP47" s="4">
        <v>381.89459978314022</v>
      </c>
      <c r="AQ47" s="4">
        <v>381.67071409357175</v>
      </c>
      <c r="AR47" s="4">
        <v>381.35429335693942</v>
      </c>
      <c r="AS47" s="4">
        <v>381.07770938130642</v>
      </c>
      <c r="AT47" s="4">
        <v>380.87454489490364</v>
      </c>
      <c r="AU47" s="4">
        <v>380.70845872669634</v>
      </c>
      <c r="AV47" s="4">
        <v>380.45609074909237</v>
      </c>
      <c r="AW47" s="4">
        <v>380.24114710649263</v>
      </c>
      <c r="AX47" s="4">
        <v>380.02270292365614</v>
      </c>
      <c r="AY47" s="4">
        <v>379.84091332279081</v>
      </c>
      <c r="AZ47" s="4">
        <v>379.57595297325088</v>
      </c>
      <c r="BA47" s="4">
        <v>379.34823376441403</v>
      </c>
      <c r="BB47" s="4">
        <v>379.11804804968858</v>
      </c>
      <c r="BC47" s="4">
        <v>378.92457074241611</v>
      </c>
      <c r="BD47" s="4">
        <v>378.65170957411181</v>
      </c>
      <c r="BE47" s="4">
        <v>378.41635051705822</v>
      </c>
      <c r="BF47" s="4">
        <v>378.18009439504686</v>
      </c>
      <c r="BG47" s="4">
        <v>377.94334746605347</v>
      </c>
      <c r="BH47" s="4">
        <v>377.74371763041279</v>
      </c>
      <c r="BI47" s="4">
        <v>377.46973798730033</v>
      </c>
      <c r="BJ47" s="4">
        <v>377.23336243981737</v>
      </c>
      <c r="BK47" s="4">
        <v>376.99745656206494</v>
      </c>
      <c r="BL47" s="4">
        <v>376.79802945873251</v>
      </c>
      <c r="BM47" s="4">
        <v>376.5270388083029</v>
      </c>
    </row>
    <row r="48" spans="2:65" s="3" customFormat="1" x14ac:dyDescent="0.2">
      <c r="B48" s="40"/>
      <c r="C48" s="17" t="s">
        <v>22</v>
      </c>
      <c r="D48" s="6" t="s">
        <v>1</v>
      </c>
      <c r="E48" s="4">
        <v>13713.829333594516</v>
      </c>
      <c r="F48" s="4">
        <v>13794.046158696616</v>
      </c>
      <c r="G48" s="4">
        <v>14975.575424064171</v>
      </c>
      <c r="H48" s="4">
        <v>14763.327173345646</v>
      </c>
      <c r="I48" s="4">
        <v>17420.169660147156</v>
      </c>
      <c r="J48" s="4">
        <v>17842.021226353034</v>
      </c>
      <c r="K48" s="4">
        <v>18395.017472713687</v>
      </c>
      <c r="L48" s="4">
        <v>19033.508541170515</v>
      </c>
      <c r="M48" s="4">
        <v>19032.363084790584</v>
      </c>
      <c r="N48" s="4">
        <v>18861.820494925887</v>
      </c>
      <c r="O48" s="4">
        <v>18965.913547657397</v>
      </c>
      <c r="P48" s="4">
        <v>17681.406557795653</v>
      </c>
      <c r="Q48" s="4">
        <v>16992.656383037011</v>
      </c>
      <c r="R48" s="4">
        <v>17034.692049542846</v>
      </c>
      <c r="S48" s="4">
        <v>16527.252841695259</v>
      </c>
      <c r="T48" s="4">
        <v>16146.902360234091</v>
      </c>
      <c r="U48" s="4">
        <v>15242.268927714502</v>
      </c>
      <c r="V48" s="4">
        <v>15297.810830051805</v>
      </c>
      <c r="W48" s="4">
        <v>16259.141411711953</v>
      </c>
      <c r="X48" s="4">
        <v>13779.288296305043</v>
      </c>
      <c r="Y48" s="4">
        <v>14012.452811639094</v>
      </c>
      <c r="Z48" s="4">
        <v>13259.583732174564</v>
      </c>
      <c r="AA48" s="4">
        <v>13842.762187799295</v>
      </c>
      <c r="AB48" s="4">
        <v>13739.478452188714</v>
      </c>
      <c r="AC48" s="4">
        <v>13152.997724302455</v>
      </c>
      <c r="AD48" s="4">
        <v>13163.663998216347</v>
      </c>
      <c r="AE48" s="4">
        <v>12413.855391735533</v>
      </c>
      <c r="AF48" s="4">
        <v>12183.807847111579</v>
      </c>
      <c r="AG48" s="4">
        <v>13065.595237918571</v>
      </c>
      <c r="AH48" s="4">
        <v>12976.16573873887</v>
      </c>
      <c r="AI48" s="4">
        <v>12116.375133224943</v>
      </c>
      <c r="AJ48" s="4">
        <v>11340.319565807275</v>
      </c>
      <c r="AK48" s="4">
        <v>10594.196266349614</v>
      </c>
      <c r="AL48" s="4">
        <v>9874.3277611676458</v>
      </c>
      <c r="AM48" s="4">
        <v>9192.3207504560596</v>
      </c>
      <c r="AN48" s="4">
        <v>8528.9883957746006</v>
      </c>
      <c r="AO48" s="4">
        <v>7968.6643463432447</v>
      </c>
      <c r="AP48" s="4">
        <v>7432.7161949925476</v>
      </c>
      <c r="AQ48" s="4">
        <v>6929.2583027187038</v>
      </c>
      <c r="AR48" s="4">
        <v>6446.7018947897013</v>
      </c>
      <c r="AS48" s="4">
        <v>5991.1933170224274</v>
      </c>
      <c r="AT48" s="4">
        <v>5547.5609904838284</v>
      </c>
      <c r="AU48" s="4">
        <v>5134.491167821061</v>
      </c>
      <c r="AV48" s="4">
        <v>4731.5753761902652</v>
      </c>
      <c r="AW48" s="4">
        <v>4351.7087554310838</v>
      </c>
      <c r="AX48" s="4">
        <v>3998.5090102800282</v>
      </c>
      <c r="AY48" s="4">
        <v>3858.6372541566875</v>
      </c>
      <c r="AZ48" s="4">
        <v>3721.5529619850499</v>
      </c>
      <c r="BA48" s="4">
        <v>3586.3087460517177</v>
      </c>
      <c r="BB48" s="4">
        <v>3452.9150190326968</v>
      </c>
      <c r="BC48" s="4">
        <v>3321.3819392958408</v>
      </c>
      <c r="BD48" s="4">
        <v>3201.1037065017399</v>
      </c>
      <c r="BE48" s="4">
        <v>3080.9567058272883</v>
      </c>
      <c r="BF48" s="4">
        <v>2960.9542382678201</v>
      </c>
      <c r="BG48" s="4">
        <v>2841.1085896260674</v>
      </c>
      <c r="BH48" s="4">
        <v>2721.4301534408255</v>
      </c>
      <c r="BI48" s="4">
        <v>2601.9287806086004</v>
      </c>
      <c r="BJ48" s="4">
        <v>2482.6093478548937</v>
      </c>
      <c r="BK48" s="4">
        <v>2363.4757801623127</v>
      </c>
      <c r="BL48" s="4">
        <v>2244.5282706265898</v>
      </c>
      <c r="BM48" s="4">
        <v>2125.7657861145399</v>
      </c>
    </row>
    <row r="49" spans="2:65" s="3" customFormat="1" x14ac:dyDescent="0.2">
      <c r="B49" s="40"/>
      <c r="C49" s="17" t="s">
        <v>36</v>
      </c>
      <c r="D49" s="6" t="s">
        <v>1</v>
      </c>
      <c r="E49" s="4">
        <v>7597.731701656282</v>
      </c>
      <c r="F49" s="4">
        <v>7204.8327263743777</v>
      </c>
      <c r="G49" s="4">
        <v>7919.6045643619582</v>
      </c>
      <c r="H49" s="4">
        <v>7684.4655118829724</v>
      </c>
      <c r="I49" s="4">
        <v>9686.1613566309879</v>
      </c>
      <c r="J49" s="4">
        <v>10342.035156862008</v>
      </c>
      <c r="K49" s="4">
        <v>10491.080115201406</v>
      </c>
      <c r="L49" s="4">
        <v>10389.580688487624</v>
      </c>
      <c r="M49" s="4">
        <v>10250.040946602698</v>
      </c>
      <c r="N49" s="4">
        <v>9744.2364795391732</v>
      </c>
      <c r="O49" s="4">
        <v>9280.5470303992533</v>
      </c>
      <c r="P49" s="4">
        <v>8967.4354965212933</v>
      </c>
      <c r="Q49" s="4">
        <v>8710.3626587221515</v>
      </c>
      <c r="R49" s="4">
        <v>8588.6762582403753</v>
      </c>
      <c r="S49" s="4">
        <v>8191.9591368304737</v>
      </c>
      <c r="T49" s="4">
        <v>8051.6118443920068</v>
      </c>
      <c r="U49" s="4">
        <v>7674.4405243511483</v>
      </c>
      <c r="V49" s="4">
        <v>7767.8856224377996</v>
      </c>
      <c r="W49" s="4">
        <v>7584.3262777080872</v>
      </c>
      <c r="X49" s="4">
        <v>7214.8648686954057</v>
      </c>
      <c r="Y49" s="4">
        <v>7270.8382109384111</v>
      </c>
      <c r="Z49" s="4">
        <v>7783.6621043572122</v>
      </c>
      <c r="AA49" s="4">
        <v>8205.4951721649322</v>
      </c>
      <c r="AB49" s="4">
        <v>8274.0255641232015</v>
      </c>
      <c r="AC49" s="4">
        <v>8143.159200215101</v>
      </c>
      <c r="AD49" s="4">
        <v>7956.5232538783221</v>
      </c>
      <c r="AE49" s="4">
        <v>7948.4281754436288</v>
      </c>
      <c r="AF49" s="4">
        <v>8813.2281682772737</v>
      </c>
      <c r="AG49" s="4">
        <v>8559.7947507659119</v>
      </c>
      <c r="AH49" s="4">
        <v>8220.5004218281429</v>
      </c>
      <c r="AI49" s="4">
        <v>7876.5961672086578</v>
      </c>
      <c r="AJ49" s="4">
        <v>7595.0073193735398</v>
      </c>
      <c r="AK49" s="4">
        <v>7319.4111796864699</v>
      </c>
      <c r="AL49" s="4">
        <v>7057.6270089687087</v>
      </c>
      <c r="AM49" s="4">
        <v>6810.2871520507188</v>
      </c>
      <c r="AN49" s="4">
        <v>6549.6790973332008</v>
      </c>
      <c r="AO49" s="4">
        <v>6186.7817409681002</v>
      </c>
      <c r="AP49" s="4">
        <v>5831.4016379924096</v>
      </c>
      <c r="AQ49" s="4">
        <v>5491.8255558178989</v>
      </c>
      <c r="AR49" s="4">
        <v>5158.082666085812</v>
      </c>
      <c r="AS49" s="4">
        <v>4832.5350780994577</v>
      </c>
      <c r="AT49" s="4">
        <v>4480.8049228490072</v>
      </c>
      <c r="AU49" s="4">
        <v>4126.1017108667556</v>
      </c>
      <c r="AV49" s="4">
        <v>3757.94107414674</v>
      </c>
      <c r="AW49" s="4">
        <v>3405.8419920855854</v>
      </c>
      <c r="AX49" s="4">
        <v>2888.0254753807635</v>
      </c>
      <c r="AY49" s="4">
        <v>2583.8221050927177</v>
      </c>
      <c r="AZ49" s="4">
        <v>2283.9125673102371</v>
      </c>
      <c r="BA49" s="4">
        <v>1994.8649247998455</v>
      </c>
      <c r="BB49" s="4">
        <v>1712.4313982621811</v>
      </c>
      <c r="BC49" s="4">
        <v>1453.8881438190683</v>
      </c>
      <c r="BD49" s="4">
        <v>1278.4385705390155</v>
      </c>
      <c r="BE49" s="4">
        <v>1112.1032156607271</v>
      </c>
      <c r="BF49" s="4">
        <v>949.6202874815441</v>
      </c>
      <c r="BG49" s="4">
        <v>793.48467298981677</v>
      </c>
      <c r="BH49" s="4">
        <v>646.21142749691637</v>
      </c>
      <c r="BI49" s="4">
        <v>503.69764038442645</v>
      </c>
      <c r="BJ49" s="4">
        <v>367.94292432912812</v>
      </c>
      <c r="BK49" s="4">
        <v>238.77805993037407</v>
      </c>
      <c r="BL49" s="4">
        <v>116.32461788220185</v>
      </c>
      <c r="BM49" s="4">
        <v>0</v>
      </c>
    </row>
    <row r="50" spans="2:65" s="3" customFormat="1" x14ac:dyDescent="0.2">
      <c r="B50" s="40"/>
      <c r="C50" s="17" t="s">
        <v>0</v>
      </c>
      <c r="D50" s="6" t="s">
        <v>1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</row>
    <row r="51" spans="2:65" s="3" customFormat="1" x14ac:dyDescent="0.2">
      <c r="B51" s="41"/>
      <c r="C51" s="17" t="s">
        <v>24</v>
      </c>
      <c r="D51" s="6" t="s">
        <v>1</v>
      </c>
      <c r="E51" s="4">
        <v>42266.328331393779</v>
      </c>
      <c r="F51" s="4">
        <v>42068.038925017558</v>
      </c>
      <c r="G51" s="4">
        <v>44731.649209724499</v>
      </c>
      <c r="H51" s="4">
        <v>43428.343604341717</v>
      </c>
      <c r="I51" s="4">
        <v>49054.208707579564</v>
      </c>
      <c r="J51" s="4">
        <v>50185.134498943975</v>
      </c>
      <c r="K51" s="4">
        <v>50738.327960522671</v>
      </c>
      <c r="L51" s="4">
        <v>51995.070617324847</v>
      </c>
      <c r="M51" s="4">
        <v>51748.918787016388</v>
      </c>
      <c r="N51" s="4">
        <v>50913.169930910255</v>
      </c>
      <c r="O51" s="4">
        <v>51605.471133291961</v>
      </c>
      <c r="P51" s="4">
        <v>50655.519100559752</v>
      </c>
      <c r="Q51" s="4">
        <v>50310.326723062666</v>
      </c>
      <c r="R51" s="4">
        <v>50923.045728346173</v>
      </c>
      <c r="S51" s="4">
        <v>49561.223505813818</v>
      </c>
      <c r="T51" s="4">
        <v>48535.509221914625</v>
      </c>
      <c r="U51" s="4">
        <v>46186.190777665921</v>
      </c>
      <c r="V51" s="4">
        <v>46417.887855060588</v>
      </c>
      <c r="W51" s="4">
        <v>47090.333278905608</v>
      </c>
      <c r="X51" s="4">
        <v>42840.145245039857</v>
      </c>
      <c r="Y51" s="4">
        <v>43141.105422271881</v>
      </c>
      <c r="Z51" s="4">
        <v>42732.480453835116</v>
      </c>
      <c r="AA51" s="4">
        <v>44630.650433007591</v>
      </c>
      <c r="AB51" s="4">
        <v>43911.197677471042</v>
      </c>
      <c r="AC51" s="4">
        <v>42717.864771897301</v>
      </c>
      <c r="AD51" s="4">
        <v>42794.468385302091</v>
      </c>
      <c r="AE51" s="4">
        <v>42653.672119920899</v>
      </c>
      <c r="AF51" s="4">
        <v>43636.275064628324</v>
      </c>
      <c r="AG51" s="4">
        <v>43945.218897203289</v>
      </c>
      <c r="AH51" s="4">
        <v>43689.41983384511</v>
      </c>
      <c r="AI51" s="4">
        <v>42152.210048370449</v>
      </c>
      <c r="AJ51" s="4">
        <v>40892.61020254474</v>
      </c>
      <c r="AK51" s="4">
        <v>39660.22682614006</v>
      </c>
      <c r="AL51" s="4">
        <v>38443.417081177991</v>
      </c>
      <c r="AM51" s="4">
        <v>37275.735152102221</v>
      </c>
      <c r="AN51" s="4">
        <v>36047.974917932275</v>
      </c>
      <c r="AO51" s="4">
        <v>34830.066387445302</v>
      </c>
      <c r="AP51" s="4">
        <v>33622.292569871206</v>
      </c>
      <c r="AQ51" s="4">
        <v>32462.988005506173</v>
      </c>
      <c r="AR51" s="4">
        <v>31264.021466250266</v>
      </c>
      <c r="AS51" s="4">
        <v>30098.956196335857</v>
      </c>
      <c r="AT51" s="4">
        <v>28846.046851564068</v>
      </c>
      <c r="AU51" s="4">
        <v>27614.389850886368</v>
      </c>
      <c r="AV51" s="4">
        <v>26191.924797761672</v>
      </c>
      <c r="AW51" s="4">
        <v>24802.584954347596</v>
      </c>
      <c r="AX51" s="4">
        <v>23246.257407968544</v>
      </c>
      <c r="AY51" s="4">
        <v>21896.518338982933</v>
      </c>
      <c r="AZ51" s="4">
        <v>20524.976540135736</v>
      </c>
      <c r="BA51" s="4">
        <v>19189.924523681344</v>
      </c>
      <c r="BB51" s="4">
        <v>17867.937193043199</v>
      </c>
      <c r="BC51" s="4">
        <v>16592.838415849466</v>
      </c>
      <c r="BD51" s="4">
        <v>15400.892165741087</v>
      </c>
      <c r="BE51" s="4">
        <v>14233.127613977902</v>
      </c>
      <c r="BF51" s="4">
        <v>13069.196662061791</v>
      </c>
      <c r="BG51" s="4">
        <v>11911.297273778098</v>
      </c>
      <c r="BH51" s="4">
        <v>10776.289069009856</v>
      </c>
      <c r="BI51" s="4">
        <v>9747.9917355990001</v>
      </c>
      <c r="BJ51" s="4">
        <v>8803.0597746998556</v>
      </c>
      <c r="BK51" s="4">
        <v>7899.0733958097599</v>
      </c>
      <c r="BL51" s="4">
        <v>7035.2944338230454</v>
      </c>
      <c r="BM51" s="4">
        <v>6163.7047777360049</v>
      </c>
    </row>
    <row r="52" spans="2:65" s="3" customFormat="1" x14ac:dyDescent="0.2">
      <c r="B52" s="20"/>
      <c r="C52" s="18"/>
    </row>
    <row r="53" spans="2:65" s="3" customFormat="1" x14ac:dyDescent="0.2">
      <c r="B53" s="20"/>
      <c r="C53" s="18"/>
    </row>
    <row r="54" spans="2:65" x14ac:dyDescent="0.2">
      <c r="B54" s="2"/>
      <c r="C54" s="31"/>
      <c r="D54" s="2" t="s">
        <v>25</v>
      </c>
      <c r="E54" s="2">
        <v>1990</v>
      </c>
      <c r="F54" s="2">
        <v>1991</v>
      </c>
      <c r="G54" s="2">
        <v>1992</v>
      </c>
      <c r="H54" s="2">
        <v>1993</v>
      </c>
      <c r="I54" s="2">
        <v>1994</v>
      </c>
      <c r="J54" s="2">
        <v>1995</v>
      </c>
      <c r="K54" s="2">
        <v>1996</v>
      </c>
      <c r="L54" s="2">
        <v>1997</v>
      </c>
      <c r="M54" s="2">
        <v>1998</v>
      </c>
      <c r="N54" s="2">
        <v>1999</v>
      </c>
      <c r="O54" s="2">
        <v>2000</v>
      </c>
      <c r="P54" s="2">
        <v>2001</v>
      </c>
      <c r="Q54" s="2">
        <v>2002</v>
      </c>
      <c r="R54" s="2">
        <v>2003</v>
      </c>
      <c r="S54" s="2">
        <v>2004</v>
      </c>
      <c r="T54" s="2">
        <v>2005</v>
      </c>
      <c r="U54" s="2">
        <v>2006</v>
      </c>
      <c r="V54" s="2">
        <v>2007</v>
      </c>
      <c r="W54" s="2">
        <v>2008</v>
      </c>
      <c r="X54" s="2">
        <v>2009</v>
      </c>
      <c r="Y54" s="2">
        <v>2010</v>
      </c>
      <c r="Z54" s="2">
        <v>2011</v>
      </c>
      <c r="AA54" s="2">
        <v>2012</v>
      </c>
      <c r="AB54" s="2">
        <v>2013</v>
      </c>
      <c r="AC54" s="2">
        <v>2014</v>
      </c>
      <c r="AD54" s="2">
        <v>2015</v>
      </c>
      <c r="AE54" s="2">
        <v>2016</v>
      </c>
      <c r="AF54" s="2">
        <v>2017</v>
      </c>
      <c r="AG54" s="2">
        <v>2018</v>
      </c>
      <c r="AH54" s="2">
        <v>2019</v>
      </c>
      <c r="AI54" s="2">
        <v>2020</v>
      </c>
      <c r="AJ54" s="2">
        <v>2021</v>
      </c>
      <c r="AK54" s="2">
        <v>2022</v>
      </c>
      <c r="AL54" s="2">
        <v>2023</v>
      </c>
      <c r="AM54" s="2">
        <v>2024</v>
      </c>
      <c r="AN54" s="2">
        <v>2025</v>
      </c>
      <c r="AO54" s="2">
        <v>2026</v>
      </c>
      <c r="AP54" s="2">
        <v>2027</v>
      </c>
      <c r="AQ54" s="2">
        <v>2028</v>
      </c>
      <c r="AR54" s="2">
        <v>2029</v>
      </c>
      <c r="AS54" s="2">
        <v>2030</v>
      </c>
      <c r="AT54" s="2">
        <v>2031</v>
      </c>
      <c r="AU54" s="2">
        <v>2032</v>
      </c>
      <c r="AV54" s="2">
        <v>2033</v>
      </c>
      <c r="AW54" s="2">
        <v>2034</v>
      </c>
      <c r="AX54" s="2">
        <v>2035</v>
      </c>
      <c r="AY54" s="2">
        <v>2036</v>
      </c>
      <c r="AZ54" s="2">
        <v>2037</v>
      </c>
      <c r="BA54" s="2">
        <v>2038</v>
      </c>
      <c r="BB54" s="2">
        <v>2039</v>
      </c>
      <c r="BC54" s="2">
        <v>2040</v>
      </c>
      <c r="BD54" s="2">
        <v>2041</v>
      </c>
      <c r="BE54" s="2">
        <v>2042</v>
      </c>
      <c r="BF54" s="2">
        <v>2043</v>
      </c>
      <c r="BG54" s="2">
        <v>2044</v>
      </c>
      <c r="BH54" s="2">
        <v>2045</v>
      </c>
      <c r="BI54" s="2">
        <v>2046</v>
      </c>
      <c r="BJ54" s="2">
        <v>2047</v>
      </c>
      <c r="BK54" s="2">
        <v>2048</v>
      </c>
      <c r="BL54" s="2">
        <v>2049</v>
      </c>
      <c r="BM54" s="2">
        <v>2050</v>
      </c>
    </row>
    <row r="55" spans="2:65" s="3" customFormat="1" x14ac:dyDescent="0.2">
      <c r="B55" s="40" t="s">
        <v>16</v>
      </c>
      <c r="C55" s="17" t="s">
        <v>19</v>
      </c>
      <c r="D55" s="6" t="s">
        <v>1</v>
      </c>
      <c r="E55" s="4">
        <v>11115.229834195532</v>
      </c>
      <c r="F55" s="4">
        <v>11302.123305741196</v>
      </c>
      <c r="G55" s="4">
        <v>12076.719436838996</v>
      </c>
      <c r="H55" s="4">
        <v>11368.491244540061</v>
      </c>
      <c r="I55" s="4">
        <v>12449.121606126428</v>
      </c>
      <c r="J55" s="4">
        <v>12744.046923300348</v>
      </c>
      <c r="K55" s="4">
        <v>12829.132337546116</v>
      </c>
      <c r="L55" s="4">
        <v>13820.884129623993</v>
      </c>
      <c r="M55" s="4">
        <v>14033.88785573872</v>
      </c>
      <c r="N55" s="4">
        <v>14176.537242139271</v>
      </c>
      <c r="O55" s="4">
        <v>15511.266241789312</v>
      </c>
      <c r="P55" s="4">
        <v>16434.778061819827</v>
      </c>
      <c r="Q55" s="4">
        <v>17256.55169960147</v>
      </c>
      <c r="R55" s="4">
        <v>18191.346203483645</v>
      </c>
      <c r="S55" s="4">
        <v>18040.796246631704</v>
      </c>
      <c r="T55" s="4">
        <v>17792.63094689131</v>
      </c>
      <c r="U55" s="4">
        <v>17027.148528985097</v>
      </c>
      <c r="V55" s="4">
        <v>17419.832368080755</v>
      </c>
      <c r="W55" s="4">
        <v>17605.350812025077</v>
      </c>
      <c r="X55" s="4">
        <v>16515.867091083936</v>
      </c>
      <c r="Y55" s="4">
        <v>16902.807836667715</v>
      </c>
      <c r="Z55" s="4">
        <v>16943.002336851561</v>
      </c>
      <c r="AA55" s="4">
        <v>18056.054332160536</v>
      </c>
      <c r="AB55" s="4">
        <v>17581.455275792319</v>
      </c>
      <c r="AC55" s="4">
        <v>17329.843865827046</v>
      </c>
      <c r="AD55" s="4">
        <v>17766.374791949249</v>
      </c>
      <c r="AE55" s="4">
        <v>18577.892598358772</v>
      </c>
      <c r="AF55" s="4">
        <v>19139.456888102326</v>
      </c>
      <c r="AG55" s="4">
        <v>18985.890182879226</v>
      </c>
      <c r="AH55" s="4">
        <v>19298.475423999724</v>
      </c>
      <c r="AI55" s="4">
        <v>19093.819494027219</v>
      </c>
      <c r="AJ55" s="4">
        <v>19014.395821191192</v>
      </c>
      <c r="AK55" s="4">
        <v>18919.871728904436</v>
      </c>
      <c r="AL55" s="4">
        <v>18795.509680151899</v>
      </c>
      <c r="AM55" s="4">
        <v>18663.183424851683</v>
      </c>
      <c r="AN55" s="4">
        <v>18461.25584062604</v>
      </c>
      <c r="AO55" s="4">
        <v>18264.675976643368</v>
      </c>
      <c r="AP55" s="4">
        <v>18039.962215335749</v>
      </c>
      <c r="AQ55" s="4">
        <v>17809.747444606539</v>
      </c>
      <c r="AR55" s="4">
        <v>17508.237743439789</v>
      </c>
      <c r="AS55" s="4">
        <v>17200.917847045221</v>
      </c>
      <c r="AT55" s="4">
        <v>16816.049597320864</v>
      </c>
      <c r="AU55" s="4">
        <v>16421.288487435002</v>
      </c>
      <c r="AV55" s="4">
        <v>15835.970015884624</v>
      </c>
      <c r="AW55" s="4">
        <v>15241.824185584868</v>
      </c>
      <c r="AX55" s="4">
        <v>14616.972621759061</v>
      </c>
      <c r="AY55" s="4">
        <v>13768.575909459694</v>
      </c>
      <c r="AZ55" s="4">
        <v>12886.464825602792</v>
      </c>
      <c r="BA55" s="4">
        <v>12023.794519883648</v>
      </c>
      <c r="BB55" s="4">
        <v>11161.933747384681</v>
      </c>
      <c r="BC55" s="4">
        <v>10317.824541875596</v>
      </c>
      <c r="BD55" s="4">
        <v>9459.6313648808045</v>
      </c>
      <c r="BE55" s="4">
        <v>8613.6994685209138</v>
      </c>
      <c r="BF55" s="4">
        <v>7765.2533626343175</v>
      </c>
      <c r="BG55" s="4">
        <v>6914.2316121087597</v>
      </c>
      <c r="BH55" s="4">
        <v>6075.146971611186</v>
      </c>
      <c r="BI55" s="4">
        <v>5336.2125128962789</v>
      </c>
      <c r="BJ55" s="4">
        <v>4672.1317296379666</v>
      </c>
      <c r="BK55" s="4">
        <v>4040.8325719034419</v>
      </c>
      <c r="BL55" s="4">
        <v>3441.5470750105196</v>
      </c>
      <c r="BM55" s="4">
        <v>2827.0617959220804</v>
      </c>
    </row>
    <row r="56" spans="2:65" s="3" customFormat="1" x14ac:dyDescent="0.2">
      <c r="B56" s="40"/>
      <c r="C56" s="17" t="s">
        <v>35</v>
      </c>
      <c r="D56" s="6" t="s">
        <v>1</v>
      </c>
      <c r="E56" s="4">
        <v>9604.7720791993888</v>
      </c>
      <c r="F56" s="4">
        <v>9534.844402285391</v>
      </c>
      <c r="G56" s="4">
        <v>9527.057036475966</v>
      </c>
      <c r="H56" s="4">
        <v>9378.8150631009539</v>
      </c>
      <c r="I56" s="4">
        <v>9266.6666476054943</v>
      </c>
      <c r="J56" s="4">
        <v>9024.4157430735577</v>
      </c>
      <c r="K56" s="4">
        <v>8789.8988961558025</v>
      </c>
      <c r="L56" s="4">
        <v>8516.8034721320619</v>
      </c>
      <c r="M56" s="4">
        <v>8199.5555572067715</v>
      </c>
      <c r="N56" s="4">
        <v>7896.5482841501162</v>
      </c>
      <c r="O56" s="4">
        <v>7612.4918466535773</v>
      </c>
      <c r="P56" s="4">
        <v>7334.4916678005247</v>
      </c>
      <c r="Q56" s="4">
        <v>7049.567574534195</v>
      </c>
      <c r="R56" s="4">
        <v>6754.2563657692908</v>
      </c>
      <c r="S56" s="4">
        <v>6435.6821005250167</v>
      </c>
      <c r="T56" s="4">
        <v>6129.9564142466188</v>
      </c>
      <c r="U56" s="4">
        <v>5814.5180359211754</v>
      </c>
      <c r="V56" s="4">
        <v>5519.1981593818145</v>
      </c>
      <c r="W56" s="4">
        <v>5177.0843761734341</v>
      </c>
      <c r="X56" s="4">
        <v>4869.7682424834275</v>
      </c>
      <c r="Y56" s="4">
        <v>4553.2032353216582</v>
      </c>
      <c r="Z56" s="4">
        <v>4301.9881216681433</v>
      </c>
      <c r="AA56" s="4">
        <v>4086.5809495368057</v>
      </c>
      <c r="AB56" s="4">
        <v>3881.3593357092527</v>
      </c>
      <c r="AC56" s="4">
        <v>3658.8292597524564</v>
      </c>
      <c r="AD56" s="4">
        <v>3466.5847795778345</v>
      </c>
      <c r="AE56" s="4">
        <v>3267.1100536426443</v>
      </c>
      <c r="AF56" s="4">
        <v>3111.9548228011986</v>
      </c>
      <c r="AG56" s="4">
        <v>2949.4347207888704</v>
      </c>
      <c r="AH56" s="4">
        <v>2810.7982676196652</v>
      </c>
      <c r="AI56" s="4">
        <v>2681.8378503483978</v>
      </c>
      <c r="AJ56" s="4">
        <v>2559.5049579312622</v>
      </c>
      <c r="AK56" s="4">
        <v>2443.5888789821806</v>
      </c>
      <c r="AL56" s="4">
        <v>2333.0350711233123</v>
      </c>
      <c r="AM56" s="4">
        <v>2227.2288425455645</v>
      </c>
      <c r="AN56" s="4">
        <v>2125.6349950269205</v>
      </c>
      <c r="AO56" s="4">
        <v>2027.7863142205695</v>
      </c>
      <c r="AP56" s="4">
        <v>1936.3179217673621</v>
      </c>
      <c r="AQ56" s="4">
        <v>1850.4859882694582</v>
      </c>
      <c r="AR56" s="4">
        <v>1769.6448685780229</v>
      </c>
      <c r="AS56" s="4">
        <v>1693.2322447874508</v>
      </c>
      <c r="AT56" s="4">
        <v>1620.7567960154636</v>
      </c>
      <c r="AU56" s="4">
        <v>1551.8000260368483</v>
      </c>
      <c r="AV56" s="4">
        <v>1485.9822407909542</v>
      </c>
      <c r="AW56" s="4">
        <v>1422.9688741395646</v>
      </c>
      <c r="AX56" s="4">
        <v>1362.7275976250357</v>
      </c>
      <c r="AY56" s="4">
        <v>1305.6421569510446</v>
      </c>
      <c r="AZ56" s="4">
        <v>1253.4702322644073</v>
      </c>
      <c r="BA56" s="4">
        <v>1205.6080991817182</v>
      </c>
      <c r="BB56" s="4">
        <v>1161.5389803139528</v>
      </c>
      <c r="BC56" s="4">
        <v>1120.8192201165443</v>
      </c>
      <c r="BD56" s="4">
        <v>1083.066814245414</v>
      </c>
      <c r="BE56" s="4">
        <v>1047.9518734519143</v>
      </c>
      <c r="BF56" s="4">
        <v>1015.1886792830636</v>
      </c>
      <c r="BG56" s="4">
        <v>984.52905158740089</v>
      </c>
      <c r="BH56" s="4">
        <v>955.75679883051362</v>
      </c>
      <c r="BI56" s="4">
        <v>928.68306372239294</v>
      </c>
      <c r="BJ56" s="4">
        <v>903.14241043805043</v>
      </c>
      <c r="BK56" s="4">
        <v>878.9895272515663</v>
      </c>
      <c r="BL56" s="4">
        <v>856.09644084500155</v>
      </c>
      <c r="BM56" s="4">
        <v>834.35015689108195</v>
      </c>
    </row>
    <row r="57" spans="2:65" s="3" customFormat="1" x14ac:dyDescent="0.2">
      <c r="B57" s="40"/>
      <c r="C57" s="17" t="s">
        <v>21</v>
      </c>
      <c r="D57" s="6" t="s">
        <v>1</v>
      </c>
      <c r="E57" s="4">
        <v>234.76538274806074</v>
      </c>
      <c r="F57" s="4">
        <v>232.19233191997688</v>
      </c>
      <c r="G57" s="4">
        <v>232.69274798340837</v>
      </c>
      <c r="H57" s="4">
        <v>233.24461147207893</v>
      </c>
      <c r="I57" s="4">
        <v>232.08943706949879</v>
      </c>
      <c r="J57" s="4">
        <v>232.61544935502752</v>
      </c>
      <c r="K57" s="4">
        <v>233.19913890565715</v>
      </c>
      <c r="L57" s="4">
        <v>234.29378591065716</v>
      </c>
      <c r="M57" s="4">
        <v>233.07134267761717</v>
      </c>
      <c r="N57" s="4">
        <v>234.02743015579716</v>
      </c>
      <c r="O57" s="4">
        <v>235.25246679241718</v>
      </c>
      <c r="P57" s="4">
        <v>237.40731662245716</v>
      </c>
      <c r="Q57" s="4">
        <v>301.18840716783427</v>
      </c>
      <c r="R57" s="4">
        <v>354.07485131001999</v>
      </c>
      <c r="S57" s="4">
        <v>365.53318013136112</v>
      </c>
      <c r="T57" s="4">
        <v>414.40765615059684</v>
      </c>
      <c r="U57" s="4">
        <v>427.8147606939981</v>
      </c>
      <c r="V57" s="4">
        <v>413.16087510841487</v>
      </c>
      <c r="W57" s="4">
        <v>464.43040128705104</v>
      </c>
      <c r="X57" s="4">
        <v>460.35674647204843</v>
      </c>
      <c r="Y57" s="4">
        <v>401.80332770500269</v>
      </c>
      <c r="Z57" s="4">
        <v>444.244158783633</v>
      </c>
      <c r="AA57" s="4">
        <v>439.75779134601999</v>
      </c>
      <c r="AB57" s="4">
        <v>434.87904965755519</v>
      </c>
      <c r="AC57" s="4">
        <v>433.03472180024426</v>
      </c>
      <c r="AD57" s="4">
        <v>441.32156168033725</v>
      </c>
      <c r="AE57" s="4">
        <v>446.38590074031367</v>
      </c>
      <c r="AF57" s="4">
        <v>387.82733833594841</v>
      </c>
      <c r="AG57" s="4">
        <v>384.50400485071049</v>
      </c>
      <c r="AH57" s="4">
        <v>383.47998165871053</v>
      </c>
      <c r="AI57" s="4">
        <v>383.58140356123317</v>
      </c>
      <c r="AJ57" s="4">
        <v>383.38253824147512</v>
      </c>
      <c r="AK57" s="4">
        <v>383.15877221736605</v>
      </c>
      <c r="AL57" s="4">
        <v>382.91755976642548</v>
      </c>
      <c r="AM57" s="4">
        <v>382.71498219819597</v>
      </c>
      <c r="AN57" s="4">
        <v>382.41658917151034</v>
      </c>
      <c r="AO57" s="4">
        <v>382.15800927002306</v>
      </c>
      <c r="AP57" s="4">
        <v>381.89459978314022</v>
      </c>
      <c r="AQ57" s="4">
        <v>381.67071409357175</v>
      </c>
      <c r="AR57" s="4">
        <v>381.35429335693942</v>
      </c>
      <c r="AS57" s="4">
        <v>381.07770938130642</v>
      </c>
      <c r="AT57" s="4">
        <v>380.87454489490364</v>
      </c>
      <c r="AU57" s="4">
        <v>380.70845872669634</v>
      </c>
      <c r="AV57" s="4">
        <v>380.45609074909237</v>
      </c>
      <c r="AW57" s="4">
        <v>380.24114710649263</v>
      </c>
      <c r="AX57" s="4">
        <v>380.02270292365614</v>
      </c>
      <c r="AY57" s="4">
        <v>379.84091332279081</v>
      </c>
      <c r="AZ57" s="4">
        <v>379.57595297325088</v>
      </c>
      <c r="BA57" s="4">
        <v>379.34823376441403</v>
      </c>
      <c r="BB57" s="4">
        <v>379.11804804968858</v>
      </c>
      <c r="BC57" s="4">
        <v>378.92457074241611</v>
      </c>
      <c r="BD57" s="4">
        <v>378.65170957411181</v>
      </c>
      <c r="BE57" s="4">
        <v>378.41635051705822</v>
      </c>
      <c r="BF57" s="4">
        <v>378.18009439504686</v>
      </c>
      <c r="BG57" s="4">
        <v>377.94334746605347</v>
      </c>
      <c r="BH57" s="4">
        <v>377.74371763041279</v>
      </c>
      <c r="BI57" s="4">
        <v>377.46973798730033</v>
      </c>
      <c r="BJ57" s="4">
        <v>377.23336243981737</v>
      </c>
      <c r="BK57" s="4">
        <v>376.99745656206494</v>
      </c>
      <c r="BL57" s="4">
        <v>376.79802945873251</v>
      </c>
      <c r="BM57" s="4">
        <v>376.5270388083029</v>
      </c>
    </row>
    <row r="58" spans="2:65" s="3" customFormat="1" x14ac:dyDescent="0.2">
      <c r="B58" s="40"/>
      <c r="C58" s="17" t="s">
        <v>22</v>
      </c>
      <c r="D58" s="6" t="s">
        <v>1</v>
      </c>
      <c r="E58" s="4">
        <v>13713.829333594516</v>
      </c>
      <c r="F58" s="4">
        <v>13794.046158696616</v>
      </c>
      <c r="G58" s="4">
        <v>14975.575424064171</v>
      </c>
      <c r="H58" s="4">
        <v>14763.327173345646</v>
      </c>
      <c r="I58" s="4">
        <v>17420.169660147156</v>
      </c>
      <c r="J58" s="4">
        <v>17842.021226353034</v>
      </c>
      <c r="K58" s="4">
        <v>18395.017472713687</v>
      </c>
      <c r="L58" s="4">
        <v>19033.508541170515</v>
      </c>
      <c r="M58" s="4">
        <v>19032.363084790584</v>
      </c>
      <c r="N58" s="4">
        <v>18861.820494925887</v>
      </c>
      <c r="O58" s="4">
        <v>18965.913547657397</v>
      </c>
      <c r="P58" s="4">
        <v>17681.406557795653</v>
      </c>
      <c r="Q58" s="4">
        <v>16992.656383037011</v>
      </c>
      <c r="R58" s="4">
        <v>17034.692049542846</v>
      </c>
      <c r="S58" s="4">
        <v>16527.252841695259</v>
      </c>
      <c r="T58" s="4">
        <v>16146.902360234091</v>
      </c>
      <c r="U58" s="4">
        <v>15242.268927714502</v>
      </c>
      <c r="V58" s="4">
        <v>15297.810830051805</v>
      </c>
      <c r="W58" s="4">
        <v>16259.141411711953</v>
      </c>
      <c r="X58" s="4">
        <v>13779.288296305043</v>
      </c>
      <c r="Y58" s="4">
        <v>14012.452811639094</v>
      </c>
      <c r="Z58" s="4">
        <v>13259.583732174564</v>
      </c>
      <c r="AA58" s="4">
        <v>13842.762187799295</v>
      </c>
      <c r="AB58" s="4">
        <v>13739.478452188714</v>
      </c>
      <c r="AC58" s="4">
        <v>13152.997724302455</v>
      </c>
      <c r="AD58" s="4">
        <v>13163.663998216347</v>
      </c>
      <c r="AE58" s="4">
        <v>12413.855391735533</v>
      </c>
      <c r="AF58" s="4">
        <v>12183.807847111579</v>
      </c>
      <c r="AG58" s="4">
        <v>13065.595237918571</v>
      </c>
      <c r="AH58" s="4">
        <v>12976.16573873887</v>
      </c>
      <c r="AI58" s="4">
        <v>12116.375133224943</v>
      </c>
      <c r="AJ58" s="4">
        <v>11340.319565807275</v>
      </c>
      <c r="AK58" s="4">
        <v>10594.196266349614</v>
      </c>
      <c r="AL58" s="4">
        <v>9874.3277611676458</v>
      </c>
      <c r="AM58" s="4">
        <v>9192.3207504560596</v>
      </c>
      <c r="AN58" s="4">
        <v>8528.9883957746006</v>
      </c>
      <c r="AO58" s="4">
        <v>7968.6643463432447</v>
      </c>
      <c r="AP58" s="4">
        <v>7432.7161949925476</v>
      </c>
      <c r="AQ58" s="4">
        <v>6929.2583027187038</v>
      </c>
      <c r="AR58" s="4">
        <v>6446.7018947897013</v>
      </c>
      <c r="AS58" s="4">
        <v>5991.1933170224274</v>
      </c>
      <c r="AT58" s="4">
        <v>5547.5609904838284</v>
      </c>
      <c r="AU58" s="4">
        <v>5134.491167821061</v>
      </c>
      <c r="AV58" s="4">
        <v>4731.5753761902652</v>
      </c>
      <c r="AW58" s="4">
        <v>4351.7087554310838</v>
      </c>
      <c r="AX58" s="4">
        <v>3998.5090102800282</v>
      </c>
      <c r="AY58" s="4">
        <v>3858.6372541566875</v>
      </c>
      <c r="AZ58" s="4">
        <v>3721.5529619850499</v>
      </c>
      <c r="BA58" s="4">
        <v>3586.3087460517177</v>
      </c>
      <c r="BB58" s="4">
        <v>3452.9150190326968</v>
      </c>
      <c r="BC58" s="4">
        <v>3321.3819392958408</v>
      </c>
      <c r="BD58" s="4">
        <v>3201.1037065017399</v>
      </c>
      <c r="BE58" s="4">
        <v>3080.9567058272883</v>
      </c>
      <c r="BF58" s="4">
        <v>2960.9542382678201</v>
      </c>
      <c r="BG58" s="4">
        <v>2841.1085896260674</v>
      </c>
      <c r="BH58" s="4">
        <v>2721.4301534408255</v>
      </c>
      <c r="BI58" s="4">
        <v>2601.9287806086004</v>
      </c>
      <c r="BJ58" s="4">
        <v>2482.6093478548937</v>
      </c>
      <c r="BK58" s="4">
        <v>2363.4757801623127</v>
      </c>
      <c r="BL58" s="4">
        <v>2244.5282706265898</v>
      </c>
      <c r="BM58" s="4">
        <v>2125.7657861145399</v>
      </c>
    </row>
    <row r="59" spans="2:65" s="3" customFormat="1" x14ac:dyDescent="0.2">
      <c r="B59" s="40"/>
      <c r="C59" s="17" t="s">
        <v>36</v>
      </c>
      <c r="D59" s="6" t="s">
        <v>1</v>
      </c>
      <c r="E59" s="4">
        <v>7597.731701656282</v>
      </c>
      <c r="F59" s="4">
        <v>7204.8327263743777</v>
      </c>
      <c r="G59" s="4">
        <v>7919.6045643619582</v>
      </c>
      <c r="H59" s="4">
        <v>7684.4655118829724</v>
      </c>
      <c r="I59" s="4">
        <v>9686.1613566309879</v>
      </c>
      <c r="J59" s="4">
        <v>10342.035156862008</v>
      </c>
      <c r="K59" s="4">
        <v>10491.080115201406</v>
      </c>
      <c r="L59" s="4">
        <v>10389.580688487624</v>
      </c>
      <c r="M59" s="4">
        <v>10250.040946602698</v>
      </c>
      <c r="N59" s="4">
        <v>9744.2364795391732</v>
      </c>
      <c r="O59" s="4">
        <v>9280.5470303992533</v>
      </c>
      <c r="P59" s="4">
        <v>8967.4354965212933</v>
      </c>
      <c r="Q59" s="4">
        <v>8710.3626587221515</v>
      </c>
      <c r="R59" s="4">
        <v>8588.6762582403753</v>
      </c>
      <c r="S59" s="4">
        <v>8191.9591368304737</v>
      </c>
      <c r="T59" s="4">
        <v>8051.6118443920068</v>
      </c>
      <c r="U59" s="4">
        <v>7674.4405243511483</v>
      </c>
      <c r="V59" s="4">
        <v>7767.8856224377996</v>
      </c>
      <c r="W59" s="4">
        <v>7584.3262777080872</v>
      </c>
      <c r="X59" s="4">
        <v>7214.8648686954057</v>
      </c>
      <c r="Y59" s="4">
        <v>7270.8382109384111</v>
      </c>
      <c r="Z59" s="4">
        <v>7783.6621043572122</v>
      </c>
      <c r="AA59" s="4">
        <v>8205.4951721649322</v>
      </c>
      <c r="AB59" s="4">
        <v>8274.0255641232015</v>
      </c>
      <c r="AC59" s="4">
        <v>8143.159200215101</v>
      </c>
      <c r="AD59" s="4">
        <v>7956.5232538783221</v>
      </c>
      <c r="AE59" s="4">
        <v>7948.4281754436288</v>
      </c>
      <c r="AF59" s="4">
        <v>8813.2281682772737</v>
      </c>
      <c r="AG59" s="4">
        <v>8559.7947507659119</v>
      </c>
      <c r="AH59" s="4">
        <v>8220.5004218281429</v>
      </c>
      <c r="AI59" s="4">
        <v>7876.5961672086578</v>
      </c>
      <c r="AJ59" s="4">
        <v>7595.0073193735398</v>
      </c>
      <c r="AK59" s="4">
        <v>7319.4111796864699</v>
      </c>
      <c r="AL59" s="4">
        <v>7057.6270089687087</v>
      </c>
      <c r="AM59" s="4">
        <v>6810.2871520507188</v>
      </c>
      <c r="AN59" s="4">
        <v>6549.6790973332008</v>
      </c>
      <c r="AO59" s="4">
        <v>6186.7817409681002</v>
      </c>
      <c r="AP59" s="4">
        <v>5831.4016379924096</v>
      </c>
      <c r="AQ59" s="4">
        <v>5491.8255558178989</v>
      </c>
      <c r="AR59" s="4">
        <v>5158.082666085812</v>
      </c>
      <c r="AS59" s="4">
        <v>4832.5350780994577</v>
      </c>
      <c r="AT59" s="4">
        <v>4480.8049228490072</v>
      </c>
      <c r="AU59" s="4">
        <v>4126.1017108667556</v>
      </c>
      <c r="AV59" s="4">
        <v>3757.94107414674</v>
      </c>
      <c r="AW59" s="4">
        <v>3405.8419920855854</v>
      </c>
      <c r="AX59" s="4">
        <v>2888.0254753807635</v>
      </c>
      <c r="AY59" s="4">
        <v>2583.8221050927177</v>
      </c>
      <c r="AZ59" s="4">
        <v>2283.9125673102371</v>
      </c>
      <c r="BA59" s="4">
        <v>1994.2503593385668</v>
      </c>
      <c r="BB59" s="4">
        <v>1711.8637566661912</v>
      </c>
      <c r="BC59" s="4">
        <v>1453.3613820742594</v>
      </c>
      <c r="BD59" s="4">
        <v>1281.2190127445592</v>
      </c>
      <c r="BE59" s="4">
        <v>1117.5525669560211</v>
      </c>
      <c r="BF59" s="4">
        <v>957.39519408624915</v>
      </c>
      <c r="BG59" s="4">
        <v>802.30039823301854</v>
      </c>
      <c r="BH59" s="4">
        <v>658.23194568833674</v>
      </c>
      <c r="BI59" s="4">
        <v>515.73413048908094</v>
      </c>
      <c r="BJ59" s="4">
        <v>378.82033105953099</v>
      </c>
      <c r="BK59" s="4">
        <v>246.80049770310575</v>
      </c>
      <c r="BL59" s="4">
        <v>120.6762114964303</v>
      </c>
      <c r="BM59" s="4">
        <v>0</v>
      </c>
    </row>
    <row r="60" spans="2:65" s="3" customFormat="1" x14ac:dyDescent="0.2">
      <c r="B60" s="40"/>
      <c r="C60" s="17" t="s">
        <v>0</v>
      </c>
      <c r="D60" s="6" t="s">
        <v>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>
        <v>0</v>
      </c>
      <c r="BD60" s="4">
        <v>-616.37047777360044</v>
      </c>
      <c r="BE60" s="4">
        <v>-1232.7409555472009</v>
      </c>
      <c r="BF60" s="4">
        <v>-1849.1114333208013</v>
      </c>
      <c r="BG60" s="4">
        <v>-2465.4819110944018</v>
      </c>
      <c r="BH60" s="4">
        <v>-3081.852388868002</v>
      </c>
      <c r="BI60" s="4">
        <v>-3698.2228666416026</v>
      </c>
      <c r="BJ60" s="4">
        <v>-4314.5933444152033</v>
      </c>
      <c r="BK60" s="4">
        <v>-4930.9638221888035</v>
      </c>
      <c r="BL60" s="4">
        <v>-5547.3342999624037</v>
      </c>
      <c r="BM60" s="4">
        <v>-6163.7047777360049</v>
      </c>
    </row>
    <row r="61" spans="2:65" s="3" customFormat="1" x14ac:dyDescent="0.2">
      <c r="B61" s="41"/>
      <c r="C61" s="17" t="s">
        <v>24</v>
      </c>
      <c r="D61" s="6" t="s">
        <v>1</v>
      </c>
      <c r="E61" s="4">
        <v>42266.328331393779</v>
      </c>
      <c r="F61" s="4">
        <v>42068.038925017558</v>
      </c>
      <c r="G61" s="4">
        <v>44731.649209724499</v>
      </c>
      <c r="H61" s="4">
        <v>43428.343604341717</v>
      </c>
      <c r="I61" s="4">
        <v>49054.208707579564</v>
      </c>
      <c r="J61" s="4">
        <v>50185.134498943975</v>
      </c>
      <c r="K61" s="4">
        <v>50738.327960522671</v>
      </c>
      <c r="L61" s="4">
        <v>51995.070617324847</v>
      </c>
      <c r="M61" s="4">
        <v>51748.918787016388</v>
      </c>
      <c r="N61" s="4">
        <v>50913.169930910255</v>
      </c>
      <c r="O61" s="4">
        <v>51605.471133291961</v>
      </c>
      <c r="P61" s="4">
        <v>50655.519100559752</v>
      </c>
      <c r="Q61" s="4">
        <v>50310.326723062666</v>
      </c>
      <c r="R61" s="4">
        <v>50923.045728346173</v>
      </c>
      <c r="S61" s="4">
        <v>49561.223505813818</v>
      </c>
      <c r="T61" s="4">
        <v>48535.509221914625</v>
      </c>
      <c r="U61" s="4">
        <v>46186.190777665921</v>
      </c>
      <c r="V61" s="4">
        <v>46417.887855060588</v>
      </c>
      <c r="W61" s="4">
        <v>47090.333278905608</v>
      </c>
      <c r="X61" s="4">
        <v>42840.145245039857</v>
      </c>
      <c r="Y61" s="4">
        <v>43141.105422271881</v>
      </c>
      <c r="Z61" s="4">
        <v>42732.480453835116</v>
      </c>
      <c r="AA61" s="4">
        <v>44630.650433007591</v>
      </c>
      <c r="AB61" s="4">
        <v>43911.197677471042</v>
      </c>
      <c r="AC61" s="4">
        <v>42717.864771897301</v>
      </c>
      <c r="AD61" s="4">
        <v>42794.468385302091</v>
      </c>
      <c r="AE61" s="4">
        <v>42653.672119920899</v>
      </c>
      <c r="AF61" s="4">
        <v>43636.275064628324</v>
      </c>
      <c r="AG61" s="4">
        <v>43945.218897203289</v>
      </c>
      <c r="AH61" s="4">
        <v>43689.41983384511</v>
      </c>
      <c r="AI61" s="4">
        <v>42152.210048370449</v>
      </c>
      <c r="AJ61" s="4">
        <v>40892.61020254474</v>
      </c>
      <c r="AK61" s="4">
        <v>39660.22682614006</v>
      </c>
      <c r="AL61" s="4">
        <v>38443.417081177991</v>
      </c>
      <c r="AM61" s="4">
        <v>37275.735152102221</v>
      </c>
      <c r="AN61" s="4">
        <v>36047.974917932275</v>
      </c>
      <c r="AO61" s="4">
        <v>34830.066387445302</v>
      </c>
      <c r="AP61" s="4">
        <v>33622.292569871206</v>
      </c>
      <c r="AQ61" s="4">
        <v>32462.988005506173</v>
      </c>
      <c r="AR61" s="4">
        <v>31264.021466250266</v>
      </c>
      <c r="AS61" s="4">
        <v>30098.956196335857</v>
      </c>
      <c r="AT61" s="4">
        <v>28846.046851564068</v>
      </c>
      <c r="AU61" s="4">
        <v>27614.389850886368</v>
      </c>
      <c r="AV61" s="4">
        <v>26191.924797761672</v>
      </c>
      <c r="AW61" s="4">
        <v>24802.584954347596</v>
      </c>
      <c r="AX61" s="4">
        <v>23246.257407968544</v>
      </c>
      <c r="AY61" s="4">
        <v>21896.518338982933</v>
      </c>
      <c r="AZ61" s="4">
        <v>20524.976540135736</v>
      </c>
      <c r="BA61" s="4">
        <v>19189.309958220063</v>
      </c>
      <c r="BB61" s="4">
        <v>17867.369551447209</v>
      </c>
      <c r="BC61" s="4">
        <v>16592.311654104655</v>
      </c>
      <c r="BD61" s="4">
        <v>14787.30213017303</v>
      </c>
      <c r="BE61" s="4">
        <v>13005.836009725996</v>
      </c>
      <c r="BF61" s="4">
        <v>11227.860135345696</v>
      </c>
      <c r="BG61" s="4">
        <v>9454.6310879269004</v>
      </c>
      <c r="BH61" s="4">
        <v>7706.4571983332726</v>
      </c>
      <c r="BI61" s="4">
        <v>6061.8053590620511</v>
      </c>
      <c r="BJ61" s="4">
        <v>4499.3438370150543</v>
      </c>
      <c r="BK61" s="4">
        <v>2976.1320113936881</v>
      </c>
      <c r="BL61" s="4">
        <v>1492.3117274748702</v>
      </c>
      <c r="BM61" s="4">
        <v>0</v>
      </c>
    </row>
    <row r="62" spans="2:65" s="3" customFormat="1" x14ac:dyDescent="0.2">
      <c r="B62" s="20"/>
      <c r="C62" s="18"/>
    </row>
    <row r="63" spans="2:65" s="3" customFormat="1" x14ac:dyDescent="0.2">
      <c r="B63" s="20"/>
      <c r="C63" s="18"/>
    </row>
    <row r="64" spans="2:65" x14ac:dyDescent="0.2">
      <c r="B64" s="2"/>
      <c r="C64" s="31"/>
      <c r="D64" s="2" t="s">
        <v>25</v>
      </c>
      <c r="E64" s="2">
        <v>1990</v>
      </c>
      <c r="F64" s="2">
        <v>1991</v>
      </c>
      <c r="G64" s="2">
        <v>1992</v>
      </c>
      <c r="H64" s="2">
        <v>1993</v>
      </c>
      <c r="I64" s="2">
        <v>1994</v>
      </c>
      <c r="J64" s="2">
        <v>1995</v>
      </c>
      <c r="K64" s="2">
        <v>1996</v>
      </c>
      <c r="L64" s="2">
        <v>1997</v>
      </c>
      <c r="M64" s="2">
        <v>1998</v>
      </c>
      <c r="N64" s="2">
        <v>1999</v>
      </c>
      <c r="O64" s="2">
        <v>2000</v>
      </c>
      <c r="P64" s="2">
        <v>2001</v>
      </c>
      <c r="Q64" s="2">
        <v>2002</v>
      </c>
      <c r="R64" s="2">
        <v>2003</v>
      </c>
      <c r="S64" s="2">
        <v>2004</v>
      </c>
      <c r="T64" s="2">
        <v>2005</v>
      </c>
      <c r="U64" s="2">
        <v>2006</v>
      </c>
      <c r="V64" s="2">
        <v>2007</v>
      </c>
      <c r="W64" s="2">
        <v>2008</v>
      </c>
      <c r="X64" s="2">
        <v>2009</v>
      </c>
      <c r="Y64" s="2">
        <v>2010</v>
      </c>
      <c r="Z64" s="2">
        <v>2011</v>
      </c>
      <c r="AA64" s="2">
        <v>2012</v>
      </c>
      <c r="AB64" s="2">
        <v>2013</v>
      </c>
      <c r="AC64" s="2">
        <v>2014</v>
      </c>
      <c r="AD64" s="2">
        <v>2015</v>
      </c>
      <c r="AE64" s="2">
        <v>2016</v>
      </c>
      <c r="AF64" s="2">
        <v>2017</v>
      </c>
      <c r="AG64" s="2">
        <v>2018</v>
      </c>
      <c r="AH64" s="2">
        <v>2019</v>
      </c>
      <c r="AI64" s="2">
        <v>2020</v>
      </c>
      <c r="AJ64" s="2">
        <v>2021</v>
      </c>
      <c r="AK64" s="2">
        <v>2022</v>
      </c>
      <c r="AL64" s="2">
        <v>2023</v>
      </c>
      <c r="AM64" s="2">
        <v>2024</v>
      </c>
      <c r="AN64" s="2">
        <v>2025</v>
      </c>
      <c r="AO64" s="2">
        <v>2026</v>
      </c>
      <c r="AP64" s="2">
        <v>2027</v>
      </c>
      <c r="AQ64" s="2">
        <v>2028</v>
      </c>
      <c r="AR64" s="2">
        <v>2029</v>
      </c>
      <c r="AS64" s="2">
        <v>2030</v>
      </c>
      <c r="AT64" s="2">
        <v>2031</v>
      </c>
      <c r="AU64" s="2">
        <v>2032</v>
      </c>
      <c r="AV64" s="2">
        <v>2033</v>
      </c>
      <c r="AW64" s="2">
        <v>2034</v>
      </c>
      <c r="AX64" s="2">
        <v>2035</v>
      </c>
      <c r="AY64" s="2">
        <v>2036</v>
      </c>
      <c r="AZ64" s="2">
        <v>2037</v>
      </c>
      <c r="BA64" s="2">
        <v>2038</v>
      </c>
      <c r="BB64" s="2">
        <v>2039</v>
      </c>
      <c r="BC64" s="2">
        <v>2040</v>
      </c>
      <c r="BD64" s="2">
        <v>2041</v>
      </c>
      <c r="BE64" s="2">
        <v>2042</v>
      </c>
      <c r="BF64" s="2">
        <v>2043</v>
      </c>
      <c r="BG64" s="2">
        <v>2044</v>
      </c>
      <c r="BH64" s="2">
        <v>2045</v>
      </c>
      <c r="BI64" s="2">
        <v>2046</v>
      </c>
      <c r="BJ64" s="2">
        <v>2047</v>
      </c>
      <c r="BK64" s="2">
        <v>2048</v>
      </c>
      <c r="BL64" s="2">
        <v>2049</v>
      </c>
      <c r="BM64" s="2">
        <v>2050</v>
      </c>
    </row>
    <row r="65" spans="2:65" s="3" customFormat="1" x14ac:dyDescent="0.2">
      <c r="B65" s="40" t="s">
        <v>17</v>
      </c>
      <c r="C65" s="17" t="s">
        <v>19</v>
      </c>
      <c r="D65" s="6" t="s">
        <v>1</v>
      </c>
      <c r="E65" s="4">
        <v>11115.229834195532</v>
      </c>
      <c r="F65" s="4">
        <v>11302.123305741196</v>
      </c>
      <c r="G65" s="4">
        <v>12076.719436838996</v>
      </c>
      <c r="H65" s="4">
        <v>11368.491244540061</v>
      </c>
      <c r="I65" s="4">
        <v>12449.121606126428</v>
      </c>
      <c r="J65" s="4">
        <v>12744.046923300348</v>
      </c>
      <c r="K65" s="4">
        <v>12829.132337546116</v>
      </c>
      <c r="L65" s="4">
        <v>13820.884129623993</v>
      </c>
      <c r="M65" s="4">
        <v>14033.88785573872</v>
      </c>
      <c r="N65" s="4">
        <v>14176.537242139271</v>
      </c>
      <c r="O65" s="4">
        <v>15511.266241789312</v>
      </c>
      <c r="P65" s="4">
        <v>16434.778061819827</v>
      </c>
      <c r="Q65" s="4">
        <v>17256.55169960147</v>
      </c>
      <c r="R65" s="4">
        <v>18191.346203483645</v>
      </c>
      <c r="S65" s="4">
        <v>18040.796246631704</v>
      </c>
      <c r="T65" s="4">
        <v>17792.63094689131</v>
      </c>
      <c r="U65" s="4">
        <v>17027.148528985097</v>
      </c>
      <c r="V65" s="4">
        <v>17419.832368080755</v>
      </c>
      <c r="W65" s="4">
        <v>17605.350812025077</v>
      </c>
      <c r="X65" s="4">
        <v>16515.867091083936</v>
      </c>
      <c r="Y65" s="4">
        <v>16902.807836667715</v>
      </c>
      <c r="Z65" s="4">
        <v>16943.002336851561</v>
      </c>
      <c r="AA65" s="4">
        <v>18056.054332160536</v>
      </c>
      <c r="AB65" s="4">
        <v>17581.455275792319</v>
      </c>
      <c r="AC65" s="4">
        <v>17329.843865827046</v>
      </c>
      <c r="AD65" s="4">
        <v>17766.374791949249</v>
      </c>
      <c r="AE65" s="4">
        <v>18577.892598358772</v>
      </c>
      <c r="AF65" s="4">
        <v>19139.456888102326</v>
      </c>
      <c r="AG65" s="4">
        <v>18985.890182879226</v>
      </c>
      <c r="AH65" s="4">
        <v>19298.475423999724</v>
      </c>
      <c r="AI65" s="4">
        <v>19093.819494027219</v>
      </c>
      <c r="AJ65" s="4">
        <v>19014.395821191192</v>
      </c>
      <c r="AK65" s="4">
        <v>18919.871728904436</v>
      </c>
      <c r="AL65" s="4">
        <v>18795.509680151899</v>
      </c>
      <c r="AM65" s="4">
        <v>18663.183424851683</v>
      </c>
      <c r="AN65" s="4">
        <v>18461.25584062604</v>
      </c>
      <c r="AO65" s="4">
        <v>18264.675976643368</v>
      </c>
      <c r="AP65" s="4">
        <v>18039.962215335749</v>
      </c>
      <c r="AQ65" s="4">
        <v>17809.747444606539</v>
      </c>
      <c r="AR65" s="4">
        <v>17508.237743439789</v>
      </c>
      <c r="AS65" s="4">
        <v>17200.917847045221</v>
      </c>
      <c r="AT65" s="4">
        <v>16816.049597320864</v>
      </c>
      <c r="AU65" s="4">
        <v>16421.288487435002</v>
      </c>
      <c r="AV65" s="4">
        <v>15835.970015884624</v>
      </c>
      <c r="AW65" s="4">
        <v>15241.824185584868</v>
      </c>
      <c r="AX65" s="4">
        <v>14616.972621759061</v>
      </c>
      <c r="AY65" s="4">
        <v>13768.575909459694</v>
      </c>
      <c r="AZ65" s="4">
        <v>12886.464825602792</v>
      </c>
      <c r="BA65" s="4">
        <v>12023.794519883648</v>
      </c>
      <c r="BB65" s="4">
        <v>11161.933747384681</v>
      </c>
      <c r="BC65" s="4">
        <v>10317.824541875596</v>
      </c>
      <c r="BD65" s="4">
        <v>9459.6313648808045</v>
      </c>
      <c r="BE65" s="4">
        <v>8613.6994685209138</v>
      </c>
      <c r="BF65" s="4">
        <v>7765.2533626343175</v>
      </c>
      <c r="BG65" s="4">
        <v>6914.2316121087597</v>
      </c>
      <c r="BH65" s="4">
        <v>6075.146971611186</v>
      </c>
      <c r="BI65" s="4">
        <v>5336.2125128962789</v>
      </c>
      <c r="BJ65" s="4">
        <v>4672.1317296379666</v>
      </c>
      <c r="BK65" s="4">
        <v>4040.8325719034419</v>
      </c>
      <c r="BL65" s="4">
        <v>3441.5470750105196</v>
      </c>
      <c r="BM65" s="4">
        <v>2827.0617959220804</v>
      </c>
    </row>
    <row r="66" spans="2:65" s="3" customFormat="1" x14ac:dyDescent="0.2">
      <c r="B66" s="40"/>
      <c r="C66" s="17" t="s">
        <v>35</v>
      </c>
      <c r="D66" s="6" t="s">
        <v>1</v>
      </c>
      <c r="E66" s="4">
        <v>9604.7720791993888</v>
      </c>
      <c r="F66" s="4">
        <v>9534.844402285391</v>
      </c>
      <c r="G66" s="4">
        <v>9527.057036475966</v>
      </c>
      <c r="H66" s="4">
        <v>9378.8150631009539</v>
      </c>
      <c r="I66" s="4">
        <v>9266.6666476054943</v>
      </c>
      <c r="J66" s="4">
        <v>9024.4157430735577</v>
      </c>
      <c r="K66" s="4">
        <v>8789.8988961558025</v>
      </c>
      <c r="L66" s="4">
        <v>8516.8034721320619</v>
      </c>
      <c r="M66" s="4">
        <v>8199.5555572067715</v>
      </c>
      <c r="N66" s="4">
        <v>7896.5482841501162</v>
      </c>
      <c r="O66" s="4">
        <v>7612.4918466535773</v>
      </c>
      <c r="P66" s="4">
        <v>7334.4916678005247</v>
      </c>
      <c r="Q66" s="4">
        <v>7049.567574534195</v>
      </c>
      <c r="R66" s="4">
        <v>6754.2563657692908</v>
      </c>
      <c r="S66" s="4">
        <v>6435.6821005250167</v>
      </c>
      <c r="T66" s="4">
        <v>6129.9564142466188</v>
      </c>
      <c r="U66" s="4">
        <v>5814.5180359211754</v>
      </c>
      <c r="V66" s="4">
        <v>5519.1981593818145</v>
      </c>
      <c r="W66" s="4">
        <v>5177.0843761734341</v>
      </c>
      <c r="X66" s="4">
        <v>4869.7682424834275</v>
      </c>
      <c r="Y66" s="4">
        <v>4553.2032353216582</v>
      </c>
      <c r="Z66" s="4">
        <v>4301.9881216681433</v>
      </c>
      <c r="AA66" s="4">
        <v>4086.5809495368057</v>
      </c>
      <c r="AB66" s="4">
        <v>3881.3593357092527</v>
      </c>
      <c r="AC66" s="4">
        <v>3658.8292597524564</v>
      </c>
      <c r="AD66" s="4">
        <v>3466.5847795778345</v>
      </c>
      <c r="AE66" s="4">
        <v>3267.1100536426443</v>
      </c>
      <c r="AF66" s="4">
        <v>3111.9548228011986</v>
      </c>
      <c r="AG66" s="4">
        <v>2949.4347207888704</v>
      </c>
      <c r="AH66" s="4">
        <v>2810.7982676196652</v>
      </c>
      <c r="AI66" s="4">
        <v>2681.8378503483978</v>
      </c>
      <c r="AJ66" s="4">
        <v>2559.5049579312622</v>
      </c>
      <c r="AK66" s="4">
        <v>2443.5888789821806</v>
      </c>
      <c r="AL66" s="4">
        <v>2333.0350711233123</v>
      </c>
      <c r="AM66" s="4">
        <v>2227.2288425455645</v>
      </c>
      <c r="AN66" s="4">
        <v>2125.6349950269205</v>
      </c>
      <c r="AO66" s="4">
        <v>2027.7863142205695</v>
      </c>
      <c r="AP66" s="4">
        <v>1936.3179217673621</v>
      </c>
      <c r="AQ66" s="4">
        <v>1850.4859882694582</v>
      </c>
      <c r="AR66" s="4">
        <v>1769.6448685780229</v>
      </c>
      <c r="AS66" s="4">
        <v>1693.2322447874508</v>
      </c>
      <c r="AT66" s="4">
        <v>1620.7567960154636</v>
      </c>
      <c r="AU66" s="4">
        <v>1551.8000260368483</v>
      </c>
      <c r="AV66" s="4">
        <v>1485.9822407909542</v>
      </c>
      <c r="AW66" s="4">
        <v>1422.9688741395646</v>
      </c>
      <c r="AX66" s="4">
        <v>1362.7275976250357</v>
      </c>
      <c r="AY66" s="4">
        <v>1305.6421569510446</v>
      </c>
      <c r="AZ66" s="4">
        <v>1253.4702322644073</v>
      </c>
      <c r="BA66" s="4">
        <v>1205.6080991817182</v>
      </c>
      <c r="BB66" s="4">
        <v>1161.5389803139528</v>
      </c>
      <c r="BC66" s="4">
        <v>1120.8192201165443</v>
      </c>
      <c r="BD66" s="4">
        <v>1083.066814245414</v>
      </c>
      <c r="BE66" s="4">
        <v>1047.9518734519143</v>
      </c>
      <c r="BF66" s="4">
        <v>1015.1886792830636</v>
      </c>
      <c r="BG66" s="4">
        <v>984.52905158740089</v>
      </c>
      <c r="BH66" s="4">
        <v>955.75679883051362</v>
      </c>
      <c r="BI66" s="4">
        <v>928.68306372239294</v>
      </c>
      <c r="BJ66" s="4">
        <v>903.14241043805043</v>
      </c>
      <c r="BK66" s="4">
        <v>878.9895272515663</v>
      </c>
      <c r="BL66" s="4">
        <v>856.09644084500155</v>
      </c>
      <c r="BM66" s="4">
        <v>834.35015689108195</v>
      </c>
    </row>
    <row r="67" spans="2:65" s="3" customFormat="1" x14ac:dyDescent="0.2">
      <c r="B67" s="40"/>
      <c r="C67" s="17" t="s">
        <v>21</v>
      </c>
      <c r="D67" s="6" t="s">
        <v>1</v>
      </c>
      <c r="E67" s="4">
        <v>234.76538274806074</v>
      </c>
      <c r="F67" s="4">
        <v>232.19233191997688</v>
      </c>
      <c r="G67" s="4">
        <v>232.69274798340837</v>
      </c>
      <c r="H67" s="4">
        <v>233.24461147207893</v>
      </c>
      <c r="I67" s="4">
        <v>232.08943706949879</v>
      </c>
      <c r="J67" s="4">
        <v>232.61544935502752</v>
      </c>
      <c r="K67" s="4">
        <v>233.19913890565715</v>
      </c>
      <c r="L67" s="4">
        <v>234.29378591065716</v>
      </c>
      <c r="M67" s="4">
        <v>233.07134267761717</v>
      </c>
      <c r="N67" s="4">
        <v>234.02743015579716</v>
      </c>
      <c r="O67" s="4">
        <v>235.25246679241718</v>
      </c>
      <c r="P67" s="4">
        <v>237.40731662245716</v>
      </c>
      <c r="Q67" s="4">
        <v>301.18840716783427</v>
      </c>
      <c r="R67" s="4">
        <v>354.07485131001999</v>
      </c>
      <c r="S67" s="4">
        <v>365.53318013136112</v>
      </c>
      <c r="T67" s="4">
        <v>414.40765615059684</v>
      </c>
      <c r="U67" s="4">
        <v>427.8147606939981</v>
      </c>
      <c r="V67" s="4">
        <v>413.16087510841487</v>
      </c>
      <c r="W67" s="4">
        <v>464.43040128705104</v>
      </c>
      <c r="X67" s="4">
        <v>460.35674647204843</v>
      </c>
      <c r="Y67" s="4">
        <v>401.80332770500269</v>
      </c>
      <c r="Z67" s="4">
        <v>444.244158783633</v>
      </c>
      <c r="AA67" s="4">
        <v>439.75779134601999</v>
      </c>
      <c r="AB67" s="4">
        <v>434.87904965755519</v>
      </c>
      <c r="AC67" s="4">
        <v>433.03472180024426</v>
      </c>
      <c r="AD67" s="4">
        <v>441.32156168033725</v>
      </c>
      <c r="AE67" s="4">
        <v>446.38590074031367</v>
      </c>
      <c r="AF67" s="4">
        <v>387.82733833594841</v>
      </c>
      <c r="AG67" s="4">
        <v>384.50400485071049</v>
      </c>
      <c r="AH67" s="4">
        <v>383.47998165871053</v>
      </c>
      <c r="AI67" s="4">
        <v>383.58140356123317</v>
      </c>
      <c r="AJ67" s="4">
        <v>383.38253824147512</v>
      </c>
      <c r="AK67" s="4">
        <v>383.15877221736605</v>
      </c>
      <c r="AL67" s="4">
        <v>382.91755976642548</v>
      </c>
      <c r="AM67" s="4">
        <v>382.71498219819597</v>
      </c>
      <c r="AN67" s="4">
        <v>382.41658917151034</v>
      </c>
      <c r="AO67" s="4">
        <v>382.15800927002306</v>
      </c>
      <c r="AP67" s="4">
        <v>381.89459978314022</v>
      </c>
      <c r="AQ67" s="4">
        <v>381.67071409357175</v>
      </c>
      <c r="AR67" s="4">
        <v>381.35429335693942</v>
      </c>
      <c r="AS67" s="4">
        <v>381.07770938130642</v>
      </c>
      <c r="AT67" s="4">
        <v>380.87454489490364</v>
      </c>
      <c r="AU67" s="4">
        <v>380.70845872669634</v>
      </c>
      <c r="AV67" s="4">
        <v>380.45609074909237</v>
      </c>
      <c r="AW67" s="4">
        <v>380.24114710649263</v>
      </c>
      <c r="AX67" s="4">
        <v>380.02270292365614</v>
      </c>
      <c r="AY67" s="4">
        <v>379.84091332279081</v>
      </c>
      <c r="AZ67" s="4">
        <v>379.57595297325088</v>
      </c>
      <c r="BA67" s="4">
        <v>379.34823376441403</v>
      </c>
      <c r="BB67" s="4">
        <v>379.11804804968858</v>
      </c>
      <c r="BC67" s="4">
        <v>378.92457074241611</v>
      </c>
      <c r="BD67" s="4">
        <v>378.65170957411181</v>
      </c>
      <c r="BE67" s="4">
        <v>378.41635051705822</v>
      </c>
      <c r="BF67" s="4">
        <v>378.18009439504686</v>
      </c>
      <c r="BG67" s="4">
        <v>377.94334746605347</v>
      </c>
      <c r="BH67" s="4">
        <v>377.74371763041279</v>
      </c>
      <c r="BI67" s="4">
        <v>377.46973798730033</v>
      </c>
      <c r="BJ67" s="4">
        <v>377.23336243981737</v>
      </c>
      <c r="BK67" s="4">
        <v>376.99745656206494</v>
      </c>
      <c r="BL67" s="4">
        <v>376.79802945873251</v>
      </c>
      <c r="BM67" s="4">
        <v>376.5270388083029</v>
      </c>
    </row>
    <row r="68" spans="2:65" s="3" customFormat="1" x14ac:dyDescent="0.2">
      <c r="B68" s="40"/>
      <c r="C68" s="17" t="s">
        <v>22</v>
      </c>
      <c r="D68" s="6" t="s">
        <v>1</v>
      </c>
      <c r="E68" s="4">
        <v>13713.829333594516</v>
      </c>
      <c r="F68" s="4">
        <v>13794.046158696616</v>
      </c>
      <c r="G68" s="4">
        <v>14975.575424064171</v>
      </c>
      <c r="H68" s="4">
        <v>14763.327173345646</v>
      </c>
      <c r="I68" s="4">
        <v>17420.169660147156</v>
      </c>
      <c r="J68" s="4">
        <v>17842.021226353034</v>
      </c>
      <c r="K68" s="4">
        <v>18395.017472713687</v>
      </c>
      <c r="L68" s="4">
        <v>19033.508541170515</v>
      </c>
      <c r="M68" s="4">
        <v>19032.363084790584</v>
      </c>
      <c r="N68" s="4">
        <v>18861.820494925887</v>
      </c>
      <c r="O68" s="4">
        <v>18965.913547657397</v>
      </c>
      <c r="P68" s="4">
        <v>17681.406557795653</v>
      </c>
      <c r="Q68" s="4">
        <v>16992.656383037011</v>
      </c>
      <c r="R68" s="4">
        <v>17034.692049542846</v>
      </c>
      <c r="S68" s="4">
        <v>16527.252841695259</v>
      </c>
      <c r="T68" s="4">
        <v>16146.902360234091</v>
      </c>
      <c r="U68" s="4">
        <v>15242.268927714502</v>
      </c>
      <c r="V68" s="4">
        <v>15297.810830051805</v>
      </c>
      <c r="W68" s="4">
        <v>16259.141411711953</v>
      </c>
      <c r="X68" s="4">
        <v>13779.288296305043</v>
      </c>
      <c r="Y68" s="4">
        <v>14012.452811639094</v>
      </c>
      <c r="Z68" s="4">
        <v>13259.583732174564</v>
      </c>
      <c r="AA68" s="4">
        <v>13842.762187799295</v>
      </c>
      <c r="AB68" s="4">
        <v>13739.478452188714</v>
      </c>
      <c r="AC68" s="4">
        <v>13152.997724302455</v>
      </c>
      <c r="AD68" s="4">
        <v>13163.663998216347</v>
      </c>
      <c r="AE68" s="4">
        <v>12413.855391735533</v>
      </c>
      <c r="AF68" s="4">
        <v>12183.807847111579</v>
      </c>
      <c r="AG68" s="4">
        <v>13065.595237918571</v>
      </c>
      <c r="AH68" s="4">
        <v>12976.16573873887</v>
      </c>
      <c r="AI68" s="4">
        <v>12116.375133224943</v>
      </c>
      <c r="AJ68" s="4">
        <v>11340.319565807275</v>
      </c>
      <c r="AK68" s="4">
        <v>10594.196266349614</v>
      </c>
      <c r="AL68" s="4">
        <v>9874.3277611676458</v>
      </c>
      <c r="AM68" s="4">
        <v>9192.3207504560596</v>
      </c>
      <c r="AN68" s="4">
        <v>8528.9883957746006</v>
      </c>
      <c r="AO68" s="4">
        <v>7968.6643463432447</v>
      </c>
      <c r="AP68" s="4">
        <v>7432.7161949925476</v>
      </c>
      <c r="AQ68" s="4">
        <v>6929.2583027187038</v>
      </c>
      <c r="AR68" s="4">
        <v>6446.7018947897013</v>
      </c>
      <c r="AS68" s="4">
        <v>5991.1933170224274</v>
      </c>
      <c r="AT68" s="4">
        <v>5547.5609904838284</v>
      </c>
      <c r="AU68" s="4">
        <v>5134.491167821061</v>
      </c>
      <c r="AV68" s="4">
        <v>4731.5753761902652</v>
      </c>
      <c r="AW68" s="4">
        <v>4351.7087554310838</v>
      </c>
      <c r="AX68" s="4">
        <v>3998.5090102800282</v>
      </c>
      <c r="AY68" s="4">
        <v>3858.6372541566875</v>
      </c>
      <c r="AZ68" s="4">
        <v>3721.5529619850499</v>
      </c>
      <c r="BA68" s="4">
        <v>3586.3087460517177</v>
      </c>
      <c r="BB68" s="4">
        <v>3452.9150190326968</v>
      </c>
      <c r="BC68" s="4">
        <v>3321.3819392958408</v>
      </c>
      <c r="BD68" s="4">
        <v>3201.1037065017399</v>
      </c>
      <c r="BE68" s="4">
        <v>3080.9567058272883</v>
      </c>
      <c r="BF68" s="4">
        <v>2960.9542382678201</v>
      </c>
      <c r="BG68" s="4">
        <v>2841.1085896260674</v>
      </c>
      <c r="BH68" s="4">
        <v>2721.4301534408255</v>
      </c>
      <c r="BI68" s="4">
        <v>2601.9287806086004</v>
      </c>
      <c r="BJ68" s="4">
        <v>2482.6093478548937</v>
      </c>
      <c r="BK68" s="4">
        <v>2363.4757801623127</v>
      </c>
      <c r="BL68" s="4">
        <v>2244.5282706265898</v>
      </c>
      <c r="BM68" s="4">
        <v>2125.7657861145399</v>
      </c>
    </row>
    <row r="69" spans="2:65" s="3" customFormat="1" x14ac:dyDescent="0.2">
      <c r="B69" s="40"/>
      <c r="C69" s="17" t="s">
        <v>36</v>
      </c>
      <c r="D69" s="6" t="s">
        <v>1</v>
      </c>
      <c r="E69" s="4">
        <v>7597.731701656282</v>
      </c>
      <c r="F69" s="4">
        <v>7204.8327263743777</v>
      </c>
      <c r="G69" s="4">
        <v>7919.6045643619582</v>
      </c>
      <c r="H69" s="4">
        <v>7684.4655118829724</v>
      </c>
      <c r="I69" s="4">
        <v>9686.1613566309879</v>
      </c>
      <c r="J69" s="4">
        <v>10342.035156862008</v>
      </c>
      <c r="K69" s="4">
        <v>10491.080115201406</v>
      </c>
      <c r="L69" s="4">
        <v>10389.580688487624</v>
      </c>
      <c r="M69" s="4">
        <v>10250.040946602698</v>
      </c>
      <c r="N69" s="4">
        <v>9744.2364795391732</v>
      </c>
      <c r="O69" s="4">
        <v>9280.5470303992533</v>
      </c>
      <c r="P69" s="4">
        <v>8967.4354965212933</v>
      </c>
      <c r="Q69" s="4">
        <v>8710.3626587221515</v>
      </c>
      <c r="R69" s="4">
        <v>8588.6762582403753</v>
      </c>
      <c r="S69" s="4">
        <v>8191.9591368304737</v>
      </c>
      <c r="T69" s="4">
        <v>8051.6118443920068</v>
      </c>
      <c r="U69" s="4">
        <v>7674.4405243511483</v>
      </c>
      <c r="V69" s="4">
        <v>7767.8856224377996</v>
      </c>
      <c r="W69" s="4">
        <v>7584.3262777080872</v>
      </c>
      <c r="X69" s="4">
        <v>7214.8648686954057</v>
      </c>
      <c r="Y69" s="4">
        <v>7270.8382109384111</v>
      </c>
      <c r="Z69" s="4">
        <v>7783.6621043572122</v>
      </c>
      <c r="AA69" s="4">
        <v>8205.4951721649322</v>
      </c>
      <c r="AB69" s="4">
        <v>8274.0255641232015</v>
      </c>
      <c r="AC69" s="4">
        <v>8143.159200215101</v>
      </c>
      <c r="AD69" s="4">
        <v>7956.5232538783221</v>
      </c>
      <c r="AE69" s="4">
        <v>7948.4281754436288</v>
      </c>
      <c r="AF69" s="4">
        <v>8813.2281682772737</v>
      </c>
      <c r="AG69" s="4">
        <v>8559.7947507659119</v>
      </c>
      <c r="AH69" s="4">
        <v>8220.5004218281429</v>
      </c>
      <c r="AI69" s="4">
        <v>7876.5961672086578</v>
      </c>
      <c r="AJ69" s="4">
        <v>7595.0073193735398</v>
      </c>
      <c r="AK69" s="4">
        <v>7319.4111796864699</v>
      </c>
      <c r="AL69" s="4">
        <v>7057.6270089687087</v>
      </c>
      <c r="AM69" s="4">
        <v>6810.2871520507188</v>
      </c>
      <c r="AN69" s="4">
        <v>6549.6790973332008</v>
      </c>
      <c r="AO69" s="4">
        <v>6186.7817409681002</v>
      </c>
      <c r="AP69" s="4">
        <v>5831.4016379924096</v>
      </c>
      <c r="AQ69" s="4">
        <v>5491.8255558178989</v>
      </c>
      <c r="AR69" s="4">
        <v>5158.082666085812</v>
      </c>
      <c r="AS69" s="4">
        <v>4832.5350780994577</v>
      </c>
      <c r="AT69" s="4">
        <v>4480.8049228490072</v>
      </c>
      <c r="AU69" s="4">
        <v>4126.1017108667556</v>
      </c>
      <c r="AV69" s="4">
        <v>3757.94107414674</v>
      </c>
      <c r="AW69" s="4">
        <v>3405.8419920855854</v>
      </c>
      <c r="AX69" s="4">
        <v>2888.0254753807635</v>
      </c>
      <c r="AY69" s="4">
        <v>2583.8221050927177</v>
      </c>
      <c r="AZ69" s="4">
        <v>2283.9125673102371</v>
      </c>
      <c r="BA69" s="4">
        <v>1994.2503593385668</v>
      </c>
      <c r="BB69" s="4">
        <v>1711.8637566661912</v>
      </c>
      <c r="BC69" s="4">
        <v>1451.6968181906782</v>
      </c>
      <c r="BD69" s="4">
        <v>1306.5460923863661</v>
      </c>
      <c r="BE69" s="4">
        <v>1156.3427412940191</v>
      </c>
      <c r="BF69" s="4">
        <v>1002.6973918797726</v>
      </c>
      <c r="BG69" s="4">
        <v>849.82862095538042</v>
      </c>
      <c r="BH69" s="4">
        <v>702.1173466521044</v>
      </c>
      <c r="BI69" s="4">
        <v>551.9766052954617</v>
      </c>
      <c r="BJ69" s="4">
        <v>406.28994198699161</v>
      </c>
      <c r="BK69" s="4">
        <v>264.69476195903877</v>
      </c>
      <c r="BL69" s="4">
        <v>129.22131439700865</v>
      </c>
      <c r="BM69" s="4">
        <v>0</v>
      </c>
    </row>
    <row r="70" spans="2:65" s="3" customFormat="1" x14ac:dyDescent="0.2">
      <c r="B70" s="40"/>
      <c r="C70" s="17" t="s">
        <v>0</v>
      </c>
      <c r="D70" s="6" t="s">
        <v>1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>
        <v>0</v>
      </c>
      <c r="BD70" s="4">
        <v>-1613.8317021777834</v>
      </c>
      <c r="BE70" s="4">
        <v>-3227.6634043555669</v>
      </c>
      <c r="BF70" s="4">
        <v>-4841.4951065333498</v>
      </c>
      <c r="BG70" s="4">
        <v>-6455.3268087111337</v>
      </c>
      <c r="BH70" s="4">
        <v>-8069.1585108889176</v>
      </c>
      <c r="BI70" s="4">
        <v>-9682.9902130666997</v>
      </c>
      <c r="BJ70" s="4">
        <v>-11296.821915244484</v>
      </c>
      <c r="BK70" s="4">
        <v>-12910.653617422267</v>
      </c>
      <c r="BL70" s="4">
        <v>-14524.485319600051</v>
      </c>
      <c r="BM70" s="4">
        <v>-16138.317021777835</v>
      </c>
    </row>
    <row r="71" spans="2:65" s="3" customFormat="1" x14ac:dyDescent="0.2">
      <c r="B71" s="41"/>
      <c r="C71" s="17" t="s">
        <v>24</v>
      </c>
      <c r="D71" s="6" t="s">
        <v>1</v>
      </c>
      <c r="E71" s="4">
        <v>42266.328331393779</v>
      </c>
      <c r="F71" s="4">
        <v>42068.038925017558</v>
      </c>
      <c r="G71" s="4">
        <v>44731.649209724499</v>
      </c>
      <c r="H71" s="4">
        <v>43428.343604341717</v>
      </c>
      <c r="I71" s="4">
        <v>49054.208707579564</v>
      </c>
      <c r="J71" s="4">
        <v>50185.134498943975</v>
      </c>
      <c r="K71" s="4">
        <v>50738.327960522671</v>
      </c>
      <c r="L71" s="4">
        <v>51995.070617324847</v>
      </c>
      <c r="M71" s="4">
        <v>51748.918787016388</v>
      </c>
      <c r="N71" s="4">
        <v>50913.169930910255</v>
      </c>
      <c r="O71" s="4">
        <v>51605.471133291961</v>
      </c>
      <c r="P71" s="4">
        <v>50655.519100559752</v>
      </c>
      <c r="Q71" s="4">
        <v>50310.326723062666</v>
      </c>
      <c r="R71" s="4">
        <v>50923.045728346173</v>
      </c>
      <c r="S71" s="4">
        <v>49561.223505813818</v>
      </c>
      <c r="T71" s="4">
        <v>48535.509221914625</v>
      </c>
      <c r="U71" s="4">
        <v>46186.190777665921</v>
      </c>
      <c r="V71" s="4">
        <v>46417.887855060588</v>
      </c>
      <c r="W71" s="4">
        <v>47090.333278905608</v>
      </c>
      <c r="X71" s="4">
        <v>42840.145245039857</v>
      </c>
      <c r="Y71" s="4">
        <v>43141.105422271881</v>
      </c>
      <c r="Z71" s="4">
        <v>42732.480453835116</v>
      </c>
      <c r="AA71" s="4">
        <v>44630.650433007591</v>
      </c>
      <c r="AB71" s="4">
        <v>43911.197677471042</v>
      </c>
      <c r="AC71" s="4">
        <v>42717.864771897301</v>
      </c>
      <c r="AD71" s="4">
        <v>42794.468385302091</v>
      </c>
      <c r="AE71" s="4">
        <v>42653.672119920899</v>
      </c>
      <c r="AF71" s="4">
        <v>43636.275064628324</v>
      </c>
      <c r="AG71" s="4">
        <v>43945.218897203289</v>
      </c>
      <c r="AH71" s="4">
        <v>43689.41983384511</v>
      </c>
      <c r="AI71" s="4">
        <v>42152.210048370449</v>
      </c>
      <c r="AJ71" s="4">
        <v>40892.61020254474</v>
      </c>
      <c r="AK71" s="4">
        <v>39660.22682614006</v>
      </c>
      <c r="AL71" s="4">
        <v>38443.417081177991</v>
      </c>
      <c r="AM71" s="4">
        <v>37275.735152102221</v>
      </c>
      <c r="AN71" s="4">
        <v>36047.974917932275</v>
      </c>
      <c r="AO71" s="4">
        <v>34830.066387445302</v>
      </c>
      <c r="AP71" s="4">
        <v>33622.292569871206</v>
      </c>
      <c r="AQ71" s="4">
        <v>32462.988005506173</v>
      </c>
      <c r="AR71" s="4">
        <v>31264.021466250266</v>
      </c>
      <c r="AS71" s="4">
        <v>30098.956196335857</v>
      </c>
      <c r="AT71" s="4">
        <v>28846.046851564068</v>
      </c>
      <c r="AU71" s="4">
        <v>27614.389850886368</v>
      </c>
      <c r="AV71" s="4">
        <v>26191.924797761672</v>
      </c>
      <c r="AW71" s="4">
        <v>24802.584954347596</v>
      </c>
      <c r="AX71" s="4">
        <v>23246.257407968544</v>
      </c>
      <c r="AY71" s="4">
        <v>21896.518338982933</v>
      </c>
      <c r="AZ71" s="4">
        <v>20524.976540135736</v>
      </c>
      <c r="BA71" s="4">
        <v>19189.309958220063</v>
      </c>
      <c r="BB71" s="4">
        <v>17867.369551447209</v>
      </c>
      <c r="BC71" s="4">
        <v>16590.647090221075</v>
      </c>
      <c r="BD71" s="4">
        <v>13815.167985410653</v>
      </c>
      <c r="BE71" s="4">
        <v>11049.703735255625</v>
      </c>
      <c r="BF71" s="4">
        <v>8280.7786599266692</v>
      </c>
      <c r="BG71" s="4">
        <v>5512.314413032529</v>
      </c>
      <c r="BH71" s="4">
        <v>2763.0364772761259</v>
      </c>
      <c r="BI71" s="4">
        <v>113.28048744333501</v>
      </c>
      <c r="BJ71" s="4">
        <v>-2455.4151228867649</v>
      </c>
      <c r="BK71" s="4">
        <v>-4985.6635195838426</v>
      </c>
      <c r="BL71" s="4">
        <v>-7476.2941892621993</v>
      </c>
      <c r="BM71" s="4">
        <v>-9974.6122440418294</v>
      </c>
    </row>
    <row r="72" spans="2:65" x14ac:dyDescent="0.2"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2:65" x14ac:dyDescent="0.2"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2:65" x14ac:dyDescent="0.2"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2:65" x14ac:dyDescent="0.2"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P75" s="12"/>
      <c r="AQ75" s="12" t="s">
        <v>4</v>
      </c>
      <c r="AR75" s="12" t="s">
        <v>7</v>
      </c>
      <c r="AS75" s="24" t="s">
        <v>8</v>
      </c>
      <c r="AT75" s="13" t="s">
        <v>9</v>
      </c>
      <c r="AU75" s="13" t="s">
        <v>10</v>
      </c>
      <c r="AV75" s="12" t="s">
        <v>11</v>
      </c>
    </row>
    <row r="76" spans="2:65" x14ac:dyDescent="0.2"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P76" s="7" t="s">
        <v>19</v>
      </c>
      <c r="AQ76" s="14">
        <f t="shared" ref="AQ76:AQ81" si="0">BM5</f>
        <v>16703.151217780309</v>
      </c>
      <c r="AR76" s="14">
        <f t="shared" ref="AR76:AR81" si="1">BM25</f>
        <v>14695.88889871523</v>
      </c>
      <c r="AS76" s="14">
        <f t="shared" ref="AS76:AS81" si="2">BM35</f>
        <v>4636.2129130050953</v>
      </c>
      <c r="AT76" s="14">
        <f t="shared" ref="AT76:AT81" si="3">BM45</f>
        <v>2827.0617959220804</v>
      </c>
      <c r="AU76" s="14">
        <f t="shared" ref="AU76:AU81" si="4">BM55</f>
        <v>2827.0617959220804</v>
      </c>
      <c r="AV76" s="14">
        <f t="shared" ref="AV76:AV81" si="5">BM65</f>
        <v>2827.0617959220804</v>
      </c>
    </row>
    <row r="77" spans="2:65" x14ac:dyDescent="0.2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7" t="s">
        <v>20</v>
      </c>
      <c r="AQ77" s="14">
        <f t="shared" si="0"/>
        <v>1349.7492096588103</v>
      </c>
      <c r="AR77" s="14">
        <f t="shared" si="1"/>
        <v>898.14902500983771</v>
      </c>
      <c r="AS77" s="14">
        <f t="shared" si="2"/>
        <v>851.2587047073705</v>
      </c>
      <c r="AT77" s="14">
        <f t="shared" si="3"/>
        <v>834.35015689108195</v>
      </c>
      <c r="AU77" s="14">
        <f t="shared" si="4"/>
        <v>834.35015689108195</v>
      </c>
      <c r="AV77" s="14">
        <f t="shared" si="5"/>
        <v>834.35015689108195</v>
      </c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</row>
    <row r="78" spans="2:65" x14ac:dyDescent="0.2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7" t="s">
        <v>21</v>
      </c>
      <c r="AQ78" s="14">
        <f t="shared" si="0"/>
        <v>377.10822539045495</v>
      </c>
      <c r="AR78" s="14">
        <f t="shared" si="1"/>
        <v>376.5270388083029</v>
      </c>
      <c r="AS78" s="14">
        <f t="shared" si="2"/>
        <v>376.5270388083029</v>
      </c>
      <c r="AT78" s="14">
        <f t="shared" si="3"/>
        <v>376.5270388083029</v>
      </c>
      <c r="AU78" s="14">
        <f t="shared" si="4"/>
        <v>376.5270388083029</v>
      </c>
      <c r="AV78" s="14">
        <f t="shared" si="5"/>
        <v>376.5270388083029</v>
      </c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</row>
    <row r="79" spans="2:65" x14ac:dyDescent="0.2"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7" t="s">
        <v>22</v>
      </c>
      <c r="AQ79" s="14">
        <f t="shared" si="0"/>
        <v>11171.715790945391</v>
      </c>
      <c r="AR79" s="14">
        <f t="shared" si="1"/>
        <v>4299.195897721298</v>
      </c>
      <c r="AS79" s="14">
        <f t="shared" si="2"/>
        <v>3166.5948382990623</v>
      </c>
      <c r="AT79" s="14">
        <f t="shared" si="3"/>
        <v>2125.7657861145399</v>
      </c>
      <c r="AU79" s="14">
        <f t="shared" si="4"/>
        <v>2125.7657861145399</v>
      </c>
      <c r="AV79" s="14">
        <f t="shared" si="5"/>
        <v>2125.7657861145399</v>
      </c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</row>
    <row r="80" spans="2:65" x14ac:dyDescent="0.2"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7" t="s">
        <v>23</v>
      </c>
      <c r="AQ80" s="14">
        <f t="shared" si="0"/>
        <v>4366.7694388032814</v>
      </c>
      <c r="AR80" s="14">
        <f t="shared" si="1"/>
        <v>1910.7043041951811</v>
      </c>
      <c r="AS80" s="14">
        <f t="shared" si="2"/>
        <v>1468.4995227094903</v>
      </c>
      <c r="AT80" s="14">
        <f t="shared" si="3"/>
        <v>0</v>
      </c>
      <c r="AU80" s="14">
        <f t="shared" si="4"/>
        <v>0</v>
      </c>
      <c r="AV80" s="14">
        <f t="shared" si="5"/>
        <v>0</v>
      </c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</row>
    <row r="81" spans="4:65" x14ac:dyDescent="0.2"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7" t="s">
        <v>3</v>
      </c>
      <c r="AQ81" s="14">
        <f t="shared" si="0"/>
        <v>0</v>
      </c>
      <c r="AR81" s="14">
        <f t="shared" si="1"/>
        <v>0</v>
      </c>
      <c r="AS81" s="14">
        <f t="shared" si="2"/>
        <v>0</v>
      </c>
      <c r="AT81" s="14">
        <f t="shared" si="3"/>
        <v>0</v>
      </c>
      <c r="AU81" s="14">
        <f t="shared" si="4"/>
        <v>-6163.7047777360049</v>
      </c>
      <c r="AV81" s="14">
        <f t="shared" si="5"/>
        <v>-16138.317021777835</v>
      </c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4:65" x14ac:dyDescent="0.2"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7"/>
      <c r="AQ82" s="15">
        <f>SUM(AQ76:AQ81)</f>
        <v>33968.493882578245</v>
      </c>
      <c r="AR82" s="15">
        <f t="shared" ref="AR82:AV82" si="6">SUM(AR76:AR81)</f>
        <v>22180.465164449848</v>
      </c>
      <c r="AS82" s="15">
        <f t="shared" si="6"/>
        <v>10499.09301752932</v>
      </c>
      <c r="AT82" s="15">
        <f t="shared" si="6"/>
        <v>6163.7047777360049</v>
      </c>
      <c r="AU82" s="15">
        <f t="shared" si="6"/>
        <v>0</v>
      </c>
      <c r="AV82" s="15">
        <f t="shared" si="6"/>
        <v>-9974.6122440418294</v>
      </c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</row>
    <row r="83" spans="4:65" x14ac:dyDescent="0.2"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</row>
    <row r="84" spans="4:65" x14ac:dyDescent="0.2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</row>
    <row r="85" spans="4:65" x14ac:dyDescent="0.2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34"/>
      <c r="AQ85" s="35"/>
      <c r="AR85" s="35"/>
      <c r="AS85" s="35"/>
      <c r="AT85" s="35"/>
      <c r="AU85" s="35"/>
      <c r="AV85" s="3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4:65" x14ac:dyDescent="0.2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35"/>
      <c r="AQ86" s="35"/>
      <c r="AR86" s="35"/>
      <c r="AS86" s="36"/>
      <c r="AT86" s="35"/>
      <c r="AU86" s="35"/>
      <c r="AV86" s="3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</row>
    <row r="87" spans="4:65" x14ac:dyDescent="0.2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35"/>
      <c r="AQ87" s="37"/>
      <c r="AR87" s="37"/>
      <c r="AS87" s="37"/>
      <c r="AT87" s="37"/>
      <c r="AU87" s="37"/>
      <c r="AV87" s="37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</row>
    <row r="88" spans="4:65" x14ac:dyDescent="0.2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38"/>
      <c r="AQ88" s="39"/>
      <c r="AR88" s="39"/>
      <c r="AS88" s="39"/>
      <c r="AT88" s="39"/>
      <c r="AU88" s="39"/>
      <c r="AV88" s="39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</row>
    <row r="89" spans="4:65" x14ac:dyDescent="0.2"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P89" s="38"/>
      <c r="AQ89" s="39"/>
      <c r="AR89" s="39"/>
      <c r="AS89" s="39"/>
      <c r="AT89" s="39"/>
      <c r="AU89" s="39"/>
      <c r="AV89" s="39"/>
    </row>
    <row r="90" spans="4:65" x14ac:dyDescent="0.2"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P90" s="35"/>
      <c r="AQ90" s="37"/>
      <c r="AR90" s="37"/>
      <c r="AS90" s="37"/>
      <c r="AT90" s="37"/>
      <c r="AU90" s="37"/>
      <c r="AV90" s="37"/>
    </row>
    <row r="91" spans="4:65" x14ac:dyDescent="0.2"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P91" s="38"/>
      <c r="AQ91" s="39"/>
      <c r="AR91" s="39"/>
      <c r="AS91" s="39"/>
      <c r="AT91" s="39"/>
      <c r="AU91" s="39"/>
      <c r="AV91" s="39"/>
    </row>
    <row r="92" spans="4:65" x14ac:dyDescent="0.2"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P92" s="38"/>
      <c r="AQ92" s="39"/>
      <c r="AR92" s="39"/>
      <c r="AS92" s="39"/>
      <c r="AT92" s="39"/>
      <c r="AU92" s="39"/>
      <c r="AV92" s="39"/>
    </row>
    <row r="93" spans="4:65" x14ac:dyDescent="0.2"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P93" s="38"/>
      <c r="AQ93" s="39"/>
      <c r="AR93" s="39"/>
      <c r="AS93" s="39"/>
      <c r="AT93" s="39"/>
      <c r="AU93" s="39"/>
      <c r="AV93" s="39"/>
    </row>
    <row r="94" spans="4:65" x14ac:dyDescent="0.2">
      <c r="AP94" s="38"/>
      <c r="AQ94" s="38"/>
      <c r="AR94" s="38"/>
      <c r="AS94" s="38"/>
      <c r="AT94" s="38"/>
      <c r="AU94" s="38"/>
      <c r="AV94" s="38"/>
    </row>
  </sheetData>
  <mergeCells count="7">
    <mergeCell ref="B65:B71"/>
    <mergeCell ref="B5:B11"/>
    <mergeCell ref="B15:B21"/>
    <mergeCell ref="B25:B31"/>
    <mergeCell ref="B35:B41"/>
    <mergeCell ref="B45:B51"/>
    <mergeCell ref="B55:B61"/>
  </mergeCells>
  <phoneticPr fontId="2"/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93EF6-ACC3-4F09-A370-58135964F0F2}">
  <dimension ref="B1:BM43"/>
  <sheetViews>
    <sheetView zoomScale="110" zoomScaleNormal="110" workbookViewId="0">
      <pane xSplit="2" topLeftCell="C1" activePane="topRight" state="frozen"/>
      <selection pane="topRight" activeCell="C46" sqref="C46"/>
    </sheetView>
  </sheetViews>
  <sheetFormatPr defaultRowHeight="12" x14ac:dyDescent="0.2"/>
  <cols>
    <col min="1" max="1" width="3.7109375" customWidth="1"/>
    <col min="2" max="2" width="35.7109375" style="19" customWidth="1"/>
    <col min="3" max="3" width="14.5703125" style="5" bestFit="1" customWidth="1"/>
    <col min="4" max="26" width="9.140625" style="3" customWidth="1"/>
    <col min="27" max="87" width="8.28515625" customWidth="1"/>
  </cols>
  <sheetData>
    <row r="1" spans="2:65" x14ac:dyDescent="0.2">
      <c r="B1" s="19" t="s">
        <v>27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2:65" x14ac:dyDescent="0.2"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2:65" x14ac:dyDescent="0.2"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2:65" x14ac:dyDescent="0.2">
      <c r="B4" s="2"/>
      <c r="C4" s="31"/>
      <c r="D4" s="2" t="s">
        <v>25</v>
      </c>
      <c r="E4" s="2">
        <v>1990</v>
      </c>
      <c r="F4" s="2">
        <v>1991</v>
      </c>
      <c r="G4" s="2">
        <v>1992</v>
      </c>
      <c r="H4" s="2">
        <v>1993</v>
      </c>
      <c r="I4" s="2">
        <v>1994</v>
      </c>
      <c r="J4" s="2">
        <v>1995</v>
      </c>
      <c r="K4" s="2">
        <v>1996</v>
      </c>
      <c r="L4" s="2">
        <v>1997</v>
      </c>
      <c r="M4" s="2">
        <v>1998</v>
      </c>
      <c r="N4" s="2">
        <v>1999</v>
      </c>
      <c r="O4" s="2">
        <v>2000</v>
      </c>
      <c r="P4" s="2">
        <v>2001</v>
      </c>
      <c r="Q4" s="2">
        <v>2002</v>
      </c>
      <c r="R4" s="2">
        <v>2003</v>
      </c>
      <c r="S4" s="2">
        <v>2004</v>
      </c>
      <c r="T4" s="2">
        <v>2005</v>
      </c>
      <c r="U4" s="2">
        <v>2006</v>
      </c>
      <c r="V4" s="2">
        <v>2007</v>
      </c>
      <c r="W4" s="2">
        <v>2008</v>
      </c>
      <c r="X4" s="2">
        <v>2009</v>
      </c>
      <c r="Y4" s="2">
        <v>2010</v>
      </c>
      <c r="Z4" s="2">
        <v>2011</v>
      </c>
      <c r="AA4" s="2">
        <v>2012</v>
      </c>
      <c r="AB4" s="2">
        <v>2013</v>
      </c>
      <c r="AC4" s="2">
        <v>2014</v>
      </c>
      <c r="AD4" s="2">
        <v>2015</v>
      </c>
      <c r="AE4" s="2">
        <v>2016</v>
      </c>
      <c r="AF4" s="2">
        <v>2017</v>
      </c>
      <c r="AG4" s="2">
        <v>2018</v>
      </c>
      <c r="AH4" s="2">
        <v>2019</v>
      </c>
      <c r="AI4" s="2">
        <v>2020</v>
      </c>
      <c r="AJ4" s="2">
        <v>2021</v>
      </c>
      <c r="AK4" s="2">
        <v>2022</v>
      </c>
      <c r="AL4" s="2">
        <v>2023</v>
      </c>
      <c r="AM4" s="2">
        <v>2024</v>
      </c>
      <c r="AN4" s="2">
        <v>2025</v>
      </c>
      <c r="AO4" s="2">
        <v>2026</v>
      </c>
      <c r="AP4" s="2">
        <v>2027</v>
      </c>
      <c r="AQ4" s="2">
        <v>2028</v>
      </c>
      <c r="AR4" s="2">
        <v>2029</v>
      </c>
      <c r="AS4" s="2">
        <v>2030</v>
      </c>
      <c r="AT4" s="2">
        <v>2031</v>
      </c>
      <c r="AU4" s="2">
        <v>2032</v>
      </c>
      <c r="AV4" s="2">
        <v>2033</v>
      </c>
      <c r="AW4" s="2">
        <v>2034</v>
      </c>
      <c r="AX4" s="2">
        <v>2035</v>
      </c>
      <c r="AY4" s="2">
        <v>2036</v>
      </c>
      <c r="AZ4" s="2">
        <v>2037</v>
      </c>
      <c r="BA4" s="2">
        <v>2038</v>
      </c>
      <c r="BB4" s="2">
        <v>2039</v>
      </c>
      <c r="BC4" s="2">
        <v>2040</v>
      </c>
      <c r="BD4" s="2">
        <v>2041</v>
      </c>
      <c r="BE4" s="2">
        <v>2042</v>
      </c>
      <c r="BF4" s="2">
        <v>2043</v>
      </c>
      <c r="BG4" s="2">
        <v>2044</v>
      </c>
      <c r="BH4" s="2">
        <v>2045</v>
      </c>
      <c r="BI4" s="2">
        <v>2046</v>
      </c>
      <c r="BJ4" s="2">
        <v>2047</v>
      </c>
      <c r="BK4" s="2">
        <v>2048</v>
      </c>
      <c r="BL4" s="2">
        <v>2049</v>
      </c>
      <c r="BM4" s="2">
        <v>2050</v>
      </c>
    </row>
    <row r="5" spans="2:65" s="3" customFormat="1" x14ac:dyDescent="0.2">
      <c r="B5" s="41" t="s">
        <v>12</v>
      </c>
      <c r="C5" s="32" t="s">
        <v>28</v>
      </c>
      <c r="D5" s="6" t="s">
        <v>1</v>
      </c>
      <c r="E5" s="4">
        <v>3491.5194221153606</v>
      </c>
      <c r="F5" s="4">
        <v>3475.1583992691567</v>
      </c>
      <c r="G5" s="4">
        <v>3484.8370277054187</v>
      </c>
      <c r="H5" s="4">
        <v>3403.72277860338</v>
      </c>
      <c r="I5" s="4">
        <v>3514.811126279983</v>
      </c>
      <c r="J5" s="4">
        <v>3444.1675625213225</v>
      </c>
      <c r="K5" s="4">
        <v>3468.8530744325753</v>
      </c>
      <c r="L5" s="4">
        <v>3438.6108761880287</v>
      </c>
      <c r="M5" s="4">
        <v>3397.6121480432967</v>
      </c>
      <c r="N5" s="4">
        <v>3452.5310121381435</v>
      </c>
      <c r="O5" s="4">
        <v>3473.8350464677856</v>
      </c>
      <c r="P5" s="4">
        <v>3494.1320113239694</v>
      </c>
      <c r="Q5" s="4">
        <v>3578.0758457406732</v>
      </c>
      <c r="R5" s="4">
        <v>3760.9519614062601</v>
      </c>
      <c r="S5" s="4">
        <v>3622.2951437561196</v>
      </c>
      <c r="T5" s="4">
        <v>3593.2787141364643</v>
      </c>
      <c r="U5" s="4">
        <v>3486.2860857338628</v>
      </c>
      <c r="V5" s="4">
        <v>3523.5327804672843</v>
      </c>
      <c r="W5" s="4">
        <v>3369.5348770620135</v>
      </c>
      <c r="X5" s="4">
        <v>3207.7529339652942</v>
      </c>
      <c r="Y5" s="4">
        <v>3201.171855094291</v>
      </c>
      <c r="Z5" s="4">
        <v>3482.2639016303342</v>
      </c>
      <c r="AA5" s="4">
        <v>3676.0794935844083</v>
      </c>
      <c r="AB5" s="4">
        <v>3680.6827044905217</v>
      </c>
      <c r="AC5" s="4">
        <v>3504.8634498685929</v>
      </c>
      <c r="AD5" s="4">
        <v>3445.8594449535685</v>
      </c>
      <c r="AE5" s="4">
        <v>3369.8815379228313</v>
      </c>
      <c r="AF5" s="4">
        <v>4308.322599476006</v>
      </c>
      <c r="AG5" s="4">
        <v>4339.9278921063369</v>
      </c>
      <c r="AH5" s="4">
        <v>4232.948184107855</v>
      </c>
      <c r="AI5" s="4">
        <v>4049.8820676211149</v>
      </c>
      <c r="AJ5" s="4">
        <v>3890.8569562114012</v>
      </c>
      <c r="AK5" s="4">
        <v>3739.2602861251899</v>
      </c>
      <c r="AL5" s="4">
        <v>3601.965107909667</v>
      </c>
      <c r="AM5" s="4">
        <v>3476.4187238362229</v>
      </c>
      <c r="AN5" s="4">
        <v>3340.9059814513794</v>
      </c>
      <c r="AO5" s="4">
        <v>3210.45632628863</v>
      </c>
      <c r="AP5" s="4">
        <v>3083.3209775891992</v>
      </c>
      <c r="AQ5" s="4">
        <v>2965.1097173616422</v>
      </c>
      <c r="AR5" s="4">
        <v>2847.7808375755171</v>
      </c>
      <c r="AS5" s="4">
        <v>2732.1639628252397</v>
      </c>
      <c r="AT5" s="4">
        <v>2659.9535131184934</v>
      </c>
      <c r="AU5" s="4">
        <v>2591.2413473964225</v>
      </c>
      <c r="AV5" s="4">
        <v>2517.3937575917157</v>
      </c>
      <c r="AW5" s="4">
        <v>2446.1427746433542</v>
      </c>
      <c r="AX5" s="4">
        <v>2376.6135804765727</v>
      </c>
      <c r="AY5" s="4">
        <v>2314.4197163325375</v>
      </c>
      <c r="AZ5" s="4">
        <v>2246.9443784559217</v>
      </c>
      <c r="BA5" s="4">
        <v>2182.7635879309287</v>
      </c>
      <c r="BB5" s="4">
        <v>2115.5314734297381</v>
      </c>
      <c r="BC5" s="4">
        <v>2059.939311264437</v>
      </c>
      <c r="BD5" s="4">
        <v>1996.3833212431805</v>
      </c>
      <c r="BE5" s="4">
        <v>1940.3288936104118</v>
      </c>
      <c r="BF5" s="4">
        <v>1876.74034366867</v>
      </c>
      <c r="BG5" s="4">
        <v>1810.8577063794837</v>
      </c>
      <c r="BH5" s="4">
        <v>1757.9546520301419</v>
      </c>
      <c r="BI5" s="4">
        <v>1699.9536835550348</v>
      </c>
      <c r="BJ5" s="4">
        <v>1641.2795500946622</v>
      </c>
      <c r="BK5" s="4">
        <v>1587.1823762633462</v>
      </c>
      <c r="BL5" s="4">
        <v>1547.5721956825166</v>
      </c>
      <c r="BM5" s="4">
        <v>1500.5693458180124</v>
      </c>
    </row>
    <row r="6" spans="2:65" s="3" customFormat="1" x14ac:dyDescent="0.2">
      <c r="B6" s="41"/>
      <c r="C6" s="32" t="s">
        <v>29</v>
      </c>
      <c r="D6" s="6" t="s">
        <v>1</v>
      </c>
      <c r="E6" s="4">
        <v>4106.2122795409214</v>
      </c>
      <c r="F6" s="4">
        <v>3729.6743271052214</v>
      </c>
      <c r="G6" s="4">
        <v>4434.7675366565391</v>
      </c>
      <c r="H6" s="4">
        <v>4280.7427332795924</v>
      </c>
      <c r="I6" s="4">
        <v>6171.3502303510049</v>
      </c>
      <c r="J6" s="4">
        <v>6897.8675943406861</v>
      </c>
      <c r="K6" s="4">
        <v>7022.2270407688302</v>
      </c>
      <c r="L6" s="4">
        <v>6950.9698122995951</v>
      </c>
      <c r="M6" s="4">
        <v>6852.4287985594019</v>
      </c>
      <c r="N6" s="4">
        <v>6291.7054674010305</v>
      </c>
      <c r="O6" s="4">
        <v>5806.7119839314673</v>
      </c>
      <c r="P6" s="4">
        <v>5473.3034851973234</v>
      </c>
      <c r="Q6" s="4">
        <v>5132.2868129814779</v>
      </c>
      <c r="R6" s="4">
        <v>4827.7242968341143</v>
      </c>
      <c r="S6" s="4">
        <v>4569.663993074354</v>
      </c>
      <c r="T6" s="4">
        <v>4458.3331302555425</v>
      </c>
      <c r="U6" s="4">
        <v>4188.1544386172855</v>
      </c>
      <c r="V6" s="4">
        <v>4244.3528419705153</v>
      </c>
      <c r="W6" s="4">
        <v>4214.7914006460742</v>
      </c>
      <c r="X6" s="4">
        <v>4007.111934730111</v>
      </c>
      <c r="Y6" s="4">
        <v>4069.6663558441201</v>
      </c>
      <c r="Z6" s="4">
        <v>4301.3982027268785</v>
      </c>
      <c r="AA6" s="4">
        <v>4529.4156785805244</v>
      </c>
      <c r="AB6" s="4">
        <v>4593.3428596326794</v>
      </c>
      <c r="AC6" s="4">
        <v>4638.2957503465077</v>
      </c>
      <c r="AD6" s="4">
        <v>4510.6638089247535</v>
      </c>
      <c r="AE6" s="4">
        <v>4578.546637520798</v>
      </c>
      <c r="AF6" s="4">
        <v>4468.6230430301439</v>
      </c>
      <c r="AG6" s="4">
        <v>4405.7159841618959</v>
      </c>
      <c r="AH6" s="4">
        <v>4169.0912078530437</v>
      </c>
      <c r="AI6" s="4">
        <v>4106.0985748348658</v>
      </c>
      <c r="AJ6" s="4">
        <v>4043.2356352116585</v>
      </c>
      <c r="AK6" s="4">
        <v>3980.6909973385709</v>
      </c>
      <c r="AL6" s="4">
        <v>3918.4646612156007</v>
      </c>
      <c r="AM6" s="4">
        <v>3856.5566268427492</v>
      </c>
      <c r="AN6" s="4">
        <v>3794.9668942200169</v>
      </c>
      <c r="AO6" s="4">
        <v>3733.6954633474033</v>
      </c>
      <c r="AP6" s="4">
        <v>3672.7423342249076</v>
      </c>
      <c r="AQ6" s="4">
        <v>3612.1075068525315</v>
      </c>
      <c r="AR6" s="4">
        <v>3551.7909812302723</v>
      </c>
      <c r="AS6" s="4">
        <v>3491.7927573581323</v>
      </c>
      <c r="AT6" s="4">
        <v>3455.5194866947913</v>
      </c>
      <c r="AU6" s="4">
        <v>3419.4075658539105</v>
      </c>
      <c r="AV6" s="4">
        <v>3383.4569948354874</v>
      </c>
      <c r="AW6" s="4">
        <v>3347.6677736395259</v>
      </c>
      <c r="AX6" s="4">
        <v>3312.0399022660217</v>
      </c>
      <c r="AY6" s="4">
        <v>3276.5733807149782</v>
      </c>
      <c r="AZ6" s="4">
        <v>3241.2682089863947</v>
      </c>
      <c r="BA6" s="4">
        <v>3206.1243870802705</v>
      </c>
      <c r="BB6" s="4">
        <v>3171.141914996605</v>
      </c>
      <c r="BC6" s="4">
        <v>3136.3207927353997</v>
      </c>
      <c r="BD6" s="4">
        <v>3109.1069818393885</v>
      </c>
      <c r="BE6" s="4">
        <v>3081.9380022591549</v>
      </c>
      <c r="BF6" s="4">
        <v>3054.813853994699</v>
      </c>
      <c r="BG6" s="4">
        <v>3027.7345370460207</v>
      </c>
      <c r="BH6" s="4">
        <v>3000.7000514131182</v>
      </c>
      <c r="BI6" s="4">
        <v>2973.7103970959943</v>
      </c>
      <c r="BJ6" s="4">
        <v>2946.7655740946461</v>
      </c>
      <c r="BK6" s="4">
        <v>2919.8655824090761</v>
      </c>
      <c r="BL6" s="4">
        <v>2893.0104220392841</v>
      </c>
      <c r="BM6" s="4">
        <v>2866.2000929852693</v>
      </c>
    </row>
    <row r="7" spans="2:65" s="3" customFormat="1" x14ac:dyDescent="0.2">
      <c r="B7" s="41"/>
      <c r="C7" s="32" t="s">
        <v>24</v>
      </c>
      <c r="D7" s="6" t="s">
        <v>1</v>
      </c>
      <c r="E7" s="4">
        <v>7597.731701656282</v>
      </c>
      <c r="F7" s="4">
        <v>7204.8327263743777</v>
      </c>
      <c r="G7" s="4">
        <v>7919.6045643619582</v>
      </c>
      <c r="H7" s="4">
        <v>7684.4655118829724</v>
      </c>
      <c r="I7" s="4">
        <v>9686.1613566309879</v>
      </c>
      <c r="J7" s="4">
        <v>10342.035156862008</v>
      </c>
      <c r="K7" s="4">
        <v>10491.080115201406</v>
      </c>
      <c r="L7" s="4">
        <v>10389.580688487624</v>
      </c>
      <c r="M7" s="4">
        <v>10250.040946602698</v>
      </c>
      <c r="N7" s="4">
        <v>9744.2364795391732</v>
      </c>
      <c r="O7" s="4">
        <v>9280.5470303992533</v>
      </c>
      <c r="P7" s="4">
        <v>8967.4354965212933</v>
      </c>
      <c r="Q7" s="4">
        <v>8710.3626587221515</v>
      </c>
      <c r="R7" s="4">
        <v>8588.6762582403753</v>
      </c>
      <c r="S7" s="4">
        <v>8191.9591368304737</v>
      </c>
      <c r="T7" s="4">
        <v>8051.6118443920068</v>
      </c>
      <c r="U7" s="4">
        <v>7674.4405243511483</v>
      </c>
      <c r="V7" s="4">
        <v>7767.8856224377996</v>
      </c>
      <c r="W7" s="4">
        <v>7584.3262777080872</v>
      </c>
      <c r="X7" s="4">
        <v>7214.8648686954057</v>
      </c>
      <c r="Y7" s="4">
        <v>7270.8382109384111</v>
      </c>
      <c r="Z7" s="4">
        <v>7783.6621043572122</v>
      </c>
      <c r="AA7" s="4">
        <v>8205.4951721649322</v>
      </c>
      <c r="AB7" s="4">
        <v>8274.0255641232015</v>
      </c>
      <c r="AC7" s="4">
        <v>8143.159200215101</v>
      </c>
      <c r="AD7" s="4">
        <v>7956.5232538783221</v>
      </c>
      <c r="AE7" s="4">
        <v>7948.4281754436288</v>
      </c>
      <c r="AF7" s="4">
        <v>8776.9456425061508</v>
      </c>
      <c r="AG7" s="4">
        <v>8745.6438762682337</v>
      </c>
      <c r="AH7" s="4">
        <v>8402.0393919608978</v>
      </c>
      <c r="AI7" s="4">
        <v>8155.9806424559811</v>
      </c>
      <c r="AJ7" s="4">
        <v>7934.0925914230593</v>
      </c>
      <c r="AK7" s="4">
        <v>7719.9512834637608</v>
      </c>
      <c r="AL7" s="4">
        <v>7520.4297691252677</v>
      </c>
      <c r="AM7" s="4">
        <v>7332.9753506789721</v>
      </c>
      <c r="AN7" s="4">
        <v>7135.8728756713963</v>
      </c>
      <c r="AO7" s="4">
        <v>6944.1517896360328</v>
      </c>
      <c r="AP7" s="4">
        <v>6756.0633118141068</v>
      </c>
      <c r="AQ7" s="4">
        <v>6577.2172242141733</v>
      </c>
      <c r="AR7" s="4">
        <v>6399.571818805789</v>
      </c>
      <c r="AS7" s="4">
        <v>6223.9567201833725</v>
      </c>
      <c r="AT7" s="4">
        <v>6115.4729998132843</v>
      </c>
      <c r="AU7" s="4">
        <v>6010.648913250333</v>
      </c>
      <c r="AV7" s="4">
        <v>5900.8507524272027</v>
      </c>
      <c r="AW7" s="4">
        <v>5793.8105482828796</v>
      </c>
      <c r="AX7" s="4">
        <v>5688.6534827425949</v>
      </c>
      <c r="AY7" s="4">
        <v>5590.9930970475161</v>
      </c>
      <c r="AZ7" s="4">
        <v>5488.2125874423164</v>
      </c>
      <c r="BA7" s="4">
        <v>5388.8879750111992</v>
      </c>
      <c r="BB7" s="4">
        <v>5286.6733884263431</v>
      </c>
      <c r="BC7" s="4">
        <v>5196.2601039998372</v>
      </c>
      <c r="BD7" s="4">
        <v>5105.490303082569</v>
      </c>
      <c r="BE7" s="4">
        <v>5022.2668958695667</v>
      </c>
      <c r="BF7" s="4">
        <v>4931.5541976633685</v>
      </c>
      <c r="BG7" s="4">
        <v>4838.5922434255044</v>
      </c>
      <c r="BH7" s="4">
        <v>4758.6547034432606</v>
      </c>
      <c r="BI7" s="4">
        <v>4673.6640806510295</v>
      </c>
      <c r="BJ7" s="4">
        <v>4588.0451241893079</v>
      </c>
      <c r="BK7" s="4">
        <v>4507.0479586724223</v>
      </c>
      <c r="BL7" s="4">
        <v>4440.5826177218005</v>
      </c>
      <c r="BM7" s="4">
        <v>4366.7694388032814</v>
      </c>
    </row>
    <row r="8" spans="2:65" s="3" customFormat="1" x14ac:dyDescent="0.2">
      <c r="B8" s="20"/>
      <c r="C8" s="33"/>
    </row>
    <row r="9" spans="2:65" s="3" customFormat="1" x14ac:dyDescent="0.2">
      <c r="B9" s="20"/>
      <c r="C9" s="33"/>
    </row>
    <row r="10" spans="2:65" x14ac:dyDescent="0.2">
      <c r="B10" s="2"/>
      <c r="C10" s="31"/>
      <c r="D10" s="2" t="s">
        <v>25</v>
      </c>
      <c r="E10" s="2">
        <v>1990</v>
      </c>
      <c r="F10" s="2">
        <v>1991</v>
      </c>
      <c r="G10" s="2">
        <v>1992</v>
      </c>
      <c r="H10" s="2">
        <v>1993</v>
      </c>
      <c r="I10" s="2">
        <v>1994</v>
      </c>
      <c r="J10" s="2">
        <v>1995</v>
      </c>
      <c r="K10" s="2">
        <v>1996</v>
      </c>
      <c r="L10" s="2">
        <v>1997</v>
      </c>
      <c r="M10" s="2">
        <v>1998</v>
      </c>
      <c r="N10" s="2">
        <v>1999</v>
      </c>
      <c r="O10" s="2">
        <v>2000</v>
      </c>
      <c r="P10" s="2">
        <v>2001</v>
      </c>
      <c r="Q10" s="2">
        <v>2002</v>
      </c>
      <c r="R10" s="2">
        <v>2003</v>
      </c>
      <c r="S10" s="2">
        <v>2004</v>
      </c>
      <c r="T10" s="2">
        <v>2005</v>
      </c>
      <c r="U10" s="2">
        <v>2006</v>
      </c>
      <c r="V10" s="2">
        <v>2007</v>
      </c>
      <c r="W10" s="2">
        <v>2008</v>
      </c>
      <c r="X10" s="2">
        <v>2009</v>
      </c>
      <c r="Y10" s="2">
        <v>2010</v>
      </c>
      <c r="Z10" s="2">
        <v>2011</v>
      </c>
      <c r="AA10" s="2">
        <v>2012</v>
      </c>
      <c r="AB10" s="2">
        <v>2013</v>
      </c>
      <c r="AC10" s="2">
        <v>2014</v>
      </c>
      <c r="AD10" s="2">
        <v>2015</v>
      </c>
      <c r="AE10" s="2">
        <v>2016</v>
      </c>
      <c r="AF10" s="2">
        <v>2017</v>
      </c>
      <c r="AG10" s="2">
        <v>2018</v>
      </c>
      <c r="AH10" s="2">
        <v>2019</v>
      </c>
      <c r="AI10" s="2">
        <v>2020</v>
      </c>
      <c r="AJ10" s="2">
        <v>2021</v>
      </c>
      <c r="AK10" s="2">
        <v>2022</v>
      </c>
      <c r="AL10" s="2">
        <v>2023</v>
      </c>
      <c r="AM10" s="2">
        <v>2024</v>
      </c>
      <c r="AN10" s="2">
        <v>2025</v>
      </c>
      <c r="AO10" s="2">
        <v>2026</v>
      </c>
      <c r="AP10" s="2">
        <v>2027</v>
      </c>
      <c r="AQ10" s="2">
        <v>2028</v>
      </c>
      <c r="AR10" s="2">
        <v>2029</v>
      </c>
      <c r="AS10" s="2">
        <v>2030</v>
      </c>
      <c r="AT10" s="2">
        <v>2031</v>
      </c>
      <c r="AU10" s="2">
        <v>2032</v>
      </c>
      <c r="AV10" s="2">
        <v>2033</v>
      </c>
      <c r="AW10" s="2">
        <v>2034</v>
      </c>
      <c r="AX10" s="2">
        <v>2035</v>
      </c>
      <c r="AY10" s="2">
        <v>2036</v>
      </c>
      <c r="AZ10" s="2">
        <v>2037</v>
      </c>
      <c r="BA10" s="2">
        <v>2038</v>
      </c>
      <c r="BB10" s="2">
        <v>2039</v>
      </c>
      <c r="BC10" s="2">
        <v>2040</v>
      </c>
      <c r="BD10" s="2">
        <v>2041</v>
      </c>
      <c r="BE10" s="2">
        <v>2042</v>
      </c>
      <c r="BF10" s="2">
        <v>2043</v>
      </c>
      <c r="BG10" s="2">
        <v>2044</v>
      </c>
      <c r="BH10" s="2">
        <v>2045</v>
      </c>
      <c r="BI10" s="2">
        <v>2046</v>
      </c>
      <c r="BJ10" s="2">
        <v>2047</v>
      </c>
      <c r="BK10" s="2">
        <v>2048</v>
      </c>
      <c r="BL10" s="2">
        <v>2049</v>
      </c>
      <c r="BM10" s="2">
        <v>2050</v>
      </c>
    </row>
    <row r="11" spans="2:65" s="3" customFormat="1" x14ac:dyDescent="0.2">
      <c r="B11" s="41" t="s">
        <v>13</v>
      </c>
      <c r="C11" s="32" t="s">
        <v>28</v>
      </c>
      <c r="D11" s="6" t="s">
        <v>1</v>
      </c>
      <c r="E11" s="4">
        <v>3491.5194221153606</v>
      </c>
      <c r="F11" s="4">
        <v>3475.1583992691567</v>
      </c>
      <c r="G11" s="4">
        <v>3484.8370277054187</v>
      </c>
      <c r="H11" s="4">
        <v>3403.72277860338</v>
      </c>
      <c r="I11" s="4">
        <v>3514.811126279983</v>
      </c>
      <c r="J11" s="4">
        <v>3444.1675625213225</v>
      </c>
      <c r="K11" s="4">
        <v>3468.8530744325753</v>
      </c>
      <c r="L11" s="4">
        <v>3438.6108761880287</v>
      </c>
      <c r="M11" s="4">
        <v>3397.6121480432967</v>
      </c>
      <c r="N11" s="4">
        <v>3452.5310121381435</v>
      </c>
      <c r="O11" s="4">
        <v>3473.8350464677856</v>
      </c>
      <c r="P11" s="4">
        <v>3494.1320113239694</v>
      </c>
      <c r="Q11" s="4">
        <v>3578.0758457406732</v>
      </c>
      <c r="R11" s="4">
        <v>3760.9519614062601</v>
      </c>
      <c r="S11" s="4">
        <v>3622.2951437561196</v>
      </c>
      <c r="T11" s="4">
        <v>3593.2787141364643</v>
      </c>
      <c r="U11" s="4">
        <v>3486.2860857338628</v>
      </c>
      <c r="V11" s="4">
        <v>3523.5327804672843</v>
      </c>
      <c r="W11" s="4">
        <v>3369.5348770620135</v>
      </c>
      <c r="X11" s="4">
        <v>3207.7529339652942</v>
      </c>
      <c r="Y11" s="4">
        <v>3201.171855094291</v>
      </c>
      <c r="Z11" s="4">
        <v>3482.2639016303342</v>
      </c>
      <c r="AA11" s="4">
        <v>3676.0794935844083</v>
      </c>
      <c r="AB11" s="4">
        <v>3680.6827044905217</v>
      </c>
      <c r="AC11" s="4">
        <v>3504.8634498685929</v>
      </c>
      <c r="AD11" s="4">
        <v>3445.8594449535685</v>
      </c>
      <c r="AE11" s="4">
        <v>3369.8815379228313</v>
      </c>
      <c r="AF11" s="4">
        <v>4349.2691963453917</v>
      </c>
      <c r="AG11" s="4">
        <v>4160.0867755854106</v>
      </c>
      <c r="AH11" s="4">
        <v>4058.8024407784592</v>
      </c>
      <c r="AI11" s="4">
        <v>3860.5003327615768</v>
      </c>
      <c r="AJ11" s="4">
        <v>3697.752211378026</v>
      </c>
      <c r="AK11" s="4">
        <v>3543.8264636330532</v>
      </c>
      <c r="AL11" s="4">
        <v>3402.7282040234049</v>
      </c>
      <c r="AM11" s="4">
        <v>3273.5854848738463</v>
      </c>
      <c r="AN11" s="4">
        <v>3129.893004832556</v>
      </c>
      <c r="AO11" s="4">
        <v>2994.8008655315762</v>
      </c>
      <c r="AP11" s="4">
        <v>2861.7721200512142</v>
      </c>
      <c r="AQ11" s="4">
        <v>2737.551485389748</v>
      </c>
      <c r="AR11" s="4">
        <v>2612.5333203869782</v>
      </c>
      <c r="AS11" s="4">
        <v>2490.1228067657617</v>
      </c>
      <c r="AT11" s="4">
        <v>2412.6522932804569</v>
      </c>
      <c r="AU11" s="4">
        <v>2338.3470346933727</v>
      </c>
      <c r="AV11" s="4">
        <v>2257.8473040893459</v>
      </c>
      <c r="AW11" s="4">
        <v>2181.1705111388601</v>
      </c>
      <c r="AX11" s="4">
        <v>1913.5191787658887</v>
      </c>
      <c r="AY11" s="4">
        <v>1863.4151269964948</v>
      </c>
      <c r="AZ11" s="4">
        <v>1806.7312435450531</v>
      </c>
      <c r="BA11" s="4">
        <v>1751.0315611529672</v>
      </c>
      <c r="BB11" s="4">
        <v>1692.4834412171895</v>
      </c>
      <c r="BC11" s="4">
        <v>1664.7627976772596</v>
      </c>
      <c r="BD11" s="4">
        <v>1605.6637059690015</v>
      </c>
      <c r="BE11" s="4">
        <v>1550.3493909473605</v>
      </c>
      <c r="BF11" s="4">
        <v>1492.2522711566962</v>
      </c>
      <c r="BG11" s="4">
        <v>1429.1264719739283</v>
      </c>
      <c r="BH11" s="4">
        <v>1381.0663087964062</v>
      </c>
      <c r="BI11" s="4">
        <v>1322.1940824606299</v>
      </c>
      <c r="BJ11" s="4">
        <v>1263.4112718620072</v>
      </c>
      <c r="BK11" s="4">
        <v>1209.0637737400459</v>
      </c>
      <c r="BL11" s="4">
        <v>1165.8336933059099</v>
      </c>
      <c r="BM11" s="4">
        <v>1106.2057935723374</v>
      </c>
    </row>
    <row r="12" spans="2:65" s="3" customFormat="1" x14ac:dyDescent="0.2">
      <c r="B12" s="41"/>
      <c r="C12" s="32" t="s">
        <v>29</v>
      </c>
      <c r="D12" s="6" t="s">
        <v>1</v>
      </c>
      <c r="E12" s="4">
        <v>4106.2122795409214</v>
      </c>
      <c r="F12" s="4">
        <v>3729.6743271052214</v>
      </c>
      <c r="G12" s="4">
        <v>4434.7675366565391</v>
      </c>
      <c r="H12" s="4">
        <v>4280.7427332795924</v>
      </c>
      <c r="I12" s="4">
        <v>6171.3502303510049</v>
      </c>
      <c r="J12" s="4">
        <v>6897.8675943406861</v>
      </c>
      <c r="K12" s="4">
        <v>7022.2270407688302</v>
      </c>
      <c r="L12" s="4">
        <v>6950.9698122995951</v>
      </c>
      <c r="M12" s="4">
        <v>6852.4287985594019</v>
      </c>
      <c r="N12" s="4">
        <v>6291.7054674010305</v>
      </c>
      <c r="O12" s="4">
        <v>5806.7119839314673</v>
      </c>
      <c r="P12" s="4">
        <v>5473.3034851973234</v>
      </c>
      <c r="Q12" s="4">
        <v>5132.2868129814779</v>
      </c>
      <c r="R12" s="4">
        <v>4827.7242968341143</v>
      </c>
      <c r="S12" s="4">
        <v>4569.663993074354</v>
      </c>
      <c r="T12" s="4">
        <v>4458.3331302555425</v>
      </c>
      <c r="U12" s="4">
        <v>4188.1544386172855</v>
      </c>
      <c r="V12" s="4">
        <v>4244.3528419705153</v>
      </c>
      <c r="W12" s="4">
        <v>4214.7914006460742</v>
      </c>
      <c r="X12" s="4">
        <v>4007.111934730111</v>
      </c>
      <c r="Y12" s="4">
        <v>4069.6663558441201</v>
      </c>
      <c r="Z12" s="4">
        <v>4301.3982027268785</v>
      </c>
      <c r="AA12" s="4">
        <v>4529.4156785805244</v>
      </c>
      <c r="AB12" s="4">
        <v>4593.3428596326794</v>
      </c>
      <c r="AC12" s="4">
        <v>4638.2957503465077</v>
      </c>
      <c r="AD12" s="4">
        <v>4510.6638089247535</v>
      </c>
      <c r="AE12" s="4">
        <v>4578.546637520798</v>
      </c>
      <c r="AF12" s="4">
        <v>4468.6230430301439</v>
      </c>
      <c r="AG12" s="4">
        <v>4405.7159841618959</v>
      </c>
      <c r="AH12" s="4">
        <v>4169.0912078530437</v>
      </c>
      <c r="AI12" s="4">
        <v>4030.3900939952136</v>
      </c>
      <c r="AJ12" s="4">
        <v>3917.3627928754945</v>
      </c>
      <c r="AK12" s="4">
        <v>3801.4565020442637</v>
      </c>
      <c r="AL12" s="4">
        <v>3686.4649448326099</v>
      </c>
      <c r="AM12" s="4">
        <v>3573.9224058540799</v>
      </c>
      <c r="AN12" s="4">
        <v>3462.6133825594525</v>
      </c>
      <c r="AO12" s="4">
        <v>3239.3040919072041</v>
      </c>
      <c r="AP12" s="4">
        <v>3021.0754960060217</v>
      </c>
      <c r="AQ12" s="4">
        <v>2809.5261085292364</v>
      </c>
      <c r="AR12" s="4">
        <v>2604.143638248237</v>
      </c>
      <c r="AS12" s="4">
        <v>2404.0448706357197</v>
      </c>
      <c r="AT12" s="4">
        <v>2265.3638023701164</v>
      </c>
      <c r="AU12" s="4">
        <v>2124.8943391803273</v>
      </c>
      <c r="AV12" s="4">
        <v>1986.1110751996439</v>
      </c>
      <c r="AW12" s="4">
        <v>1848.7746466200856</v>
      </c>
      <c r="AX12" s="4">
        <v>1712.9813380934456</v>
      </c>
      <c r="AY12" s="4">
        <v>1580.3934606919211</v>
      </c>
      <c r="AZ12" s="4">
        <v>1448.9384917041311</v>
      </c>
      <c r="BA12" s="4">
        <v>1318.7214602508716</v>
      </c>
      <c r="BB12" s="4">
        <v>1189.8132302732342</v>
      </c>
      <c r="BC12" s="4">
        <v>1062.1720060490425</v>
      </c>
      <c r="BD12" s="4">
        <v>1037.932913878223</v>
      </c>
      <c r="BE12" s="4">
        <v>1013.8136699301762</v>
      </c>
      <c r="BF12" s="4">
        <v>989.86245974974292</v>
      </c>
      <c r="BG12" s="4">
        <v>966.07457301547197</v>
      </c>
      <c r="BH12" s="4">
        <v>942.41954598922382</v>
      </c>
      <c r="BI12" s="4">
        <v>918.99208423204789</v>
      </c>
      <c r="BJ12" s="4">
        <v>895.68946668390197</v>
      </c>
      <c r="BK12" s="4">
        <v>872.55370513329672</v>
      </c>
      <c r="BL12" s="4">
        <v>849.55405905831196</v>
      </c>
      <c r="BM12" s="4">
        <v>826.7745493164872</v>
      </c>
    </row>
    <row r="13" spans="2:65" s="3" customFormat="1" x14ac:dyDescent="0.2">
      <c r="B13" s="41"/>
      <c r="C13" s="32" t="s">
        <v>24</v>
      </c>
      <c r="D13" s="6" t="s">
        <v>1</v>
      </c>
      <c r="E13" s="4">
        <v>7597.731701656282</v>
      </c>
      <c r="F13" s="4">
        <v>7204.8327263743777</v>
      </c>
      <c r="G13" s="4">
        <v>7919.6045643619582</v>
      </c>
      <c r="H13" s="4">
        <v>7684.4655118829724</v>
      </c>
      <c r="I13" s="4">
        <v>9686.1613566309879</v>
      </c>
      <c r="J13" s="4">
        <v>10342.035156862008</v>
      </c>
      <c r="K13" s="4">
        <v>10491.080115201406</v>
      </c>
      <c r="L13" s="4">
        <v>10389.580688487624</v>
      </c>
      <c r="M13" s="4">
        <v>10250.040946602698</v>
      </c>
      <c r="N13" s="4">
        <v>9744.2364795391732</v>
      </c>
      <c r="O13" s="4">
        <v>9280.5470303992533</v>
      </c>
      <c r="P13" s="4">
        <v>8967.4354965212933</v>
      </c>
      <c r="Q13" s="4">
        <v>8710.3626587221515</v>
      </c>
      <c r="R13" s="4">
        <v>8588.6762582403753</v>
      </c>
      <c r="S13" s="4">
        <v>8191.9591368304737</v>
      </c>
      <c r="T13" s="4">
        <v>8051.6118443920068</v>
      </c>
      <c r="U13" s="4">
        <v>7674.4405243511483</v>
      </c>
      <c r="V13" s="4">
        <v>7767.8856224377996</v>
      </c>
      <c r="W13" s="4">
        <v>7584.3262777080872</v>
      </c>
      <c r="X13" s="4">
        <v>7214.8648686954057</v>
      </c>
      <c r="Y13" s="4">
        <v>7270.8382109384111</v>
      </c>
      <c r="Z13" s="4">
        <v>7783.6621043572122</v>
      </c>
      <c r="AA13" s="4">
        <v>8205.4951721649322</v>
      </c>
      <c r="AB13" s="4">
        <v>8274.0255641232015</v>
      </c>
      <c r="AC13" s="4">
        <v>8143.159200215101</v>
      </c>
      <c r="AD13" s="4">
        <v>7956.5232538783221</v>
      </c>
      <c r="AE13" s="4">
        <v>7948.4281754436288</v>
      </c>
      <c r="AF13" s="4">
        <v>8817.8922393755347</v>
      </c>
      <c r="AG13" s="4">
        <v>8565.8027597473065</v>
      </c>
      <c r="AH13" s="4">
        <v>8227.8936486315033</v>
      </c>
      <c r="AI13" s="4">
        <v>7890.8904267567905</v>
      </c>
      <c r="AJ13" s="4">
        <v>7615.115004253521</v>
      </c>
      <c r="AK13" s="4">
        <v>7345.2829656773174</v>
      </c>
      <c r="AL13" s="4">
        <v>7089.1931488560149</v>
      </c>
      <c r="AM13" s="4">
        <v>6847.5078907279258</v>
      </c>
      <c r="AN13" s="4">
        <v>6592.506387392008</v>
      </c>
      <c r="AO13" s="4">
        <v>6234.1049574387798</v>
      </c>
      <c r="AP13" s="4">
        <v>5882.8476160572354</v>
      </c>
      <c r="AQ13" s="4">
        <v>5547.0775939189843</v>
      </c>
      <c r="AR13" s="4">
        <v>5216.6769586352148</v>
      </c>
      <c r="AS13" s="4">
        <v>4894.1676774014813</v>
      </c>
      <c r="AT13" s="4">
        <v>4678.0160956505733</v>
      </c>
      <c r="AU13" s="4">
        <v>4463.2413738736996</v>
      </c>
      <c r="AV13" s="4">
        <v>4243.9583792889898</v>
      </c>
      <c r="AW13" s="4">
        <v>4029.9451577589457</v>
      </c>
      <c r="AX13" s="4">
        <v>3626.5005168593343</v>
      </c>
      <c r="AY13" s="4">
        <v>3443.8085876884161</v>
      </c>
      <c r="AZ13" s="4">
        <v>3255.6697352491842</v>
      </c>
      <c r="BA13" s="4">
        <v>3069.7530214038388</v>
      </c>
      <c r="BB13" s="4">
        <v>2882.2966714904237</v>
      </c>
      <c r="BC13" s="4">
        <v>2726.9348037263021</v>
      </c>
      <c r="BD13" s="4">
        <v>2643.5966198472242</v>
      </c>
      <c r="BE13" s="4">
        <v>2564.1630608775367</v>
      </c>
      <c r="BF13" s="4">
        <v>2482.114730906439</v>
      </c>
      <c r="BG13" s="4">
        <v>2395.2010449894005</v>
      </c>
      <c r="BH13" s="4">
        <v>2323.4858547856302</v>
      </c>
      <c r="BI13" s="4">
        <v>2241.1861666926779</v>
      </c>
      <c r="BJ13" s="4">
        <v>2159.1007385459093</v>
      </c>
      <c r="BK13" s="4">
        <v>2081.6174788733424</v>
      </c>
      <c r="BL13" s="4">
        <v>2015.3877523642218</v>
      </c>
      <c r="BM13" s="4">
        <v>1932.9803428888245</v>
      </c>
    </row>
    <row r="14" spans="2:65" s="3" customFormat="1" x14ac:dyDescent="0.2">
      <c r="B14" s="20"/>
      <c r="C14" s="33"/>
    </row>
    <row r="15" spans="2:65" s="3" customFormat="1" x14ac:dyDescent="0.2">
      <c r="B15" s="20"/>
      <c r="C15" s="33"/>
    </row>
    <row r="16" spans="2:65" x14ac:dyDescent="0.2">
      <c r="B16" s="2"/>
      <c r="C16" s="31"/>
      <c r="D16" s="2" t="s">
        <v>25</v>
      </c>
      <c r="E16" s="2">
        <v>1990</v>
      </c>
      <c r="F16" s="2">
        <v>1991</v>
      </c>
      <c r="G16" s="2">
        <v>1992</v>
      </c>
      <c r="H16" s="2">
        <v>1993</v>
      </c>
      <c r="I16" s="2">
        <v>1994</v>
      </c>
      <c r="J16" s="2">
        <v>1995</v>
      </c>
      <c r="K16" s="2">
        <v>1996</v>
      </c>
      <c r="L16" s="2">
        <v>1997</v>
      </c>
      <c r="M16" s="2">
        <v>1998</v>
      </c>
      <c r="N16" s="2">
        <v>1999</v>
      </c>
      <c r="O16" s="2">
        <v>2000</v>
      </c>
      <c r="P16" s="2">
        <v>2001</v>
      </c>
      <c r="Q16" s="2">
        <v>2002</v>
      </c>
      <c r="R16" s="2">
        <v>2003</v>
      </c>
      <c r="S16" s="2">
        <v>2004</v>
      </c>
      <c r="T16" s="2">
        <v>2005</v>
      </c>
      <c r="U16" s="2">
        <v>2006</v>
      </c>
      <c r="V16" s="2">
        <v>2007</v>
      </c>
      <c r="W16" s="2">
        <v>2008</v>
      </c>
      <c r="X16" s="2">
        <v>2009</v>
      </c>
      <c r="Y16" s="2">
        <v>2010</v>
      </c>
      <c r="Z16" s="2">
        <v>2011</v>
      </c>
      <c r="AA16" s="2">
        <v>2012</v>
      </c>
      <c r="AB16" s="2">
        <v>2013</v>
      </c>
      <c r="AC16" s="2">
        <v>2014</v>
      </c>
      <c r="AD16" s="2">
        <v>2015</v>
      </c>
      <c r="AE16" s="2">
        <v>2016</v>
      </c>
      <c r="AF16" s="2">
        <v>2017</v>
      </c>
      <c r="AG16" s="2">
        <v>2018</v>
      </c>
      <c r="AH16" s="2">
        <v>2019</v>
      </c>
      <c r="AI16" s="2">
        <v>2020</v>
      </c>
      <c r="AJ16" s="2">
        <v>2021</v>
      </c>
      <c r="AK16" s="2">
        <v>2022</v>
      </c>
      <c r="AL16" s="2">
        <v>2023</v>
      </c>
      <c r="AM16" s="2">
        <v>2024</v>
      </c>
      <c r="AN16" s="2">
        <v>2025</v>
      </c>
      <c r="AO16" s="2">
        <v>2026</v>
      </c>
      <c r="AP16" s="2">
        <v>2027</v>
      </c>
      <c r="AQ16" s="2">
        <v>2028</v>
      </c>
      <c r="AR16" s="2">
        <v>2029</v>
      </c>
      <c r="AS16" s="2">
        <v>2030</v>
      </c>
      <c r="AT16" s="2">
        <v>2031</v>
      </c>
      <c r="AU16" s="2">
        <v>2032</v>
      </c>
      <c r="AV16" s="2">
        <v>2033</v>
      </c>
      <c r="AW16" s="2">
        <v>2034</v>
      </c>
      <c r="AX16" s="2">
        <v>2035</v>
      </c>
      <c r="AY16" s="2">
        <v>2036</v>
      </c>
      <c r="AZ16" s="2">
        <v>2037</v>
      </c>
      <c r="BA16" s="2">
        <v>2038</v>
      </c>
      <c r="BB16" s="2">
        <v>2039</v>
      </c>
      <c r="BC16" s="2">
        <v>2040</v>
      </c>
      <c r="BD16" s="2">
        <v>2041</v>
      </c>
      <c r="BE16" s="2">
        <v>2042</v>
      </c>
      <c r="BF16" s="2">
        <v>2043</v>
      </c>
      <c r="BG16" s="2">
        <v>2044</v>
      </c>
      <c r="BH16" s="2">
        <v>2045</v>
      </c>
      <c r="BI16" s="2">
        <v>2046</v>
      </c>
      <c r="BJ16" s="2">
        <v>2047</v>
      </c>
      <c r="BK16" s="2">
        <v>2048</v>
      </c>
      <c r="BL16" s="2">
        <v>2049</v>
      </c>
      <c r="BM16" s="2">
        <v>2050</v>
      </c>
    </row>
    <row r="17" spans="2:65" s="3" customFormat="1" x14ac:dyDescent="0.2">
      <c r="B17" s="40" t="s">
        <v>14</v>
      </c>
      <c r="C17" s="32" t="s">
        <v>28</v>
      </c>
      <c r="D17" s="6" t="s">
        <v>1</v>
      </c>
      <c r="E17" s="4">
        <v>3491.5194221153606</v>
      </c>
      <c r="F17" s="4">
        <v>3475.1583992691567</v>
      </c>
      <c r="G17" s="4">
        <v>3484.8370277054187</v>
      </c>
      <c r="H17" s="4">
        <v>3403.72277860338</v>
      </c>
      <c r="I17" s="4">
        <v>3514.811126279983</v>
      </c>
      <c r="J17" s="4">
        <v>3444.1675625213225</v>
      </c>
      <c r="K17" s="4">
        <v>3468.8530744325753</v>
      </c>
      <c r="L17" s="4">
        <v>3438.6108761880287</v>
      </c>
      <c r="M17" s="4">
        <v>3397.6121480432967</v>
      </c>
      <c r="N17" s="4">
        <v>3452.5310121381435</v>
      </c>
      <c r="O17" s="4">
        <v>3473.8350464677856</v>
      </c>
      <c r="P17" s="4">
        <v>3494.1320113239694</v>
      </c>
      <c r="Q17" s="4">
        <v>3578.0758457406732</v>
      </c>
      <c r="R17" s="4">
        <v>3760.9519614062601</v>
      </c>
      <c r="S17" s="4">
        <v>3622.2951437561196</v>
      </c>
      <c r="T17" s="4">
        <v>3593.2787141364643</v>
      </c>
      <c r="U17" s="4">
        <v>3486.2860857338628</v>
      </c>
      <c r="V17" s="4">
        <v>3523.5327804672843</v>
      </c>
      <c r="W17" s="4">
        <v>3369.5348770620135</v>
      </c>
      <c r="X17" s="4">
        <v>3207.7529339652942</v>
      </c>
      <c r="Y17" s="4">
        <v>3201.171855094291</v>
      </c>
      <c r="Z17" s="4">
        <v>3482.2639016303342</v>
      </c>
      <c r="AA17" s="4">
        <v>3676.0794935844083</v>
      </c>
      <c r="AB17" s="4">
        <v>3680.6827044905217</v>
      </c>
      <c r="AC17" s="4">
        <v>3504.8634498685929</v>
      </c>
      <c r="AD17" s="4">
        <v>3445.8594449535685</v>
      </c>
      <c r="AE17" s="4">
        <v>3369.8815379228313</v>
      </c>
      <c r="AF17" s="4">
        <v>4346.1161089195411</v>
      </c>
      <c r="AG17" s="4">
        <v>4157.0535828803586</v>
      </c>
      <c r="AH17" s="4">
        <v>4055.8386605271107</v>
      </c>
      <c r="AI17" s="4">
        <v>3857.6594298720393</v>
      </c>
      <c r="AJ17" s="4">
        <v>3695.0250777407809</v>
      </c>
      <c r="AK17" s="4">
        <v>3541.2130793978845</v>
      </c>
      <c r="AL17" s="4">
        <v>3400.2283846356409</v>
      </c>
      <c r="AM17" s="4">
        <v>3271.1988935302561</v>
      </c>
      <c r="AN17" s="4">
        <v>3127.6191706505251</v>
      </c>
      <c r="AO17" s="4">
        <v>2992.6392048483299</v>
      </c>
      <c r="AP17" s="4">
        <v>2859.72195703119</v>
      </c>
      <c r="AQ17" s="4">
        <v>2735.6120687786179</v>
      </c>
      <c r="AR17" s="4">
        <v>2610.7038356911094</v>
      </c>
      <c r="AS17" s="4">
        <v>2488.4023838048033</v>
      </c>
      <c r="AT17" s="4">
        <v>2408.2582352571862</v>
      </c>
      <c r="AU17" s="4">
        <v>2331.35561511387</v>
      </c>
      <c r="AV17" s="4">
        <v>2248.3101004638243</v>
      </c>
      <c r="AW17" s="4">
        <v>2169.3077185496622</v>
      </c>
      <c r="AX17" s="4">
        <v>1898.3720162746383</v>
      </c>
      <c r="AY17" s="4">
        <v>1847.5576405871548</v>
      </c>
      <c r="AZ17" s="4">
        <v>1790.3338241588347</v>
      </c>
      <c r="BA17" s="4">
        <v>1733.9381569551861</v>
      </c>
      <c r="BB17" s="4">
        <v>1674.6607854269903</v>
      </c>
      <c r="BC17" s="4">
        <v>1646.9257584227739</v>
      </c>
      <c r="BD17" s="4">
        <v>1586.9014008977938</v>
      </c>
      <c r="BE17" s="4">
        <v>1530.9908520771191</v>
      </c>
      <c r="BF17" s="4">
        <v>1471.7500471413894</v>
      </c>
      <c r="BG17" s="4">
        <v>1408.0598261011673</v>
      </c>
      <c r="BH17" s="4">
        <v>1359.8168328337365</v>
      </c>
      <c r="BI17" s="4">
        <v>1300.4179076703294</v>
      </c>
      <c r="BJ17" s="4">
        <v>1241.5797078350017</v>
      </c>
      <c r="BK17" s="4">
        <v>1187.0910676607332</v>
      </c>
      <c r="BL17" s="4">
        <v>1143.7288559412718</v>
      </c>
      <c r="BM17" s="4">
        <v>1083.9297548786938</v>
      </c>
    </row>
    <row r="18" spans="2:65" s="3" customFormat="1" x14ac:dyDescent="0.2">
      <c r="B18" s="40"/>
      <c r="C18" s="32" t="s">
        <v>29</v>
      </c>
      <c r="D18" s="6" t="s">
        <v>1</v>
      </c>
      <c r="E18" s="4">
        <v>4106.2122795409214</v>
      </c>
      <c r="F18" s="4">
        <v>3729.6743271052214</v>
      </c>
      <c r="G18" s="4">
        <v>4434.7675366565391</v>
      </c>
      <c r="H18" s="4">
        <v>4280.7427332795924</v>
      </c>
      <c r="I18" s="4">
        <v>6171.3502303510049</v>
      </c>
      <c r="J18" s="4">
        <v>6897.8675943406861</v>
      </c>
      <c r="K18" s="4">
        <v>7022.2270407688302</v>
      </c>
      <c r="L18" s="4">
        <v>6950.9698122995951</v>
      </c>
      <c r="M18" s="4">
        <v>6852.4287985594019</v>
      </c>
      <c r="N18" s="4">
        <v>6291.7054674010305</v>
      </c>
      <c r="O18" s="4">
        <v>5806.7119839314673</v>
      </c>
      <c r="P18" s="4">
        <v>5473.3034851973234</v>
      </c>
      <c r="Q18" s="4">
        <v>5132.2868129814779</v>
      </c>
      <c r="R18" s="4">
        <v>4827.7242968341143</v>
      </c>
      <c r="S18" s="4">
        <v>4569.663993074354</v>
      </c>
      <c r="T18" s="4">
        <v>4458.3331302555425</v>
      </c>
      <c r="U18" s="4">
        <v>4188.1544386172855</v>
      </c>
      <c r="V18" s="4">
        <v>4244.3528419705153</v>
      </c>
      <c r="W18" s="4">
        <v>4214.7914006460742</v>
      </c>
      <c r="X18" s="4">
        <v>4007.111934730111</v>
      </c>
      <c r="Y18" s="4">
        <v>4069.6663558441201</v>
      </c>
      <c r="Z18" s="4">
        <v>4301.3982027268785</v>
      </c>
      <c r="AA18" s="4">
        <v>4529.4156785805244</v>
      </c>
      <c r="AB18" s="4">
        <v>4593.3428596326794</v>
      </c>
      <c r="AC18" s="4">
        <v>4638.2957503465077</v>
      </c>
      <c r="AD18" s="4">
        <v>4510.6638089247535</v>
      </c>
      <c r="AE18" s="4">
        <v>4578.546637520798</v>
      </c>
      <c r="AF18" s="4">
        <v>4468.6230430301439</v>
      </c>
      <c r="AG18" s="4">
        <v>4405.7159841618959</v>
      </c>
      <c r="AH18" s="4">
        <v>4169.0912078530437</v>
      </c>
      <c r="AI18" s="4">
        <v>4030.3900939952136</v>
      </c>
      <c r="AJ18" s="4">
        <v>3917.3627928754945</v>
      </c>
      <c r="AK18" s="4">
        <v>3801.4565020442637</v>
      </c>
      <c r="AL18" s="4">
        <v>3686.4649448326099</v>
      </c>
      <c r="AM18" s="4">
        <v>3573.9224058540799</v>
      </c>
      <c r="AN18" s="4">
        <v>3462.6133825594525</v>
      </c>
      <c r="AO18" s="4">
        <v>3239.3040919072041</v>
      </c>
      <c r="AP18" s="4">
        <v>3021.0754960060217</v>
      </c>
      <c r="AQ18" s="4">
        <v>2809.5261085292364</v>
      </c>
      <c r="AR18" s="4">
        <v>2604.143638248237</v>
      </c>
      <c r="AS18" s="4">
        <v>2404.0448706357197</v>
      </c>
      <c r="AT18" s="4">
        <v>2265.3638023701164</v>
      </c>
      <c r="AU18" s="4">
        <v>2124.8943391803273</v>
      </c>
      <c r="AV18" s="4">
        <v>1986.1110751996439</v>
      </c>
      <c r="AW18" s="4">
        <v>1848.7746466200856</v>
      </c>
      <c r="AX18" s="4">
        <v>1712.9813380934456</v>
      </c>
      <c r="AY18" s="4">
        <v>1580.3934606919211</v>
      </c>
      <c r="AZ18" s="4">
        <v>1448.9384917041311</v>
      </c>
      <c r="BA18" s="4">
        <v>1318.7214602508716</v>
      </c>
      <c r="BB18" s="4">
        <v>1189.8132302732342</v>
      </c>
      <c r="BC18" s="4">
        <v>1062.1720060490425</v>
      </c>
      <c r="BD18" s="4">
        <v>1037.932913878223</v>
      </c>
      <c r="BE18" s="4">
        <v>1013.8136699301762</v>
      </c>
      <c r="BF18" s="4">
        <v>989.86245974974292</v>
      </c>
      <c r="BG18" s="4">
        <v>966.07457301547197</v>
      </c>
      <c r="BH18" s="4">
        <v>942.41954598922382</v>
      </c>
      <c r="BI18" s="4">
        <v>918.99208423204789</v>
      </c>
      <c r="BJ18" s="4">
        <v>895.68946668390197</v>
      </c>
      <c r="BK18" s="4">
        <v>872.55370513329672</v>
      </c>
      <c r="BL18" s="4">
        <v>849.55405905831196</v>
      </c>
      <c r="BM18" s="4">
        <v>826.7745493164872</v>
      </c>
    </row>
    <row r="19" spans="2:65" s="3" customFormat="1" x14ac:dyDescent="0.2">
      <c r="B19" s="41"/>
      <c r="C19" s="32" t="s">
        <v>24</v>
      </c>
      <c r="D19" s="6" t="s">
        <v>1</v>
      </c>
      <c r="E19" s="4">
        <v>7597.731701656282</v>
      </c>
      <c r="F19" s="4">
        <v>7204.8327263743777</v>
      </c>
      <c r="G19" s="4">
        <v>7919.6045643619582</v>
      </c>
      <c r="H19" s="4">
        <v>7684.4655118829724</v>
      </c>
      <c r="I19" s="4">
        <v>9686.1613566309879</v>
      </c>
      <c r="J19" s="4">
        <v>10342.035156862008</v>
      </c>
      <c r="K19" s="4">
        <v>10491.080115201406</v>
      </c>
      <c r="L19" s="4">
        <v>10389.580688487624</v>
      </c>
      <c r="M19" s="4">
        <v>10250.040946602698</v>
      </c>
      <c r="N19" s="4">
        <v>9744.2364795391732</v>
      </c>
      <c r="O19" s="4">
        <v>9280.5470303992533</v>
      </c>
      <c r="P19" s="4">
        <v>8967.4354965212933</v>
      </c>
      <c r="Q19" s="4">
        <v>8710.3626587221515</v>
      </c>
      <c r="R19" s="4">
        <v>8588.6762582403753</v>
      </c>
      <c r="S19" s="4">
        <v>8191.9591368304737</v>
      </c>
      <c r="T19" s="4">
        <v>8051.6118443920068</v>
      </c>
      <c r="U19" s="4">
        <v>7674.4405243511483</v>
      </c>
      <c r="V19" s="4">
        <v>7767.8856224377996</v>
      </c>
      <c r="W19" s="4">
        <v>7584.3262777080872</v>
      </c>
      <c r="X19" s="4">
        <v>7214.8648686954057</v>
      </c>
      <c r="Y19" s="4">
        <v>7270.8382109384111</v>
      </c>
      <c r="Z19" s="4">
        <v>7783.6621043572122</v>
      </c>
      <c r="AA19" s="4">
        <v>8205.4951721649322</v>
      </c>
      <c r="AB19" s="4">
        <v>8274.0255641232015</v>
      </c>
      <c r="AC19" s="4">
        <v>8143.159200215101</v>
      </c>
      <c r="AD19" s="4">
        <v>7956.5232538783221</v>
      </c>
      <c r="AE19" s="4">
        <v>7948.4281754436288</v>
      </c>
      <c r="AF19" s="4">
        <v>8814.739151949685</v>
      </c>
      <c r="AG19" s="4">
        <v>8562.7695670422545</v>
      </c>
      <c r="AH19" s="4">
        <v>8224.9298683801535</v>
      </c>
      <c r="AI19" s="4">
        <v>7888.0495238672529</v>
      </c>
      <c r="AJ19" s="4">
        <v>7612.3878706162759</v>
      </c>
      <c r="AK19" s="4">
        <v>7342.6695814421482</v>
      </c>
      <c r="AL19" s="4">
        <v>7086.6933294682512</v>
      </c>
      <c r="AM19" s="4">
        <v>6845.1212993843365</v>
      </c>
      <c r="AN19" s="4">
        <v>6590.2325532099776</v>
      </c>
      <c r="AO19" s="4">
        <v>6231.943296755534</v>
      </c>
      <c r="AP19" s="4">
        <v>5880.7974530372121</v>
      </c>
      <c r="AQ19" s="4">
        <v>5545.1381773078538</v>
      </c>
      <c r="AR19" s="4">
        <v>5214.8474739393459</v>
      </c>
      <c r="AS19" s="4">
        <v>4892.4472544405235</v>
      </c>
      <c r="AT19" s="4">
        <v>4673.6220376273031</v>
      </c>
      <c r="AU19" s="4">
        <v>4456.2499542941969</v>
      </c>
      <c r="AV19" s="4">
        <v>4234.4211756634686</v>
      </c>
      <c r="AW19" s="4">
        <v>4018.0823651697478</v>
      </c>
      <c r="AX19" s="4">
        <v>3611.3533543680842</v>
      </c>
      <c r="AY19" s="4">
        <v>3427.9511012790758</v>
      </c>
      <c r="AZ19" s="4">
        <v>3239.272315862966</v>
      </c>
      <c r="BA19" s="4">
        <v>3052.6596172060576</v>
      </c>
      <c r="BB19" s="4">
        <v>2864.4740157002243</v>
      </c>
      <c r="BC19" s="4">
        <v>2709.0977644718164</v>
      </c>
      <c r="BD19" s="4">
        <v>2624.834314776017</v>
      </c>
      <c r="BE19" s="4">
        <v>2544.8045220072954</v>
      </c>
      <c r="BF19" s="4">
        <v>2461.6125068911324</v>
      </c>
      <c r="BG19" s="4">
        <v>2374.1343991166395</v>
      </c>
      <c r="BH19" s="4">
        <v>2302.2363788229604</v>
      </c>
      <c r="BI19" s="4">
        <v>2219.4099919023774</v>
      </c>
      <c r="BJ19" s="4">
        <v>2137.2691745189036</v>
      </c>
      <c r="BK19" s="4">
        <v>2059.6447727940299</v>
      </c>
      <c r="BL19" s="4">
        <v>1993.2829149995837</v>
      </c>
      <c r="BM19" s="4">
        <v>1910.7043041951811</v>
      </c>
    </row>
    <row r="20" spans="2:65" s="3" customFormat="1" x14ac:dyDescent="0.2">
      <c r="B20" s="20"/>
      <c r="C20" s="33"/>
    </row>
    <row r="21" spans="2:65" s="3" customFormat="1" x14ac:dyDescent="0.2">
      <c r="B21" s="20"/>
      <c r="C21" s="33"/>
    </row>
    <row r="22" spans="2:65" x14ac:dyDescent="0.2">
      <c r="B22" s="2"/>
      <c r="C22" s="31"/>
      <c r="D22" s="2" t="s">
        <v>25</v>
      </c>
      <c r="E22" s="2">
        <v>1990</v>
      </c>
      <c r="F22" s="2">
        <v>1991</v>
      </c>
      <c r="G22" s="2">
        <v>1992</v>
      </c>
      <c r="H22" s="2">
        <v>1993</v>
      </c>
      <c r="I22" s="2">
        <v>1994</v>
      </c>
      <c r="J22" s="2">
        <v>1995</v>
      </c>
      <c r="K22" s="2">
        <v>1996</v>
      </c>
      <c r="L22" s="2">
        <v>1997</v>
      </c>
      <c r="M22" s="2">
        <v>1998</v>
      </c>
      <c r="N22" s="2">
        <v>1999</v>
      </c>
      <c r="O22" s="2">
        <v>2000</v>
      </c>
      <c r="P22" s="2">
        <v>2001</v>
      </c>
      <c r="Q22" s="2">
        <v>2002</v>
      </c>
      <c r="R22" s="2">
        <v>2003</v>
      </c>
      <c r="S22" s="2">
        <v>2004</v>
      </c>
      <c r="T22" s="2">
        <v>2005</v>
      </c>
      <c r="U22" s="2">
        <v>2006</v>
      </c>
      <c r="V22" s="2">
        <v>2007</v>
      </c>
      <c r="W22" s="2">
        <v>2008</v>
      </c>
      <c r="X22" s="2">
        <v>2009</v>
      </c>
      <c r="Y22" s="2">
        <v>2010</v>
      </c>
      <c r="Z22" s="2">
        <v>2011</v>
      </c>
      <c r="AA22" s="2">
        <v>2012</v>
      </c>
      <c r="AB22" s="2">
        <v>2013</v>
      </c>
      <c r="AC22" s="2">
        <v>2014</v>
      </c>
      <c r="AD22" s="2">
        <v>2015</v>
      </c>
      <c r="AE22" s="2">
        <v>2016</v>
      </c>
      <c r="AF22" s="2">
        <v>2017</v>
      </c>
      <c r="AG22" s="2">
        <v>2018</v>
      </c>
      <c r="AH22" s="2">
        <v>2019</v>
      </c>
      <c r="AI22" s="2">
        <v>2020</v>
      </c>
      <c r="AJ22" s="2">
        <v>2021</v>
      </c>
      <c r="AK22" s="2">
        <v>2022</v>
      </c>
      <c r="AL22" s="2">
        <v>2023</v>
      </c>
      <c r="AM22" s="2">
        <v>2024</v>
      </c>
      <c r="AN22" s="2">
        <v>2025</v>
      </c>
      <c r="AO22" s="2">
        <v>2026</v>
      </c>
      <c r="AP22" s="2">
        <v>2027</v>
      </c>
      <c r="AQ22" s="2">
        <v>2028</v>
      </c>
      <c r="AR22" s="2">
        <v>2029</v>
      </c>
      <c r="AS22" s="2">
        <v>2030</v>
      </c>
      <c r="AT22" s="2">
        <v>2031</v>
      </c>
      <c r="AU22" s="2">
        <v>2032</v>
      </c>
      <c r="AV22" s="2">
        <v>2033</v>
      </c>
      <c r="AW22" s="2">
        <v>2034</v>
      </c>
      <c r="AX22" s="2">
        <v>2035</v>
      </c>
      <c r="AY22" s="2">
        <v>2036</v>
      </c>
      <c r="AZ22" s="2">
        <v>2037</v>
      </c>
      <c r="BA22" s="2">
        <v>2038</v>
      </c>
      <c r="BB22" s="2">
        <v>2039</v>
      </c>
      <c r="BC22" s="2">
        <v>2040</v>
      </c>
      <c r="BD22" s="2">
        <v>2041</v>
      </c>
      <c r="BE22" s="2">
        <v>2042</v>
      </c>
      <c r="BF22" s="2">
        <v>2043</v>
      </c>
      <c r="BG22" s="2">
        <v>2044</v>
      </c>
      <c r="BH22" s="2">
        <v>2045</v>
      </c>
      <c r="BI22" s="2">
        <v>2046</v>
      </c>
      <c r="BJ22" s="2">
        <v>2047</v>
      </c>
      <c r="BK22" s="2">
        <v>2048</v>
      </c>
      <c r="BL22" s="2">
        <v>2049</v>
      </c>
      <c r="BM22" s="2">
        <v>2050</v>
      </c>
    </row>
    <row r="23" spans="2:65" s="3" customFormat="1" x14ac:dyDescent="0.2">
      <c r="B23" s="40" t="s">
        <v>26</v>
      </c>
      <c r="C23" s="32" t="s">
        <v>28</v>
      </c>
      <c r="D23" s="6" t="s">
        <v>1</v>
      </c>
      <c r="E23" s="4">
        <v>3491.5194221153606</v>
      </c>
      <c r="F23" s="4">
        <v>3475.1583992691567</v>
      </c>
      <c r="G23" s="4">
        <v>3484.8370277054187</v>
      </c>
      <c r="H23" s="4">
        <v>3403.72277860338</v>
      </c>
      <c r="I23" s="4">
        <v>3514.811126279983</v>
      </c>
      <c r="J23" s="4">
        <v>3444.1675625213225</v>
      </c>
      <c r="K23" s="4">
        <v>3468.8530744325753</v>
      </c>
      <c r="L23" s="4">
        <v>3438.6108761880287</v>
      </c>
      <c r="M23" s="4">
        <v>3397.6121480432967</v>
      </c>
      <c r="N23" s="4">
        <v>3452.5310121381435</v>
      </c>
      <c r="O23" s="4">
        <v>3473.8350464677856</v>
      </c>
      <c r="P23" s="4">
        <v>3494.1320113239694</v>
      </c>
      <c r="Q23" s="4">
        <v>3578.0758457406732</v>
      </c>
      <c r="R23" s="4">
        <v>3760.9519614062601</v>
      </c>
      <c r="S23" s="4">
        <v>3622.2951437561196</v>
      </c>
      <c r="T23" s="4">
        <v>3593.2787141364643</v>
      </c>
      <c r="U23" s="4">
        <v>3486.2860857338628</v>
      </c>
      <c r="V23" s="4">
        <v>3523.5327804672843</v>
      </c>
      <c r="W23" s="4">
        <v>3369.5348770620135</v>
      </c>
      <c r="X23" s="4">
        <v>3207.7529339652942</v>
      </c>
      <c r="Y23" s="4">
        <v>3201.171855094291</v>
      </c>
      <c r="Z23" s="4">
        <v>3482.2639016303342</v>
      </c>
      <c r="AA23" s="4">
        <v>3676.0794935844083</v>
      </c>
      <c r="AB23" s="4">
        <v>3680.6827044905217</v>
      </c>
      <c r="AC23" s="4">
        <v>3504.8634498685929</v>
      </c>
      <c r="AD23" s="4">
        <v>3445.8594449535685</v>
      </c>
      <c r="AE23" s="4">
        <v>3369.8815379228313</v>
      </c>
      <c r="AF23" s="4">
        <v>4344.6051252471289</v>
      </c>
      <c r="AG23" s="4">
        <v>4154.0787666040169</v>
      </c>
      <c r="AH23" s="4">
        <v>4051.4092139750992</v>
      </c>
      <c r="AI23" s="4">
        <v>3851.7502380806704</v>
      </c>
      <c r="AJ23" s="4">
        <v>3687.6930851193829</v>
      </c>
      <c r="AK23" s="4">
        <v>3532.418996271897</v>
      </c>
      <c r="AL23" s="4">
        <v>3389.9533772952973</v>
      </c>
      <c r="AM23" s="4">
        <v>3259.3942477392202</v>
      </c>
      <c r="AN23" s="4">
        <v>3114.2870917762357</v>
      </c>
      <c r="AO23" s="4">
        <v>2977.7420336486516</v>
      </c>
      <c r="AP23" s="4">
        <v>2843.2469983085721</v>
      </c>
      <c r="AQ23" s="4">
        <v>2717.4953207628209</v>
      </c>
      <c r="AR23" s="4">
        <v>2591.0239846353356</v>
      </c>
      <c r="AS23" s="4">
        <v>2467.0888754919924</v>
      </c>
      <c r="AT23" s="4">
        <v>2381.2065923705268</v>
      </c>
      <c r="AU23" s="4">
        <v>2296.7922000729382</v>
      </c>
      <c r="AV23" s="4">
        <v>2205.1423469262763</v>
      </c>
      <c r="AW23" s="4">
        <v>2117.4509569874058</v>
      </c>
      <c r="AX23" s="4">
        <v>1827.3242276371057</v>
      </c>
      <c r="AY23" s="4">
        <v>1762.3164947244741</v>
      </c>
      <c r="AZ23" s="4">
        <v>1691.0317038176647</v>
      </c>
      <c r="BA23" s="4">
        <v>1621.4655905468605</v>
      </c>
      <c r="BB23" s="4">
        <v>1548.1140809945409</v>
      </c>
      <c r="BC23" s="4">
        <v>1499.9708010484878</v>
      </c>
      <c r="BD23" s="4">
        <v>1424.5920481764244</v>
      </c>
      <c r="BE23" s="4">
        <v>1353.671980530027</v>
      </c>
      <c r="BF23" s="4">
        <v>1278.5002646101286</v>
      </c>
      <c r="BG23" s="4">
        <v>1199.4460896249357</v>
      </c>
      <c r="BH23" s="4">
        <v>1132.0598852448502</v>
      </c>
      <c r="BI23" s="4">
        <v>1057.0865650278581</v>
      </c>
      <c r="BJ23" s="4">
        <v>982.08989852845457</v>
      </c>
      <c r="BK23" s="4">
        <v>908.92455556483242</v>
      </c>
      <c r="BL23" s="4">
        <v>844.3011233524312</v>
      </c>
      <c r="BM23" s="4">
        <v>764.6431625440855</v>
      </c>
    </row>
    <row r="24" spans="2:65" s="3" customFormat="1" x14ac:dyDescent="0.2">
      <c r="B24" s="40"/>
      <c r="C24" s="32" t="s">
        <v>29</v>
      </c>
      <c r="D24" s="6" t="s">
        <v>1</v>
      </c>
      <c r="E24" s="4">
        <v>4106.2122795409214</v>
      </c>
      <c r="F24" s="4">
        <v>3729.6743271052214</v>
      </c>
      <c r="G24" s="4">
        <v>4434.7675366565391</v>
      </c>
      <c r="H24" s="4">
        <v>4280.7427332795924</v>
      </c>
      <c r="I24" s="4">
        <v>6171.3502303510049</v>
      </c>
      <c r="J24" s="4">
        <v>6897.8675943406861</v>
      </c>
      <c r="K24" s="4">
        <v>7022.2270407688302</v>
      </c>
      <c r="L24" s="4">
        <v>6950.9698122995951</v>
      </c>
      <c r="M24" s="4">
        <v>6852.4287985594019</v>
      </c>
      <c r="N24" s="4">
        <v>6291.7054674010305</v>
      </c>
      <c r="O24" s="4">
        <v>5806.7119839314673</v>
      </c>
      <c r="P24" s="4">
        <v>5473.3034851973234</v>
      </c>
      <c r="Q24" s="4">
        <v>5132.2868129814779</v>
      </c>
      <c r="R24" s="4">
        <v>4827.7242968341143</v>
      </c>
      <c r="S24" s="4">
        <v>4569.663993074354</v>
      </c>
      <c r="T24" s="4">
        <v>4458.3331302555425</v>
      </c>
      <c r="U24" s="4">
        <v>4188.1544386172855</v>
      </c>
      <c r="V24" s="4">
        <v>4244.3528419705153</v>
      </c>
      <c r="W24" s="4">
        <v>4214.7914006460742</v>
      </c>
      <c r="X24" s="4">
        <v>4007.111934730111</v>
      </c>
      <c r="Y24" s="4">
        <v>4069.6663558441201</v>
      </c>
      <c r="Z24" s="4">
        <v>4301.3982027268785</v>
      </c>
      <c r="AA24" s="4">
        <v>4529.4156785805244</v>
      </c>
      <c r="AB24" s="4">
        <v>4593.3428596326794</v>
      </c>
      <c r="AC24" s="4">
        <v>4638.2957503465077</v>
      </c>
      <c r="AD24" s="4">
        <v>4510.6638089247535</v>
      </c>
      <c r="AE24" s="4">
        <v>4578.546637520798</v>
      </c>
      <c r="AF24" s="4">
        <v>4468.6230430301439</v>
      </c>
      <c r="AG24" s="4">
        <v>4405.7159841618959</v>
      </c>
      <c r="AH24" s="4">
        <v>4169.0912078530437</v>
      </c>
      <c r="AI24" s="4">
        <v>4027.6673003175733</v>
      </c>
      <c r="AJ24" s="4">
        <v>3912.3913136424853</v>
      </c>
      <c r="AK24" s="4">
        <v>3794.2925196614879</v>
      </c>
      <c r="AL24" s="4">
        <v>3677.1646417056741</v>
      </c>
      <c r="AM24" s="4">
        <v>3562.5419643885871</v>
      </c>
      <c r="AN24" s="4">
        <v>3449.2089851610081</v>
      </c>
      <c r="AO24" s="4">
        <v>3224.4621020410846</v>
      </c>
      <c r="AP24" s="4">
        <v>3004.9998044367017</v>
      </c>
      <c r="AQ24" s="4">
        <v>2792.4206060211877</v>
      </c>
      <c r="AR24" s="4">
        <v>2586.2122155659326</v>
      </c>
      <c r="AS24" s="4">
        <v>2385.4914185436319</v>
      </c>
      <c r="AT24" s="4">
        <v>2232.4796630472051</v>
      </c>
      <c r="AU24" s="4">
        <v>2079.4215125021756</v>
      </c>
      <c r="AV24" s="4">
        <v>1929.9558028496283</v>
      </c>
      <c r="AW24" s="4">
        <v>1783.8083278191334</v>
      </c>
      <c r="AX24" s="4">
        <v>1641.0405296000354</v>
      </c>
      <c r="AY24" s="4">
        <v>1503.2798768020807</v>
      </c>
      <c r="AZ24" s="4">
        <v>1368.4190042514401</v>
      </c>
      <c r="BA24" s="4">
        <v>1236.5280986064599</v>
      </c>
      <c r="BB24" s="4">
        <v>1107.6431813457814</v>
      </c>
      <c r="BC24" s="4">
        <v>981.68761428477956</v>
      </c>
      <c r="BD24" s="4">
        <v>951.95974960988895</v>
      </c>
      <c r="BE24" s="4">
        <v>922.62985598092496</v>
      </c>
      <c r="BF24" s="4">
        <v>893.74560561449471</v>
      </c>
      <c r="BG24" s="4">
        <v>865.30177486091407</v>
      </c>
      <c r="BH24" s="4">
        <v>837.26738665380867</v>
      </c>
      <c r="BI24" s="4">
        <v>809.73663322599475</v>
      </c>
      <c r="BJ24" s="4">
        <v>782.60628018919681</v>
      </c>
      <c r="BK24" s="4">
        <v>755.91782600369174</v>
      </c>
      <c r="BL24" s="4">
        <v>729.64001681932575</v>
      </c>
      <c r="BM24" s="4">
        <v>703.85636016540479</v>
      </c>
    </row>
    <row r="25" spans="2:65" s="3" customFormat="1" x14ac:dyDescent="0.2">
      <c r="B25" s="41"/>
      <c r="C25" s="32" t="s">
        <v>24</v>
      </c>
      <c r="D25" s="6" t="s">
        <v>1</v>
      </c>
      <c r="E25" s="4">
        <v>7597.731701656282</v>
      </c>
      <c r="F25" s="4">
        <v>7204.8327263743777</v>
      </c>
      <c r="G25" s="4">
        <v>7919.6045643619582</v>
      </c>
      <c r="H25" s="4">
        <v>7684.4655118829724</v>
      </c>
      <c r="I25" s="4">
        <v>9686.1613566309879</v>
      </c>
      <c r="J25" s="4">
        <v>10342.035156862008</v>
      </c>
      <c r="K25" s="4">
        <v>10491.080115201406</v>
      </c>
      <c r="L25" s="4">
        <v>10389.580688487624</v>
      </c>
      <c r="M25" s="4">
        <v>10250.040946602698</v>
      </c>
      <c r="N25" s="4">
        <v>9744.2364795391732</v>
      </c>
      <c r="O25" s="4">
        <v>9280.5470303992533</v>
      </c>
      <c r="P25" s="4">
        <v>8967.4354965212933</v>
      </c>
      <c r="Q25" s="4">
        <v>8710.3626587221515</v>
      </c>
      <c r="R25" s="4">
        <v>8588.6762582403753</v>
      </c>
      <c r="S25" s="4">
        <v>8191.9591368304737</v>
      </c>
      <c r="T25" s="4">
        <v>8051.6118443920068</v>
      </c>
      <c r="U25" s="4">
        <v>7674.4405243511483</v>
      </c>
      <c r="V25" s="4">
        <v>7767.8856224377996</v>
      </c>
      <c r="W25" s="4">
        <v>7584.3262777080872</v>
      </c>
      <c r="X25" s="4">
        <v>7214.8648686954057</v>
      </c>
      <c r="Y25" s="4">
        <v>7270.8382109384111</v>
      </c>
      <c r="Z25" s="4">
        <v>7783.6621043572122</v>
      </c>
      <c r="AA25" s="4">
        <v>8205.4951721649322</v>
      </c>
      <c r="AB25" s="4">
        <v>8274.0255641232015</v>
      </c>
      <c r="AC25" s="4">
        <v>8143.159200215101</v>
      </c>
      <c r="AD25" s="4">
        <v>7956.5232538783221</v>
      </c>
      <c r="AE25" s="4">
        <v>7948.4281754436288</v>
      </c>
      <c r="AF25" s="4">
        <v>8813.2281682772737</v>
      </c>
      <c r="AG25" s="4">
        <v>8559.7947507659119</v>
      </c>
      <c r="AH25" s="4">
        <v>8220.5004218281429</v>
      </c>
      <c r="AI25" s="4">
        <v>7879.4175383982438</v>
      </c>
      <c r="AJ25" s="4">
        <v>7600.0843987618682</v>
      </c>
      <c r="AK25" s="4">
        <v>7326.7115159333844</v>
      </c>
      <c r="AL25" s="4">
        <v>7067.1180190009709</v>
      </c>
      <c r="AM25" s="4">
        <v>6821.9362121278073</v>
      </c>
      <c r="AN25" s="4">
        <v>6563.4960769372437</v>
      </c>
      <c r="AO25" s="4">
        <v>6202.2041356897362</v>
      </c>
      <c r="AP25" s="4">
        <v>5848.2468027452742</v>
      </c>
      <c r="AQ25" s="4">
        <v>5509.9159267840087</v>
      </c>
      <c r="AR25" s="4">
        <v>5177.2362002012687</v>
      </c>
      <c r="AS25" s="4">
        <v>4852.5802940356243</v>
      </c>
      <c r="AT25" s="4">
        <v>4613.6862554177314</v>
      </c>
      <c r="AU25" s="4">
        <v>4376.2137125751142</v>
      </c>
      <c r="AV25" s="4">
        <v>4135.0981497759049</v>
      </c>
      <c r="AW25" s="4">
        <v>3901.2592848065392</v>
      </c>
      <c r="AX25" s="4">
        <v>3468.364757237141</v>
      </c>
      <c r="AY25" s="4">
        <v>3265.5963715265548</v>
      </c>
      <c r="AZ25" s="4">
        <v>3059.4507080691046</v>
      </c>
      <c r="BA25" s="4">
        <v>2857.9936891533207</v>
      </c>
      <c r="BB25" s="4">
        <v>2655.7572623403221</v>
      </c>
      <c r="BC25" s="4">
        <v>2481.6584153332674</v>
      </c>
      <c r="BD25" s="4">
        <v>2376.5517977863133</v>
      </c>
      <c r="BE25" s="4">
        <v>2276.3018365109519</v>
      </c>
      <c r="BF25" s="4">
        <v>2172.2458702246231</v>
      </c>
      <c r="BG25" s="4">
        <v>2064.7478644858497</v>
      </c>
      <c r="BH25" s="4">
        <v>1969.3272718986589</v>
      </c>
      <c r="BI25" s="4">
        <v>1866.8231982538528</v>
      </c>
      <c r="BJ25" s="4">
        <v>1764.6961787176515</v>
      </c>
      <c r="BK25" s="4">
        <v>1664.8423815685242</v>
      </c>
      <c r="BL25" s="4">
        <v>1573.9411401717571</v>
      </c>
      <c r="BM25" s="4">
        <v>1468.4995227094903</v>
      </c>
    </row>
    <row r="26" spans="2:65" s="3" customFormat="1" x14ac:dyDescent="0.2">
      <c r="B26" s="20"/>
      <c r="C26" s="33"/>
    </row>
    <row r="27" spans="2:65" s="3" customFormat="1" x14ac:dyDescent="0.2">
      <c r="B27" s="20"/>
      <c r="C27" s="33"/>
    </row>
    <row r="28" spans="2:65" x14ac:dyDescent="0.2">
      <c r="B28" s="2"/>
      <c r="C28" s="31"/>
      <c r="D28" s="2" t="s">
        <v>25</v>
      </c>
      <c r="E28" s="2">
        <v>1990</v>
      </c>
      <c r="F28" s="2">
        <v>1991</v>
      </c>
      <c r="G28" s="2">
        <v>1992</v>
      </c>
      <c r="H28" s="2">
        <v>1993</v>
      </c>
      <c r="I28" s="2">
        <v>1994</v>
      </c>
      <c r="J28" s="2">
        <v>1995</v>
      </c>
      <c r="K28" s="2">
        <v>1996</v>
      </c>
      <c r="L28" s="2">
        <v>1997</v>
      </c>
      <c r="M28" s="2">
        <v>1998</v>
      </c>
      <c r="N28" s="2">
        <v>1999</v>
      </c>
      <c r="O28" s="2">
        <v>2000</v>
      </c>
      <c r="P28" s="2">
        <v>2001</v>
      </c>
      <c r="Q28" s="2">
        <v>2002</v>
      </c>
      <c r="R28" s="2">
        <v>2003</v>
      </c>
      <c r="S28" s="2">
        <v>2004</v>
      </c>
      <c r="T28" s="2">
        <v>2005</v>
      </c>
      <c r="U28" s="2">
        <v>2006</v>
      </c>
      <c r="V28" s="2">
        <v>2007</v>
      </c>
      <c r="W28" s="2">
        <v>2008</v>
      </c>
      <c r="X28" s="2">
        <v>2009</v>
      </c>
      <c r="Y28" s="2">
        <v>2010</v>
      </c>
      <c r="Z28" s="2">
        <v>2011</v>
      </c>
      <c r="AA28" s="2">
        <v>2012</v>
      </c>
      <c r="AB28" s="2">
        <v>2013</v>
      </c>
      <c r="AC28" s="2">
        <v>2014</v>
      </c>
      <c r="AD28" s="2">
        <v>2015</v>
      </c>
      <c r="AE28" s="2">
        <v>2016</v>
      </c>
      <c r="AF28" s="2">
        <v>2017</v>
      </c>
      <c r="AG28" s="2">
        <v>2018</v>
      </c>
      <c r="AH28" s="2">
        <v>2019</v>
      </c>
      <c r="AI28" s="2">
        <v>2020</v>
      </c>
      <c r="AJ28" s="2">
        <v>2021</v>
      </c>
      <c r="AK28" s="2">
        <v>2022</v>
      </c>
      <c r="AL28" s="2">
        <v>2023</v>
      </c>
      <c r="AM28" s="2">
        <v>2024</v>
      </c>
      <c r="AN28" s="2">
        <v>2025</v>
      </c>
      <c r="AO28" s="2">
        <v>2026</v>
      </c>
      <c r="AP28" s="2">
        <v>2027</v>
      </c>
      <c r="AQ28" s="2">
        <v>2028</v>
      </c>
      <c r="AR28" s="2">
        <v>2029</v>
      </c>
      <c r="AS28" s="2">
        <v>2030</v>
      </c>
      <c r="AT28" s="2">
        <v>2031</v>
      </c>
      <c r="AU28" s="2">
        <v>2032</v>
      </c>
      <c r="AV28" s="2">
        <v>2033</v>
      </c>
      <c r="AW28" s="2">
        <v>2034</v>
      </c>
      <c r="AX28" s="2">
        <v>2035</v>
      </c>
      <c r="AY28" s="2">
        <v>2036</v>
      </c>
      <c r="AZ28" s="2">
        <v>2037</v>
      </c>
      <c r="BA28" s="2">
        <v>2038</v>
      </c>
      <c r="BB28" s="2">
        <v>2039</v>
      </c>
      <c r="BC28" s="2">
        <v>2040</v>
      </c>
      <c r="BD28" s="2">
        <v>2041</v>
      </c>
      <c r="BE28" s="2">
        <v>2042</v>
      </c>
      <c r="BF28" s="2">
        <v>2043</v>
      </c>
      <c r="BG28" s="2">
        <v>2044</v>
      </c>
      <c r="BH28" s="2">
        <v>2045</v>
      </c>
      <c r="BI28" s="2">
        <v>2046</v>
      </c>
      <c r="BJ28" s="2">
        <v>2047</v>
      </c>
      <c r="BK28" s="2">
        <v>2048</v>
      </c>
      <c r="BL28" s="2">
        <v>2049</v>
      </c>
      <c r="BM28" s="2">
        <v>2050</v>
      </c>
    </row>
    <row r="29" spans="2:65" s="3" customFormat="1" x14ac:dyDescent="0.2">
      <c r="B29" s="40" t="s">
        <v>15</v>
      </c>
      <c r="C29" s="32" t="s">
        <v>28</v>
      </c>
      <c r="D29" s="6" t="s">
        <v>1</v>
      </c>
      <c r="E29" s="4">
        <v>3491.5194221153606</v>
      </c>
      <c r="F29" s="4">
        <v>3475.1583992691567</v>
      </c>
      <c r="G29" s="4">
        <v>3484.8370277054187</v>
      </c>
      <c r="H29" s="4">
        <v>3403.72277860338</v>
      </c>
      <c r="I29" s="4">
        <v>3514.811126279983</v>
      </c>
      <c r="J29" s="4">
        <v>3444.1675625213225</v>
      </c>
      <c r="K29" s="4">
        <v>3468.8530744325753</v>
      </c>
      <c r="L29" s="4">
        <v>3438.6108761880287</v>
      </c>
      <c r="M29" s="4">
        <v>3397.6121480432967</v>
      </c>
      <c r="N29" s="4">
        <v>3452.5310121381435</v>
      </c>
      <c r="O29" s="4">
        <v>3473.8350464677856</v>
      </c>
      <c r="P29" s="4">
        <v>3494.1320113239694</v>
      </c>
      <c r="Q29" s="4">
        <v>3578.0758457406732</v>
      </c>
      <c r="R29" s="4">
        <v>3760.9519614062601</v>
      </c>
      <c r="S29" s="4">
        <v>3622.2951437561196</v>
      </c>
      <c r="T29" s="4">
        <v>3593.2787141364643</v>
      </c>
      <c r="U29" s="4">
        <v>3486.2860857338628</v>
      </c>
      <c r="V29" s="4">
        <v>3523.5327804672843</v>
      </c>
      <c r="W29" s="4">
        <v>3369.5348770620135</v>
      </c>
      <c r="X29" s="4">
        <v>3207.7529339652942</v>
      </c>
      <c r="Y29" s="4">
        <v>3201.171855094291</v>
      </c>
      <c r="Z29" s="4">
        <v>3482.2639016303342</v>
      </c>
      <c r="AA29" s="4">
        <v>3676.0794935844083</v>
      </c>
      <c r="AB29" s="4">
        <v>3680.6827044905217</v>
      </c>
      <c r="AC29" s="4">
        <v>3504.8634498685929</v>
      </c>
      <c r="AD29" s="4">
        <v>3445.8594449535685</v>
      </c>
      <c r="AE29" s="4">
        <v>3369.8815379228313</v>
      </c>
      <c r="AF29" s="4">
        <v>4344.6051252471289</v>
      </c>
      <c r="AG29" s="4">
        <v>4154.0787666040169</v>
      </c>
      <c r="AH29" s="4">
        <v>4051.4092139750992</v>
      </c>
      <c r="AI29" s="4">
        <v>3851.6516605687252</v>
      </c>
      <c r="AJ29" s="4">
        <v>3687.5874849640659</v>
      </c>
      <c r="AK29" s="4">
        <v>3532.2826424077575</v>
      </c>
      <c r="AL29" s="4">
        <v>3389.76267038997</v>
      </c>
      <c r="AM29" s="4">
        <v>3259.125629127625</v>
      </c>
      <c r="AN29" s="4">
        <v>3113.8745095706349</v>
      </c>
      <c r="AO29" s="4">
        <v>2977.1616287931329</v>
      </c>
      <c r="AP29" s="4">
        <v>2842.4775251250285</v>
      </c>
      <c r="AQ29" s="4">
        <v>2716.5104523047607</v>
      </c>
      <c r="AR29" s="4">
        <v>2589.8018732021847</v>
      </c>
      <c r="AS29" s="4">
        <v>2465.5971116479136</v>
      </c>
      <c r="AT29" s="4">
        <v>2306.5135372087852</v>
      </c>
      <c r="AU29" s="4">
        <v>2146.0000036894371</v>
      </c>
      <c r="AV29" s="4">
        <v>1977.1956324805965</v>
      </c>
      <c r="AW29" s="4">
        <v>1816.9331619219815</v>
      </c>
      <c r="AX29" s="4">
        <v>1485.1166110392267</v>
      </c>
      <c r="AY29" s="4">
        <v>1359.7250977211925</v>
      </c>
      <c r="AZ29" s="4">
        <v>1233.4933398203609</v>
      </c>
      <c r="BA29" s="4">
        <v>1112.8397504305576</v>
      </c>
      <c r="BB29" s="4">
        <v>993.58968202135156</v>
      </c>
      <c r="BC29" s="4">
        <v>893.10079519672774</v>
      </c>
      <c r="BD29" s="4">
        <v>781.96301962256348</v>
      </c>
      <c r="BE29" s="4">
        <v>678.10482027061437</v>
      </c>
      <c r="BF29" s="4">
        <v>576.26442967619687</v>
      </c>
      <c r="BG29" s="4">
        <v>478.93945218462488</v>
      </c>
      <c r="BH29" s="4">
        <v>388.64894823216514</v>
      </c>
      <c r="BI29" s="4">
        <v>301.28882257929001</v>
      </c>
      <c r="BJ29" s="4">
        <v>218.86527122441703</v>
      </c>
      <c r="BK29" s="4">
        <v>141.21047144777611</v>
      </c>
      <c r="BL29" s="4">
        <v>68.448934247722633</v>
      </c>
      <c r="BM29" s="4">
        <v>0</v>
      </c>
    </row>
    <row r="30" spans="2:65" s="3" customFormat="1" x14ac:dyDescent="0.2">
      <c r="B30" s="40"/>
      <c r="C30" s="32" t="s">
        <v>29</v>
      </c>
      <c r="D30" s="6" t="s">
        <v>1</v>
      </c>
      <c r="E30" s="4">
        <v>4106.2122795409214</v>
      </c>
      <c r="F30" s="4">
        <v>3729.6743271052214</v>
      </c>
      <c r="G30" s="4">
        <v>4434.7675366565391</v>
      </c>
      <c r="H30" s="4">
        <v>4280.7427332795924</v>
      </c>
      <c r="I30" s="4">
        <v>6171.3502303510049</v>
      </c>
      <c r="J30" s="4">
        <v>6897.8675943406861</v>
      </c>
      <c r="K30" s="4">
        <v>7022.2270407688302</v>
      </c>
      <c r="L30" s="4">
        <v>6950.9698122995951</v>
      </c>
      <c r="M30" s="4">
        <v>6852.4287985594019</v>
      </c>
      <c r="N30" s="4">
        <v>6291.7054674010305</v>
      </c>
      <c r="O30" s="4">
        <v>5806.7119839314673</v>
      </c>
      <c r="P30" s="4">
        <v>5473.3034851973234</v>
      </c>
      <c r="Q30" s="4">
        <v>5132.2868129814779</v>
      </c>
      <c r="R30" s="4">
        <v>4827.7242968341143</v>
      </c>
      <c r="S30" s="4">
        <v>4569.663993074354</v>
      </c>
      <c r="T30" s="4">
        <v>4458.3331302555425</v>
      </c>
      <c r="U30" s="4">
        <v>4188.1544386172855</v>
      </c>
      <c r="V30" s="4">
        <v>4244.3528419705153</v>
      </c>
      <c r="W30" s="4">
        <v>4214.7914006460742</v>
      </c>
      <c r="X30" s="4">
        <v>4007.111934730111</v>
      </c>
      <c r="Y30" s="4">
        <v>4069.6663558441201</v>
      </c>
      <c r="Z30" s="4">
        <v>4301.3982027268785</v>
      </c>
      <c r="AA30" s="4">
        <v>4529.4156785805244</v>
      </c>
      <c r="AB30" s="4">
        <v>4593.3428596326794</v>
      </c>
      <c r="AC30" s="4">
        <v>4638.2957503465077</v>
      </c>
      <c r="AD30" s="4">
        <v>4510.6638089247535</v>
      </c>
      <c r="AE30" s="4">
        <v>4578.546637520798</v>
      </c>
      <c r="AF30" s="4">
        <v>4468.6230430301439</v>
      </c>
      <c r="AG30" s="4">
        <v>4405.7159841618959</v>
      </c>
      <c r="AH30" s="4">
        <v>4169.0912078530437</v>
      </c>
      <c r="AI30" s="4">
        <v>4024.944506639933</v>
      </c>
      <c r="AJ30" s="4">
        <v>3907.4198344094739</v>
      </c>
      <c r="AK30" s="4">
        <v>3787.1285372787124</v>
      </c>
      <c r="AL30" s="4">
        <v>3667.8643385787386</v>
      </c>
      <c r="AM30" s="4">
        <v>3551.1615229230938</v>
      </c>
      <c r="AN30" s="4">
        <v>3435.8045877625655</v>
      </c>
      <c r="AO30" s="4">
        <v>3209.6201121749673</v>
      </c>
      <c r="AP30" s="4">
        <v>2988.9241128673812</v>
      </c>
      <c r="AQ30" s="4">
        <v>2775.3151035131386</v>
      </c>
      <c r="AR30" s="4">
        <v>2568.2807928836273</v>
      </c>
      <c r="AS30" s="4">
        <v>2366.9379664515445</v>
      </c>
      <c r="AT30" s="4">
        <v>2174.291385640222</v>
      </c>
      <c r="AU30" s="4">
        <v>1980.1017071773188</v>
      </c>
      <c r="AV30" s="4">
        <v>1780.7454416661433</v>
      </c>
      <c r="AW30" s="4">
        <v>1588.9088301636039</v>
      </c>
      <c r="AX30" s="4">
        <v>1402.9088643415369</v>
      </c>
      <c r="AY30" s="4">
        <v>1224.0970073715255</v>
      </c>
      <c r="AZ30" s="4">
        <v>1050.4192274898764</v>
      </c>
      <c r="BA30" s="4">
        <v>882.02517436928804</v>
      </c>
      <c r="BB30" s="4">
        <v>718.84171624082944</v>
      </c>
      <c r="BC30" s="4">
        <v>560.78734862234057</v>
      </c>
      <c r="BD30" s="4">
        <v>496.47555091645199</v>
      </c>
      <c r="BE30" s="4">
        <v>433.99839539011259</v>
      </c>
      <c r="BF30" s="4">
        <v>373.35585780534723</v>
      </c>
      <c r="BG30" s="4">
        <v>314.54522080519189</v>
      </c>
      <c r="BH30" s="4">
        <v>257.56247926475123</v>
      </c>
      <c r="BI30" s="4">
        <v>202.40881780513644</v>
      </c>
      <c r="BJ30" s="4">
        <v>149.07765310471109</v>
      </c>
      <c r="BK30" s="4">
        <v>97.567588482597941</v>
      </c>
      <c r="BL30" s="4">
        <v>47.875683634479216</v>
      </c>
      <c r="BM30" s="4">
        <v>0</v>
      </c>
    </row>
    <row r="31" spans="2:65" s="3" customFormat="1" x14ac:dyDescent="0.2">
      <c r="B31" s="41"/>
      <c r="C31" s="32" t="s">
        <v>24</v>
      </c>
      <c r="D31" s="6" t="s">
        <v>1</v>
      </c>
      <c r="E31" s="4">
        <v>7597.731701656282</v>
      </c>
      <c r="F31" s="4">
        <v>7204.8327263743777</v>
      </c>
      <c r="G31" s="4">
        <v>7919.6045643619582</v>
      </c>
      <c r="H31" s="4">
        <v>7684.4655118829724</v>
      </c>
      <c r="I31" s="4">
        <v>9686.1613566309879</v>
      </c>
      <c r="J31" s="4">
        <v>10342.035156862008</v>
      </c>
      <c r="K31" s="4">
        <v>10491.080115201406</v>
      </c>
      <c r="L31" s="4">
        <v>10389.580688487624</v>
      </c>
      <c r="M31" s="4">
        <v>10250.040946602698</v>
      </c>
      <c r="N31" s="4">
        <v>9744.2364795391732</v>
      </c>
      <c r="O31" s="4">
        <v>9280.5470303992533</v>
      </c>
      <c r="P31" s="4">
        <v>8967.4354965212933</v>
      </c>
      <c r="Q31" s="4">
        <v>8710.3626587221515</v>
      </c>
      <c r="R31" s="4">
        <v>8588.6762582403753</v>
      </c>
      <c r="S31" s="4">
        <v>8191.9591368304737</v>
      </c>
      <c r="T31" s="4">
        <v>8051.6118443920068</v>
      </c>
      <c r="U31" s="4">
        <v>7674.4405243511483</v>
      </c>
      <c r="V31" s="4">
        <v>7767.8856224377996</v>
      </c>
      <c r="W31" s="4">
        <v>7584.3262777080872</v>
      </c>
      <c r="X31" s="4">
        <v>7214.8648686954057</v>
      </c>
      <c r="Y31" s="4">
        <v>7270.8382109384111</v>
      </c>
      <c r="Z31" s="4">
        <v>7783.6621043572122</v>
      </c>
      <c r="AA31" s="4">
        <v>8205.4951721649322</v>
      </c>
      <c r="AB31" s="4">
        <v>8274.0255641232015</v>
      </c>
      <c r="AC31" s="4">
        <v>8143.159200215101</v>
      </c>
      <c r="AD31" s="4">
        <v>7956.5232538783221</v>
      </c>
      <c r="AE31" s="4">
        <v>7948.4281754436288</v>
      </c>
      <c r="AF31" s="4">
        <v>8813.2281682772737</v>
      </c>
      <c r="AG31" s="4">
        <v>8559.7947507659119</v>
      </c>
      <c r="AH31" s="4">
        <v>8220.5004218281429</v>
      </c>
      <c r="AI31" s="4">
        <v>7876.5961672086578</v>
      </c>
      <c r="AJ31" s="4">
        <v>7595.0073193735398</v>
      </c>
      <c r="AK31" s="4">
        <v>7319.4111796864699</v>
      </c>
      <c r="AL31" s="4">
        <v>7057.6270089687087</v>
      </c>
      <c r="AM31" s="4">
        <v>6810.2871520507188</v>
      </c>
      <c r="AN31" s="4">
        <v>6549.6790973332008</v>
      </c>
      <c r="AO31" s="4">
        <v>6186.7817409681002</v>
      </c>
      <c r="AP31" s="4">
        <v>5831.4016379924096</v>
      </c>
      <c r="AQ31" s="4">
        <v>5491.8255558178989</v>
      </c>
      <c r="AR31" s="4">
        <v>5158.082666085812</v>
      </c>
      <c r="AS31" s="4">
        <v>4832.5350780994577</v>
      </c>
      <c r="AT31" s="4">
        <v>4480.8049228490072</v>
      </c>
      <c r="AU31" s="4">
        <v>4126.1017108667556</v>
      </c>
      <c r="AV31" s="4">
        <v>3757.94107414674</v>
      </c>
      <c r="AW31" s="4">
        <v>3405.8419920855854</v>
      </c>
      <c r="AX31" s="4">
        <v>2888.0254753807635</v>
      </c>
      <c r="AY31" s="4">
        <v>2583.8221050927177</v>
      </c>
      <c r="AZ31" s="4">
        <v>2283.9125673102371</v>
      </c>
      <c r="BA31" s="4">
        <v>1994.8649247998455</v>
      </c>
      <c r="BB31" s="4">
        <v>1712.4313982621811</v>
      </c>
      <c r="BC31" s="4">
        <v>1453.8881438190683</v>
      </c>
      <c r="BD31" s="4">
        <v>1278.4385705390155</v>
      </c>
      <c r="BE31" s="4">
        <v>1112.1032156607271</v>
      </c>
      <c r="BF31" s="4">
        <v>949.6202874815441</v>
      </c>
      <c r="BG31" s="4">
        <v>793.48467298981677</v>
      </c>
      <c r="BH31" s="4">
        <v>646.21142749691637</v>
      </c>
      <c r="BI31" s="4">
        <v>503.69764038442645</v>
      </c>
      <c r="BJ31" s="4">
        <v>367.94292432912812</v>
      </c>
      <c r="BK31" s="4">
        <v>238.77805993037407</v>
      </c>
      <c r="BL31" s="4">
        <v>116.32461788220185</v>
      </c>
      <c r="BM31" s="4">
        <v>0</v>
      </c>
    </row>
    <row r="32" spans="2:65" s="3" customFormat="1" x14ac:dyDescent="0.2">
      <c r="B32" s="20"/>
      <c r="C32" s="33"/>
    </row>
    <row r="33" spans="2:65" s="3" customFormat="1" x14ac:dyDescent="0.2">
      <c r="B33" s="20"/>
      <c r="C33" s="33"/>
    </row>
    <row r="34" spans="2:65" x14ac:dyDescent="0.2">
      <c r="B34" s="2"/>
      <c r="C34" s="31"/>
      <c r="D34" s="2" t="s">
        <v>25</v>
      </c>
      <c r="E34" s="2">
        <v>1990</v>
      </c>
      <c r="F34" s="2">
        <v>1991</v>
      </c>
      <c r="G34" s="2">
        <v>1992</v>
      </c>
      <c r="H34" s="2">
        <v>1993</v>
      </c>
      <c r="I34" s="2">
        <v>1994</v>
      </c>
      <c r="J34" s="2">
        <v>1995</v>
      </c>
      <c r="K34" s="2">
        <v>1996</v>
      </c>
      <c r="L34" s="2">
        <v>1997</v>
      </c>
      <c r="M34" s="2">
        <v>1998</v>
      </c>
      <c r="N34" s="2">
        <v>1999</v>
      </c>
      <c r="O34" s="2">
        <v>2000</v>
      </c>
      <c r="P34" s="2">
        <v>2001</v>
      </c>
      <c r="Q34" s="2">
        <v>2002</v>
      </c>
      <c r="R34" s="2">
        <v>2003</v>
      </c>
      <c r="S34" s="2">
        <v>2004</v>
      </c>
      <c r="T34" s="2">
        <v>2005</v>
      </c>
      <c r="U34" s="2">
        <v>2006</v>
      </c>
      <c r="V34" s="2">
        <v>2007</v>
      </c>
      <c r="W34" s="2">
        <v>2008</v>
      </c>
      <c r="X34" s="2">
        <v>2009</v>
      </c>
      <c r="Y34" s="2">
        <v>2010</v>
      </c>
      <c r="Z34" s="2">
        <v>2011</v>
      </c>
      <c r="AA34" s="2">
        <v>2012</v>
      </c>
      <c r="AB34" s="2">
        <v>2013</v>
      </c>
      <c r="AC34" s="2">
        <v>2014</v>
      </c>
      <c r="AD34" s="2">
        <v>2015</v>
      </c>
      <c r="AE34" s="2">
        <v>2016</v>
      </c>
      <c r="AF34" s="2">
        <v>2017</v>
      </c>
      <c r="AG34" s="2">
        <v>2018</v>
      </c>
      <c r="AH34" s="2">
        <v>2019</v>
      </c>
      <c r="AI34" s="2">
        <v>2020</v>
      </c>
      <c r="AJ34" s="2">
        <v>2021</v>
      </c>
      <c r="AK34" s="2">
        <v>2022</v>
      </c>
      <c r="AL34" s="2">
        <v>2023</v>
      </c>
      <c r="AM34" s="2">
        <v>2024</v>
      </c>
      <c r="AN34" s="2">
        <v>2025</v>
      </c>
      <c r="AO34" s="2">
        <v>2026</v>
      </c>
      <c r="AP34" s="2">
        <v>2027</v>
      </c>
      <c r="AQ34" s="2">
        <v>2028</v>
      </c>
      <c r="AR34" s="2">
        <v>2029</v>
      </c>
      <c r="AS34" s="2">
        <v>2030</v>
      </c>
      <c r="AT34" s="2">
        <v>2031</v>
      </c>
      <c r="AU34" s="2">
        <v>2032</v>
      </c>
      <c r="AV34" s="2">
        <v>2033</v>
      </c>
      <c r="AW34" s="2">
        <v>2034</v>
      </c>
      <c r="AX34" s="2">
        <v>2035</v>
      </c>
      <c r="AY34" s="2">
        <v>2036</v>
      </c>
      <c r="AZ34" s="2">
        <v>2037</v>
      </c>
      <c r="BA34" s="2">
        <v>2038</v>
      </c>
      <c r="BB34" s="2">
        <v>2039</v>
      </c>
      <c r="BC34" s="2">
        <v>2040</v>
      </c>
      <c r="BD34" s="2">
        <v>2041</v>
      </c>
      <c r="BE34" s="2">
        <v>2042</v>
      </c>
      <c r="BF34" s="2">
        <v>2043</v>
      </c>
      <c r="BG34" s="2">
        <v>2044</v>
      </c>
      <c r="BH34" s="2">
        <v>2045</v>
      </c>
      <c r="BI34" s="2">
        <v>2046</v>
      </c>
      <c r="BJ34" s="2">
        <v>2047</v>
      </c>
      <c r="BK34" s="2">
        <v>2048</v>
      </c>
      <c r="BL34" s="2">
        <v>2049</v>
      </c>
      <c r="BM34" s="2">
        <v>2050</v>
      </c>
    </row>
    <row r="35" spans="2:65" s="3" customFormat="1" x14ac:dyDescent="0.2">
      <c r="B35" s="40" t="s">
        <v>16</v>
      </c>
      <c r="C35" s="32" t="s">
        <v>28</v>
      </c>
      <c r="D35" s="6" t="s">
        <v>1</v>
      </c>
      <c r="E35" s="4">
        <v>3491.5194221153606</v>
      </c>
      <c r="F35" s="4">
        <v>3475.1583992691567</v>
      </c>
      <c r="G35" s="4">
        <v>3484.8370277054187</v>
      </c>
      <c r="H35" s="4">
        <v>3403.72277860338</v>
      </c>
      <c r="I35" s="4">
        <v>3514.811126279983</v>
      </c>
      <c r="J35" s="4">
        <v>3444.1675625213225</v>
      </c>
      <c r="K35" s="4">
        <v>3468.8530744325753</v>
      </c>
      <c r="L35" s="4">
        <v>3438.6108761880287</v>
      </c>
      <c r="M35" s="4">
        <v>3397.6121480432967</v>
      </c>
      <c r="N35" s="4">
        <v>3452.5310121381435</v>
      </c>
      <c r="O35" s="4">
        <v>3473.8350464677856</v>
      </c>
      <c r="P35" s="4">
        <v>3494.1320113239694</v>
      </c>
      <c r="Q35" s="4">
        <v>3578.0758457406732</v>
      </c>
      <c r="R35" s="4">
        <v>3760.9519614062601</v>
      </c>
      <c r="S35" s="4">
        <v>3622.2951437561196</v>
      </c>
      <c r="T35" s="4">
        <v>3593.2787141364643</v>
      </c>
      <c r="U35" s="4">
        <v>3486.2860857338628</v>
      </c>
      <c r="V35" s="4">
        <v>3523.5327804672843</v>
      </c>
      <c r="W35" s="4">
        <v>3369.5348770620135</v>
      </c>
      <c r="X35" s="4">
        <v>3207.7529339652942</v>
      </c>
      <c r="Y35" s="4">
        <v>3201.171855094291</v>
      </c>
      <c r="Z35" s="4">
        <v>3482.2639016303342</v>
      </c>
      <c r="AA35" s="4">
        <v>3676.0794935844083</v>
      </c>
      <c r="AB35" s="4">
        <v>3680.6827044905217</v>
      </c>
      <c r="AC35" s="4">
        <v>3504.8634498685929</v>
      </c>
      <c r="AD35" s="4">
        <v>3445.8594449535685</v>
      </c>
      <c r="AE35" s="4">
        <v>3369.8815379228313</v>
      </c>
      <c r="AF35" s="4">
        <v>4344.6051252471289</v>
      </c>
      <c r="AG35" s="4">
        <v>4154.0787666040169</v>
      </c>
      <c r="AH35" s="4">
        <v>4051.4092139750992</v>
      </c>
      <c r="AI35" s="4">
        <v>3851.6516605687252</v>
      </c>
      <c r="AJ35" s="4">
        <v>3687.5874849640659</v>
      </c>
      <c r="AK35" s="4">
        <v>3532.2826424077575</v>
      </c>
      <c r="AL35" s="4">
        <v>3389.76267038997</v>
      </c>
      <c r="AM35" s="4">
        <v>3259.125629127625</v>
      </c>
      <c r="AN35" s="4">
        <v>3113.8745095706349</v>
      </c>
      <c r="AO35" s="4">
        <v>2977.1616287931329</v>
      </c>
      <c r="AP35" s="4">
        <v>2842.4775251250285</v>
      </c>
      <c r="AQ35" s="4">
        <v>2716.5104523047607</v>
      </c>
      <c r="AR35" s="4">
        <v>2589.8018732021847</v>
      </c>
      <c r="AS35" s="4">
        <v>2465.5971116479136</v>
      </c>
      <c r="AT35" s="4">
        <v>2306.5135372087852</v>
      </c>
      <c r="AU35" s="4">
        <v>2146.0000036894371</v>
      </c>
      <c r="AV35" s="4">
        <v>1977.1956324805965</v>
      </c>
      <c r="AW35" s="4">
        <v>1816.9331619219815</v>
      </c>
      <c r="AX35" s="4">
        <v>1485.1166110392267</v>
      </c>
      <c r="AY35" s="4">
        <v>1359.7250977211925</v>
      </c>
      <c r="AZ35" s="4">
        <v>1233.4933398203609</v>
      </c>
      <c r="BA35" s="4">
        <v>1112.2251849692789</v>
      </c>
      <c r="BB35" s="4">
        <v>993.02204042536175</v>
      </c>
      <c r="BC35" s="4">
        <v>892.57403345191869</v>
      </c>
      <c r="BD35" s="4">
        <v>784.74346182810723</v>
      </c>
      <c r="BE35" s="4">
        <v>683.5541715659084</v>
      </c>
      <c r="BF35" s="4">
        <v>584.03933628090192</v>
      </c>
      <c r="BG35" s="4">
        <v>487.7551774278266</v>
      </c>
      <c r="BH35" s="4">
        <v>400.66946642358545</v>
      </c>
      <c r="BI35" s="4">
        <v>313.3253126839445</v>
      </c>
      <c r="BJ35" s="4">
        <v>229.74267795481987</v>
      </c>
      <c r="BK35" s="4">
        <v>149.23290922050779</v>
      </c>
      <c r="BL35" s="4">
        <v>72.800527861951082</v>
      </c>
      <c r="BM35" s="4">
        <v>0</v>
      </c>
    </row>
    <row r="36" spans="2:65" s="3" customFormat="1" x14ac:dyDescent="0.2">
      <c r="B36" s="40"/>
      <c r="C36" s="32" t="s">
        <v>29</v>
      </c>
      <c r="D36" s="6" t="s">
        <v>1</v>
      </c>
      <c r="E36" s="4">
        <v>4106.2122795409214</v>
      </c>
      <c r="F36" s="4">
        <v>3729.6743271052214</v>
      </c>
      <c r="G36" s="4">
        <v>4434.7675366565391</v>
      </c>
      <c r="H36" s="4">
        <v>4280.7427332795924</v>
      </c>
      <c r="I36" s="4">
        <v>6171.3502303510049</v>
      </c>
      <c r="J36" s="4">
        <v>6897.8675943406861</v>
      </c>
      <c r="K36" s="4">
        <v>7022.2270407688302</v>
      </c>
      <c r="L36" s="4">
        <v>6950.9698122995951</v>
      </c>
      <c r="M36" s="4">
        <v>6852.4287985594019</v>
      </c>
      <c r="N36" s="4">
        <v>6291.7054674010305</v>
      </c>
      <c r="O36" s="4">
        <v>5806.7119839314673</v>
      </c>
      <c r="P36" s="4">
        <v>5473.3034851973234</v>
      </c>
      <c r="Q36" s="4">
        <v>5132.2868129814779</v>
      </c>
      <c r="R36" s="4">
        <v>4827.7242968341143</v>
      </c>
      <c r="S36" s="4">
        <v>4569.663993074354</v>
      </c>
      <c r="T36" s="4">
        <v>4458.3331302555425</v>
      </c>
      <c r="U36" s="4">
        <v>4188.1544386172855</v>
      </c>
      <c r="V36" s="4">
        <v>4244.3528419705153</v>
      </c>
      <c r="W36" s="4">
        <v>4214.7914006460742</v>
      </c>
      <c r="X36" s="4">
        <v>4007.111934730111</v>
      </c>
      <c r="Y36" s="4">
        <v>4069.6663558441201</v>
      </c>
      <c r="Z36" s="4">
        <v>4301.3982027268785</v>
      </c>
      <c r="AA36" s="4">
        <v>4529.4156785805244</v>
      </c>
      <c r="AB36" s="4">
        <v>4593.3428596326794</v>
      </c>
      <c r="AC36" s="4">
        <v>4638.2957503465077</v>
      </c>
      <c r="AD36" s="4">
        <v>4510.6638089247535</v>
      </c>
      <c r="AE36" s="4">
        <v>4578.546637520798</v>
      </c>
      <c r="AF36" s="4">
        <v>4468.6230430301439</v>
      </c>
      <c r="AG36" s="4">
        <v>4405.7159841618959</v>
      </c>
      <c r="AH36" s="4">
        <v>4169.0912078530437</v>
      </c>
      <c r="AI36" s="4">
        <v>4024.944506639933</v>
      </c>
      <c r="AJ36" s="4">
        <v>3907.4198344094739</v>
      </c>
      <c r="AK36" s="4">
        <v>3787.1285372787124</v>
      </c>
      <c r="AL36" s="4">
        <v>3667.8643385787386</v>
      </c>
      <c r="AM36" s="4">
        <v>3551.1615229230938</v>
      </c>
      <c r="AN36" s="4">
        <v>3435.8045877625655</v>
      </c>
      <c r="AO36" s="4">
        <v>3209.6201121749673</v>
      </c>
      <c r="AP36" s="4">
        <v>2988.9241128673812</v>
      </c>
      <c r="AQ36" s="4">
        <v>2775.3151035131386</v>
      </c>
      <c r="AR36" s="4">
        <v>2568.2807928836273</v>
      </c>
      <c r="AS36" s="4">
        <v>2366.9379664515445</v>
      </c>
      <c r="AT36" s="4">
        <v>2174.291385640222</v>
      </c>
      <c r="AU36" s="4">
        <v>1980.1017071773188</v>
      </c>
      <c r="AV36" s="4">
        <v>1780.7454416661433</v>
      </c>
      <c r="AW36" s="4">
        <v>1588.9088301636039</v>
      </c>
      <c r="AX36" s="4">
        <v>1402.9088643415369</v>
      </c>
      <c r="AY36" s="4">
        <v>1224.0970073715255</v>
      </c>
      <c r="AZ36" s="4">
        <v>1050.4192274898764</v>
      </c>
      <c r="BA36" s="4">
        <v>882.02517436928804</v>
      </c>
      <c r="BB36" s="4">
        <v>718.84171624082944</v>
      </c>
      <c r="BC36" s="4">
        <v>560.78734862234057</v>
      </c>
      <c r="BD36" s="4">
        <v>496.47555091645199</v>
      </c>
      <c r="BE36" s="4">
        <v>433.99839539011259</v>
      </c>
      <c r="BF36" s="4">
        <v>373.35585780534723</v>
      </c>
      <c r="BG36" s="4">
        <v>314.54522080519189</v>
      </c>
      <c r="BH36" s="4">
        <v>257.56247926475123</v>
      </c>
      <c r="BI36" s="4">
        <v>202.40881780513644</v>
      </c>
      <c r="BJ36" s="4">
        <v>149.07765310471109</v>
      </c>
      <c r="BK36" s="4">
        <v>97.567588482597941</v>
      </c>
      <c r="BL36" s="4">
        <v>47.875683634479216</v>
      </c>
      <c r="BM36" s="4">
        <v>0</v>
      </c>
    </row>
    <row r="37" spans="2:65" s="3" customFormat="1" x14ac:dyDescent="0.2">
      <c r="B37" s="41"/>
      <c r="C37" s="32" t="s">
        <v>24</v>
      </c>
      <c r="D37" s="6" t="s">
        <v>1</v>
      </c>
      <c r="E37" s="4">
        <v>7597.731701656282</v>
      </c>
      <c r="F37" s="4">
        <v>7204.8327263743777</v>
      </c>
      <c r="G37" s="4">
        <v>7919.6045643619582</v>
      </c>
      <c r="H37" s="4">
        <v>7684.4655118829724</v>
      </c>
      <c r="I37" s="4">
        <v>9686.1613566309879</v>
      </c>
      <c r="J37" s="4">
        <v>10342.035156862008</v>
      </c>
      <c r="K37" s="4">
        <v>10491.080115201406</v>
      </c>
      <c r="L37" s="4">
        <v>10389.580688487624</v>
      </c>
      <c r="M37" s="4">
        <v>10250.040946602698</v>
      </c>
      <c r="N37" s="4">
        <v>9744.2364795391732</v>
      </c>
      <c r="O37" s="4">
        <v>9280.5470303992533</v>
      </c>
      <c r="P37" s="4">
        <v>8967.4354965212933</v>
      </c>
      <c r="Q37" s="4">
        <v>8710.3626587221515</v>
      </c>
      <c r="R37" s="4">
        <v>8588.6762582403753</v>
      </c>
      <c r="S37" s="4">
        <v>8191.9591368304737</v>
      </c>
      <c r="T37" s="4">
        <v>8051.6118443920068</v>
      </c>
      <c r="U37" s="4">
        <v>7674.4405243511483</v>
      </c>
      <c r="V37" s="4">
        <v>7767.8856224377996</v>
      </c>
      <c r="W37" s="4">
        <v>7584.3262777080872</v>
      </c>
      <c r="X37" s="4">
        <v>7214.8648686954057</v>
      </c>
      <c r="Y37" s="4">
        <v>7270.8382109384111</v>
      </c>
      <c r="Z37" s="4">
        <v>7783.6621043572122</v>
      </c>
      <c r="AA37" s="4">
        <v>8205.4951721649322</v>
      </c>
      <c r="AB37" s="4">
        <v>8274.0255641232015</v>
      </c>
      <c r="AC37" s="4">
        <v>8143.159200215101</v>
      </c>
      <c r="AD37" s="4">
        <v>7956.5232538783221</v>
      </c>
      <c r="AE37" s="4">
        <v>7948.4281754436288</v>
      </c>
      <c r="AF37" s="4">
        <v>8813.2281682772737</v>
      </c>
      <c r="AG37" s="4">
        <v>8559.7947507659119</v>
      </c>
      <c r="AH37" s="4">
        <v>8220.5004218281429</v>
      </c>
      <c r="AI37" s="4">
        <v>7876.5961672086578</v>
      </c>
      <c r="AJ37" s="4">
        <v>7595.0073193735398</v>
      </c>
      <c r="AK37" s="4">
        <v>7319.4111796864699</v>
      </c>
      <c r="AL37" s="4">
        <v>7057.6270089687087</v>
      </c>
      <c r="AM37" s="4">
        <v>6810.2871520507188</v>
      </c>
      <c r="AN37" s="4">
        <v>6549.6790973332008</v>
      </c>
      <c r="AO37" s="4">
        <v>6186.7817409681002</v>
      </c>
      <c r="AP37" s="4">
        <v>5831.4016379924096</v>
      </c>
      <c r="AQ37" s="4">
        <v>5491.8255558178989</v>
      </c>
      <c r="AR37" s="4">
        <v>5158.082666085812</v>
      </c>
      <c r="AS37" s="4">
        <v>4832.5350780994577</v>
      </c>
      <c r="AT37" s="4">
        <v>4480.8049228490072</v>
      </c>
      <c r="AU37" s="4">
        <v>4126.1017108667556</v>
      </c>
      <c r="AV37" s="4">
        <v>3757.94107414674</v>
      </c>
      <c r="AW37" s="4">
        <v>3405.8419920855854</v>
      </c>
      <c r="AX37" s="4">
        <v>2888.0254753807635</v>
      </c>
      <c r="AY37" s="4">
        <v>2583.8221050927177</v>
      </c>
      <c r="AZ37" s="4">
        <v>2283.9125673102371</v>
      </c>
      <c r="BA37" s="4">
        <v>1994.2503593385668</v>
      </c>
      <c r="BB37" s="4">
        <v>1711.8637566661912</v>
      </c>
      <c r="BC37" s="4">
        <v>1453.3613820742594</v>
      </c>
      <c r="BD37" s="4">
        <v>1281.2190127445592</v>
      </c>
      <c r="BE37" s="4">
        <v>1117.5525669560211</v>
      </c>
      <c r="BF37" s="4">
        <v>957.39519408624915</v>
      </c>
      <c r="BG37" s="4">
        <v>802.30039823301854</v>
      </c>
      <c r="BH37" s="4">
        <v>658.23194568833674</v>
      </c>
      <c r="BI37" s="4">
        <v>515.73413048908094</v>
      </c>
      <c r="BJ37" s="4">
        <v>378.82033105953099</v>
      </c>
      <c r="BK37" s="4">
        <v>246.80049770310575</v>
      </c>
      <c r="BL37" s="4">
        <v>120.6762114964303</v>
      </c>
      <c r="BM37" s="4">
        <v>0</v>
      </c>
    </row>
    <row r="38" spans="2:65" s="3" customFormat="1" x14ac:dyDescent="0.2">
      <c r="B38" s="20"/>
      <c r="C38" s="33"/>
    </row>
    <row r="39" spans="2:65" s="3" customFormat="1" x14ac:dyDescent="0.2">
      <c r="B39" s="20"/>
      <c r="C39" s="33"/>
    </row>
    <row r="40" spans="2:65" x14ac:dyDescent="0.2">
      <c r="B40" s="2"/>
      <c r="C40" s="31"/>
      <c r="D40" s="2" t="s">
        <v>25</v>
      </c>
      <c r="E40" s="2">
        <v>1990</v>
      </c>
      <c r="F40" s="2">
        <v>1991</v>
      </c>
      <c r="G40" s="2">
        <v>1992</v>
      </c>
      <c r="H40" s="2">
        <v>1993</v>
      </c>
      <c r="I40" s="2">
        <v>1994</v>
      </c>
      <c r="J40" s="2">
        <v>1995</v>
      </c>
      <c r="K40" s="2">
        <v>1996</v>
      </c>
      <c r="L40" s="2">
        <v>1997</v>
      </c>
      <c r="M40" s="2">
        <v>1998</v>
      </c>
      <c r="N40" s="2">
        <v>1999</v>
      </c>
      <c r="O40" s="2">
        <v>2000</v>
      </c>
      <c r="P40" s="2">
        <v>2001</v>
      </c>
      <c r="Q40" s="2">
        <v>2002</v>
      </c>
      <c r="R40" s="2">
        <v>2003</v>
      </c>
      <c r="S40" s="2">
        <v>2004</v>
      </c>
      <c r="T40" s="2">
        <v>2005</v>
      </c>
      <c r="U40" s="2">
        <v>2006</v>
      </c>
      <c r="V40" s="2">
        <v>2007</v>
      </c>
      <c r="W40" s="2">
        <v>2008</v>
      </c>
      <c r="X40" s="2">
        <v>2009</v>
      </c>
      <c r="Y40" s="2">
        <v>2010</v>
      </c>
      <c r="Z40" s="2">
        <v>2011</v>
      </c>
      <c r="AA40" s="2">
        <v>2012</v>
      </c>
      <c r="AB40" s="2">
        <v>2013</v>
      </c>
      <c r="AC40" s="2">
        <v>2014</v>
      </c>
      <c r="AD40" s="2">
        <v>2015</v>
      </c>
      <c r="AE40" s="2">
        <v>2016</v>
      </c>
      <c r="AF40" s="2">
        <v>2017</v>
      </c>
      <c r="AG40" s="2">
        <v>2018</v>
      </c>
      <c r="AH40" s="2">
        <v>2019</v>
      </c>
      <c r="AI40" s="2">
        <v>2020</v>
      </c>
      <c r="AJ40" s="2">
        <v>2021</v>
      </c>
      <c r="AK40" s="2">
        <v>2022</v>
      </c>
      <c r="AL40" s="2">
        <v>2023</v>
      </c>
      <c r="AM40" s="2">
        <v>2024</v>
      </c>
      <c r="AN40" s="2">
        <v>2025</v>
      </c>
      <c r="AO40" s="2">
        <v>2026</v>
      </c>
      <c r="AP40" s="2">
        <v>2027</v>
      </c>
      <c r="AQ40" s="2">
        <v>2028</v>
      </c>
      <c r="AR40" s="2">
        <v>2029</v>
      </c>
      <c r="AS40" s="2">
        <v>2030</v>
      </c>
      <c r="AT40" s="2">
        <v>2031</v>
      </c>
      <c r="AU40" s="2">
        <v>2032</v>
      </c>
      <c r="AV40" s="2">
        <v>2033</v>
      </c>
      <c r="AW40" s="2">
        <v>2034</v>
      </c>
      <c r="AX40" s="2">
        <v>2035</v>
      </c>
      <c r="AY40" s="2">
        <v>2036</v>
      </c>
      <c r="AZ40" s="2">
        <v>2037</v>
      </c>
      <c r="BA40" s="2">
        <v>2038</v>
      </c>
      <c r="BB40" s="2">
        <v>2039</v>
      </c>
      <c r="BC40" s="2">
        <v>2040</v>
      </c>
      <c r="BD40" s="2">
        <v>2041</v>
      </c>
      <c r="BE40" s="2">
        <v>2042</v>
      </c>
      <c r="BF40" s="2">
        <v>2043</v>
      </c>
      <c r="BG40" s="2">
        <v>2044</v>
      </c>
      <c r="BH40" s="2">
        <v>2045</v>
      </c>
      <c r="BI40" s="2">
        <v>2046</v>
      </c>
      <c r="BJ40" s="2">
        <v>2047</v>
      </c>
      <c r="BK40" s="2">
        <v>2048</v>
      </c>
      <c r="BL40" s="2">
        <v>2049</v>
      </c>
      <c r="BM40" s="2">
        <v>2050</v>
      </c>
    </row>
    <row r="41" spans="2:65" s="3" customFormat="1" x14ac:dyDescent="0.2">
      <c r="B41" s="40" t="s">
        <v>17</v>
      </c>
      <c r="C41" s="32" t="s">
        <v>28</v>
      </c>
      <c r="D41" s="6" t="s">
        <v>1</v>
      </c>
      <c r="E41" s="4">
        <v>3491.5194221153606</v>
      </c>
      <c r="F41" s="4">
        <v>3475.1583992691567</v>
      </c>
      <c r="G41" s="4">
        <v>3484.8370277054187</v>
      </c>
      <c r="H41" s="4">
        <v>3403.72277860338</v>
      </c>
      <c r="I41" s="4">
        <v>3514.811126279983</v>
      </c>
      <c r="J41" s="4">
        <v>3444.1675625213225</v>
      </c>
      <c r="K41" s="4">
        <v>3468.8530744325753</v>
      </c>
      <c r="L41" s="4">
        <v>3438.6108761880287</v>
      </c>
      <c r="M41" s="4">
        <v>3397.6121480432967</v>
      </c>
      <c r="N41" s="4">
        <v>3452.5310121381435</v>
      </c>
      <c r="O41" s="4">
        <v>3473.8350464677856</v>
      </c>
      <c r="P41" s="4">
        <v>3494.1320113239694</v>
      </c>
      <c r="Q41" s="4">
        <v>3578.0758457406732</v>
      </c>
      <c r="R41" s="4">
        <v>3760.9519614062601</v>
      </c>
      <c r="S41" s="4">
        <v>3622.2951437561196</v>
      </c>
      <c r="T41" s="4">
        <v>3593.2787141364643</v>
      </c>
      <c r="U41" s="4">
        <v>3486.2860857338628</v>
      </c>
      <c r="V41" s="4">
        <v>3523.5327804672843</v>
      </c>
      <c r="W41" s="4">
        <v>3369.5348770620135</v>
      </c>
      <c r="X41" s="4">
        <v>3207.7529339652942</v>
      </c>
      <c r="Y41" s="4">
        <v>3201.171855094291</v>
      </c>
      <c r="Z41" s="4">
        <v>3482.2639016303342</v>
      </c>
      <c r="AA41" s="4">
        <v>3676.0794935844083</v>
      </c>
      <c r="AB41" s="4">
        <v>3680.6827044905217</v>
      </c>
      <c r="AC41" s="4">
        <v>3504.8634498685929</v>
      </c>
      <c r="AD41" s="4">
        <v>3445.8594449535685</v>
      </c>
      <c r="AE41" s="4">
        <v>3369.8815379228313</v>
      </c>
      <c r="AF41" s="4">
        <v>4344.6051252471289</v>
      </c>
      <c r="AG41" s="4">
        <v>4154.0787666040169</v>
      </c>
      <c r="AH41" s="4">
        <v>4051.4092139750992</v>
      </c>
      <c r="AI41" s="4">
        <v>3851.6516605687252</v>
      </c>
      <c r="AJ41" s="4">
        <v>3687.5874849640659</v>
      </c>
      <c r="AK41" s="4">
        <v>3532.2826424077575</v>
      </c>
      <c r="AL41" s="4">
        <v>3389.76267038997</v>
      </c>
      <c r="AM41" s="4">
        <v>3259.125629127625</v>
      </c>
      <c r="AN41" s="4">
        <v>3113.8745095706349</v>
      </c>
      <c r="AO41" s="4">
        <v>2977.1616287931329</v>
      </c>
      <c r="AP41" s="4">
        <v>2842.4775251250285</v>
      </c>
      <c r="AQ41" s="4">
        <v>2716.5104523047607</v>
      </c>
      <c r="AR41" s="4">
        <v>2589.8018732021847</v>
      </c>
      <c r="AS41" s="4">
        <v>2465.5971116479136</v>
      </c>
      <c r="AT41" s="4">
        <v>2306.5135372087852</v>
      </c>
      <c r="AU41" s="4">
        <v>2146.0000036894371</v>
      </c>
      <c r="AV41" s="4">
        <v>1977.1956324805965</v>
      </c>
      <c r="AW41" s="4">
        <v>1816.9331619219815</v>
      </c>
      <c r="AX41" s="4">
        <v>1485.1166110392267</v>
      </c>
      <c r="AY41" s="4">
        <v>1359.7250977211925</v>
      </c>
      <c r="AZ41" s="4">
        <v>1233.4933398203609</v>
      </c>
      <c r="BA41" s="4">
        <v>1112.2251849692789</v>
      </c>
      <c r="BB41" s="4">
        <v>993.02204042536175</v>
      </c>
      <c r="BC41" s="4">
        <v>890.9094695683375</v>
      </c>
      <c r="BD41" s="4">
        <v>810.07054146991402</v>
      </c>
      <c r="BE41" s="4">
        <v>722.3443459039064</v>
      </c>
      <c r="BF41" s="4">
        <v>629.34153407442534</v>
      </c>
      <c r="BG41" s="4">
        <v>535.28340015018853</v>
      </c>
      <c r="BH41" s="4">
        <v>444.55486738735317</v>
      </c>
      <c r="BI41" s="4">
        <v>349.56778749032526</v>
      </c>
      <c r="BJ41" s="4">
        <v>257.21228888228052</v>
      </c>
      <c r="BK41" s="4">
        <v>167.12717347644084</v>
      </c>
      <c r="BL41" s="4">
        <v>81.345630762529453</v>
      </c>
      <c r="BM41" s="4">
        <v>0</v>
      </c>
    </row>
    <row r="42" spans="2:65" s="3" customFormat="1" x14ac:dyDescent="0.2">
      <c r="B42" s="40"/>
      <c r="C42" s="17" t="s">
        <v>29</v>
      </c>
      <c r="D42" s="6" t="s">
        <v>1</v>
      </c>
      <c r="E42" s="4">
        <v>4106.2122795409214</v>
      </c>
      <c r="F42" s="4">
        <v>3729.6743271052214</v>
      </c>
      <c r="G42" s="4">
        <v>4434.7675366565391</v>
      </c>
      <c r="H42" s="4">
        <v>4280.7427332795924</v>
      </c>
      <c r="I42" s="4">
        <v>6171.3502303510049</v>
      </c>
      <c r="J42" s="4">
        <v>6897.8675943406861</v>
      </c>
      <c r="K42" s="4">
        <v>7022.2270407688302</v>
      </c>
      <c r="L42" s="4">
        <v>6950.9698122995951</v>
      </c>
      <c r="M42" s="4">
        <v>6852.4287985594019</v>
      </c>
      <c r="N42" s="4">
        <v>6291.7054674010305</v>
      </c>
      <c r="O42" s="4">
        <v>5806.7119839314673</v>
      </c>
      <c r="P42" s="4">
        <v>5473.3034851973234</v>
      </c>
      <c r="Q42" s="4">
        <v>5132.2868129814779</v>
      </c>
      <c r="R42" s="4">
        <v>4827.7242968341143</v>
      </c>
      <c r="S42" s="4">
        <v>4569.663993074354</v>
      </c>
      <c r="T42" s="4">
        <v>4458.3331302555425</v>
      </c>
      <c r="U42" s="4">
        <v>4188.1544386172855</v>
      </c>
      <c r="V42" s="4">
        <v>4244.3528419705153</v>
      </c>
      <c r="W42" s="4">
        <v>4214.7914006460742</v>
      </c>
      <c r="X42" s="4">
        <v>4007.111934730111</v>
      </c>
      <c r="Y42" s="4">
        <v>4069.6663558441201</v>
      </c>
      <c r="Z42" s="4">
        <v>4301.3982027268785</v>
      </c>
      <c r="AA42" s="4">
        <v>4529.4156785805244</v>
      </c>
      <c r="AB42" s="4">
        <v>4593.3428596326794</v>
      </c>
      <c r="AC42" s="4">
        <v>4638.2957503465077</v>
      </c>
      <c r="AD42" s="4">
        <v>4510.6638089247535</v>
      </c>
      <c r="AE42" s="4">
        <v>4578.546637520798</v>
      </c>
      <c r="AF42" s="4">
        <v>4468.6230430301439</v>
      </c>
      <c r="AG42" s="4">
        <v>4405.7159841618959</v>
      </c>
      <c r="AH42" s="4">
        <v>4169.0912078530437</v>
      </c>
      <c r="AI42" s="4">
        <v>4024.944506639933</v>
      </c>
      <c r="AJ42" s="4">
        <v>3907.4198344094739</v>
      </c>
      <c r="AK42" s="4">
        <v>3787.1285372787124</v>
      </c>
      <c r="AL42" s="4">
        <v>3667.8643385787386</v>
      </c>
      <c r="AM42" s="4">
        <v>3551.1615229230938</v>
      </c>
      <c r="AN42" s="4">
        <v>3435.8045877625655</v>
      </c>
      <c r="AO42" s="4">
        <v>3209.6201121749673</v>
      </c>
      <c r="AP42" s="4">
        <v>2988.9241128673812</v>
      </c>
      <c r="AQ42" s="4">
        <v>2775.3151035131386</v>
      </c>
      <c r="AR42" s="4">
        <v>2568.2807928836273</v>
      </c>
      <c r="AS42" s="4">
        <v>2366.9379664515445</v>
      </c>
      <c r="AT42" s="4">
        <v>2174.291385640222</v>
      </c>
      <c r="AU42" s="4">
        <v>1980.1017071773188</v>
      </c>
      <c r="AV42" s="4">
        <v>1780.7454416661433</v>
      </c>
      <c r="AW42" s="4">
        <v>1588.9088301636039</v>
      </c>
      <c r="AX42" s="4">
        <v>1402.9088643415369</v>
      </c>
      <c r="AY42" s="4">
        <v>1224.0970073715255</v>
      </c>
      <c r="AZ42" s="4">
        <v>1050.4192274898764</v>
      </c>
      <c r="BA42" s="4">
        <v>882.02517436928804</v>
      </c>
      <c r="BB42" s="4">
        <v>718.84171624082944</v>
      </c>
      <c r="BC42" s="4">
        <v>560.78734862234057</v>
      </c>
      <c r="BD42" s="4">
        <v>496.47555091645199</v>
      </c>
      <c r="BE42" s="4">
        <v>433.99839539011259</v>
      </c>
      <c r="BF42" s="4">
        <v>373.35585780534723</v>
      </c>
      <c r="BG42" s="4">
        <v>314.54522080519189</v>
      </c>
      <c r="BH42" s="4">
        <v>257.56247926475123</v>
      </c>
      <c r="BI42" s="4">
        <v>202.40881780513644</v>
      </c>
      <c r="BJ42" s="4">
        <v>149.07765310471109</v>
      </c>
      <c r="BK42" s="4">
        <v>97.567588482597941</v>
      </c>
      <c r="BL42" s="4">
        <v>47.875683634479216</v>
      </c>
      <c r="BM42" s="4">
        <v>0</v>
      </c>
    </row>
    <row r="43" spans="2:65" s="3" customFormat="1" x14ac:dyDescent="0.2">
      <c r="B43" s="41"/>
      <c r="C43" s="17" t="s">
        <v>24</v>
      </c>
      <c r="D43" s="6" t="s">
        <v>1</v>
      </c>
      <c r="E43" s="4">
        <v>7597.731701656282</v>
      </c>
      <c r="F43" s="4">
        <v>7204.8327263743777</v>
      </c>
      <c r="G43" s="4">
        <v>7919.6045643619582</v>
      </c>
      <c r="H43" s="4">
        <v>7684.4655118829724</v>
      </c>
      <c r="I43" s="4">
        <v>9686.1613566309879</v>
      </c>
      <c r="J43" s="4">
        <v>10342.035156862008</v>
      </c>
      <c r="K43" s="4">
        <v>10491.080115201406</v>
      </c>
      <c r="L43" s="4">
        <v>10389.580688487624</v>
      </c>
      <c r="M43" s="4">
        <v>10250.040946602698</v>
      </c>
      <c r="N43" s="4">
        <v>9744.2364795391732</v>
      </c>
      <c r="O43" s="4">
        <v>9280.5470303992533</v>
      </c>
      <c r="P43" s="4">
        <v>8967.4354965212933</v>
      </c>
      <c r="Q43" s="4">
        <v>8710.3626587221515</v>
      </c>
      <c r="R43" s="4">
        <v>8588.6762582403753</v>
      </c>
      <c r="S43" s="4">
        <v>8191.9591368304737</v>
      </c>
      <c r="T43" s="4">
        <v>8051.6118443920068</v>
      </c>
      <c r="U43" s="4">
        <v>7674.4405243511483</v>
      </c>
      <c r="V43" s="4">
        <v>7767.8856224377996</v>
      </c>
      <c r="W43" s="4">
        <v>7584.3262777080872</v>
      </c>
      <c r="X43" s="4">
        <v>7214.8648686954057</v>
      </c>
      <c r="Y43" s="4">
        <v>7270.8382109384111</v>
      </c>
      <c r="Z43" s="4">
        <v>7783.6621043572122</v>
      </c>
      <c r="AA43" s="4">
        <v>8205.4951721649322</v>
      </c>
      <c r="AB43" s="4">
        <v>8274.0255641232015</v>
      </c>
      <c r="AC43" s="4">
        <v>8143.159200215101</v>
      </c>
      <c r="AD43" s="4">
        <v>7956.5232538783221</v>
      </c>
      <c r="AE43" s="4">
        <v>7948.4281754436288</v>
      </c>
      <c r="AF43" s="4">
        <v>8813.2281682772737</v>
      </c>
      <c r="AG43" s="4">
        <v>8559.7947507659119</v>
      </c>
      <c r="AH43" s="4">
        <v>8220.5004218281429</v>
      </c>
      <c r="AI43" s="4">
        <v>7876.5961672086578</v>
      </c>
      <c r="AJ43" s="4">
        <v>7595.0073193735398</v>
      </c>
      <c r="AK43" s="4">
        <v>7319.4111796864699</v>
      </c>
      <c r="AL43" s="4">
        <v>7057.6270089687087</v>
      </c>
      <c r="AM43" s="4">
        <v>6810.2871520507188</v>
      </c>
      <c r="AN43" s="4">
        <v>6549.6790973332008</v>
      </c>
      <c r="AO43" s="4">
        <v>6186.7817409681002</v>
      </c>
      <c r="AP43" s="4">
        <v>5831.4016379924096</v>
      </c>
      <c r="AQ43" s="4">
        <v>5491.8255558178989</v>
      </c>
      <c r="AR43" s="4">
        <v>5158.082666085812</v>
      </c>
      <c r="AS43" s="4">
        <v>4832.5350780994577</v>
      </c>
      <c r="AT43" s="4">
        <v>4480.8049228490072</v>
      </c>
      <c r="AU43" s="4">
        <v>4126.1017108667556</v>
      </c>
      <c r="AV43" s="4">
        <v>3757.94107414674</v>
      </c>
      <c r="AW43" s="4">
        <v>3405.8419920855854</v>
      </c>
      <c r="AX43" s="4">
        <v>2888.0254753807635</v>
      </c>
      <c r="AY43" s="4">
        <v>2583.8221050927177</v>
      </c>
      <c r="AZ43" s="4">
        <v>2283.9125673102371</v>
      </c>
      <c r="BA43" s="4">
        <v>1994.2503593385668</v>
      </c>
      <c r="BB43" s="4">
        <v>1711.8637566661912</v>
      </c>
      <c r="BC43" s="4">
        <v>1451.6968181906782</v>
      </c>
      <c r="BD43" s="4">
        <v>1306.5460923863661</v>
      </c>
      <c r="BE43" s="4">
        <v>1156.3427412940191</v>
      </c>
      <c r="BF43" s="4">
        <v>1002.6973918797726</v>
      </c>
      <c r="BG43" s="4">
        <v>849.82862095538042</v>
      </c>
      <c r="BH43" s="4">
        <v>702.1173466521044</v>
      </c>
      <c r="BI43" s="4">
        <v>551.9766052954617</v>
      </c>
      <c r="BJ43" s="4">
        <v>406.28994198699161</v>
      </c>
      <c r="BK43" s="4">
        <v>264.69476195903877</v>
      </c>
      <c r="BL43" s="4">
        <v>129.22131439700865</v>
      </c>
      <c r="BM43" s="4">
        <v>0</v>
      </c>
    </row>
  </sheetData>
  <mergeCells count="7">
    <mergeCell ref="B41:B43"/>
    <mergeCell ref="B5:B7"/>
    <mergeCell ref="B11:B13"/>
    <mergeCell ref="B17:B19"/>
    <mergeCell ref="B23:B25"/>
    <mergeCell ref="B29:B31"/>
    <mergeCell ref="B35:B37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6BF6-9FEA-492D-8DA7-16E1C66CCDEF}">
  <dimension ref="A1:BN16"/>
  <sheetViews>
    <sheetView tabSelected="1" zoomScale="120" zoomScaleNormal="120" workbookViewId="0">
      <pane xSplit="2" topLeftCell="C1" activePane="topRight" state="frozen"/>
      <selection pane="topRight" activeCell="G37" sqref="G37"/>
    </sheetView>
  </sheetViews>
  <sheetFormatPr defaultRowHeight="12" x14ac:dyDescent="0.2"/>
  <cols>
    <col min="1" max="1" width="3.7109375" customWidth="1"/>
    <col min="2" max="2" width="35.7109375" customWidth="1"/>
    <col min="3" max="3" width="9.140625" style="5"/>
    <col min="4" max="26" width="9.140625" style="3" customWidth="1"/>
  </cols>
  <sheetData>
    <row r="1" spans="1:66" x14ac:dyDescent="0.2">
      <c r="B1" t="s">
        <v>15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66" x14ac:dyDescent="0.2"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66" x14ac:dyDescent="0.2">
      <c r="B3" s="25" t="s">
        <v>30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66" x14ac:dyDescent="0.2">
      <c r="B4" s="26"/>
      <c r="C4" s="2" t="s">
        <v>25</v>
      </c>
      <c r="D4" s="2">
        <v>1990</v>
      </c>
      <c r="E4" s="2">
        <v>1991</v>
      </c>
      <c r="F4" s="2">
        <v>1992</v>
      </c>
      <c r="G4" s="2">
        <v>1993</v>
      </c>
      <c r="H4" s="2">
        <v>1994</v>
      </c>
      <c r="I4" s="2">
        <v>1995</v>
      </c>
      <c r="J4" s="2">
        <v>1996</v>
      </c>
      <c r="K4" s="2">
        <v>1997</v>
      </c>
      <c r="L4" s="2">
        <v>1998</v>
      </c>
      <c r="M4" s="2">
        <v>1999</v>
      </c>
      <c r="N4" s="2">
        <v>2000</v>
      </c>
      <c r="O4" s="2">
        <v>2001</v>
      </c>
      <c r="P4" s="2">
        <v>2002</v>
      </c>
      <c r="Q4" s="2">
        <v>2003</v>
      </c>
      <c r="R4" s="2">
        <v>2004</v>
      </c>
      <c r="S4" s="2">
        <v>2005</v>
      </c>
      <c r="T4" s="2">
        <v>2006</v>
      </c>
      <c r="U4" s="2">
        <v>2007</v>
      </c>
      <c r="V4" s="2">
        <v>2008</v>
      </c>
      <c r="W4" s="2">
        <v>2009</v>
      </c>
      <c r="X4" s="2">
        <v>2010</v>
      </c>
      <c r="Y4" s="2">
        <v>2011</v>
      </c>
      <c r="Z4" s="1">
        <v>2012</v>
      </c>
      <c r="AA4" s="1">
        <v>2013</v>
      </c>
      <c r="AB4" s="1">
        <v>2014</v>
      </c>
      <c r="AC4" s="1">
        <v>2015</v>
      </c>
      <c r="AD4" s="1">
        <v>2016</v>
      </c>
      <c r="AE4" s="1">
        <v>2017</v>
      </c>
      <c r="AF4" s="1">
        <v>2018</v>
      </c>
      <c r="AG4" s="1">
        <v>2019</v>
      </c>
      <c r="AH4" s="1">
        <v>2020</v>
      </c>
      <c r="AI4" s="1">
        <v>2021</v>
      </c>
      <c r="AJ4" s="1">
        <v>2022</v>
      </c>
      <c r="AK4" s="1">
        <v>2023</v>
      </c>
      <c r="AL4" s="1">
        <v>2024</v>
      </c>
      <c r="AM4" s="1">
        <v>2025</v>
      </c>
      <c r="AN4" s="1">
        <v>2026</v>
      </c>
      <c r="AO4" s="1">
        <v>2027</v>
      </c>
      <c r="AP4" s="1">
        <v>2028</v>
      </c>
      <c r="AQ4" s="1">
        <v>2029</v>
      </c>
      <c r="AR4" s="1">
        <v>2030</v>
      </c>
      <c r="AS4" s="1">
        <v>2031</v>
      </c>
      <c r="AT4" s="1">
        <v>2032</v>
      </c>
      <c r="AU4" s="1">
        <v>2033</v>
      </c>
      <c r="AV4" s="1">
        <v>2034</v>
      </c>
      <c r="AW4" s="1">
        <v>2035</v>
      </c>
      <c r="AX4" s="1">
        <v>2036</v>
      </c>
      <c r="AY4" s="1">
        <v>2037</v>
      </c>
      <c r="AZ4" s="1">
        <v>2038</v>
      </c>
      <c r="BA4" s="1">
        <v>2039</v>
      </c>
      <c r="BB4" s="1">
        <v>2040</v>
      </c>
      <c r="BC4" s="1">
        <v>2041</v>
      </c>
      <c r="BD4" s="1">
        <v>2042</v>
      </c>
      <c r="BE4" s="1">
        <v>2043</v>
      </c>
      <c r="BF4" s="1">
        <v>2044</v>
      </c>
      <c r="BG4" s="1">
        <v>2045</v>
      </c>
      <c r="BH4" s="1">
        <v>2046</v>
      </c>
      <c r="BI4" s="1">
        <v>2047</v>
      </c>
      <c r="BJ4" s="1">
        <v>2048</v>
      </c>
      <c r="BK4" s="1">
        <v>2049</v>
      </c>
      <c r="BL4" s="1">
        <v>2050</v>
      </c>
    </row>
    <row r="5" spans="1:66" s="3" customFormat="1" x14ac:dyDescent="0.2">
      <c r="A5"/>
      <c r="B5" s="27" t="s">
        <v>31</v>
      </c>
      <c r="C5" s="6" t="s">
        <v>2</v>
      </c>
      <c r="D5" s="4">
        <v>11938.303444267334</v>
      </c>
      <c r="E5" s="4">
        <v>12121.994303193103</v>
      </c>
      <c r="F5" s="4">
        <v>12155.251026223063</v>
      </c>
      <c r="G5" s="4">
        <v>12131.966200152394</v>
      </c>
      <c r="H5" s="4">
        <v>12352.526944420726</v>
      </c>
      <c r="I5" s="4">
        <v>12617.049570791318</v>
      </c>
      <c r="J5" s="4">
        <v>13094.427522652622</v>
      </c>
      <c r="K5" s="4">
        <v>13399.635032920891</v>
      </c>
      <c r="L5" s="4">
        <v>13779.850312400506</v>
      </c>
      <c r="M5" s="4">
        <v>13931.426413263773</v>
      </c>
      <c r="N5" s="4">
        <v>14399.059503031523</v>
      </c>
      <c r="O5" s="4">
        <v>14467.209925830421</v>
      </c>
      <c r="P5" s="4">
        <v>14561.812582276076</v>
      </c>
      <c r="Q5" s="4">
        <v>14565.996576181693</v>
      </c>
      <c r="R5" s="4">
        <v>13200.268276131485</v>
      </c>
      <c r="S5" s="4">
        <v>11645.287197919939</v>
      </c>
      <c r="T5" s="4">
        <v>10304.125272845047</v>
      </c>
      <c r="U5" s="4">
        <v>9688.7272786454414</v>
      </c>
      <c r="V5" s="4">
        <v>10482.288780731133</v>
      </c>
      <c r="W5" s="4">
        <v>9739.33434187282</v>
      </c>
      <c r="X5" s="4">
        <v>9036.6556374267584</v>
      </c>
      <c r="Y5" s="4">
        <v>9381.7475844624587</v>
      </c>
      <c r="Z5" s="4">
        <v>10160.419421118073</v>
      </c>
      <c r="AA5" s="4">
        <v>10130.262613434803</v>
      </c>
      <c r="AB5" s="4">
        <v>9232.2430710393965</v>
      </c>
      <c r="AC5" s="4">
        <v>9381.2543344673322</v>
      </c>
      <c r="AD5" s="4">
        <v>9239.8168898079548</v>
      </c>
      <c r="AE5" s="4">
        <v>9585.2973658761384</v>
      </c>
      <c r="AF5" s="4">
        <v>9428.8709349949568</v>
      </c>
      <c r="AG5" s="4">
        <v>9648.9769938819318</v>
      </c>
      <c r="AH5" s="4">
        <v>9351.4886630228502</v>
      </c>
      <c r="AI5" s="4">
        <v>9090.408811911926</v>
      </c>
      <c r="AJ5" s="4">
        <v>8850.1608784274376</v>
      </c>
      <c r="AK5" s="4">
        <v>8607.2954643572393</v>
      </c>
      <c r="AL5" s="4">
        <v>8386.8505477167055</v>
      </c>
      <c r="AM5" s="4">
        <v>8116.2538997699012</v>
      </c>
      <c r="AN5" s="4">
        <v>7874.8095595088107</v>
      </c>
      <c r="AO5" s="4">
        <v>7631.9051603336156</v>
      </c>
      <c r="AP5" s="4">
        <v>7411.0311119080543</v>
      </c>
      <c r="AQ5" s="4">
        <v>7142.3817343420851</v>
      </c>
      <c r="AR5" s="4">
        <v>6895.7045390356916</v>
      </c>
      <c r="AS5" s="4">
        <v>6614.9929558420063</v>
      </c>
      <c r="AT5" s="4">
        <v>6350.8097242329986</v>
      </c>
      <c r="AU5" s="4">
        <v>5987.4644234460784</v>
      </c>
      <c r="AV5" s="4">
        <v>5640.2915567417731</v>
      </c>
      <c r="AW5" s="4">
        <v>5291.8300771281229</v>
      </c>
      <c r="AX5" s="4">
        <v>4965.3851413542598</v>
      </c>
      <c r="AY5" s="4">
        <v>4609.4877725933839</v>
      </c>
      <c r="AZ5" s="4">
        <v>4270.2267355315907</v>
      </c>
      <c r="BA5" s="4">
        <v>3932.0838646685365</v>
      </c>
      <c r="BB5" s="4">
        <v>3608.2462889599078</v>
      </c>
      <c r="BC5" s="4">
        <v>3258.0544441165903</v>
      </c>
      <c r="BD5" s="4">
        <v>2922.2127462068506</v>
      </c>
      <c r="BE5" s="4">
        <v>2588.9015449047956</v>
      </c>
      <c r="BF5" s="4">
        <v>2258.5445740354307</v>
      </c>
      <c r="BG5" s="4">
        <v>1939.7780194792035</v>
      </c>
      <c r="BH5" s="4">
        <v>1655.9626793490527</v>
      </c>
      <c r="BI5" s="4">
        <v>1406.6691288599932</v>
      </c>
      <c r="BJ5" s="4">
        <v>1172.4785326683427</v>
      </c>
      <c r="BK5" s="4">
        <v>955.05109239061403</v>
      </c>
      <c r="BL5" s="4">
        <v>731.72084467833599</v>
      </c>
    </row>
    <row r="6" spans="1:66" x14ac:dyDescent="0.2">
      <c r="B6" s="28" t="s">
        <v>32</v>
      </c>
      <c r="C6" s="6" t="s">
        <v>2</v>
      </c>
      <c r="D6" s="4">
        <v>21480.555888366885</v>
      </c>
      <c r="E6" s="4">
        <v>22057.252015049755</v>
      </c>
      <c r="F6" s="4">
        <v>22210.47788842782</v>
      </c>
      <c r="G6" s="4">
        <v>22501.706458244709</v>
      </c>
      <c r="H6" s="4">
        <v>22907.216407885513</v>
      </c>
      <c r="I6" s="4">
        <v>23184.083196647622</v>
      </c>
      <c r="J6" s="4">
        <v>23576.232939102218</v>
      </c>
      <c r="K6" s="4">
        <v>23922.243136732217</v>
      </c>
      <c r="L6" s="4">
        <v>24060.870529357595</v>
      </c>
      <c r="M6" s="4">
        <v>24086.428956973297</v>
      </c>
      <c r="N6" s="4">
        <v>24005.087851414435</v>
      </c>
      <c r="O6" s="4">
        <v>24194.721147512118</v>
      </c>
      <c r="P6" s="4">
        <v>24332.982507105342</v>
      </c>
      <c r="Q6" s="4">
        <v>24650.365622394136</v>
      </c>
      <c r="R6" s="4">
        <v>24522.829070771699</v>
      </c>
      <c r="S6" s="4">
        <v>25038.02272311152</v>
      </c>
      <c r="T6" s="4">
        <v>25293.628664322339</v>
      </c>
      <c r="U6" s="4">
        <v>24505.096482366189</v>
      </c>
      <c r="V6" s="4">
        <v>22771.446628513302</v>
      </c>
      <c r="W6" s="4">
        <v>21850.92586476533</v>
      </c>
      <c r="X6" s="4">
        <v>21505.478405541762</v>
      </c>
      <c r="Y6" s="4">
        <v>21692.063154881242</v>
      </c>
      <c r="Z6" s="4">
        <v>22156.924298424747</v>
      </c>
      <c r="AA6" s="4">
        <v>21790.948185203415</v>
      </c>
      <c r="AB6" s="4">
        <v>21341.423248481282</v>
      </c>
      <c r="AC6" s="4">
        <v>21189.33640668985</v>
      </c>
      <c r="AD6" s="4">
        <v>21211.420699392453</v>
      </c>
      <c r="AE6" s="4">
        <v>20813.583791132914</v>
      </c>
      <c r="AF6" s="4">
        <v>20763.314734777483</v>
      </c>
      <c r="AG6" s="4">
        <v>21012.612215602192</v>
      </c>
      <c r="AH6" s="4">
        <v>20914.578443866183</v>
      </c>
      <c r="AI6" s="4">
        <v>20801.344268452845</v>
      </c>
      <c r="AJ6" s="4">
        <v>20740.097870310972</v>
      </c>
      <c r="AK6" s="4">
        <v>20673.355150927026</v>
      </c>
      <c r="AL6" s="4">
        <v>20658.009110801806</v>
      </c>
      <c r="AM6" s="4">
        <v>20524.963944604486</v>
      </c>
      <c r="AN6" s="4">
        <v>20443.216148003514</v>
      </c>
      <c r="AO6" s="4">
        <v>20357.571412391469</v>
      </c>
      <c r="AP6" s="4">
        <v>20324.020648244976</v>
      </c>
      <c r="AQ6" s="4">
        <v>20174.980942047318</v>
      </c>
      <c r="AR6" s="4">
        <v>20078.359726960563</v>
      </c>
      <c r="AS6" s="4">
        <v>19616.542173255511</v>
      </c>
      <c r="AT6" s="4">
        <v>19175.273274600273</v>
      </c>
      <c r="AU6" s="4">
        <v>18681.709310510261</v>
      </c>
      <c r="AV6" s="4">
        <v>18212.433020358527</v>
      </c>
      <c r="AW6" s="4">
        <v>17742.898368963663</v>
      </c>
      <c r="AX6" s="4">
        <v>17306.823795354365</v>
      </c>
      <c r="AY6" s="4">
        <v>16820.170841944189</v>
      </c>
      <c r="AZ6" s="4">
        <v>16356.396247280018</v>
      </c>
      <c r="BA6" s="4">
        <v>15891.437567334715</v>
      </c>
      <c r="BB6" s="4">
        <v>15449.72146674465</v>
      </c>
      <c r="BC6" s="4">
        <v>14967.516902999363</v>
      </c>
      <c r="BD6" s="4">
        <v>14509.965920687748</v>
      </c>
      <c r="BE6" s="4">
        <v>14051.781591404777</v>
      </c>
      <c r="BF6" s="4">
        <v>13589.687931348475</v>
      </c>
      <c r="BG6" s="4">
        <v>13162.263964026619</v>
      </c>
      <c r="BH6" s="4">
        <v>12621.579752729505</v>
      </c>
      <c r="BI6" s="4">
        <v>12086.472408405378</v>
      </c>
      <c r="BJ6" s="4">
        <v>11534.981882789607</v>
      </c>
      <c r="BK6" s="4">
        <v>11012.689738419689</v>
      </c>
      <c r="BL6" s="4">
        <v>10422.537076359498</v>
      </c>
      <c r="BM6" s="3"/>
      <c r="BN6" s="3"/>
    </row>
    <row r="7" spans="1:66" x14ac:dyDescent="0.2">
      <c r="B7" s="29" t="s">
        <v>24</v>
      </c>
      <c r="C7" s="9" t="s">
        <v>2</v>
      </c>
      <c r="D7" s="8">
        <f>D5+D6</f>
        <v>33418.859332634223</v>
      </c>
      <c r="E7" s="8">
        <f t="shared" ref="E7:BL7" si="0">E5+E6</f>
        <v>34179.246318242862</v>
      </c>
      <c r="F7" s="8">
        <f t="shared" si="0"/>
        <v>34365.728914650885</v>
      </c>
      <c r="G7" s="8">
        <f t="shared" si="0"/>
        <v>34633.672658397103</v>
      </c>
      <c r="H7" s="8">
        <f t="shared" si="0"/>
        <v>35259.743352306235</v>
      </c>
      <c r="I7" s="8">
        <f t="shared" si="0"/>
        <v>35801.132767438939</v>
      </c>
      <c r="J7" s="8">
        <f t="shared" si="0"/>
        <v>36670.660461754844</v>
      </c>
      <c r="K7" s="8">
        <f t="shared" si="0"/>
        <v>37321.878169653108</v>
      </c>
      <c r="L7" s="8">
        <f t="shared" si="0"/>
        <v>37840.720841758099</v>
      </c>
      <c r="M7" s="8">
        <f t="shared" si="0"/>
        <v>38017.85537023707</v>
      </c>
      <c r="N7" s="8">
        <f t="shared" si="0"/>
        <v>38404.147354445959</v>
      </c>
      <c r="O7" s="8">
        <f t="shared" si="0"/>
        <v>38661.931073342537</v>
      </c>
      <c r="P7" s="8">
        <f t="shared" si="0"/>
        <v>38894.79508938142</v>
      </c>
      <c r="Q7" s="8">
        <f t="shared" si="0"/>
        <v>39216.362198575829</v>
      </c>
      <c r="R7" s="8">
        <f t="shared" si="0"/>
        <v>37723.097346903181</v>
      </c>
      <c r="S7" s="8">
        <f t="shared" si="0"/>
        <v>36683.309921031461</v>
      </c>
      <c r="T7" s="8">
        <f t="shared" si="0"/>
        <v>35597.753937167385</v>
      </c>
      <c r="U7" s="8">
        <f t="shared" si="0"/>
        <v>34193.823761011634</v>
      </c>
      <c r="V7" s="8">
        <f t="shared" si="0"/>
        <v>33253.735409244437</v>
      </c>
      <c r="W7" s="8">
        <f t="shared" si="0"/>
        <v>31590.260206638151</v>
      </c>
      <c r="X7" s="8">
        <f t="shared" si="0"/>
        <v>30542.134042968522</v>
      </c>
      <c r="Y7" s="8">
        <f t="shared" si="0"/>
        <v>31073.810739343702</v>
      </c>
      <c r="Z7" s="8">
        <f t="shared" si="0"/>
        <v>32317.34371954282</v>
      </c>
      <c r="AA7" s="8">
        <f t="shared" si="0"/>
        <v>31921.210798638218</v>
      </c>
      <c r="AB7" s="8">
        <f t="shared" si="0"/>
        <v>30573.666319520678</v>
      </c>
      <c r="AC7" s="8">
        <f t="shared" si="0"/>
        <v>30570.590741157182</v>
      </c>
      <c r="AD7" s="8">
        <f t="shared" si="0"/>
        <v>30451.237589200406</v>
      </c>
      <c r="AE7" s="8">
        <f t="shared" si="0"/>
        <v>30398.881157009055</v>
      </c>
      <c r="AF7" s="8">
        <f t="shared" si="0"/>
        <v>30192.18566977244</v>
      </c>
      <c r="AG7" s="8">
        <f t="shared" si="0"/>
        <v>30661.589209484126</v>
      </c>
      <c r="AH7" s="8">
        <f t="shared" si="0"/>
        <v>30266.067106889033</v>
      </c>
      <c r="AI7" s="8">
        <f t="shared" si="0"/>
        <v>29891.753080364771</v>
      </c>
      <c r="AJ7" s="8">
        <f t="shared" si="0"/>
        <v>29590.258748738408</v>
      </c>
      <c r="AK7" s="8">
        <f t="shared" si="0"/>
        <v>29280.650615284263</v>
      </c>
      <c r="AL7" s="8">
        <f t="shared" si="0"/>
        <v>29044.859658518511</v>
      </c>
      <c r="AM7" s="8">
        <f t="shared" si="0"/>
        <v>28641.217844374387</v>
      </c>
      <c r="AN7" s="8">
        <f t="shared" si="0"/>
        <v>28318.025707512323</v>
      </c>
      <c r="AO7" s="8">
        <f t="shared" si="0"/>
        <v>27989.476572725085</v>
      </c>
      <c r="AP7" s="8">
        <f t="shared" si="0"/>
        <v>27735.05176015303</v>
      </c>
      <c r="AQ7" s="8">
        <f t="shared" si="0"/>
        <v>27317.362676389403</v>
      </c>
      <c r="AR7" s="8">
        <f t="shared" si="0"/>
        <v>26974.064265996254</v>
      </c>
      <c r="AS7" s="8">
        <f t="shared" si="0"/>
        <v>26231.535129097516</v>
      </c>
      <c r="AT7" s="8">
        <f t="shared" si="0"/>
        <v>25526.08299883327</v>
      </c>
      <c r="AU7" s="8">
        <f t="shared" si="0"/>
        <v>24669.173733956341</v>
      </c>
      <c r="AV7" s="8">
        <f t="shared" si="0"/>
        <v>23852.7245771003</v>
      </c>
      <c r="AW7" s="8">
        <f t="shared" si="0"/>
        <v>23034.728446091787</v>
      </c>
      <c r="AX7" s="8">
        <f t="shared" si="0"/>
        <v>22272.208936708623</v>
      </c>
      <c r="AY7" s="8">
        <f t="shared" si="0"/>
        <v>21429.658614537573</v>
      </c>
      <c r="AZ7" s="8">
        <f t="shared" si="0"/>
        <v>20626.622982811608</v>
      </c>
      <c r="BA7" s="8">
        <f t="shared" si="0"/>
        <v>19823.52143200325</v>
      </c>
      <c r="BB7" s="8">
        <f t="shared" si="0"/>
        <v>19057.967755704558</v>
      </c>
      <c r="BC7" s="8">
        <f t="shared" si="0"/>
        <v>18225.571347115954</v>
      </c>
      <c r="BD7" s="8">
        <f t="shared" si="0"/>
        <v>17432.178666894597</v>
      </c>
      <c r="BE7" s="8">
        <f t="shared" si="0"/>
        <v>16640.683136309573</v>
      </c>
      <c r="BF7" s="8">
        <f t="shared" si="0"/>
        <v>15848.232505383905</v>
      </c>
      <c r="BG7" s="8">
        <f t="shared" si="0"/>
        <v>15102.041983505822</v>
      </c>
      <c r="BH7" s="8">
        <f t="shared" si="0"/>
        <v>14277.542432078559</v>
      </c>
      <c r="BI7" s="8">
        <f t="shared" si="0"/>
        <v>13493.141537265372</v>
      </c>
      <c r="BJ7" s="8">
        <f t="shared" si="0"/>
        <v>12707.46041545795</v>
      </c>
      <c r="BK7" s="8">
        <f t="shared" si="0"/>
        <v>11967.740830810304</v>
      </c>
      <c r="BL7" s="8">
        <f t="shared" si="0"/>
        <v>11154.257921037834</v>
      </c>
    </row>
    <row r="8" spans="1:66" x14ac:dyDescent="0.2">
      <c r="B8" s="30" t="s">
        <v>33</v>
      </c>
      <c r="C8" s="10" t="s">
        <v>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>
        <f>BC7*(-0.9)</f>
        <v>-16403.01421240436</v>
      </c>
      <c r="BD8" s="11">
        <f t="shared" ref="BD8:BK8" si="1">BD7*(-0.9)</f>
        <v>-15688.960800205137</v>
      </c>
      <c r="BE8" s="11">
        <f t="shared" si="1"/>
        <v>-14976.614822678617</v>
      </c>
      <c r="BF8" s="11">
        <f t="shared" si="1"/>
        <v>-14263.409254845516</v>
      </c>
      <c r="BG8" s="11">
        <f t="shared" si="1"/>
        <v>-13591.83778515524</v>
      </c>
      <c r="BH8" s="11">
        <f t="shared" si="1"/>
        <v>-12849.788188870703</v>
      </c>
      <c r="BI8" s="11">
        <f t="shared" si="1"/>
        <v>-12143.827383538835</v>
      </c>
      <c r="BJ8" s="11">
        <f t="shared" si="1"/>
        <v>-11436.714373912155</v>
      </c>
      <c r="BK8" s="11">
        <f t="shared" si="1"/>
        <v>-10770.966747729273</v>
      </c>
      <c r="BL8" s="11">
        <f>BL7*(-0.9)</f>
        <v>-10038.832128934051</v>
      </c>
    </row>
    <row r="9" spans="1:66" x14ac:dyDescent="0.2">
      <c r="B9" s="25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66" x14ac:dyDescent="0.2">
      <c r="B10" s="25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66" x14ac:dyDescent="0.2">
      <c r="B11" s="25" t="s">
        <v>34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66" x14ac:dyDescent="0.2">
      <c r="B12" s="26"/>
      <c r="C12" s="2" t="s">
        <v>25</v>
      </c>
      <c r="D12" s="2">
        <v>1990</v>
      </c>
      <c r="E12" s="2">
        <v>1991</v>
      </c>
      <c r="F12" s="2">
        <v>1992</v>
      </c>
      <c r="G12" s="2">
        <v>1993</v>
      </c>
      <c r="H12" s="2">
        <v>1994</v>
      </c>
      <c r="I12" s="2">
        <v>1995</v>
      </c>
      <c r="J12" s="2">
        <v>1996</v>
      </c>
      <c r="K12" s="2">
        <v>1997</v>
      </c>
      <c r="L12" s="2">
        <v>1998</v>
      </c>
      <c r="M12" s="2">
        <v>1999</v>
      </c>
      <c r="N12" s="2">
        <v>2000</v>
      </c>
      <c r="O12" s="2">
        <v>2001</v>
      </c>
      <c r="P12" s="2">
        <v>2002</v>
      </c>
      <c r="Q12" s="2">
        <v>2003</v>
      </c>
      <c r="R12" s="2">
        <v>2004</v>
      </c>
      <c r="S12" s="2">
        <v>2005</v>
      </c>
      <c r="T12" s="2">
        <v>2006</v>
      </c>
      <c r="U12" s="2">
        <v>2007</v>
      </c>
      <c r="V12" s="2">
        <v>2008</v>
      </c>
      <c r="W12" s="2">
        <v>2009</v>
      </c>
      <c r="X12" s="2">
        <v>2010</v>
      </c>
      <c r="Y12" s="2">
        <v>2011</v>
      </c>
      <c r="Z12" s="1">
        <v>2012</v>
      </c>
      <c r="AA12" s="1">
        <v>2013</v>
      </c>
      <c r="AB12" s="1">
        <v>2014</v>
      </c>
      <c r="AC12" s="1">
        <v>2015</v>
      </c>
      <c r="AD12" s="1">
        <v>2016</v>
      </c>
      <c r="AE12" s="1">
        <v>2017</v>
      </c>
      <c r="AF12" s="1">
        <v>2018</v>
      </c>
      <c r="AG12" s="1">
        <v>2019</v>
      </c>
      <c r="AH12" s="1">
        <v>2020</v>
      </c>
      <c r="AI12" s="1">
        <v>2021</v>
      </c>
      <c r="AJ12" s="1">
        <v>2022</v>
      </c>
      <c r="AK12" s="1">
        <v>2023</v>
      </c>
      <c r="AL12" s="1">
        <v>2024</v>
      </c>
      <c r="AM12" s="1">
        <v>2025</v>
      </c>
      <c r="AN12" s="1">
        <v>2026</v>
      </c>
      <c r="AO12" s="1">
        <v>2027</v>
      </c>
      <c r="AP12" s="1">
        <v>2028</v>
      </c>
      <c r="AQ12" s="1">
        <v>2029</v>
      </c>
      <c r="AR12" s="1">
        <v>2030</v>
      </c>
      <c r="AS12" s="1">
        <v>2031</v>
      </c>
      <c r="AT12" s="1">
        <v>2032</v>
      </c>
      <c r="AU12" s="1">
        <v>2033</v>
      </c>
      <c r="AV12" s="1">
        <v>2034</v>
      </c>
      <c r="AW12" s="1">
        <v>2035</v>
      </c>
      <c r="AX12" s="1">
        <v>2036</v>
      </c>
      <c r="AY12" s="1">
        <v>2037</v>
      </c>
      <c r="AZ12" s="1">
        <v>2038</v>
      </c>
      <c r="BA12" s="1">
        <v>2039</v>
      </c>
      <c r="BB12" s="1">
        <v>2040</v>
      </c>
      <c r="BC12" s="1">
        <v>2041</v>
      </c>
      <c r="BD12" s="1">
        <v>2042</v>
      </c>
      <c r="BE12" s="1">
        <v>2043</v>
      </c>
      <c r="BF12" s="1">
        <v>2044</v>
      </c>
      <c r="BG12" s="1">
        <v>2045</v>
      </c>
      <c r="BH12" s="1">
        <v>2046</v>
      </c>
      <c r="BI12" s="1">
        <v>2047</v>
      </c>
      <c r="BJ12" s="1">
        <v>2048</v>
      </c>
      <c r="BK12" s="1">
        <v>2049</v>
      </c>
      <c r="BL12" s="1">
        <v>2050</v>
      </c>
    </row>
    <row r="13" spans="1:66" s="3" customFormat="1" x14ac:dyDescent="0.2">
      <c r="A13"/>
      <c r="B13" s="27" t="s">
        <v>31</v>
      </c>
      <c r="C13" s="6" t="s">
        <v>2</v>
      </c>
      <c r="D13" s="4">
        <v>5855.9605648282486</v>
      </c>
      <c r="E13" s="4">
        <v>5910.7918284417401</v>
      </c>
      <c r="F13" s="4">
        <v>6959.6312565149365</v>
      </c>
      <c r="G13" s="4">
        <v>6735.4360007723626</v>
      </c>
      <c r="H13" s="4">
        <v>9075.7122330287275</v>
      </c>
      <c r="I13" s="4">
        <v>9006.2429718541534</v>
      </c>
      <c r="J13" s="4">
        <v>8512.5783603016371</v>
      </c>
      <c r="K13" s="4">
        <v>9526.205602143069</v>
      </c>
      <c r="L13" s="4">
        <v>9938.2109628486287</v>
      </c>
      <c r="M13" s="4">
        <v>9307.6235981551872</v>
      </c>
      <c r="N13" s="4">
        <v>9401.8390837142051</v>
      </c>
      <c r="O13" s="4">
        <v>8680.497061432523</v>
      </c>
      <c r="P13" s="4">
        <v>8537.4284929459318</v>
      </c>
      <c r="Q13" s="4">
        <v>8826.8591992437796</v>
      </c>
      <c r="R13" s="4">
        <v>8854.1864288889883</v>
      </c>
      <c r="S13" s="4">
        <v>9021.3819316040881</v>
      </c>
      <c r="T13" s="4">
        <v>8689.3166124892014</v>
      </c>
      <c r="U13" s="4">
        <v>9164.7912518632693</v>
      </c>
      <c r="V13" s="4">
        <v>9203.7706592401373</v>
      </c>
      <c r="W13" s="4">
        <v>7067.4690080037053</v>
      </c>
      <c r="X13" s="4">
        <v>8672.8544920219647</v>
      </c>
      <c r="Y13" s="4">
        <v>8010.3980260432008</v>
      </c>
      <c r="Z13" s="4">
        <v>8720.0371127131439</v>
      </c>
      <c r="AA13" s="4">
        <v>8360.6737186661594</v>
      </c>
      <c r="AB13" s="4">
        <v>8242.0984047677248</v>
      </c>
      <c r="AC13" s="4">
        <v>8171.687452552811</v>
      </c>
      <c r="AD13" s="4">
        <v>8586.2988451611745</v>
      </c>
      <c r="AE13" s="4">
        <v>8531.5628801669063</v>
      </c>
      <c r="AF13" s="4">
        <v>8641.887248738929</v>
      </c>
      <c r="AG13" s="4">
        <v>8672.9334191507696</v>
      </c>
      <c r="AH13" s="4">
        <v>8341.656886812425</v>
      </c>
      <c r="AI13" s="4">
        <v>8071.1645838639897</v>
      </c>
      <c r="AJ13" s="4">
        <v>7792.003392389729</v>
      </c>
      <c r="AK13" s="4">
        <v>7510.5812756453097</v>
      </c>
      <c r="AL13" s="4">
        <v>7232.6037434943173</v>
      </c>
      <c r="AM13" s="4">
        <v>6953.0784711758088</v>
      </c>
      <c r="AN13" s="4">
        <v>6681.2936227124637</v>
      </c>
      <c r="AO13" s="4">
        <v>6407.2652506687791</v>
      </c>
      <c r="AP13" s="4">
        <v>6137.1411689886918</v>
      </c>
      <c r="AQ13" s="4">
        <v>5867.7265965904926</v>
      </c>
      <c r="AR13" s="4">
        <v>5596.7113325718001</v>
      </c>
      <c r="AS13" s="4">
        <v>5415.9168310442328</v>
      </c>
      <c r="AT13" s="4">
        <v>5222.8744205143448</v>
      </c>
      <c r="AU13" s="4">
        <v>4980.3877613146306</v>
      </c>
      <c r="AV13" s="4">
        <v>4740.9939733724068</v>
      </c>
      <c r="AW13" s="4">
        <v>4500.655718367294</v>
      </c>
      <c r="AX13" s="4">
        <v>4267.940992217289</v>
      </c>
      <c r="AY13" s="4">
        <v>4033.0769033216902</v>
      </c>
      <c r="AZ13" s="4">
        <v>3798.6795804031453</v>
      </c>
      <c r="BA13" s="4">
        <v>3563.6626353356833</v>
      </c>
      <c r="BB13" s="4">
        <v>3329.4401756412281</v>
      </c>
      <c r="BC13" s="4">
        <v>3095.7698383066854</v>
      </c>
      <c r="BD13" s="4">
        <v>2860.3162264693087</v>
      </c>
      <c r="BE13" s="4">
        <v>2622.0680044907049</v>
      </c>
      <c r="BF13" s="4">
        <v>2380.817574273025</v>
      </c>
      <c r="BG13" s="4">
        <v>2138.9426195378869</v>
      </c>
      <c r="BH13" s="4">
        <v>1927.9126241308331</v>
      </c>
      <c r="BI13" s="4">
        <v>1734.9641672465148</v>
      </c>
      <c r="BJ13" s="4">
        <v>1549.8791982407583</v>
      </c>
      <c r="BK13" s="4">
        <v>1371.1377442296621</v>
      </c>
      <c r="BL13" s="4">
        <v>1188.4092925460361</v>
      </c>
    </row>
    <row r="14" spans="1:66" x14ac:dyDescent="0.2">
      <c r="B14" s="28" t="s">
        <v>32</v>
      </c>
      <c r="C14" s="6" t="s">
        <v>2</v>
      </c>
      <c r="D14" s="4">
        <v>4188.0568789240606</v>
      </c>
      <c r="E14" s="4">
        <v>3827.6718382058298</v>
      </c>
      <c r="F14" s="4">
        <v>4302.4138901719689</v>
      </c>
      <c r="G14" s="4">
        <v>4223.3401532864345</v>
      </c>
      <c r="H14" s="4">
        <v>5338.4397218424929</v>
      </c>
      <c r="I14" s="4">
        <v>6157.0592633186907</v>
      </c>
      <c r="J14" s="4">
        <v>6255.0649258402855</v>
      </c>
      <c r="K14" s="4">
        <v>6202.1317368775972</v>
      </c>
      <c r="L14" s="4">
        <v>6227.358734289629</v>
      </c>
      <c r="M14" s="4">
        <v>5946.6083178516428</v>
      </c>
      <c r="N14" s="4">
        <v>5657.3214710783977</v>
      </c>
      <c r="O14" s="4">
        <v>5495.3068776839073</v>
      </c>
      <c r="P14" s="4">
        <v>5346.278117121552</v>
      </c>
      <c r="Q14" s="4">
        <v>5065.8101900399161</v>
      </c>
      <c r="R14" s="4">
        <v>5014.0991713056983</v>
      </c>
      <c r="S14" s="4">
        <v>4987.6641965724675</v>
      </c>
      <c r="T14" s="4">
        <v>4799.8999346875044</v>
      </c>
      <c r="U14" s="4">
        <v>4625.9202672644933</v>
      </c>
      <c r="V14" s="4">
        <v>4742.6498203913443</v>
      </c>
      <c r="W14" s="4">
        <v>4427.5482824458986</v>
      </c>
      <c r="X14" s="4">
        <v>4291.9280006513363</v>
      </c>
      <c r="Y14" s="4">
        <v>4241.1042573490204</v>
      </c>
      <c r="Z14" s="4">
        <v>4288.0771200101108</v>
      </c>
      <c r="AA14" s="4">
        <v>4353.9177087426269</v>
      </c>
      <c r="AB14" s="4">
        <v>4186.2388000453439</v>
      </c>
      <c r="AC14" s="4">
        <v>3957.5211928414551</v>
      </c>
      <c r="AD14" s="4">
        <v>3924.3461273653302</v>
      </c>
      <c r="AE14" s="4">
        <v>4147.6579188003934</v>
      </c>
      <c r="AF14" s="4">
        <v>4118.1556081500003</v>
      </c>
      <c r="AG14" s="4">
        <v>4084.4845915643855</v>
      </c>
      <c r="AH14" s="4">
        <v>4086.7005642296522</v>
      </c>
      <c r="AI14" s="4">
        <v>4131.5275567682584</v>
      </c>
      <c r="AJ14" s="4">
        <v>4162.0653875392409</v>
      </c>
      <c r="AK14" s="4">
        <v>4189.571028168506</v>
      </c>
      <c r="AL14" s="4">
        <v>4215.9024282642895</v>
      </c>
      <c r="AM14" s="4">
        <v>4241.5344144891751</v>
      </c>
      <c r="AN14" s="4">
        <v>4266.01836197589</v>
      </c>
      <c r="AO14" s="4">
        <v>4289.0153910249537</v>
      </c>
      <c r="AP14" s="4">
        <v>4310.4301537895126</v>
      </c>
      <c r="AQ14" s="4">
        <v>4331.4636723936183</v>
      </c>
      <c r="AR14" s="4">
        <v>4350.5179530219939</v>
      </c>
      <c r="AS14" s="4">
        <v>4412.9709577437843</v>
      </c>
      <c r="AT14" s="4">
        <v>4469.5142760136305</v>
      </c>
      <c r="AU14" s="4">
        <v>4524.9803196718212</v>
      </c>
      <c r="AV14" s="4">
        <v>4584.6644551575428</v>
      </c>
      <c r="AW14" s="4">
        <v>4646.7734261579626</v>
      </c>
      <c r="AX14" s="4">
        <v>4711.8061483094934</v>
      </c>
      <c r="AY14" s="4">
        <v>4779.3182979064713</v>
      </c>
      <c r="AZ14" s="4">
        <v>4847.8906752401854</v>
      </c>
      <c r="BA14" s="4">
        <v>4918.6410614862234</v>
      </c>
      <c r="BB14" s="4">
        <v>4990.1754435372222</v>
      </c>
      <c r="BC14" s="4">
        <v>5069.0488440289682</v>
      </c>
      <c r="BD14" s="4">
        <v>5149.7549576761612</v>
      </c>
      <c r="BE14" s="4">
        <v>5233.3435553844793</v>
      </c>
      <c r="BF14" s="4">
        <v>5320.0528875810605</v>
      </c>
      <c r="BG14" s="4">
        <v>5407.5261645694773</v>
      </c>
      <c r="BH14" s="4">
        <v>5464.333591553348</v>
      </c>
      <c r="BI14" s="4">
        <v>5503.2356448084611</v>
      </c>
      <c r="BJ14" s="4">
        <v>5534.4652047923182</v>
      </c>
      <c r="BK14" s="4">
        <v>5559.5378594536533</v>
      </c>
      <c r="BL14" s="4">
        <v>5588.7961439470573</v>
      </c>
      <c r="BM14" s="3"/>
      <c r="BN14" s="3"/>
    </row>
    <row r="15" spans="1:66" x14ac:dyDescent="0.2">
      <c r="B15" s="29" t="s">
        <v>24</v>
      </c>
      <c r="C15" s="9" t="s">
        <v>2</v>
      </c>
      <c r="D15" s="8">
        <f>D13+D14</f>
        <v>10044.017443752309</v>
      </c>
      <c r="E15" s="8">
        <f t="shared" ref="E15:BL15" si="2">E13+E14</f>
        <v>9738.4636666475708</v>
      </c>
      <c r="F15" s="8">
        <f t="shared" si="2"/>
        <v>11262.045146686905</v>
      </c>
      <c r="G15" s="8">
        <f t="shared" si="2"/>
        <v>10958.776154058796</v>
      </c>
      <c r="H15" s="8">
        <f t="shared" si="2"/>
        <v>14414.15195487122</v>
      </c>
      <c r="I15" s="8">
        <f t="shared" si="2"/>
        <v>15163.302235172843</v>
      </c>
      <c r="J15" s="8">
        <f t="shared" si="2"/>
        <v>14767.643286141923</v>
      </c>
      <c r="K15" s="8">
        <f t="shared" si="2"/>
        <v>15728.337339020665</v>
      </c>
      <c r="L15" s="8">
        <f t="shared" si="2"/>
        <v>16165.569697138257</v>
      </c>
      <c r="M15" s="8">
        <f t="shared" si="2"/>
        <v>15254.231916006829</v>
      </c>
      <c r="N15" s="8">
        <f t="shared" si="2"/>
        <v>15059.160554792603</v>
      </c>
      <c r="O15" s="8">
        <f t="shared" si="2"/>
        <v>14175.803939116431</v>
      </c>
      <c r="P15" s="8">
        <f t="shared" si="2"/>
        <v>13883.706610067484</v>
      </c>
      <c r="Q15" s="8">
        <f t="shared" si="2"/>
        <v>13892.669389283696</v>
      </c>
      <c r="R15" s="8">
        <f t="shared" si="2"/>
        <v>13868.285600194686</v>
      </c>
      <c r="S15" s="8">
        <f t="shared" si="2"/>
        <v>14009.046128176557</v>
      </c>
      <c r="T15" s="8">
        <f t="shared" si="2"/>
        <v>13489.216547176706</v>
      </c>
      <c r="U15" s="8">
        <f t="shared" si="2"/>
        <v>13790.711519127763</v>
      </c>
      <c r="V15" s="8">
        <f t="shared" si="2"/>
        <v>13946.420479631481</v>
      </c>
      <c r="W15" s="8">
        <f t="shared" si="2"/>
        <v>11495.017290449603</v>
      </c>
      <c r="X15" s="8">
        <f t="shared" si="2"/>
        <v>12964.782492673301</v>
      </c>
      <c r="Y15" s="8">
        <f t="shared" si="2"/>
        <v>12251.502283392221</v>
      </c>
      <c r="Z15" s="8">
        <f t="shared" si="2"/>
        <v>13008.114232723256</v>
      </c>
      <c r="AA15" s="8">
        <f t="shared" si="2"/>
        <v>12714.591427408786</v>
      </c>
      <c r="AB15" s="8">
        <f t="shared" si="2"/>
        <v>12428.33720481307</v>
      </c>
      <c r="AC15" s="8">
        <f t="shared" si="2"/>
        <v>12129.208645394267</v>
      </c>
      <c r="AD15" s="8">
        <f t="shared" si="2"/>
        <v>12510.644972526505</v>
      </c>
      <c r="AE15" s="8">
        <f t="shared" si="2"/>
        <v>12679.220798967301</v>
      </c>
      <c r="AF15" s="8">
        <f t="shared" si="2"/>
        <v>12760.042856888929</v>
      </c>
      <c r="AG15" s="8">
        <f t="shared" si="2"/>
        <v>12757.418010715155</v>
      </c>
      <c r="AH15" s="8">
        <f t="shared" si="2"/>
        <v>12428.357451042077</v>
      </c>
      <c r="AI15" s="8">
        <f t="shared" si="2"/>
        <v>12202.692140632247</v>
      </c>
      <c r="AJ15" s="8">
        <f t="shared" si="2"/>
        <v>11954.06877992897</v>
      </c>
      <c r="AK15" s="8">
        <f t="shared" si="2"/>
        <v>11700.152303813815</v>
      </c>
      <c r="AL15" s="8">
        <f t="shared" si="2"/>
        <v>11448.506171758607</v>
      </c>
      <c r="AM15" s="8">
        <f t="shared" si="2"/>
        <v>11194.612885664985</v>
      </c>
      <c r="AN15" s="8">
        <f t="shared" si="2"/>
        <v>10947.311984688353</v>
      </c>
      <c r="AO15" s="8">
        <f t="shared" si="2"/>
        <v>10696.280641693733</v>
      </c>
      <c r="AP15" s="8">
        <f t="shared" si="2"/>
        <v>10447.571322778203</v>
      </c>
      <c r="AQ15" s="8">
        <f t="shared" si="2"/>
        <v>10199.190268984112</v>
      </c>
      <c r="AR15" s="8">
        <f t="shared" si="2"/>
        <v>9947.229285593794</v>
      </c>
      <c r="AS15" s="8">
        <f t="shared" si="2"/>
        <v>9828.8877887880171</v>
      </c>
      <c r="AT15" s="8">
        <f t="shared" si="2"/>
        <v>9692.3886965279744</v>
      </c>
      <c r="AU15" s="8">
        <f t="shared" si="2"/>
        <v>9505.3680809864527</v>
      </c>
      <c r="AV15" s="8">
        <f t="shared" si="2"/>
        <v>9325.6584285299505</v>
      </c>
      <c r="AW15" s="8">
        <f t="shared" si="2"/>
        <v>9147.4291445252566</v>
      </c>
      <c r="AX15" s="8">
        <f t="shared" si="2"/>
        <v>8979.7471405267825</v>
      </c>
      <c r="AY15" s="8">
        <f t="shared" si="2"/>
        <v>8812.3952012281625</v>
      </c>
      <c r="AZ15" s="8">
        <f t="shared" si="2"/>
        <v>8646.5702556433316</v>
      </c>
      <c r="BA15" s="8">
        <f t="shared" si="2"/>
        <v>8482.3036968219058</v>
      </c>
      <c r="BB15" s="8">
        <f t="shared" si="2"/>
        <v>8319.6156191784503</v>
      </c>
      <c r="BC15" s="8">
        <f t="shared" si="2"/>
        <v>8164.8186823356536</v>
      </c>
      <c r="BD15" s="8">
        <f t="shared" si="2"/>
        <v>8010.0711841454704</v>
      </c>
      <c r="BE15" s="8">
        <f t="shared" si="2"/>
        <v>7855.4115598751841</v>
      </c>
      <c r="BF15" s="8">
        <f t="shared" si="2"/>
        <v>7700.8704618540851</v>
      </c>
      <c r="BG15" s="8">
        <f t="shared" si="2"/>
        <v>7546.4687841073646</v>
      </c>
      <c r="BH15" s="8">
        <f t="shared" si="2"/>
        <v>7392.2462156841812</v>
      </c>
      <c r="BI15" s="8">
        <f t="shared" si="2"/>
        <v>7238.1998120549761</v>
      </c>
      <c r="BJ15" s="8">
        <f t="shared" si="2"/>
        <v>7084.3444030330766</v>
      </c>
      <c r="BK15" s="8">
        <f t="shared" si="2"/>
        <v>6930.6756036833158</v>
      </c>
      <c r="BL15" s="8">
        <f t="shared" si="2"/>
        <v>6777.2054364930937</v>
      </c>
    </row>
    <row r="16" spans="1:66" x14ac:dyDescent="0.2">
      <c r="B16" s="30" t="s">
        <v>33</v>
      </c>
      <c r="C16" s="10" t="s">
        <v>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>
        <f t="shared" ref="BC16:BK16" si="3">BC15*(-0.9)</f>
        <v>-7348.3368141020883</v>
      </c>
      <c r="BD16" s="11">
        <f t="shared" si="3"/>
        <v>-7209.0640657309232</v>
      </c>
      <c r="BE16" s="11">
        <f t="shared" si="3"/>
        <v>-7069.8704038876658</v>
      </c>
      <c r="BF16" s="11">
        <f t="shared" si="3"/>
        <v>-6930.7834156686768</v>
      </c>
      <c r="BG16" s="11">
        <f t="shared" si="3"/>
        <v>-6791.8219056966282</v>
      </c>
      <c r="BH16" s="11">
        <f t="shared" si="3"/>
        <v>-6653.021594115763</v>
      </c>
      <c r="BI16" s="11">
        <f t="shared" si="3"/>
        <v>-6514.3798308494788</v>
      </c>
      <c r="BJ16" s="11">
        <f t="shared" si="3"/>
        <v>-6375.9099627297692</v>
      </c>
      <c r="BK16" s="11">
        <f t="shared" si="3"/>
        <v>-6237.6080433149846</v>
      </c>
      <c r="BL16" s="11">
        <f>BL15*(-0.9)</f>
        <v>-6099.4848928437841</v>
      </c>
    </row>
  </sheetData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Values for graphs (total)</vt:lpstr>
      <vt:lpstr>Values for graphs (by source)</vt:lpstr>
      <vt:lpstr>Energy-derived</vt:lpstr>
      <vt:lpstr>CCUS_Advanced innovation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2022-05-31T02:27:37Z</dcterms:created>
  <dcterms:modified xsi:type="dcterms:W3CDTF">2022-10-07T05:46:52Z</dcterms:modified>
</cp:coreProperties>
</file>