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肿瘤" sheetId="3" r:id="rId1"/>
    <sheet name="Sheet2" sheetId="2" r:id="rId2"/>
  </sheets>
  <calcPr calcId="144525"/>
</workbook>
</file>

<file path=xl/sharedStrings.xml><?xml version="1.0" encoding="utf-8"?>
<sst xmlns="http://schemas.openxmlformats.org/spreadsheetml/2006/main" count="161" uniqueCount="31">
  <si>
    <t>6d</t>
  </si>
  <si>
    <t>control</t>
  </si>
  <si>
    <r>
      <rPr>
        <sz val="12"/>
        <rFont val="黑体"/>
        <charset val="134"/>
      </rPr>
      <t>肿瘤大小</t>
    </r>
  </si>
  <si>
    <r>
      <rPr>
        <sz val="12"/>
        <rFont val="黑体"/>
        <charset val="134"/>
      </rPr>
      <t>重量</t>
    </r>
    <r>
      <rPr>
        <sz val="12"/>
        <rFont val="Times New Roman"/>
        <charset val="134"/>
      </rPr>
      <t>(g)</t>
    </r>
  </si>
  <si>
    <t>OV</t>
  </si>
  <si>
    <t>OV+通路抑制剂</t>
  </si>
  <si>
    <r>
      <rPr>
        <sz val="12"/>
        <color theme="1"/>
        <rFont val="黑体"/>
        <charset val="134"/>
      </rPr>
      <t>肿瘤生长曲线（</t>
    </r>
    <r>
      <rPr>
        <sz val="12"/>
        <color theme="1"/>
        <rFont val="Times New Roman"/>
        <charset val="134"/>
      </rPr>
      <t>mm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黑体"/>
        <charset val="134"/>
      </rPr>
      <t>）</t>
    </r>
  </si>
  <si>
    <r>
      <rPr>
        <sz val="12"/>
        <rFont val="黑体"/>
        <charset val="134"/>
      </rPr>
      <t>短径</t>
    </r>
  </si>
  <si>
    <r>
      <rPr>
        <sz val="12"/>
        <rFont val="黑体"/>
        <charset val="134"/>
      </rPr>
      <t>长径</t>
    </r>
  </si>
  <si>
    <r>
      <rPr>
        <sz val="12"/>
        <rFont val="黑体"/>
        <charset val="134"/>
      </rPr>
      <t>体积</t>
    </r>
  </si>
  <si>
    <r>
      <rPr>
        <sz val="12"/>
        <color theme="1"/>
        <rFont val="黑体"/>
        <charset val="134"/>
      </rPr>
      <t>组别</t>
    </r>
  </si>
  <si>
    <t>9d</t>
  </si>
  <si>
    <t>12d</t>
  </si>
  <si>
    <t>15d</t>
  </si>
  <si>
    <t>18d</t>
  </si>
  <si>
    <r>
      <rPr>
        <sz val="12"/>
        <color theme="1"/>
        <rFont val="黑体"/>
        <charset val="134"/>
      </rPr>
      <t>小鼠体重</t>
    </r>
    <r>
      <rPr>
        <sz val="12"/>
        <color theme="1"/>
        <rFont val="Times New Roman"/>
        <charset val="134"/>
      </rPr>
      <t>(g)</t>
    </r>
  </si>
  <si>
    <r>
      <rPr>
        <sz val="12"/>
        <rFont val="黑体"/>
        <charset val="134"/>
      </rPr>
      <t>均值</t>
    </r>
  </si>
  <si>
    <t>肿瘤大小</t>
  </si>
  <si>
    <t>重量(g)</t>
  </si>
  <si>
    <t>短径</t>
  </si>
  <si>
    <t>长径</t>
  </si>
  <si>
    <t>体积</t>
  </si>
  <si>
    <r>
      <rPr>
        <sz val="12"/>
        <color theme="1"/>
        <rFont val="黑体"/>
        <charset val="134"/>
      </rPr>
      <t>肿瘤质量（</t>
    </r>
    <r>
      <rPr>
        <sz val="12"/>
        <color theme="1"/>
        <rFont val="Times New Roman"/>
        <charset val="134"/>
      </rPr>
      <t>g</t>
    </r>
    <r>
      <rPr>
        <sz val="12"/>
        <color theme="1"/>
        <rFont val="黑体"/>
        <charset val="134"/>
      </rPr>
      <t>）</t>
    </r>
  </si>
  <si>
    <r>
      <rPr>
        <sz val="12"/>
        <color theme="1"/>
        <rFont val="黑体"/>
        <charset val="134"/>
      </rPr>
      <t>均值</t>
    </r>
  </si>
  <si>
    <r>
      <rPr>
        <sz val="12"/>
        <color theme="1"/>
        <rFont val="黑体"/>
        <charset val="134"/>
      </rPr>
      <t>标准差</t>
    </r>
  </si>
  <si>
    <t>/</t>
  </si>
  <si>
    <r>
      <rPr>
        <sz val="12"/>
        <rFont val="黑体"/>
        <charset val="134"/>
      </rPr>
      <t>肿瘤体积（</t>
    </r>
    <r>
      <rPr>
        <sz val="12"/>
        <rFont val="Times New Roman"/>
        <charset val="134"/>
      </rPr>
      <t>mm</t>
    </r>
    <r>
      <rPr>
        <vertAlign val="superscript"/>
        <sz val="12"/>
        <rFont val="Times New Roman"/>
        <charset val="134"/>
      </rPr>
      <t>3</t>
    </r>
    <r>
      <rPr>
        <sz val="12"/>
        <rFont val="黑体"/>
        <charset val="134"/>
      </rPr>
      <t>）</t>
    </r>
  </si>
  <si>
    <t>组别</t>
  </si>
  <si>
    <t>均值</t>
  </si>
  <si>
    <t>标准差</t>
  </si>
  <si>
    <r>
      <rPr>
        <sz val="12"/>
        <color theme="1"/>
        <rFont val="黑体"/>
        <charset val="134"/>
      </rPr>
      <t>取材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</si>
</sst>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/>
    <xf numFmtId="176" fontId="5" fillId="0" borderId="1" xfId="0" applyNumberFormat="1" applyFont="1" applyFill="1" applyBorder="1" applyAlignment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/>
    <xf numFmtId="0" fontId="3" fillId="0" borderId="0" xfId="0" applyFont="1"/>
    <xf numFmtId="0" fontId="5" fillId="0" borderId="0" xfId="0" applyFont="1"/>
    <xf numFmtId="176" fontId="7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176" fontId="7" fillId="0" borderId="2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176" fontId="5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176" fontId="6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176" fontId="3" fillId="0" borderId="0" xfId="0" applyNumberFormat="1" applyFont="1"/>
    <xf numFmtId="176" fontId="3" fillId="0" borderId="0" xfId="0" applyNumberFormat="1" applyFont="1" applyFill="1"/>
    <xf numFmtId="0" fontId="3" fillId="0" borderId="0" xfId="0" applyFont="1" applyFill="1" applyBorder="1" applyAlignment="1"/>
    <xf numFmtId="0" fontId="3" fillId="0" borderId="0" xfId="0" applyFont="1" applyBorder="1"/>
    <xf numFmtId="176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638810</xdr:colOff>
          <xdr:row>15</xdr:row>
          <xdr:rowOff>19050</xdr:rowOff>
        </xdr:from>
        <xdr:to>
          <xdr:col>31</xdr:col>
          <xdr:colOff>59690</xdr:colOff>
          <xdr:row>31</xdr:row>
          <xdr:rowOff>27940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9822795" y="3048000"/>
              <a:ext cx="3654425" cy="323786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339090</xdr:colOff>
          <xdr:row>26</xdr:row>
          <xdr:rowOff>24765</xdr:rowOff>
        </xdr:from>
        <xdr:to>
          <xdr:col>26</xdr:col>
          <xdr:colOff>287655</xdr:colOff>
          <xdr:row>42</xdr:row>
          <xdr:rowOff>62230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7722850" y="5282565"/>
              <a:ext cx="2415540" cy="323786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156210</xdr:colOff>
          <xdr:row>26</xdr:row>
          <xdr:rowOff>27940</xdr:rowOff>
        </xdr:from>
        <xdr:to>
          <xdr:col>20</xdr:col>
          <xdr:colOff>404495</xdr:colOff>
          <xdr:row>39</xdr:row>
          <xdr:rowOff>95885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0617835" y="5285740"/>
              <a:ext cx="4531995" cy="26682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370840</xdr:colOff>
          <xdr:row>26</xdr:row>
          <xdr:rowOff>79375</xdr:rowOff>
        </xdr:from>
        <xdr:to>
          <xdr:col>23</xdr:col>
          <xdr:colOff>264795</xdr:colOff>
          <xdr:row>42</xdr:row>
          <xdr:rowOff>126365</xdr:rowOff>
        </xdr:to>
        <xdr:sp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5116175" y="5337175"/>
              <a:ext cx="2532380" cy="32473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image" Target="../media/image3.emf"/><Relationship Id="rId8" Type="http://schemas.openxmlformats.org/officeDocument/2006/relationships/oleObject" Target="../embeddings/oleObject4.bin"/><Relationship Id="rId7" Type="http://schemas.openxmlformats.org/officeDocument/2006/relationships/image" Target="../media/image2.emf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90"/>
  <sheetViews>
    <sheetView tabSelected="1" zoomScale="85" zoomScaleNormal="85" topLeftCell="A10" workbookViewId="0">
      <selection activeCell="V50" sqref="V50"/>
    </sheetView>
  </sheetViews>
  <sheetFormatPr defaultColWidth="9" defaultRowHeight="18.75"/>
  <cols>
    <col min="1" max="1" width="7.93333333333333" style="3" customWidth="1"/>
    <col min="2" max="2" width="9.125" style="4" customWidth="1"/>
    <col min="3" max="3" width="10.2916666666667" style="4" customWidth="1"/>
    <col min="4" max="4" width="11.125" style="5" customWidth="1"/>
    <col min="5" max="8" width="8.75" style="5" customWidth="1"/>
    <col min="9" max="9" width="10.15" style="5" customWidth="1"/>
    <col min="10" max="10" width="8.75" style="5" customWidth="1"/>
    <col min="11" max="11" width="10.2916666666667" style="3" customWidth="1"/>
    <col min="12" max="13" width="7.375" style="3" customWidth="1"/>
    <col min="14" max="14" width="11.125" style="3" customWidth="1"/>
    <col min="15" max="16" width="8.75" style="3" customWidth="1"/>
    <col min="17" max="17" width="14.8583333333333" style="5" customWidth="1"/>
    <col min="18" max="19" width="9.99166666666667" style="5" customWidth="1"/>
    <col min="20" max="21" width="12.625" style="5" customWidth="1"/>
    <col min="22" max="24" width="11" style="5" customWidth="1"/>
    <col min="25" max="25" width="12.625" style="5" customWidth="1"/>
    <col min="26" max="26" width="8.75" style="5" customWidth="1"/>
    <col min="27" max="27" width="8.375" style="5" customWidth="1"/>
    <col min="28" max="28" width="6.375" style="5" customWidth="1"/>
    <col min="29" max="29" width="10.2916666666667" style="5" customWidth="1"/>
    <col min="30" max="30" width="9.55833333333333" style="5" customWidth="1"/>
    <col min="31" max="31" width="12.2083333333333" style="5" customWidth="1"/>
    <col min="32" max="32" width="5.375" style="5" customWidth="1"/>
    <col min="33" max="34" width="6.375" style="5" customWidth="1"/>
    <col min="35" max="35" width="12.625" style="5" customWidth="1"/>
    <col min="36" max="36" width="8.75" style="5" customWidth="1"/>
    <col min="37" max="37" width="38.9666666666667" style="5" customWidth="1"/>
    <col min="38" max="38" width="12.625" style="5"/>
    <col min="39" max="40" width="9" style="5"/>
    <col min="41" max="41" width="11.3166666666667" style="5" customWidth="1"/>
    <col min="42" max="43" width="12.625" style="5"/>
    <col min="44" max="45" width="9" style="5"/>
    <col min="46" max="46" width="12.625" style="5"/>
    <col min="47" max="50" width="9" style="5"/>
    <col min="51" max="51" width="12.625" style="5"/>
    <col min="52" max="55" width="9" style="5"/>
    <col min="56" max="56" width="12.625" style="5"/>
    <col min="57" max="60" width="9" style="5"/>
    <col min="61" max="61" width="12.625" style="5"/>
    <col min="62" max="65" width="9" style="5"/>
    <col min="66" max="66" width="12.625" style="5"/>
    <col min="67" max="16384" width="9" style="5"/>
  </cols>
  <sheetData>
    <row r="1" ht="15.75" spans="1:36">
      <c r="A1" s="6"/>
      <c r="B1" s="7" t="s">
        <v>0</v>
      </c>
      <c r="C1" s="7"/>
      <c r="D1" s="7"/>
      <c r="E1" s="6"/>
      <c r="F1" s="6"/>
      <c r="G1" s="6"/>
      <c r="H1" s="6"/>
      <c r="I1" s="6"/>
      <c r="J1" s="6"/>
      <c r="K1" s="15"/>
      <c r="O1" s="6"/>
      <c r="P1" s="6"/>
      <c r="Q1" s="24"/>
      <c r="R1" s="24"/>
      <c r="S1" s="24"/>
      <c r="T1" s="24"/>
      <c r="U1" s="24"/>
      <c r="V1" s="24"/>
      <c r="W1"/>
      <c r="X1" s="24"/>
      <c r="Y1"/>
      <c r="Z1" s="24"/>
      <c r="AA1"/>
      <c r="AB1"/>
      <c r="AC1"/>
      <c r="AD1" s="24"/>
      <c r="AE1" s="24"/>
      <c r="AF1" s="24"/>
      <c r="AG1" s="24"/>
      <c r="AH1" s="24"/>
      <c r="AI1" s="24"/>
      <c r="AJ1" s="24"/>
    </row>
    <row r="2" ht="15.75" spans="1:36">
      <c r="A2" s="6"/>
      <c r="B2" s="7"/>
      <c r="C2" s="7"/>
      <c r="D2" s="7"/>
      <c r="E2" s="6"/>
      <c r="F2" s="6"/>
      <c r="G2" s="6"/>
      <c r="H2" s="6"/>
      <c r="I2" s="6"/>
      <c r="J2" s="6"/>
      <c r="K2" s="15"/>
      <c r="O2" s="6"/>
      <c r="P2" s="6"/>
      <c r="Q2" s="24"/>
      <c r="R2" s="25"/>
      <c r="S2" s="25"/>
      <c r="T2" s="25"/>
      <c r="U2" s="25"/>
      <c r="V2" s="25"/>
      <c r="X2"/>
      <c r="Z2"/>
      <c r="AB2"/>
      <c r="AC2"/>
      <c r="AD2" s="24"/>
      <c r="AE2" s="24"/>
      <c r="AF2" s="24"/>
      <c r="AG2" s="24"/>
      <c r="AH2" s="24"/>
      <c r="AI2" s="24"/>
      <c r="AJ2" s="24"/>
    </row>
    <row r="3" ht="18" spans="1:36">
      <c r="A3" s="8" t="s">
        <v>1</v>
      </c>
      <c r="B3" s="9" t="s">
        <v>2</v>
      </c>
      <c r="C3" s="9"/>
      <c r="D3" s="9"/>
      <c r="E3" s="9" t="s">
        <v>3</v>
      </c>
      <c r="F3" s="8" t="s">
        <v>4</v>
      </c>
      <c r="G3" s="9" t="s">
        <v>2</v>
      </c>
      <c r="H3" s="9"/>
      <c r="I3" s="9"/>
      <c r="J3" s="9" t="s">
        <v>3</v>
      </c>
      <c r="K3" s="22" t="s">
        <v>5</v>
      </c>
      <c r="L3" s="9" t="s">
        <v>2</v>
      </c>
      <c r="M3" s="9"/>
      <c r="N3" s="9"/>
      <c r="O3" s="9" t="s">
        <v>3</v>
      </c>
      <c r="P3" s="7"/>
      <c r="Q3" s="26" t="s">
        <v>6</v>
      </c>
      <c r="R3" s="27"/>
      <c r="S3" s="27"/>
      <c r="T3" s="27"/>
      <c r="U3" s="27"/>
      <c r="V3" s="27"/>
      <c r="W3" s="25"/>
      <c r="AC3"/>
      <c r="AD3" s="24"/>
      <c r="AE3" s="24"/>
      <c r="AF3" s="24"/>
      <c r="AG3" s="24"/>
      <c r="AH3" s="24"/>
      <c r="AI3" s="24"/>
      <c r="AJ3" s="24"/>
    </row>
    <row r="4" ht="15.75" spans="1:23">
      <c r="A4" s="8"/>
      <c r="B4" s="9" t="s">
        <v>7</v>
      </c>
      <c r="C4" s="9" t="s">
        <v>8</v>
      </c>
      <c r="D4" s="9" t="s">
        <v>9</v>
      </c>
      <c r="E4" s="9"/>
      <c r="F4" s="8"/>
      <c r="G4" s="9" t="s">
        <v>7</v>
      </c>
      <c r="H4" s="9" t="s">
        <v>8</v>
      </c>
      <c r="I4" s="9" t="s">
        <v>9</v>
      </c>
      <c r="J4" s="9"/>
      <c r="K4" s="8"/>
      <c r="L4" s="9" t="s">
        <v>7</v>
      </c>
      <c r="M4" s="9" t="s">
        <v>8</v>
      </c>
      <c r="N4" s="9" t="s">
        <v>9</v>
      </c>
      <c r="O4" s="9"/>
      <c r="P4" s="7"/>
      <c r="Q4" s="27" t="s">
        <v>10</v>
      </c>
      <c r="R4" s="28" t="s">
        <v>0</v>
      </c>
      <c r="S4" s="28" t="s">
        <v>11</v>
      </c>
      <c r="T4" s="28" t="s">
        <v>12</v>
      </c>
      <c r="U4" s="28" t="s">
        <v>13</v>
      </c>
      <c r="V4" s="28" t="s">
        <v>14</v>
      </c>
      <c r="W4" s="25"/>
    </row>
    <row r="5" ht="15.75" spans="1:29">
      <c r="A5" s="10">
        <v>1</v>
      </c>
      <c r="B5" s="11">
        <v>1.16</v>
      </c>
      <c r="C5" s="11">
        <v>1.21</v>
      </c>
      <c r="D5" s="11">
        <v>0.814088</v>
      </c>
      <c r="E5" s="11">
        <v>20</v>
      </c>
      <c r="F5" s="10">
        <v>1</v>
      </c>
      <c r="G5" s="11">
        <v>1.28</v>
      </c>
      <c r="H5" s="11">
        <v>3.31</v>
      </c>
      <c r="I5" s="11">
        <f t="shared" ref="I5:I9" si="0">G5*G5*H5/2</f>
        <v>2.711552</v>
      </c>
      <c r="J5" s="11">
        <v>20.38</v>
      </c>
      <c r="K5" s="10">
        <v>1</v>
      </c>
      <c r="L5" s="11">
        <v>1.81</v>
      </c>
      <c r="M5" s="11">
        <v>2.79</v>
      </c>
      <c r="N5" s="11">
        <f>L5*L5*M5/2</f>
        <v>4.5701595</v>
      </c>
      <c r="O5" s="11">
        <v>20.18</v>
      </c>
      <c r="P5" s="20"/>
      <c r="Q5" s="29" t="s">
        <v>1</v>
      </c>
      <c r="R5" s="27">
        <f>D10</f>
        <v>3.324697375</v>
      </c>
      <c r="S5" s="27">
        <f>D20</f>
        <v>29.60603175</v>
      </c>
      <c r="T5" s="27">
        <f>D30</f>
        <v>47.258786</v>
      </c>
      <c r="U5" s="27">
        <f>D40</f>
        <v>97.6251075</v>
      </c>
      <c r="V5" s="27">
        <f>D50</f>
        <v>215.400641875</v>
      </c>
      <c r="W5"/>
      <c r="AC5" s="25"/>
    </row>
    <row r="6" ht="15.75" spans="1:29">
      <c r="A6" s="10">
        <v>2</v>
      </c>
      <c r="B6" s="11">
        <v>1.91</v>
      </c>
      <c r="C6" s="11">
        <v>2.24</v>
      </c>
      <c r="D6" s="11">
        <f>B6*B6*C6/2</f>
        <v>4.085872</v>
      </c>
      <c r="E6" s="11">
        <v>20.56</v>
      </c>
      <c r="F6" s="10">
        <v>2</v>
      </c>
      <c r="G6" s="11">
        <v>1.68</v>
      </c>
      <c r="H6" s="11">
        <v>3.27</v>
      </c>
      <c r="I6" s="11">
        <f t="shared" si="0"/>
        <v>4.614624</v>
      </c>
      <c r="J6" s="11">
        <v>20.79</v>
      </c>
      <c r="K6" s="10">
        <v>2</v>
      </c>
      <c r="L6" s="11">
        <v>1.97</v>
      </c>
      <c r="M6" s="11">
        <v>2.41</v>
      </c>
      <c r="N6" s="11">
        <f>L6*L6*M6/2</f>
        <v>4.6764845</v>
      </c>
      <c r="O6" s="11">
        <v>20.34</v>
      </c>
      <c r="P6" s="20"/>
      <c r="Q6" s="29" t="s">
        <v>4</v>
      </c>
      <c r="R6" s="27">
        <f>I10</f>
        <v>4.4496784</v>
      </c>
      <c r="S6" s="27">
        <f>I20</f>
        <v>132.3405464</v>
      </c>
      <c r="T6" s="27">
        <f>I30</f>
        <v>219.5888389</v>
      </c>
      <c r="U6" s="27">
        <f>I40</f>
        <v>439.5488442</v>
      </c>
      <c r="V6" s="27">
        <f>I50</f>
        <v>653.9714219</v>
      </c>
      <c r="AC6" s="25"/>
    </row>
    <row r="7" ht="15.75" spans="1:29">
      <c r="A7" s="10">
        <v>3</v>
      </c>
      <c r="B7" s="11">
        <v>1.03</v>
      </c>
      <c r="C7" s="11">
        <v>2.67</v>
      </c>
      <c r="D7" s="11">
        <v>1.4163015</v>
      </c>
      <c r="E7" s="11">
        <v>20.69</v>
      </c>
      <c r="F7" s="10">
        <v>3</v>
      </c>
      <c r="G7" s="11">
        <v>1.9</v>
      </c>
      <c r="H7" s="11">
        <v>3.37</v>
      </c>
      <c r="I7" s="11">
        <f t="shared" si="0"/>
        <v>6.08285</v>
      </c>
      <c r="J7" s="11">
        <v>20.7</v>
      </c>
      <c r="K7" s="10">
        <v>3</v>
      </c>
      <c r="L7" s="11">
        <v>1.53</v>
      </c>
      <c r="M7" s="11">
        <v>2.22</v>
      </c>
      <c r="N7" s="11">
        <f>L7*L7*M7/2</f>
        <v>2.598399</v>
      </c>
      <c r="O7" s="11">
        <v>21.54</v>
      </c>
      <c r="P7" s="20"/>
      <c r="Q7" s="26" t="s">
        <v>5</v>
      </c>
      <c r="R7" s="27">
        <f>N10</f>
        <v>3.6182167</v>
      </c>
      <c r="S7" s="27">
        <f>N20</f>
        <v>97.6378079</v>
      </c>
      <c r="T7" s="27">
        <f>N30</f>
        <v>118.0237396</v>
      </c>
      <c r="U7" s="27">
        <f>N40</f>
        <v>266.349996</v>
      </c>
      <c r="V7" s="27">
        <f>N50</f>
        <v>502.2557696</v>
      </c>
      <c r="W7" s="25"/>
      <c r="X7"/>
      <c r="Z7"/>
      <c r="AB7"/>
      <c r="AC7"/>
    </row>
    <row r="8" ht="15.75" spans="1:29">
      <c r="A8" s="10">
        <v>4</v>
      </c>
      <c r="B8" s="11">
        <v>1.66</v>
      </c>
      <c r="C8" s="11">
        <v>2.28</v>
      </c>
      <c r="D8" s="11">
        <f>B8*B8*C8/2</f>
        <v>3.141384</v>
      </c>
      <c r="E8" s="11">
        <v>20.71</v>
      </c>
      <c r="F8" s="10">
        <v>4</v>
      </c>
      <c r="G8" s="11">
        <v>1.18</v>
      </c>
      <c r="H8" s="11">
        <v>3.11</v>
      </c>
      <c r="I8" s="11">
        <f t="shared" si="0"/>
        <v>2.165182</v>
      </c>
      <c r="J8" s="11">
        <v>20.68</v>
      </c>
      <c r="K8" s="10">
        <v>4</v>
      </c>
      <c r="L8" s="11">
        <v>1.94</v>
      </c>
      <c r="M8" s="11">
        <v>2.47</v>
      </c>
      <c r="N8" s="11">
        <f>L8*L8*M8/2</f>
        <v>4.648046</v>
      </c>
      <c r="O8" s="11">
        <v>20.38</v>
      </c>
      <c r="P8" s="20"/>
      <c r="Q8" s="30"/>
      <c r="R8" s="30"/>
      <c r="S8" s="30"/>
      <c r="T8" s="30"/>
      <c r="U8" s="30"/>
      <c r="V8" s="30"/>
      <c r="W8" s="25"/>
      <c r="AC8"/>
    </row>
    <row r="9" ht="15.75" spans="1:36">
      <c r="A9" s="10">
        <v>5</v>
      </c>
      <c r="B9" s="11">
        <v>1.44</v>
      </c>
      <c r="C9" s="11">
        <v>4.49</v>
      </c>
      <c r="D9" s="11">
        <f>B9*B9*C9/2</f>
        <v>4.655232</v>
      </c>
      <c r="E9" s="11">
        <v>20.59</v>
      </c>
      <c r="F9" s="10">
        <v>5</v>
      </c>
      <c r="G9" s="11">
        <v>2.12</v>
      </c>
      <c r="H9" s="11">
        <v>2.97</v>
      </c>
      <c r="I9" s="11">
        <f t="shared" si="0"/>
        <v>6.674184</v>
      </c>
      <c r="J9" s="11">
        <v>20.87</v>
      </c>
      <c r="K9" s="10">
        <v>5</v>
      </c>
      <c r="L9" s="11">
        <v>1.09</v>
      </c>
      <c r="M9" s="11">
        <v>2.69</v>
      </c>
      <c r="N9" s="11">
        <f>L9*L9*M9/2</f>
        <v>1.5979945</v>
      </c>
      <c r="O9" s="11">
        <v>20.94</v>
      </c>
      <c r="P9" s="20"/>
      <c r="Q9" s="31" t="s">
        <v>15</v>
      </c>
      <c r="R9" s="32"/>
      <c r="S9" s="32"/>
      <c r="T9" s="32"/>
      <c r="U9" s="32"/>
      <c r="V9" s="33"/>
      <c r="W9"/>
      <c r="AC9"/>
      <c r="AI9" s="24"/>
      <c r="AJ9" s="24"/>
    </row>
    <row r="10" ht="15.75" spans="1:36">
      <c r="A10" s="12" t="s">
        <v>16</v>
      </c>
      <c r="B10" s="13"/>
      <c r="C10" s="13"/>
      <c r="D10" s="14">
        <f>AVERAGE(D6:D9)</f>
        <v>3.324697375</v>
      </c>
      <c r="E10" s="14">
        <f t="shared" ref="D10:J10" si="1">AVERAGE(E5:E9)</f>
        <v>20.51</v>
      </c>
      <c r="F10" s="12" t="s">
        <v>16</v>
      </c>
      <c r="G10" s="13"/>
      <c r="H10" s="13"/>
      <c r="I10" s="14">
        <f t="shared" si="1"/>
        <v>4.4496784</v>
      </c>
      <c r="J10" s="14">
        <f t="shared" si="1"/>
        <v>20.684</v>
      </c>
      <c r="K10" s="12" t="s">
        <v>16</v>
      </c>
      <c r="L10" s="13"/>
      <c r="M10" s="13"/>
      <c r="N10" s="14">
        <f>AVERAGE(N5:N9)</f>
        <v>3.6182167</v>
      </c>
      <c r="O10" s="14">
        <f>AVERAGE(O5:O9)</f>
        <v>20.676</v>
      </c>
      <c r="P10" s="23"/>
      <c r="Q10" s="27" t="s">
        <v>10</v>
      </c>
      <c r="R10" s="28" t="s">
        <v>0</v>
      </c>
      <c r="S10" s="28" t="s">
        <v>11</v>
      </c>
      <c r="T10" s="28" t="s">
        <v>12</v>
      </c>
      <c r="U10" s="28" t="s">
        <v>13</v>
      </c>
      <c r="V10" s="28" t="s">
        <v>14</v>
      </c>
      <c r="AI10" s="24"/>
      <c r="AJ10" s="24"/>
    </row>
    <row r="11" ht="15.75" spans="1:36">
      <c r="A11" s="6"/>
      <c r="B11" s="7" t="s">
        <v>11</v>
      </c>
      <c r="C11" s="7"/>
      <c r="D11" s="7"/>
      <c r="E11" s="6"/>
      <c r="F11" s="15"/>
      <c r="G11" s="16"/>
      <c r="H11" s="16"/>
      <c r="I11" s="16"/>
      <c r="J11" s="6"/>
      <c r="K11" s="15"/>
      <c r="O11" s="6"/>
      <c r="P11" s="20"/>
      <c r="Q11" s="29" t="s">
        <v>1</v>
      </c>
      <c r="R11" s="27">
        <f>E10</f>
        <v>20.51</v>
      </c>
      <c r="S11" s="27">
        <f>E20</f>
        <v>20.558</v>
      </c>
      <c r="T11" s="27">
        <f>E30</f>
        <v>20.232</v>
      </c>
      <c r="U11" s="27">
        <f>E40</f>
        <v>20.458</v>
      </c>
      <c r="V11" s="27">
        <f>E50</f>
        <v>20.664</v>
      </c>
      <c r="W11" s="25"/>
      <c r="Y11" s="25"/>
      <c r="AA11" s="25"/>
      <c r="AI11" s="24"/>
      <c r="AJ11" s="24"/>
    </row>
    <row r="12" ht="15.75" spans="1:36">
      <c r="A12" s="6"/>
      <c r="B12" s="7"/>
      <c r="C12" s="7"/>
      <c r="D12" s="7"/>
      <c r="E12" s="6"/>
      <c r="F12" s="15"/>
      <c r="G12" s="16"/>
      <c r="H12" s="16"/>
      <c r="I12" s="16"/>
      <c r="J12" s="6"/>
      <c r="K12" s="15"/>
      <c r="O12" s="6"/>
      <c r="P12" s="23"/>
      <c r="Q12" s="29" t="s">
        <v>4</v>
      </c>
      <c r="R12" s="27">
        <f>J10</f>
        <v>20.684</v>
      </c>
      <c r="S12" s="27">
        <f>J20</f>
        <v>20.824</v>
      </c>
      <c r="T12" s="27">
        <f>J30</f>
        <v>20.336</v>
      </c>
      <c r="U12" s="27">
        <f>J40</f>
        <v>20.934</v>
      </c>
      <c r="V12" s="27">
        <f>J50</f>
        <v>20.742</v>
      </c>
      <c r="W12" s="25"/>
      <c r="Y12" s="25"/>
      <c r="AA12" s="25"/>
      <c r="AI12" s="24"/>
      <c r="AJ12" s="24"/>
    </row>
    <row r="13" ht="15.75" spans="1:36">
      <c r="A13" s="8" t="s">
        <v>1</v>
      </c>
      <c r="B13" s="9" t="s">
        <v>17</v>
      </c>
      <c r="C13" s="9"/>
      <c r="D13" s="9"/>
      <c r="E13" s="9" t="s">
        <v>18</v>
      </c>
      <c r="F13" s="8" t="s">
        <v>4</v>
      </c>
      <c r="G13" s="9" t="s">
        <v>17</v>
      </c>
      <c r="H13" s="9"/>
      <c r="I13" s="9"/>
      <c r="J13" s="9" t="s">
        <v>18</v>
      </c>
      <c r="K13" s="22" t="s">
        <v>5</v>
      </c>
      <c r="L13" s="9" t="s">
        <v>2</v>
      </c>
      <c r="M13" s="9"/>
      <c r="N13" s="9"/>
      <c r="O13" s="9" t="s">
        <v>3</v>
      </c>
      <c r="P13" s="6"/>
      <c r="Q13" s="26" t="s">
        <v>5</v>
      </c>
      <c r="R13" s="27">
        <f>O10</f>
        <v>20.676</v>
      </c>
      <c r="S13" s="27">
        <f>O20</f>
        <v>20.622</v>
      </c>
      <c r="T13" s="27">
        <f>O30</f>
        <v>20.168</v>
      </c>
      <c r="U13" s="27">
        <f>O40</f>
        <v>20.806</v>
      </c>
      <c r="V13" s="27">
        <f>O50</f>
        <v>20.698</v>
      </c>
      <c r="AA13" s="25"/>
      <c r="AI13" s="24"/>
      <c r="AJ13" s="24"/>
    </row>
    <row r="14" ht="15.75" spans="1:36">
      <c r="A14" s="8"/>
      <c r="B14" s="9" t="s">
        <v>19</v>
      </c>
      <c r="C14" s="9" t="s">
        <v>20</v>
      </c>
      <c r="D14" s="9" t="s">
        <v>21</v>
      </c>
      <c r="E14" s="9"/>
      <c r="F14" s="8"/>
      <c r="G14" s="9" t="s">
        <v>19</v>
      </c>
      <c r="H14" s="9" t="s">
        <v>20</v>
      </c>
      <c r="I14" s="9" t="s">
        <v>21</v>
      </c>
      <c r="J14" s="9"/>
      <c r="K14" s="8"/>
      <c r="L14" s="9" t="s">
        <v>7</v>
      </c>
      <c r="M14" s="9" t="s">
        <v>8</v>
      </c>
      <c r="N14" s="9" t="s">
        <v>9</v>
      </c>
      <c r="O14" s="9"/>
      <c r="P14" s="6"/>
      <c r="AI14" s="24"/>
      <c r="AJ14" s="24"/>
    </row>
    <row r="15" ht="15.75" spans="1:36">
      <c r="A15" s="10">
        <v>1</v>
      </c>
      <c r="B15" s="11">
        <v>0.76</v>
      </c>
      <c r="C15" s="11">
        <v>1.14</v>
      </c>
      <c r="D15" s="11">
        <v>0.329232</v>
      </c>
      <c r="E15" s="11">
        <v>19.97</v>
      </c>
      <c r="F15" s="10">
        <v>1</v>
      </c>
      <c r="G15" s="11">
        <v>6.08</v>
      </c>
      <c r="H15" s="11">
        <v>7.65</v>
      </c>
      <c r="I15" s="11">
        <f t="shared" ref="I15:I19" si="2">G15*G15*H15/2</f>
        <v>141.39648</v>
      </c>
      <c r="J15" s="11">
        <v>21.46</v>
      </c>
      <c r="K15" s="10">
        <v>1</v>
      </c>
      <c r="L15" s="11">
        <v>5.33</v>
      </c>
      <c r="M15" s="11">
        <v>7.09</v>
      </c>
      <c r="N15" s="11">
        <f>L15*L15*M15/2</f>
        <v>100.7095505</v>
      </c>
      <c r="O15" s="11">
        <v>20.81</v>
      </c>
      <c r="P15" s="20"/>
      <c r="Q15" s="34" t="s">
        <v>22</v>
      </c>
      <c r="R15" s="28"/>
      <c r="S15" s="28"/>
      <c r="T15" s="28"/>
      <c r="U15" s="28"/>
      <c r="V15" s="28"/>
      <c r="W15" s="28"/>
      <c r="X15" s="28"/>
      <c r="AE15" s="24"/>
      <c r="AI15" s="24"/>
      <c r="AJ15" s="24"/>
    </row>
    <row r="16" ht="15.75" spans="1:36">
      <c r="A16" s="10">
        <v>2</v>
      </c>
      <c r="B16" s="11">
        <v>4.05</v>
      </c>
      <c r="C16" s="11">
        <v>4.48</v>
      </c>
      <c r="D16" s="11">
        <f>B16*B16*C16/2</f>
        <v>36.7416</v>
      </c>
      <c r="E16" s="11">
        <v>20.57</v>
      </c>
      <c r="F16" s="10">
        <v>2</v>
      </c>
      <c r="G16" s="11">
        <v>5.05</v>
      </c>
      <c r="H16" s="11">
        <v>8.08</v>
      </c>
      <c r="I16" s="11">
        <f t="shared" si="2"/>
        <v>103.0301</v>
      </c>
      <c r="J16" s="11">
        <v>20.63</v>
      </c>
      <c r="K16" s="10">
        <v>2</v>
      </c>
      <c r="L16" s="11">
        <v>4.98</v>
      </c>
      <c r="M16" s="11">
        <v>8.52</v>
      </c>
      <c r="N16" s="11">
        <f>L16*L16*M16/2</f>
        <v>105.649704</v>
      </c>
      <c r="O16" s="11">
        <v>20.68</v>
      </c>
      <c r="P16" s="20"/>
      <c r="Q16" s="29" t="s">
        <v>10</v>
      </c>
      <c r="R16" s="28">
        <v>1</v>
      </c>
      <c r="S16" s="28">
        <v>2</v>
      </c>
      <c r="T16" s="28">
        <v>3</v>
      </c>
      <c r="U16" s="28">
        <v>4</v>
      </c>
      <c r="V16" s="28">
        <v>5</v>
      </c>
      <c r="W16" s="29" t="s">
        <v>23</v>
      </c>
      <c r="X16" s="29" t="s">
        <v>24</v>
      </c>
      <c r="AI16" s="24"/>
      <c r="AJ16" s="24"/>
    </row>
    <row r="17" ht="15.75" spans="1:36">
      <c r="A17" s="10">
        <v>3</v>
      </c>
      <c r="B17" s="11">
        <v>2.24</v>
      </c>
      <c r="C17" s="11">
        <v>10.44</v>
      </c>
      <c r="D17" s="11">
        <f>B17*B17*C17/2</f>
        <v>26.191872</v>
      </c>
      <c r="E17" s="11">
        <v>20.53</v>
      </c>
      <c r="F17" s="10">
        <v>3</v>
      </c>
      <c r="G17" s="11">
        <v>5.88</v>
      </c>
      <c r="H17" s="11">
        <v>8.77</v>
      </c>
      <c r="I17" s="11">
        <f t="shared" si="2"/>
        <v>151.608744</v>
      </c>
      <c r="J17" s="11">
        <v>20.64</v>
      </c>
      <c r="K17" s="10">
        <v>3</v>
      </c>
      <c r="L17" s="11">
        <v>4.5</v>
      </c>
      <c r="M17" s="11">
        <v>7.94</v>
      </c>
      <c r="N17" s="11">
        <f>L17*L17*M17/2</f>
        <v>80.3925</v>
      </c>
      <c r="O17" s="11">
        <v>20.64</v>
      </c>
      <c r="P17" s="20"/>
      <c r="Q17" s="29" t="s">
        <v>1</v>
      </c>
      <c r="R17" s="12" t="s">
        <v>25</v>
      </c>
      <c r="S17" s="12">
        <v>0.39</v>
      </c>
      <c r="T17" s="12">
        <v>0.28</v>
      </c>
      <c r="U17" s="12">
        <v>0.38</v>
      </c>
      <c r="V17" s="12">
        <v>0.37</v>
      </c>
      <c r="W17" s="35">
        <f>AVERAGE(R17:V17)</f>
        <v>0.355</v>
      </c>
      <c r="X17" s="35">
        <f>STDEV(R17:V17)</f>
        <v>0.0506622805119022</v>
      </c>
      <c r="AJ17" s="24"/>
    </row>
    <row r="18" ht="15.75" spans="1:36">
      <c r="A18" s="10">
        <v>4</v>
      </c>
      <c r="B18" s="11">
        <v>3.8</v>
      </c>
      <c r="C18" s="11">
        <v>5.13</v>
      </c>
      <c r="D18" s="11">
        <v>37.0386</v>
      </c>
      <c r="E18" s="11">
        <v>20.54</v>
      </c>
      <c r="F18" s="10">
        <v>4</v>
      </c>
      <c r="G18" s="11">
        <v>5.08</v>
      </c>
      <c r="H18" s="11">
        <v>9.88</v>
      </c>
      <c r="I18" s="11">
        <f t="shared" si="2"/>
        <v>127.483616</v>
      </c>
      <c r="J18" s="11">
        <v>20.8</v>
      </c>
      <c r="K18" s="10">
        <v>4</v>
      </c>
      <c r="L18" s="11">
        <v>5.01</v>
      </c>
      <c r="M18" s="11">
        <v>9.32</v>
      </c>
      <c r="N18" s="11">
        <f>L18*L18*M18/2</f>
        <v>116.966466</v>
      </c>
      <c r="O18" s="11">
        <v>20.39</v>
      </c>
      <c r="P18" s="20"/>
      <c r="Q18" s="29" t="s">
        <v>4</v>
      </c>
      <c r="R18" s="12">
        <v>1.16</v>
      </c>
      <c r="S18" s="12">
        <v>1.2</v>
      </c>
      <c r="T18" s="12">
        <v>1.03</v>
      </c>
      <c r="U18" s="12">
        <v>0.97</v>
      </c>
      <c r="V18" s="12">
        <v>1.01</v>
      </c>
      <c r="W18" s="35">
        <f>AVERAGE(R18:V18)</f>
        <v>1.074</v>
      </c>
      <c r="X18" s="35">
        <f>STDEV(R18:V18)</f>
        <v>0.100149887668434</v>
      </c>
      <c r="AI18" s="24"/>
      <c r="AJ18" s="24"/>
    </row>
    <row r="19" ht="15.75" spans="1:36">
      <c r="A19" s="10">
        <v>5</v>
      </c>
      <c r="B19" s="11">
        <v>2.69</v>
      </c>
      <c r="C19" s="11">
        <v>5.1</v>
      </c>
      <c r="D19" s="11">
        <f>B19*B19*C19/2</f>
        <v>18.452055</v>
      </c>
      <c r="E19" s="11">
        <v>21.18</v>
      </c>
      <c r="F19" s="10">
        <v>5</v>
      </c>
      <c r="G19" s="11">
        <v>5.56</v>
      </c>
      <c r="H19" s="11">
        <v>8.94</v>
      </c>
      <c r="I19" s="11">
        <f t="shared" si="2"/>
        <v>138.183792</v>
      </c>
      <c r="J19" s="11">
        <v>20.59</v>
      </c>
      <c r="K19" s="10">
        <v>5</v>
      </c>
      <c r="L19" s="11">
        <v>4.49</v>
      </c>
      <c r="M19" s="11">
        <v>8.38</v>
      </c>
      <c r="N19" s="11">
        <f>L19*L19*M19/2</f>
        <v>84.470819</v>
      </c>
      <c r="O19" s="11">
        <v>20.59</v>
      </c>
      <c r="P19" s="20"/>
      <c r="Q19" s="26" t="s">
        <v>5</v>
      </c>
      <c r="R19" s="12">
        <v>0.86</v>
      </c>
      <c r="S19" s="12">
        <v>0.65</v>
      </c>
      <c r="T19" s="12">
        <v>0.47</v>
      </c>
      <c r="U19" s="12">
        <v>0.55</v>
      </c>
      <c r="V19" s="12">
        <v>0.49</v>
      </c>
      <c r="W19" s="35">
        <f>AVERAGE(R19:V19)</f>
        <v>0.604</v>
      </c>
      <c r="X19" s="35">
        <f>STDEV(R19:V19)</f>
        <v>0.159311016568221</v>
      </c>
      <c r="AI19" s="24"/>
      <c r="AJ19" s="24"/>
    </row>
    <row r="20" ht="15.75" spans="1:36">
      <c r="A20" s="12" t="s">
        <v>16</v>
      </c>
      <c r="B20" s="13"/>
      <c r="C20" s="13"/>
      <c r="D20" s="14">
        <f>AVERAGE(D16:D19)</f>
        <v>29.60603175</v>
      </c>
      <c r="E20" s="14">
        <f t="shared" ref="D20:J20" si="3">AVERAGE(E15:E19)</f>
        <v>20.558</v>
      </c>
      <c r="F20" s="12" t="s">
        <v>16</v>
      </c>
      <c r="G20" s="13"/>
      <c r="H20" s="13"/>
      <c r="I20" s="14">
        <f t="shared" si="3"/>
        <v>132.3405464</v>
      </c>
      <c r="J20" s="14">
        <f t="shared" si="3"/>
        <v>20.824</v>
      </c>
      <c r="K20" s="12" t="s">
        <v>16</v>
      </c>
      <c r="L20" s="13"/>
      <c r="M20" s="13"/>
      <c r="N20" s="14">
        <f>AVERAGE(N15:N19)</f>
        <v>97.6378079</v>
      </c>
      <c r="O20" s="14">
        <f>AVERAGE(O15:O19)</f>
        <v>20.622</v>
      </c>
      <c r="P20" s="23"/>
      <c r="Q20" s="36"/>
      <c r="R20" s="36"/>
      <c r="S20" s="36"/>
      <c r="T20" s="36"/>
      <c r="U20" s="36"/>
      <c r="V20" s="36"/>
      <c r="W20" s="36"/>
      <c r="X20" s="36"/>
      <c r="AI20" s="24"/>
      <c r="AJ20" s="24"/>
    </row>
    <row r="21" ht="18" spans="1:36">
      <c r="A21" s="6"/>
      <c r="B21" s="7" t="s">
        <v>12</v>
      </c>
      <c r="C21" s="7"/>
      <c r="D21" s="7"/>
      <c r="E21" s="6"/>
      <c r="F21" s="15"/>
      <c r="G21" s="16"/>
      <c r="H21" s="16"/>
      <c r="I21" s="16"/>
      <c r="J21" s="6"/>
      <c r="K21" s="15"/>
      <c r="O21" s="6"/>
      <c r="P21" s="6"/>
      <c r="Q21" s="37" t="s">
        <v>26</v>
      </c>
      <c r="R21" s="12"/>
      <c r="S21" s="12"/>
      <c r="T21" s="12"/>
      <c r="U21" s="12"/>
      <c r="V21" s="12"/>
      <c r="W21" s="12"/>
      <c r="X21" s="12"/>
      <c r="AI21" s="24"/>
      <c r="AJ21" s="24"/>
    </row>
    <row r="22" ht="15.75" spans="1:36">
      <c r="A22" s="6"/>
      <c r="B22" s="7"/>
      <c r="C22" s="7"/>
      <c r="D22" s="7"/>
      <c r="E22" s="6"/>
      <c r="F22" s="15"/>
      <c r="G22" s="16"/>
      <c r="H22" s="16"/>
      <c r="I22" s="16"/>
      <c r="J22" s="6"/>
      <c r="K22" s="15"/>
      <c r="O22" s="6"/>
      <c r="P22" s="6"/>
      <c r="Q22" s="37" t="s">
        <v>27</v>
      </c>
      <c r="R22" s="10">
        <v>1</v>
      </c>
      <c r="S22" s="10">
        <v>2</v>
      </c>
      <c r="T22" s="10">
        <v>3</v>
      </c>
      <c r="U22" s="10">
        <v>4</v>
      </c>
      <c r="V22" s="10">
        <v>5</v>
      </c>
      <c r="W22" s="21" t="s">
        <v>28</v>
      </c>
      <c r="X22" s="21" t="s">
        <v>29</v>
      </c>
      <c r="AI22" s="24"/>
      <c r="AJ22" s="24"/>
    </row>
    <row r="23" ht="15.75" spans="1:36">
      <c r="A23" s="8" t="s">
        <v>1</v>
      </c>
      <c r="B23" s="9" t="s">
        <v>17</v>
      </c>
      <c r="C23" s="9"/>
      <c r="D23" s="9"/>
      <c r="E23" s="9" t="s">
        <v>18</v>
      </c>
      <c r="F23" s="8" t="s">
        <v>4</v>
      </c>
      <c r="G23" s="9" t="s">
        <v>17</v>
      </c>
      <c r="H23" s="9"/>
      <c r="I23" s="9"/>
      <c r="J23" s="9" t="s">
        <v>18</v>
      </c>
      <c r="K23" s="22" t="s">
        <v>5</v>
      </c>
      <c r="L23" s="9" t="s">
        <v>2</v>
      </c>
      <c r="M23" s="9"/>
      <c r="N23" s="9"/>
      <c r="O23" s="9" t="s">
        <v>3</v>
      </c>
      <c r="P23" s="7"/>
      <c r="Q23" s="29" t="s">
        <v>1</v>
      </c>
      <c r="R23" s="12">
        <v>0.311904</v>
      </c>
      <c r="S23" s="12">
        <v>146.3222955</v>
      </c>
      <c r="T23" s="12">
        <v>191.05632</v>
      </c>
      <c r="U23" s="12">
        <v>208.348902</v>
      </c>
      <c r="V23" s="12">
        <v>185.873752</v>
      </c>
      <c r="W23" s="35">
        <f>AVERAGE(S23:V23)</f>
        <v>182.900317375</v>
      </c>
      <c r="X23" s="35">
        <f>STDEV(S23:V23)</f>
        <v>26.2103277099691</v>
      </c>
      <c r="AI23" s="24"/>
      <c r="AJ23" s="24"/>
    </row>
    <row r="24" ht="15.75" spans="1:36">
      <c r="A24" s="8"/>
      <c r="B24" s="9" t="s">
        <v>19</v>
      </c>
      <c r="C24" s="9" t="s">
        <v>20</v>
      </c>
      <c r="D24" s="9" t="s">
        <v>21</v>
      </c>
      <c r="E24" s="9"/>
      <c r="F24" s="8"/>
      <c r="G24" s="9" t="s">
        <v>19</v>
      </c>
      <c r="H24" s="9" t="s">
        <v>20</v>
      </c>
      <c r="I24" s="9" t="s">
        <v>21</v>
      </c>
      <c r="J24" s="9"/>
      <c r="K24" s="8"/>
      <c r="L24" s="9" t="s">
        <v>7</v>
      </c>
      <c r="M24" s="9" t="s">
        <v>8</v>
      </c>
      <c r="N24" s="9" t="s">
        <v>9</v>
      </c>
      <c r="O24" s="9"/>
      <c r="P24" s="7"/>
      <c r="Q24" s="29" t="s">
        <v>4</v>
      </c>
      <c r="R24" s="12">
        <v>478.74376</v>
      </c>
      <c r="S24" s="12">
        <v>647.1894785</v>
      </c>
      <c r="T24" s="12">
        <v>693.7444855</v>
      </c>
      <c r="U24" s="12">
        <v>606.9164355</v>
      </c>
      <c r="V24" s="12">
        <v>899.1266355</v>
      </c>
      <c r="W24" s="35">
        <f>AVERAGE(R24:V24)</f>
        <v>665.144159</v>
      </c>
      <c r="X24" s="35">
        <f>STDEV(R24:V24)</f>
        <v>153.316441607047</v>
      </c>
      <c r="AI24" s="24"/>
      <c r="AJ24" s="24"/>
    </row>
    <row r="25" ht="15.75" spans="1:36">
      <c r="A25" s="10">
        <v>1</v>
      </c>
      <c r="B25" s="11">
        <v>0.77</v>
      </c>
      <c r="C25" s="11">
        <v>1.07</v>
      </c>
      <c r="D25" s="11">
        <f>B25*B25*C25/2</f>
        <v>0.3172015</v>
      </c>
      <c r="E25" s="11">
        <v>19.89</v>
      </c>
      <c r="F25" s="10">
        <v>1</v>
      </c>
      <c r="G25" s="11">
        <v>6.51</v>
      </c>
      <c r="H25" s="11">
        <v>10.69</v>
      </c>
      <c r="I25" s="11">
        <f t="shared" ref="I25:I29" si="4">G25*G25*H25/2</f>
        <v>226.5216345</v>
      </c>
      <c r="J25" s="11">
        <v>20.21</v>
      </c>
      <c r="K25" s="10">
        <v>1</v>
      </c>
      <c r="L25" s="11">
        <v>7.37</v>
      </c>
      <c r="M25" s="11">
        <v>10.35</v>
      </c>
      <c r="N25" s="11">
        <f>L25*L25*M25/2</f>
        <v>281.0899575</v>
      </c>
      <c r="O25" s="11">
        <v>20.32</v>
      </c>
      <c r="P25" s="20"/>
      <c r="Q25" s="26" t="s">
        <v>5</v>
      </c>
      <c r="R25" s="12">
        <v>322.514325</v>
      </c>
      <c r="S25" s="12">
        <v>296.945704</v>
      </c>
      <c r="T25" s="12">
        <v>416.557335</v>
      </c>
      <c r="U25" s="12">
        <v>597.585357</v>
      </c>
      <c r="V25" s="12">
        <v>642.7836415</v>
      </c>
      <c r="W25" s="35">
        <f>AVERAGE(R25:V25)</f>
        <v>455.2772725</v>
      </c>
      <c r="X25" s="35">
        <f>STDEV(R25:V25)</f>
        <v>157.800783190535</v>
      </c>
      <c r="AI25" s="24"/>
      <c r="AJ25" s="24"/>
    </row>
    <row r="26" ht="15.75" spans="1:36">
      <c r="A26" s="10">
        <v>2</v>
      </c>
      <c r="B26" s="11">
        <v>4</v>
      </c>
      <c r="C26" s="11">
        <v>6.39</v>
      </c>
      <c r="D26" s="11">
        <f>B26*B26*C26/2</f>
        <v>51.12</v>
      </c>
      <c r="E26" s="11">
        <v>20.14</v>
      </c>
      <c r="F26" s="10">
        <v>2</v>
      </c>
      <c r="G26" s="11">
        <v>7.43</v>
      </c>
      <c r="H26" s="11">
        <v>11.58</v>
      </c>
      <c r="I26" s="11">
        <f t="shared" si="4"/>
        <v>319.636371</v>
      </c>
      <c r="J26" s="11">
        <v>20.27</v>
      </c>
      <c r="K26" s="10">
        <v>2</v>
      </c>
      <c r="L26" s="11">
        <v>4.13</v>
      </c>
      <c r="M26" s="11">
        <v>8.77</v>
      </c>
      <c r="N26" s="11">
        <f>L26*L26*M26/2</f>
        <v>74.7945065</v>
      </c>
      <c r="O26" s="11">
        <v>20.19</v>
      </c>
      <c r="P26" s="20"/>
      <c r="Q26" s="24"/>
      <c r="R26" s="24"/>
      <c r="AI26" s="24"/>
      <c r="AJ26" s="24"/>
    </row>
    <row r="27" ht="15.75" spans="1:36">
      <c r="A27" s="10">
        <v>3</v>
      </c>
      <c r="B27" s="11">
        <v>4.12</v>
      </c>
      <c r="C27" s="11">
        <v>5.45</v>
      </c>
      <c r="D27" s="11">
        <f>B27*B27*C27/2</f>
        <v>46.25524</v>
      </c>
      <c r="E27" s="11">
        <v>20.38</v>
      </c>
      <c r="F27" s="10">
        <v>3</v>
      </c>
      <c r="G27" s="11">
        <v>6.46</v>
      </c>
      <c r="H27" s="11">
        <v>11.75</v>
      </c>
      <c r="I27" s="11">
        <f t="shared" si="4"/>
        <v>245.17315</v>
      </c>
      <c r="J27" s="11">
        <v>20.16</v>
      </c>
      <c r="K27" s="10">
        <v>3</v>
      </c>
      <c r="L27" s="11">
        <v>4.81</v>
      </c>
      <c r="M27" s="11">
        <v>6.73</v>
      </c>
      <c r="N27" s="11">
        <f>L27*L27*M27/2</f>
        <v>77.8529765</v>
      </c>
      <c r="O27" s="11">
        <v>20.15</v>
      </c>
      <c r="P27" s="20"/>
      <c r="Q27" s="24"/>
      <c r="R27" s="24"/>
      <c r="S27" s="24"/>
      <c r="T27" s="24"/>
      <c r="U27" s="24"/>
      <c r="V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ht="15.75" spans="1:36">
      <c r="A28" s="10">
        <v>4</v>
      </c>
      <c r="B28" s="11">
        <v>3.58</v>
      </c>
      <c r="C28" s="11">
        <v>6.38</v>
      </c>
      <c r="D28" s="11">
        <f>B28*B28*C28/2</f>
        <v>40.884316</v>
      </c>
      <c r="E28" s="11">
        <v>20.38</v>
      </c>
      <c r="F28" s="10">
        <v>4</v>
      </c>
      <c r="G28" s="11">
        <v>6.48</v>
      </c>
      <c r="H28" s="11">
        <v>7.35</v>
      </c>
      <c r="I28" s="11">
        <f t="shared" si="4"/>
        <v>154.31472</v>
      </c>
      <c r="J28" s="11">
        <v>20.64</v>
      </c>
      <c r="K28" s="10">
        <v>4</v>
      </c>
      <c r="L28" s="11">
        <v>3.89</v>
      </c>
      <c r="M28" s="11">
        <v>9.5</v>
      </c>
      <c r="N28" s="11">
        <f>L28*L28*M28/2</f>
        <v>71.877475</v>
      </c>
      <c r="O28" s="11">
        <v>20.08</v>
      </c>
      <c r="P28" s="20"/>
      <c r="Q28" s="24"/>
      <c r="R28" s="24"/>
      <c r="S28" s="24"/>
      <c r="T28" s="24"/>
      <c r="U28" s="24"/>
      <c r="V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</row>
    <row r="29" ht="15.75" spans="1:36">
      <c r="A29" s="10">
        <v>5</v>
      </c>
      <c r="B29" s="11">
        <v>4.17</v>
      </c>
      <c r="C29" s="11">
        <v>5.84</v>
      </c>
      <c r="D29" s="11">
        <f>B29*B29*C29/2</f>
        <v>50.775588</v>
      </c>
      <c r="E29" s="11">
        <v>20.37</v>
      </c>
      <c r="F29" s="10">
        <v>5</v>
      </c>
      <c r="G29" s="11">
        <v>5.89</v>
      </c>
      <c r="H29" s="11">
        <v>8.78</v>
      </c>
      <c r="I29" s="11">
        <f t="shared" si="4"/>
        <v>152.298319</v>
      </c>
      <c r="J29" s="11">
        <v>20.4</v>
      </c>
      <c r="K29" s="10">
        <v>5</v>
      </c>
      <c r="L29" s="11">
        <v>4.37</v>
      </c>
      <c r="M29" s="11">
        <v>8.85</v>
      </c>
      <c r="N29" s="11">
        <f>L29*L29*M29/2</f>
        <v>84.5037825</v>
      </c>
      <c r="O29" s="11">
        <v>20.1</v>
      </c>
      <c r="P29" s="20"/>
      <c r="Q29" s="24"/>
      <c r="R29" s="24"/>
      <c r="S29" s="24"/>
      <c r="T29" s="24"/>
      <c r="U29" s="24"/>
      <c r="V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</row>
    <row r="30" ht="15.75" spans="1:36">
      <c r="A30" s="12" t="s">
        <v>16</v>
      </c>
      <c r="B30" s="13"/>
      <c r="C30" s="13"/>
      <c r="D30" s="14">
        <f>AVERAGE(D26:D29)</f>
        <v>47.258786</v>
      </c>
      <c r="E30" s="14">
        <f t="shared" ref="D30:J30" si="5">AVERAGE(E25:E29)</f>
        <v>20.232</v>
      </c>
      <c r="F30" s="12" t="s">
        <v>16</v>
      </c>
      <c r="G30" s="13"/>
      <c r="H30" s="13"/>
      <c r="I30" s="14">
        <f t="shared" si="5"/>
        <v>219.5888389</v>
      </c>
      <c r="J30" s="14">
        <f t="shared" si="5"/>
        <v>20.336</v>
      </c>
      <c r="K30" s="12" t="s">
        <v>16</v>
      </c>
      <c r="L30" s="13"/>
      <c r="M30" s="13"/>
      <c r="N30" s="14">
        <f>AVERAGE(N25:N29)</f>
        <v>118.0237396</v>
      </c>
      <c r="O30" s="14">
        <f>AVERAGE(O25:O29)</f>
        <v>20.168</v>
      </c>
      <c r="P30" s="23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</row>
    <row r="31" ht="15.75" spans="1:36">
      <c r="A31" s="6"/>
      <c r="B31" s="7" t="s">
        <v>13</v>
      </c>
      <c r="C31" s="7"/>
      <c r="D31" s="7"/>
      <c r="E31" s="6"/>
      <c r="F31" s="15"/>
      <c r="G31" s="16"/>
      <c r="H31" s="16"/>
      <c r="I31" s="16"/>
      <c r="J31" s="6"/>
      <c r="K31" s="15"/>
      <c r="O31" s="6"/>
      <c r="P31" s="6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ht="15.75" spans="1:36">
      <c r="A32" s="6"/>
      <c r="B32" s="7"/>
      <c r="C32" s="7"/>
      <c r="D32" s="7"/>
      <c r="E32" s="6"/>
      <c r="F32" s="15"/>
      <c r="G32" s="16"/>
      <c r="H32" s="16"/>
      <c r="I32" s="16"/>
      <c r="J32" s="6"/>
      <c r="K32" s="15"/>
      <c r="O32" s="6"/>
      <c r="P32" s="6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ht="15.75" spans="1:36">
      <c r="A33" s="8" t="s">
        <v>1</v>
      </c>
      <c r="B33" s="9" t="s">
        <v>17</v>
      </c>
      <c r="C33" s="9"/>
      <c r="D33" s="9"/>
      <c r="E33" s="9" t="s">
        <v>18</v>
      </c>
      <c r="F33" s="8" t="s">
        <v>4</v>
      </c>
      <c r="G33" s="9" t="s">
        <v>17</v>
      </c>
      <c r="H33" s="9"/>
      <c r="I33" s="9"/>
      <c r="J33" s="9" t="s">
        <v>18</v>
      </c>
      <c r="K33" s="22" t="s">
        <v>5</v>
      </c>
      <c r="L33" s="9" t="s">
        <v>2</v>
      </c>
      <c r="M33" s="9"/>
      <c r="N33" s="9"/>
      <c r="O33" s="9" t="s">
        <v>3</v>
      </c>
      <c r="P33" s="7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ht="15.75" spans="1:36">
      <c r="A34" s="8"/>
      <c r="B34" s="9" t="s">
        <v>19</v>
      </c>
      <c r="C34" s="9" t="s">
        <v>20</v>
      </c>
      <c r="D34" s="9" t="s">
        <v>21</v>
      </c>
      <c r="E34" s="9"/>
      <c r="F34" s="8"/>
      <c r="G34" s="9" t="s">
        <v>19</v>
      </c>
      <c r="H34" s="9" t="s">
        <v>20</v>
      </c>
      <c r="I34" s="9" t="s">
        <v>21</v>
      </c>
      <c r="J34" s="9"/>
      <c r="K34" s="8"/>
      <c r="L34" s="9" t="s">
        <v>7</v>
      </c>
      <c r="M34" s="9" t="s">
        <v>8</v>
      </c>
      <c r="N34" s="9" t="s">
        <v>9</v>
      </c>
      <c r="O34" s="9"/>
      <c r="P34" s="7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</row>
    <row r="35" ht="15.75" spans="1:36">
      <c r="A35" s="10">
        <v>1</v>
      </c>
      <c r="B35" s="11">
        <v>0.82</v>
      </c>
      <c r="C35" s="11">
        <v>1.09</v>
      </c>
      <c r="D35" s="11">
        <f>B35*B35*C35/2</f>
        <v>0.366458</v>
      </c>
      <c r="E35" s="11">
        <v>20.14</v>
      </c>
      <c r="F35" s="10">
        <v>1</v>
      </c>
      <c r="G35" s="11">
        <v>9.62</v>
      </c>
      <c r="H35" s="11">
        <v>11.6</v>
      </c>
      <c r="I35" s="11">
        <f t="shared" ref="I35:I39" si="6">G35*G35*H35/2</f>
        <v>536.75752</v>
      </c>
      <c r="J35" s="11">
        <v>20.88</v>
      </c>
      <c r="K35" s="10">
        <v>1</v>
      </c>
      <c r="L35" s="11">
        <v>8.28</v>
      </c>
      <c r="M35" s="11">
        <v>9.19</v>
      </c>
      <c r="N35" s="11">
        <f>L35*L35*M35/2</f>
        <v>315.025848</v>
      </c>
      <c r="O35" s="11">
        <v>21.23</v>
      </c>
      <c r="P35" s="20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</row>
    <row r="36" ht="15.75" spans="1:36">
      <c r="A36" s="10">
        <v>2</v>
      </c>
      <c r="B36" s="11">
        <v>4.02</v>
      </c>
      <c r="C36" s="11">
        <v>8.01</v>
      </c>
      <c r="D36" s="11">
        <f>B36*B36*C36/2</f>
        <v>64.722402</v>
      </c>
      <c r="E36" s="11">
        <v>20.63</v>
      </c>
      <c r="F36" s="10">
        <v>2</v>
      </c>
      <c r="G36" s="11">
        <v>8.18</v>
      </c>
      <c r="H36" s="11">
        <v>10.68</v>
      </c>
      <c r="I36" s="11">
        <f t="shared" si="6"/>
        <v>357.312216</v>
      </c>
      <c r="J36" s="11">
        <v>20.89</v>
      </c>
      <c r="K36" s="10">
        <v>2</v>
      </c>
      <c r="L36" s="11">
        <v>7.89</v>
      </c>
      <c r="M36" s="11">
        <v>11.16</v>
      </c>
      <c r="N36" s="11">
        <f>L36*L36*M36/2</f>
        <v>347.366718</v>
      </c>
      <c r="O36" s="11">
        <v>20.53</v>
      </c>
      <c r="P36" s="20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</row>
    <row r="37" ht="15.75" spans="1:36">
      <c r="A37" s="10">
        <v>3</v>
      </c>
      <c r="B37" s="11">
        <v>4.76</v>
      </c>
      <c r="C37" s="11">
        <v>7.83</v>
      </c>
      <c r="D37" s="11">
        <f>B37*B37*C37/2</f>
        <v>88.704504</v>
      </c>
      <c r="E37" s="11">
        <v>20.73</v>
      </c>
      <c r="F37" s="10">
        <v>3</v>
      </c>
      <c r="G37" s="11">
        <v>7.59</v>
      </c>
      <c r="H37" s="11">
        <v>11.13</v>
      </c>
      <c r="I37" s="11">
        <f t="shared" si="6"/>
        <v>320.5890765</v>
      </c>
      <c r="J37" s="11">
        <v>21.22</v>
      </c>
      <c r="K37" s="10">
        <v>3</v>
      </c>
      <c r="L37" s="11">
        <v>6.43</v>
      </c>
      <c r="M37" s="11">
        <v>10.45</v>
      </c>
      <c r="N37" s="11">
        <f>L37*L37*M37/2</f>
        <v>216.0271025</v>
      </c>
      <c r="O37" s="11">
        <v>20.95</v>
      </c>
      <c r="P37" s="20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ht="15.75" spans="1:36">
      <c r="A38" s="10">
        <v>4</v>
      </c>
      <c r="B38" s="11">
        <v>5.74</v>
      </c>
      <c r="C38" s="11">
        <v>7.75</v>
      </c>
      <c r="D38" s="11">
        <f>B38*B38*C38/2</f>
        <v>127.67195</v>
      </c>
      <c r="E38" s="11">
        <v>20.58</v>
      </c>
      <c r="F38" s="10">
        <v>4</v>
      </c>
      <c r="G38" s="11">
        <v>8.63</v>
      </c>
      <c r="H38" s="11">
        <v>12.3</v>
      </c>
      <c r="I38" s="11">
        <f t="shared" si="6"/>
        <v>458.032935</v>
      </c>
      <c r="J38" s="11">
        <v>20.59</v>
      </c>
      <c r="K38" s="10">
        <v>4</v>
      </c>
      <c r="L38" s="11">
        <v>6.54</v>
      </c>
      <c r="M38" s="11">
        <v>10.35</v>
      </c>
      <c r="N38" s="11">
        <f>L38*L38*M38/2</f>
        <v>221.34303</v>
      </c>
      <c r="O38" s="11">
        <v>20.49</v>
      </c>
      <c r="P38" s="20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</row>
    <row r="39" ht="15.75" spans="1:36">
      <c r="A39" s="10">
        <v>5</v>
      </c>
      <c r="B39" s="11">
        <v>5.66</v>
      </c>
      <c r="C39" s="11">
        <v>6.83</v>
      </c>
      <c r="D39" s="11">
        <f>B39*B39*C39/2</f>
        <v>109.401574</v>
      </c>
      <c r="E39" s="11">
        <v>20.21</v>
      </c>
      <c r="F39" s="10">
        <v>5</v>
      </c>
      <c r="G39" s="11">
        <v>9.67</v>
      </c>
      <c r="H39" s="11">
        <v>11.23</v>
      </c>
      <c r="I39" s="11">
        <f t="shared" si="6"/>
        <v>525.0524735</v>
      </c>
      <c r="J39" s="11">
        <v>21.09</v>
      </c>
      <c r="K39" s="10">
        <v>5</v>
      </c>
      <c r="L39" s="11">
        <v>7.09</v>
      </c>
      <c r="M39" s="11">
        <v>9.23</v>
      </c>
      <c r="N39" s="11">
        <f>L39*L39*M39/2</f>
        <v>231.9872815</v>
      </c>
      <c r="O39" s="11">
        <v>20.83</v>
      </c>
      <c r="P39" s="20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</row>
    <row r="40" ht="15.75" spans="1:36">
      <c r="A40" s="12" t="s">
        <v>16</v>
      </c>
      <c r="B40" s="13"/>
      <c r="C40" s="13"/>
      <c r="D40" s="14">
        <f>AVERAGE(D36:D39)</f>
        <v>97.6251075</v>
      </c>
      <c r="E40" s="14">
        <f t="shared" ref="D40:J40" si="7">AVERAGE(E35:E39)</f>
        <v>20.458</v>
      </c>
      <c r="F40" s="12" t="s">
        <v>16</v>
      </c>
      <c r="G40" s="13"/>
      <c r="H40" s="13"/>
      <c r="I40" s="14">
        <f t="shared" si="7"/>
        <v>439.5488442</v>
      </c>
      <c r="J40" s="14">
        <f t="shared" si="7"/>
        <v>20.934</v>
      </c>
      <c r="K40" s="12" t="s">
        <v>16</v>
      </c>
      <c r="L40" s="13"/>
      <c r="M40" s="13"/>
      <c r="N40" s="14">
        <f>AVERAGE(N35:N39)</f>
        <v>266.349996</v>
      </c>
      <c r="O40" s="14">
        <f>AVERAGE(O35:O39)</f>
        <v>20.806</v>
      </c>
      <c r="P40" s="23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</row>
    <row r="41" ht="15.75" spans="1:36">
      <c r="A41" s="6"/>
      <c r="B41" s="7" t="s">
        <v>14</v>
      </c>
      <c r="C41" s="7"/>
      <c r="D41" s="7"/>
      <c r="E41" s="6"/>
      <c r="F41" s="15"/>
      <c r="G41" s="16"/>
      <c r="H41" s="16"/>
      <c r="I41" s="16"/>
      <c r="J41" s="6"/>
      <c r="K41" s="15"/>
      <c r="O41" s="6"/>
      <c r="P41" s="6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</row>
    <row r="42" ht="15.75" spans="1:36">
      <c r="A42" s="6"/>
      <c r="B42" s="7"/>
      <c r="C42" s="7"/>
      <c r="D42" s="7"/>
      <c r="E42" s="6"/>
      <c r="F42" s="15"/>
      <c r="G42" s="16"/>
      <c r="H42" s="16"/>
      <c r="I42" s="16"/>
      <c r="J42" s="6"/>
      <c r="K42" s="15"/>
      <c r="O42" s="6"/>
      <c r="P42" s="6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</row>
    <row r="43" ht="15.75" spans="1:36">
      <c r="A43" s="8" t="s">
        <v>1</v>
      </c>
      <c r="B43" s="9" t="s">
        <v>17</v>
      </c>
      <c r="C43" s="9"/>
      <c r="D43" s="9"/>
      <c r="E43" s="9" t="s">
        <v>18</v>
      </c>
      <c r="F43" s="8" t="s">
        <v>4</v>
      </c>
      <c r="G43" s="9" t="s">
        <v>17</v>
      </c>
      <c r="H43" s="9"/>
      <c r="I43" s="9"/>
      <c r="J43" s="9" t="s">
        <v>18</v>
      </c>
      <c r="K43" s="22" t="s">
        <v>5</v>
      </c>
      <c r="L43" s="9" t="s">
        <v>2</v>
      </c>
      <c r="M43" s="9"/>
      <c r="N43" s="9"/>
      <c r="O43" s="9" t="s">
        <v>3</v>
      </c>
      <c r="P43" s="7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</row>
    <row r="44" ht="15.75" spans="1:36">
      <c r="A44" s="8"/>
      <c r="B44" s="9" t="s">
        <v>19</v>
      </c>
      <c r="C44" s="9" t="s">
        <v>20</v>
      </c>
      <c r="D44" s="9" t="s">
        <v>21</v>
      </c>
      <c r="E44" s="9"/>
      <c r="F44" s="8"/>
      <c r="G44" s="9" t="s">
        <v>19</v>
      </c>
      <c r="H44" s="9" t="s">
        <v>20</v>
      </c>
      <c r="I44" s="9" t="s">
        <v>21</v>
      </c>
      <c r="J44" s="9"/>
      <c r="K44" s="8"/>
      <c r="L44" s="9" t="s">
        <v>7</v>
      </c>
      <c r="M44" s="9" t="s">
        <v>8</v>
      </c>
      <c r="N44" s="9" t="s">
        <v>9</v>
      </c>
      <c r="O44" s="9"/>
      <c r="P44" s="7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</row>
    <row r="45" ht="15.75" spans="1:36">
      <c r="A45" s="10">
        <v>1</v>
      </c>
      <c r="B45" s="11">
        <v>0.69</v>
      </c>
      <c r="C45" s="11">
        <v>1.22</v>
      </c>
      <c r="D45" s="11">
        <f>B45*B45*C45/2</f>
        <v>0.290421</v>
      </c>
      <c r="E45" s="11">
        <v>20.06</v>
      </c>
      <c r="F45" s="10">
        <v>1</v>
      </c>
      <c r="G45" s="11">
        <v>8.83</v>
      </c>
      <c r="H45" s="11">
        <v>12.42</v>
      </c>
      <c r="I45" s="11">
        <f t="shared" ref="I45:I49" si="8">G45*G45*H45/2</f>
        <v>484.186869</v>
      </c>
      <c r="J45" s="11">
        <v>21.09</v>
      </c>
      <c r="K45" s="10">
        <v>1</v>
      </c>
      <c r="L45" s="11">
        <v>8.03</v>
      </c>
      <c r="M45" s="11">
        <v>11.68</v>
      </c>
      <c r="N45" s="11">
        <f>L45*L45*M45/2</f>
        <v>376.568456</v>
      </c>
      <c r="O45" s="11">
        <v>20.39</v>
      </c>
      <c r="P45" s="20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</row>
    <row r="46" ht="15.75" spans="1:36">
      <c r="A46" s="10">
        <v>2</v>
      </c>
      <c r="B46" s="11">
        <v>5.4</v>
      </c>
      <c r="C46" s="11">
        <v>9.39</v>
      </c>
      <c r="D46" s="11">
        <f>B46*B46*C46/2</f>
        <v>136.9062</v>
      </c>
      <c r="E46" s="11">
        <v>20.81</v>
      </c>
      <c r="F46" s="10">
        <v>2</v>
      </c>
      <c r="G46" s="11">
        <v>9.76</v>
      </c>
      <c r="H46" s="11">
        <v>11.26</v>
      </c>
      <c r="I46" s="11">
        <f t="shared" si="8"/>
        <v>536.300288</v>
      </c>
      <c r="J46" s="11">
        <v>20.17</v>
      </c>
      <c r="K46" s="10">
        <v>2</v>
      </c>
      <c r="L46" s="11">
        <v>8.26</v>
      </c>
      <c r="M46" s="11">
        <v>9.97</v>
      </c>
      <c r="N46" s="11">
        <f>L46*L46*M46/2</f>
        <v>340.114586</v>
      </c>
      <c r="O46" s="11">
        <v>20.17</v>
      </c>
      <c r="P46" s="20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ht="15.75" spans="1:36">
      <c r="A47" s="10">
        <v>3</v>
      </c>
      <c r="B47" s="11">
        <v>6.23</v>
      </c>
      <c r="C47" s="11">
        <v>13.06</v>
      </c>
      <c r="D47" s="11">
        <f>B47*B47*C47/2</f>
        <v>253.448237</v>
      </c>
      <c r="E47" s="11">
        <v>21.18</v>
      </c>
      <c r="F47" s="10">
        <v>3</v>
      </c>
      <c r="G47" s="11">
        <v>10.28</v>
      </c>
      <c r="H47" s="11">
        <v>12.79</v>
      </c>
      <c r="I47" s="11">
        <f t="shared" si="8"/>
        <v>675.813368</v>
      </c>
      <c r="J47" s="11">
        <v>20.94</v>
      </c>
      <c r="K47" s="10">
        <v>3</v>
      </c>
      <c r="L47" s="11">
        <v>8.82</v>
      </c>
      <c r="M47" s="11">
        <v>12.56</v>
      </c>
      <c r="N47" s="11">
        <f>L47*L47*M47/2</f>
        <v>488.536272</v>
      </c>
      <c r="O47" s="11">
        <v>21.42</v>
      </c>
      <c r="P47" s="20"/>
      <c r="Q47" s="24"/>
      <c r="R47" s="24"/>
      <c r="S47" s="24"/>
      <c r="T47" s="24"/>
      <c r="U47" s="24"/>
      <c r="V47" s="24"/>
      <c r="W47" s="24"/>
      <c r="X47" s="38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ht="15.75" spans="1:36">
      <c r="A48" s="10">
        <v>4</v>
      </c>
      <c r="B48" s="11">
        <v>7.19</v>
      </c>
      <c r="C48" s="11">
        <v>11.3</v>
      </c>
      <c r="D48" s="11">
        <f>B48*B48*C48/2</f>
        <v>292.082965</v>
      </c>
      <c r="E48" s="11">
        <v>20.77</v>
      </c>
      <c r="F48" s="10">
        <v>4</v>
      </c>
      <c r="G48" s="11">
        <v>9.63</v>
      </c>
      <c r="H48" s="11">
        <v>13.26</v>
      </c>
      <c r="I48" s="11">
        <f t="shared" si="8"/>
        <v>614.845647</v>
      </c>
      <c r="J48" s="11">
        <v>20.73</v>
      </c>
      <c r="K48" s="10">
        <v>4</v>
      </c>
      <c r="L48" s="11">
        <v>10.11</v>
      </c>
      <c r="M48" s="11">
        <v>11.56</v>
      </c>
      <c r="N48" s="11">
        <f>L48*L48*M48/2</f>
        <v>590.785938</v>
      </c>
      <c r="O48" s="11">
        <v>20.73</v>
      </c>
      <c r="P48" s="20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</row>
    <row r="49" ht="15.75" spans="1:36">
      <c r="A49" s="10">
        <v>5</v>
      </c>
      <c r="B49" s="11">
        <v>5.93</v>
      </c>
      <c r="C49" s="11">
        <v>10.19</v>
      </c>
      <c r="D49" s="11">
        <f>B49*B49*C49/2</f>
        <v>179.1651655</v>
      </c>
      <c r="E49" s="11">
        <v>20.5</v>
      </c>
      <c r="F49" s="10">
        <v>5</v>
      </c>
      <c r="G49" s="11">
        <v>11.25</v>
      </c>
      <c r="H49" s="11">
        <v>15.15</v>
      </c>
      <c r="I49" s="11">
        <f t="shared" si="8"/>
        <v>958.7109375</v>
      </c>
      <c r="J49" s="11">
        <v>20.78</v>
      </c>
      <c r="K49" s="10">
        <v>5</v>
      </c>
      <c r="L49" s="11">
        <v>10.58</v>
      </c>
      <c r="M49" s="11">
        <v>12.78</v>
      </c>
      <c r="N49" s="11">
        <f>L49*L49*M49/2</f>
        <v>715.273596</v>
      </c>
      <c r="O49" s="11">
        <v>20.78</v>
      </c>
      <c r="P49" s="20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</row>
    <row r="50" ht="15.75" spans="1:36">
      <c r="A50" s="12" t="s">
        <v>16</v>
      </c>
      <c r="B50" s="13"/>
      <c r="C50" s="13"/>
      <c r="D50" s="14">
        <f>AVERAGE(D46:D49)</f>
        <v>215.400641875</v>
      </c>
      <c r="E50" s="14">
        <f t="shared" ref="D50:J50" si="9">AVERAGE(E45:E49)</f>
        <v>20.664</v>
      </c>
      <c r="F50" s="12" t="s">
        <v>16</v>
      </c>
      <c r="G50" s="13"/>
      <c r="H50" s="13"/>
      <c r="I50" s="14">
        <f t="shared" si="9"/>
        <v>653.9714219</v>
      </c>
      <c r="J50" s="14">
        <f t="shared" si="9"/>
        <v>20.742</v>
      </c>
      <c r="K50" s="12" t="s">
        <v>16</v>
      </c>
      <c r="L50" s="13"/>
      <c r="M50" s="13"/>
      <c r="N50" s="14">
        <f>AVERAGE(N45:N49)</f>
        <v>502.2557696</v>
      </c>
      <c r="O50" s="14">
        <f>AVERAGE(O45:O49)</f>
        <v>20.698</v>
      </c>
      <c r="P50" s="23"/>
      <c r="Q50" s="24"/>
      <c r="T50" s="39"/>
      <c r="U50" s="40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ht="17" customHeight="1" spans="1:21">
      <c r="A51" s="17"/>
      <c r="B51" s="18"/>
      <c r="C51" s="18"/>
      <c r="D51" s="18"/>
      <c r="E51" s="18"/>
      <c r="F51" s="18"/>
      <c r="G51" s="18"/>
      <c r="H51" s="18"/>
      <c r="I51" s="18"/>
      <c r="J51" s="18"/>
      <c r="K51" s="19"/>
      <c r="L51" s="17"/>
      <c r="M51" s="17"/>
      <c r="N51" s="17"/>
      <c r="O51" s="17"/>
      <c r="P51" s="17"/>
      <c r="Q51" s="38"/>
      <c r="R51" s="38"/>
      <c r="T51" s="40"/>
      <c r="U51" s="40"/>
    </row>
    <row r="52" ht="15.75" spans="1:21">
      <c r="A52" s="19" t="s">
        <v>30</v>
      </c>
      <c r="B52" s="19"/>
      <c r="C52" s="19"/>
      <c r="D52" s="19"/>
      <c r="E52" s="19"/>
      <c r="F52" s="19"/>
      <c r="G52" s="20"/>
      <c r="H52" s="20"/>
      <c r="I52" s="19"/>
      <c r="J52" s="19"/>
      <c r="K52" s="19"/>
      <c r="L52" s="19"/>
      <c r="M52" s="16"/>
      <c r="N52" s="16"/>
      <c r="O52" s="16"/>
      <c r="P52" s="16"/>
      <c r="Q52" s="41"/>
      <c r="R52" s="41"/>
      <c r="S52" s="24"/>
      <c r="T52" s="40"/>
      <c r="U52" s="40"/>
    </row>
    <row r="53" ht="15" spans="1:21">
      <c r="A53" s="8" t="s">
        <v>1</v>
      </c>
      <c r="B53" s="9" t="s">
        <v>2</v>
      </c>
      <c r="C53" s="9"/>
      <c r="D53" s="9"/>
      <c r="E53" s="8" t="s">
        <v>4</v>
      </c>
      <c r="F53" s="21" t="s">
        <v>17</v>
      </c>
      <c r="G53" s="9"/>
      <c r="H53" s="9"/>
      <c r="I53" s="22" t="s">
        <v>5</v>
      </c>
      <c r="J53" s="9" t="s">
        <v>2</v>
      </c>
      <c r="K53" s="9"/>
      <c r="L53" s="9"/>
      <c r="M53"/>
      <c r="N53"/>
      <c r="O53"/>
      <c r="P53"/>
      <c r="Q53" s="38"/>
      <c r="R53" s="38"/>
      <c r="S53" s="42"/>
      <c r="T53" s="43"/>
      <c r="U53" s="38"/>
    </row>
    <row r="54" ht="15" spans="1:32">
      <c r="A54" s="8"/>
      <c r="B54" s="9" t="s">
        <v>7</v>
      </c>
      <c r="C54" s="9" t="s">
        <v>8</v>
      </c>
      <c r="D54" s="9" t="s">
        <v>9</v>
      </c>
      <c r="E54" s="8"/>
      <c r="F54" s="9" t="s">
        <v>7</v>
      </c>
      <c r="G54" s="9" t="s">
        <v>8</v>
      </c>
      <c r="H54" s="9" t="s">
        <v>9</v>
      </c>
      <c r="I54" s="8"/>
      <c r="J54" s="9" t="s">
        <v>7</v>
      </c>
      <c r="K54" s="9" t="s">
        <v>8</v>
      </c>
      <c r="L54" s="9" t="s">
        <v>9</v>
      </c>
      <c r="M54"/>
      <c r="N54"/>
      <c r="O54"/>
      <c r="P54"/>
      <c r="Q54" s="44"/>
      <c r="R54" s="38"/>
      <c r="AA54"/>
      <c r="AD54" s="44"/>
      <c r="AE54" s="44"/>
      <c r="AF54" s="44"/>
    </row>
    <row r="55" ht="15.75" spans="1:32">
      <c r="A55" s="9">
        <v>1</v>
      </c>
      <c r="B55" s="11">
        <v>0.76</v>
      </c>
      <c r="C55" s="11">
        <v>1.08</v>
      </c>
      <c r="D55" s="11">
        <f t="shared" ref="D55:D59" si="10">B55*B55*C55/2</f>
        <v>0.311904</v>
      </c>
      <c r="E55" s="9">
        <v>1</v>
      </c>
      <c r="F55" s="11">
        <v>8.36</v>
      </c>
      <c r="G55" s="11">
        <v>13.7</v>
      </c>
      <c r="H55" s="11">
        <f t="shared" ref="H55:H59" si="11">F55*F55*G55/2</f>
        <v>478.74376</v>
      </c>
      <c r="I55" s="9">
        <v>1</v>
      </c>
      <c r="J55" s="11">
        <v>7.35</v>
      </c>
      <c r="K55" s="11">
        <v>11.94</v>
      </c>
      <c r="L55" s="11">
        <f t="shared" ref="L55:L59" si="12">J55*J55*K55/2</f>
        <v>322.514325</v>
      </c>
      <c r="M55"/>
      <c r="N55"/>
      <c r="O55"/>
      <c r="P55"/>
      <c r="Q55" s="44"/>
      <c r="R55" s="38"/>
      <c r="AD55" s="44"/>
      <c r="AE55" s="44"/>
      <c r="AF55" s="44"/>
    </row>
    <row r="56" ht="15.75" spans="1:32">
      <c r="A56" s="9">
        <v>2</v>
      </c>
      <c r="B56" s="11">
        <v>5.77</v>
      </c>
      <c r="C56" s="11">
        <v>8.79</v>
      </c>
      <c r="D56" s="11">
        <f t="shared" si="10"/>
        <v>146.3222955</v>
      </c>
      <c r="E56" s="9">
        <v>2</v>
      </c>
      <c r="F56" s="11">
        <v>10.33</v>
      </c>
      <c r="G56" s="11">
        <v>12.13</v>
      </c>
      <c r="H56" s="11">
        <f t="shared" si="11"/>
        <v>647.1894785</v>
      </c>
      <c r="I56" s="9">
        <v>2</v>
      </c>
      <c r="J56" s="11">
        <v>7.24</v>
      </c>
      <c r="K56" s="11">
        <v>11.33</v>
      </c>
      <c r="L56" s="11">
        <f t="shared" si="12"/>
        <v>296.945704</v>
      </c>
      <c r="M56"/>
      <c r="N56"/>
      <c r="O56"/>
      <c r="P56"/>
      <c r="Q56" s="38"/>
      <c r="R56" s="38"/>
      <c r="AD56" s="44"/>
      <c r="AE56" s="44"/>
      <c r="AF56" s="44"/>
    </row>
    <row r="57" ht="15.75" spans="1:32">
      <c r="A57" s="9">
        <v>3</v>
      </c>
      <c r="B57" s="11">
        <v>6.48</v>
      </c>
      <c r="C57" s="11">
        <v>9.1</v>
      </c>
      <c r="D57" s="11">
        <f t="shared" si="10"/>
        <v>191.05632</v>
      </c>
      <c r="E57" s="9">
        <v>3</v>
      </c>
      <c r="F57" s="11">
        <v>10.21</v>
      </c>
      <c r="G57" s="11">
        <v>13.31</v>
      </c>
      <c r="H57" s="11">
        <f t="shared" si="11"/>
        <v>693.7444855</v>
      </c>
      <c r="I57" s="9">
        <v>3</v>
      </c>
      <c r="J57" s="11">
        <v>8.23</v>
      </c>
      <c r="K57" s="11">
        <v>12.3</v>
      </c>
      <c r="L57" s="11">
        <f t="shared" si="12"/>
        <v>416.557335</v>
      </c>
      <c r="M57"/>
      <c r="N57"/>
      <c r="O57"/>
      <c r="P57"/>
      <c r="Q57" s="40"/>
      <c r="R57" s="40"/>
      <c r="S57" s="40"/>
      <c r="T57" s="40"/>
      <c r="AD57" s="44"/>
      <c r="AE57" s="44"/>
      <c r="AF57" s="44"/>
    </row>
    <row r="58" ht="15.75" spans="1:32">
      <c r="A58" s="9">
        <v>4</v>
      </c>
      <c r="B58" s="11">
        <v>6.42</v>
      </c>
      <c r="C58" s="11">
        <v>10.11</v>
      </c>
      <c r="D58" s="11">
        <f t="shared" si="10"/>
        <v>208.348902</v>
      </c>
      <c r="E58" s="9">
        <v>4</v>
      </c>
      <c r="F58" s="11">
        <v>9.21</v>
      </c>
      <c r="G58" s="11">
        <v>14.31</v>
      </c>
      <c r="H58" s="11">
        <f t="shared" si="11"/>
        <v>606.9164355</v>
      </c>
      <c r="I58" s="9">
        <v>4</v>
      </c>
      <c r="J58" s="11">
        <v>8.37</v>
      </c>
      <c r="K58" s="11">
        <v>17.06</v>
      </c>
      <c r="L58" s="11">
        <f t="shared" si="12"/>
        <v>597.585357</v>
      </c>
      <c r="M58"/>
      <c r="N58"/>
      <c r="O58"/>
      <c r="P58"/>
      <c r="Q58" s="40"/>
      <c r="R58" s="40"/>
      <c r="S58" s="40"/>
      <c r="T58" s="40"/>
      <c r="U58" s="43"/>
      <c r="AD58" s="44"/>
      <c r="AE58" s="44"/>
      <c r="AF58" s="44"/>
    </row>
    <row r="59" ht="15.75" spans="1:21">
      <c r="A59" s="9">
        <v>5</v>
      </c>
      <c r="B59" s="11">
        <v>6.04</v>
      </c>
      <c r="C59" s="11">
        <v>10.19</v>
      </c>
      <c r="D59" s="11">
        <f t="shared" si="10"/>
        <v>185.873752</v>
      </c>
      <c r="E59" s="9">
        <v>5</v>
      </c>
      <c r="F59" s="11">
        <v>11.21</v>
      </c>
      <c r="G59" s="11">
        <v>14.31</v>
      </c>
      <c r="H59" s="11">
        <f t="shared" si="11"/>
        <v>899.1266355</v>
      </c>
      <c r="I59" s="9">
        <v>5</v>
      </c>
      <c r="J59" s="11">
        <v>10.01</v>
      </c>
      <c r="K59" s="11">
        <v>12.83</v>
      </c>
      <c r="L59" s="11">
        <f t="shared" si="12"/>
        <v>642.7836415</v>
      </c>
      <c r="M59"/>
      <c r="N59"/>
      <c r="O59"/>
      <c r="P59"/>
      <c r="Q59" s="40"/>
      <c r="R59" s="40"/>
      <c r="S59" s="40"/>
      <c r="T59" s="40"/>
      <c r="U59" s="43"/>
    </row>
    <row r="60" ht="15" spans="1:2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 s="40"/>
      <c r="R60" s="40"/>
      <c r="S60" s="40"/>
      <c r="T60" s="40"/>
      <c r="U60" s="38"/>
    </row>
    <row r="61" ht="15" spans="1:2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R61" s="38"/>
      <c r="S61" s="38"/>
      <c r="T61" s="38"/>
      <c r="U61" s="38"/>
    </row>
    <row r="62" ht="14.25" spans="1:16">
      <c r="A62"/>
      <c r="E62"/>
      <c r="I62"/>
      <c r="J62"/>
      <c r="K62"/>
      <c r="L62"/>
      <c r="M62"/>
      <c r="N62"/>
      <c r="O62"/>
      <c r="P62"/>
    </row>
    <row r="63" ht="14.25" spans="1:16">
      <c r="A63"/>
      <c r="E63"/>
      <c r="I63"/>
      <c r="J63"/>
      <c r="K63"/>
      <c r="L63"/>
      <c r="M63"/>
      <c r="N63"/>
      <c r="O63"/>
      <c r="P63"/>
    </row>
    <row r="64" ht="14.25" spans="1:16">
      <c r="A64"/>
      <c r="E64"/>
      <c r="I64"/>
      <c r="J64"/>
      <c r="K64"/>
      <c r="L64"/>
      <c r="M64"/>
      <c r="N64"/>
      <c r="O64"/>
      <c r="P64"/>
    </row>
    <row r="65" ht="14.25" spans="1:16">
      <c r="A65"/>
      <c r="E65"/>
      <c r="I65"/>
      <c r="J65"/>
      <c r="K65"/>
      <c r="L65"/>
      <c r="M65"/>
      <c r="N65"/>
      <c r="O65"/>
      <c r="P65"/>
    </row>
    <row r="66" ht="14.25" spans="1:16">
      <c r="A66"/>
      <c r="E66"/>
      <c r="I66"/>
      <c r="J66"/>
      <c r="K66"/>
      <c r="L66"/>
      <c r="M66"/>
      <c r="N66"/>
      <c r="O66"/>
      <c r="P66"/>
    </row>
    <row r="67" ht="14.25" spans="1:16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ht="14.25" spans="1:16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ht="14.25" spans="1:16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ht="14.25" spans="1:16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ht="14.25" spans="1:16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ht="14.25" spans="1:16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ht="14.25" spans="1:16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ht="14.25" spans="1:16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ht="14.25" spans="1:16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ht="14.25" spans="1:1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ht="14.25" spans="1:16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ht="14.25" spans="1:16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ht="14.25" spans="1:16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ht="14.25" spans="1:16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ht="14.25" spans="1:16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ht="14.25" spans="1:16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ht="14.25" spans="1:16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ht="14.25" spans="1:16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ht="14.25" spans="1:16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ht="14.25" spans="1:16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ht="14.25" spans="1:16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ht="14.25" spans="1:16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ht="14.25" spans="1:16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ht="14.25" spans="1:16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ht="14.25" spans="1:16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ht="14.25" spans="1:16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ht="14.25" spans="1:16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ht="14.25" spans="1:16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ht="14.25" spans="1:16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ht="14.25" spans="1:16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ht="14.25" spans="1:16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ht="14.25" spans="1:16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ht="14.25" spans="1:16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ht="14.25" spans="1:16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ht="14.25" spans="1:16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ht="14.25" spans="1:16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ht="14.25" spans="1:16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ht="14.25" spans="1:16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ht="14.25" spans="1:16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ht="14.25" spans="1:16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ht="14.25" spans="1:16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ht="14.25" spans="1:16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ht="14.25" spans="1:16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ht="14.25" spans="1:16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ht="14.25" spans="1:16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ht="14.25" spans="1:16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ht="14.25" spans="1:16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7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3"/>
    </row>
    <row r="115" spans="1:17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3"/>
    </row>
    <row r="116" spans="1:17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3"/>
    </row>
    <row r="117" spans="1:17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3"/>
    </row>
    <row r="118" spans="1:17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3"/>
    </row>
    <row r="119" spans="1:17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3"/>
    </row>
    <row r="120" spans="1:20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3"/>
      <c r="T120" s="3"/>
    </row>
    <row r="121" spans="1:20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3"/>
      <c r="T121" s="3"/>
    </row>
    <row r="122" spans="1:20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3"/>
      <c r="T122" s="3"/>
    </row>
    <row r="123" spans="1:20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3"/>
      <c r="T123" s="3"/>
    </row>
    <row r="124" spans="1:17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3"/>
    </row>
    <row r="125" spans="1:17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3"/>
    </row>
    <row r="126" spans="1:17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3"/>
    </row>
    <row r="127" spans="1:17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3"/>
    </row>
    <row r="128" spans="1:17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3"/>
    </row>
    <row r="129" spans="1:17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3"/>
    </row>
    <row r="130" spans="1:17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3"/>
    </row>
    <row r="131" spans="1:17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3"/>
    </row>
    <row r="132" spans="1:17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3"/>
    </row>
    <row r="133" spans="1:17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3"/>
    </row>
    <row r="134" ht="14.25" spans="1:16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7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3"/>
    </row>
    <row r="136" spans="1:17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3"/>
    </row>
    <row r="137" spans="1:17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3"/>
    </row>
    <row r="138" spans="1:17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3"/>
    </row>
    <row r="139" spans="1:17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3"/>
    </row>
    <row r="140" spans="1:20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3"/>
      <c r="T140" s="3"/>
    </row>
    <row r="141" spans="1:20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3"/>
      <c r="T141" s="3"/>
    </row>
    <row r="142" spans="1:20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3"/>
      <c r="T142" s="3"/>
    </row>
    <row r="143" spans="1:20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3"/>
      <c r="T143" s="3"/>
    </row>
    <row r="144" ht="14.25" spans="1:16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ht="14.25" spans="1:16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ht="14.25" spans="1:16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ht="14.25" spans="1:16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ht="14.25" spans="1:16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ht="14.25" spans="1:16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20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3"/>
      <c r="T150" s="3"/>
    </row>
    <row r="151" spans="1:20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3"/>
      <c r="T151" s="3"/>
    </row>
    <row r="152" spans="1:20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3"/>
      <c r="T152" s="3"/>
    </row>
    <row r="153" spans="1:20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3"/>
      <c r="T153" s="3"/>
    </row>
    <row r="154" ht="14.25" spans="1:16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ht="14.25" spans="1:16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ht="14.25" spans="1:16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ht="14.25" spans="1:16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ht="14.25" spans="1:16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ht="14.25" spans="1:16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ht="14.25" spans="1:16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ht="14.25" spans="1:16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ht="14.25" spans="1:16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ht="14.25" spans="1:16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ht="14.25" spans="1:16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ht="14.25" spans="1:16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ht="14.25" spans="1:16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ht="14.25" spans="1:16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ht="14.25" spans="1:16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ht="14.25" spans="1:16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ht="14.25" spans="1:16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ht="14.25" spans="1:16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ht="14.25" spans="1:16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ht="14.25" spans="1:16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ht="14.25" spans="1:16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ht="14.25" spans="1:16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ht="14.25" spans="1:16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ht="14.25" spans="1:16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ht="14.25" spans="1:16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ht="14.25" spans="1:16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ht="14.25" spans="1:16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ht="14.25" spans="1:16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ht="14.25" spans="1:16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ht="14.25" spans="1:16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ht="14.25" spans="1:16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ht="14.25" spans="1:16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ht="14.25" spans="1:16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ht="14.25" spans="1:16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ht="14.25" spans="1:16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ht="14.25" spans="1:16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ht="14.25" spans="1:16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</sheetData>
  <mergeCells count="60">
    <mergeCell ref="B3:D3"/>
    <mergeCell ref="G3:I3"/>
    <mergeCell ref="L3:N3"/>
    <mergeCell ref="Q3:V3"/>
    <mergeCell ref="Q9:V9"/>
    <mergeCell ref="B13:D13"/>
    <mergeCell ref="G13:I13"/>
    <mergeCell ref="L13:N13"/>
    <mergeCell ref="Q15:X15"/>
    <mergeCell ref="Q21:X21"/>
    <mergeCell ref="B23:D23"/>
    <mergeCell ref="G23:I23"/>
    <mergeCell ref="L23:N23"/>
    <mergeCell ref="B33:D33"/>
    <mergeCell ref="G33:I33"/>
    <mergeCell ref="L33:N33"/>
    <mergeCell ref="B43:D43"/>
    <mergeCell ref="G43:I43"/>
    <mergeCell ref="L43:N43"/>
    <mergeCell ref="B53:D53"/>
    <mergeCell ref="F53:H53"/>
    <mergeCell ref="J53:L53"/>
    <mergeCell ref="A3:A4"/>
    <mergeCell ref="A13:A14"/>
    <mergeCell ref="A23:A24"/>
    <mergeCell ref="A33:A34"/>
    <mergeCell ref="A43:A44"/>
    <mergeCell ref="A53:A54"/>
    <mergeCell ref="E3:E4"/>
    <mergeCell ref="E13:E14"/>
    <mergeCell ref="E23:E24"/>
    <mergeCell ref="E33:E34"/>
    <mergeCell ref="E43:E44"/>
    <mergeCell ref="E53:E54"/>
    <mergeCell ref="F3:F4"/>
    <mergeCell ref="F13:F14"/>
    <mergeCell ref="F23:F24"/>
    <mergeCell ref="F33:F34"/>
    <mergeCell ref="F43:F44"/>
    <mergeCell ref="I53:I54"/>
    <mergeCell ref="J3:J4"/>
    <mergeCell ref="J13:J14"/>
    <mergeCell ref="J23:J24"/>
    <mergeCell ref="J33:J34"/>
    <mergeCell ref="J43:J44"/>
    <mergeCell ref="K3:K4"/>
    <mergeCell ref="K13:K14"/>
    <mergeCell ref="K23:K24"/>
    <mergeCell ref="K33:K34"/>
    <mergeCell ref="K43:K44"/>
    <mergeCell ref="O3:O4"/>
    <mergeCell ref="O13:O14"/>
    <mergeCell ref="O23:O24"/>
    <mergeCell ref="O33:O34"/>
    <mergeCell ref="O43:O44"/>
    <mergeCell ref="B11:D12"/>
    <mergeCell ref="B21:D22"/>
    <mergeCell ref="B31:D32"/>
    <mergeCell ref="B41:D42"/>
    <mergeCell ref="B1:D2"/>
  </mergeCells>
  <pageMargins left="0.7" right="0.7" top="0.75" bottom="0.75" header="0.3" footer="0.3"/>
  <headerFooter/>
  <drawing r:id="rId1"/>
  <legacyDrawing r:id="rId2"/>
  <oleObjects>
    <mc:AlternateContent xmlns:mc="http://schemas.openxmlformats.org/markup-compatibility/2006">
      <mc:Choice Requires="x14">
        <oleObject shapeId="1034" progId="Prism8.Document" r:id="rId3">
          <objectPr defaultSize="0">
            <anchor moveWithCells="1" sizeWithCells="1">
              <from>
                <xdr:col>25</xdr:col>
                <xdr:colOff>638810</xdr:colOff>
                <xdr:row>15</xdr:row>
                <xdr:rowOff>19050</xdr:rowOff>
              </from>
              <to>
                <xdr:col>31</xdr:col>
                <xdr:colOff>59690</xdr:colOff>
                <xdr:row>31</xdr:row>
                <xdr:rowOff>27940</xdr:rowOff>
              </to>
            </anchor>
          </objectPr>
        </oleObject>
      </mc:Choice>
      <mc:Fallback>
        <oleObject shapeId="1034" progId="Prism8.Document" r:id="rId3"/>
      </mc:Fallback>
    </mc:AlternateContent>
    <mc:AlternateContent xmlns:mc="http://schemas.openxmlformats.org/markup-compatibility/2006">
      <mc:Choice Requires="x14">
        <oleObject shapeId="1035" progId="Prism8.Document" r:id="rId4">
          <objectPr defaultSize="0" r:id="rId5">
            <anchor moveWithCells="1" sizeWithCells="1">
              <from>
                <xdr:col>23</xdr:col>
                <xdr:colOff>339090</xdr:colOff>
                <xdr:row>26</xdr:row>
                <xdr:rowOff>24765</xdr:rowOff>
              </from>
              <to>
                <xdr:col>26</xdr:col>
                <xdr:colOff>287655</xdr:colOff>
                <xdr:row>42</xdr:row>
                <xdr:rowOff>62230</xdr:rowOff>
              </to>
            </anchor>
          </objectPr>
        </oleObject>
      </mc:Choice>
      <mc:Fallback>
        <oleObject shapeId="1035" progId="Prism8.Document" r:id="rId4"/>
      </mc:Fallback>
    </mc:AlternateContent>
    <mc:AlternateContent xmlns:mc="http://schemas.openxmlformats.org/markup-compatibility/2006">
      <mc:Choice Requires="x14">
        <oleObject shapeId="1037" progId="Prism8.Document" r:id="rId6">
          <objectPr defaultSize="0" r:id="rId7">
            <anchor moveWithCells="1" sizeWithCells="1">
              <from>
                <xdr:col>15</xdr:col>
                <xdr:colOff>156210</xdr:colOff>
                <xdr:row>26</xdr:row>
                <xdr:rowOff>27940</xdr:rowOff>
              </from>
              <to>
                <xdr:col>20</xdr:col>
                <xdr:colOff>404495</xdr:colOff>
                <xdr:row>39</xdr:row>
                <xdr:rowOff>95885</xdr:rowOff>
              </to>
            </anchor>
          </objectPr>
        </oleObject>
      </mc:Choice>
      <mc:Fallback>
        <oleObject shapeId="1037" progId="Prism8.Document" r:id="rId6"/>
      </mc:Fallback>
    </mc:AlternateContent>
    <mc:AlternateContent xmlns:mc="http://schemas.openxmlformats.org/markup-compatibility/2006">
      <mc:Choice Requires="x14">
        <oleObject shapeId="1038" progId="Prism8.Document" r:id="rId8">
          <objectPr defaultSize="0" r:id="rId9">
            <anchor moveWithCells="1" sizeWithCells="1">
              <from>
                <xdr:col>20</xdr:col>
                <xdr:colOff>370840</xdr:colOff>
                <xdr:row>26</xdr:row>
                <xdr:rowOff>79375</xdr:rowOff>
              </from>
              <to>
                <xdr:col>23</xdr:col>
                <xdr:colOff>264795</xdr:colOff>
                <xdr:row>42</xdr:row>
                <xdr:rowOff>126365</xdr:rowOff>
              </to>
            </anchor>
          </objectPr>
        </oleObject>
      </mc:Choice>
      <mc:Fallback>
        <oleObject shapeId="1038" progId="Prism8.Document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1"/>
  <sheetViews>
    <sheetView workbookViewId="0">
      <selection activeCell="H26" sqref="H26"/>
    </sheetView>
  </sheetViews>
  <sheetFormatPr defaultColWidth="9" defaultRowHeight="18"/>
  <cols>
    <col min="1" max="3" width="12.625" style="1" customWidth="1"/>
  </cols>
  <sheetData>
    <row r="1" ht="14.25" spans="1:3">
      <c r="A1"/>
      <c r="B1"/>
      <c r="C1"/>
    </row>
    <row r="2" ht="14.25" spans="1:3">
      <c r="A2"/>
      <c r="B2"/>
      <c r="C2"/>
    </row>
    <row r="3" ht="14.25" spans="1:3">
      <c r="A3"/>
      <c r="B3"/>
      <c r="C3"/>
    </row>
    <row r="4" spans="1:35">
      <c r="A4"/>
      <c r="B4"/>
      <c r="C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  <c r="AF4" s="1"/>
      <c r="AG4" s="1"/>
      <c r="AH4" s="1"/>
      <c r="AI4" s="2"/>
    </row>
    <row r="5" ht="14.25" spans="1:3">
      <c r="A5"/>
      <c r="B5"/>
      <c r="C5"/>
    </row>
    <row r="6" spans="1:35">
      <c r="A6"/>
      <c r="B6"/>
      <c r="C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1"/>
      <c r="AH6" s="1"/>
      <c r="AI6" s="2"/>
    </row>
    <row r="7" ht="14.25" spans="1:3">
      <c r="A7"/>
      <c r="B7"/>
      <c r="C7"/>
    </row>
    <row r="8" ht="14.25" spans="1:3">
      <c r="A8"/>
      <c r="B8"/>
      <c r="C8"/>
    </row>
    <row r="9" ht="14.25" spans="1:3">
      <c r="A9"/>
      <c r="B9"/>
      <c r="C9"/>
    </row>
    <row r="10" ht="14.25" spans="1:3">
      <c r="A10"/>
      <c r="B10"/>
      <c r="C10"/>
    </row>
    <row r="11" ht="14.25" spans="1:3">
      <c r="A11"/>
      <c r="B11"/>
      <c r="C11"/>
    </row>
    <row r="12" ht="14.25" spans="1:3">
      <c r="A12"/>
      <c r="B12"/>
      <c r="C12"/>
    </row>
    <row r="13" ht="14.25" spans="1:3">
      <c r="A13"/>
      <c r="B13"/>
      <c r="C13"/>
    </row>
    <row r="14" ht="14.25" spans="1:3">
      <c r="A14"/>
      <c r="B14"/>
      <c r="C14"/>
    </row>
    <row r="15" ht="14.25" spans="1:3">
      <c r="A15"/>
      <c r="B15"/>
      <c r="C15"/>
    </row>
    <row r="16" ht="14.25" spans="1:3">
      <c r="A16"/>
      <c r="B16"/>
      <c r="C16"/>
    </row>
    <row r="17" ht="14.25" spans="1:3">
      <c r="A17"/>
      <c r="B17"/>
      <c r="C17"/>
    </row>
    <row r="18" ht="14.25" spans="1:3">
      <c r="A18"/>
      <c r="B18"/>
      <c r="C18"/>
    </row>
    <row r="19" ht="14.25" spans="1:3">
      <c r="A19"/>
      <c r="B19"/>
      <c r="C19"/>
    </row>
    <row r="20" ht="14.25" spans="1:3">
      <c r="A20"/>
      <c r="B20"/>
      <c r="C20"/>
    </row>
    <row r="21" ht="14.25" spans="1:3">
      <c r="A21"/>
      <c r="B21"/>
      <c r="C21"/>
    </row>
    <row r="22" ht="14.25" spans="1:3">
      <c r="A22"/>
      <c r="B22"/>
      <c r="C22"/>
    </row>
    <row r="23" ht="14.25" spans="1:3">
      <c r="A23"/>
      <c r="B23"/>
      <c r="C23"/>
    </row>
    <row r="24" ht="14.25" spans="1:3">
      <c r="A24"/>
      <c r="B24"/>
      <c r="C24"/>
    </row>
    <row r="25" ht="14.25" spans="1:3">
      <c r="A25"/>
      <c r="B25"/>
      <c r="C25"/>
    </row>
    <row r="26" ht="14.25" spans="1:3">
      <c r="A26"/>
      <c r="B26"/>
      <c r="C26"/>
    </row>
    <row r="27" ht="14.25" spans="1:3">
      <c r="A27"/>
      <c r="B27"/>
      <c r="C27"/>
    </row>
    <row r="28" ht="14.25" spans="1:3">
      <c r="A28"/>
      <c r="B28"/>
      <c r="C28"/>
    </row>
    <row r="29" ht="14.25" spans="1:3">
      <c r="A29"/>
      <c r="B29"/>
      <c r="C29"/>
    </row>
    <row r="30" ht="14.25" spans="1:3">
      <c r="A30"/>
      <c r="B30"/>
      <c r="C30"/>
    </row>
    <row r="31" ht="14.25" spans="1:3">
      <c r="A31"/>
      <c r="B31"/>
      <c r="C3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肿瘤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2023-03-13T01:22:22Z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EB2796D99F1E426C8556189627DCBC75</vt:lpwstr>
  </property>
  <property fmtid="{D5CDD505-2E9C-101B-9397-08002B2CF9AE}" pid="3" name="KSOProductBuildVer">
    <vt:lpwstr>2052-11.1.0.12980</vt:lpwstr>
  </property>
</Properties>
</file>