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Výzkum\GACR_red pelagic carbonates\Montagne Noire\článek_Montagne Noire\Final\"/>
    </mc:Choice>
  </mc:AlternateContent>
  <xr:revisionPtr revIDLastSave="0" documentId="13_ncr:1_{AA5E24C5-FF14-4562-B819-A8470EF8F486}" xr6:coauthVersionLast="47" xr6:coauthVersionMax="47" xr10:uidLastSave="{00000000-0000-0000-0000-000000000000}"/>
  <bookViews>
    <workbookView xWindow="-120" yWindow="-120" windowWidth="19440" windowHeight="14880" xr2:uid="{B6A2CD84-D398-4B14-BCBA-7FD276FFF08C}"/>
  </bookViews>
  <sheets>
    <sheet name="EDX SE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46" i="1" l="1"/>
  <c r="O46" i="1"/>
  <c r="Q46" i="1"/>
  <c r="N46" i="1"/>
  <c r="P45" i="1"/>
  <c r="O45" i="1"/>
  <c r="N45" i="1"/>
  <c r="Q45" i="1" l="1"/>
  <c r="N57" i="1"/>
  <c r="N61" i="1"/>
  <c r="P61" i="1"/>
  <c r="O61" i="1"/>
  <c r="Q61" i="1"/>
  <c r="N56" i="1"/>
  <c r="P57" i="1"/>
  <c r="O57" i="1"/>
  <c r="Q57" i="1"/>
  <c r="P56" i="1"/>
  <c r="O56" i="1"/>
  <c r="Q56" i="1" l="1"/>
  <c r="Q12" i="1"/>
  <c r="Q47" i="1"/>
  <c r="Q48" i="1"/>
  <c r="Q51" i="1"/>
  <c r="Q58" i="1"/>
  <c r="Q62" i="1"/>
  <c r="Q6" i="1"/>
  <c r="Q14" i="1"/>
  <c r="Q15" i="1"/>
  <c r="Q25" i="1"/>
  <c r="Q26" i="1"/>
  <c r="Q40" i="1"/>
  <c r="Q24" i="1"/>
  <c r="Q7" i="1"/>
  <c r="Q13" i="1"/>
  <c r="Q49" i="1"/>
  <c r="Q50" i="1"/>
  <c r="Q59" i="1"/>
  <c r="Q60" i="1"/>
  <c r="Q16" i="1"/>
  <c r="Q17" i="1"/>
  <c r="Q11" i="1"/>
  <c r="Q9" i="1"/>
  <c r="Q27" i="1"/>
  <c r="Q29" i="1"/>
  <c r="Q41" i="1"/>
  <c r="Q42" i="1"/>
  <c r="Q8" i="1"/>
  <c r="Q10" i="1"/>
  <c r="Q63" i="1"/>
  <c r="Q64" i="1"/>
  <c r="Q53" i="1"/>
  <c r="Q52" i="1"/>
  <c r="Q66" i="1"/>
  <c r="Q28" i="1"/>
  <c r="Q18" i="1"/>
  <c r="Q19" i="1"/>
  <c r="Q31" i="1"/>
  <c r="Q30" i="1"/>
  <c r="Q23" i="1"/>
  <c r="Q20" i="1"/>
  <c r="Q21" i="1"/>
  <c r="Q22" i="1"/>
  <c r="Q35" i="1"/>
  <c r="Q36" i="1"/>
  <c r="Q37" i="1"/>
  <c r="Q38" i="1"/>
  <c r="Q39" i="1"/>
  <c r="Q32" i="1"/>
  <c r="Q33" i="1"/>
  <c r="Q34" i="1"/>
  <c r="Q54" i="1"/>
  <c r="Q55" i="1"/>
  <c r="Q67" i="1"/>
  <c r="Q65" i="1"/>
  <c r="Q68" i="1"/>
  <c r="Q5" i="1"/>
  <c r="P66" i="1" l="1"/>
  <c r="O66" i="1"/>
  <c r="N66" i="1"/>
  <c r="P68" i="1"/>
  <c r="O68" i="1"/>
  <c r="N68" i="1"/>
  <c r="P65" i="1"/>
  <c r="O65" i="1"/>
  <c r="N65" i="1"/>
  <c r="P67" i="1"/>
  <c r="O67" i="1"/>
  <c r="N67" i="1"/>
  <c r="P52" i="1"/>
  <c r="O52" i="1"/>
  <c r="N52" i="1"/>
  <c r="P53" i="1"/>
  <c r="O53" i="1"/>
  <c r="N53" i="1"/>
  <c r="P64" i="1"/>
  <c r="P63" i="1"/>
  <c r="O64" i="1"/>
  <c r="O63" i="1"/>
  <c r="N64" i="1"/>
  <c r="N63" i="1"/>
  <c r="P55" i="1"/>
  <c r="O55" i="1"/>
  <c r="N55" i="1"/>
  <c r="P54" i="1"/>
  <c r="O54" i="1"/>
  <c r="N54" i="1"/>
  <c r="P24" i="1"/>
  <c r="O24" i="1"/>
  <c r="N24" i="1"/>
  <c r="P40" i="1"/>
  <c r="O40" i="1"/>
  <c r="N40" i="1"/>
  <c r="P10" i="1"/>
  <c r="O10" i="1"/>
  <c r="N10" i="1"/>
  <c r="P8" i="1"/>
  <c r="O8" i="1"/>
  <c r="N8" i="1"/>
  <c r="P42" i="1"/>
  <c r="P41" i="1"/>
  <c r="O42" i="1"/>
  <c r="O41" i="1"/>
  <c r="N42" i="1"/>
  <c r="N41" i="1"/>
  <c r="P34" i="1"/>
  <c r="P33" i="1"/>
  <c r="P32" i="1"/>
  <c r="O34" i="1"/>
  <c r="O33" i="1"/>
  <c r="O32" i="1"/>
  <c r="N34" i="1"/>
  <c r="N33" i="1"/>
  <c r="N32" i="1"/>
  <c r="P29" i="1"/>
  <c r="O29" i="1"/>
  <c r="N29" i="1"/>
  <c r="P39" i="1" l="1"/>
  <c r="O39" i="1"/>
  <c r="N39" i="1"/>
  <c r="P38" i="1"/>
  <c r="O38" i="1"/>
  <c r="N38" i="1"/>
  <c r="P37" i="1"/>
  <c r="O37" i="1"/>
  <c r="N37" i="1"/>
  <c r="P36" i="1"/>
  <c r="O36" i="1"/>
  <c r="N36" i="1"/>
  <c r="P35" i="1"/>
  <c r="O35" i="1"/>
  <c r="N35" i="1"/>
  <c r="P22" i="1"/>
  <c r="O22" i="1"/>
  <c r="N22" i="1"/>
  <c r="P21" i="1"/>
  <c r="O21" i="1"/>
  <c r="N21" i="1"/>
  <c r="P20" i="1"/>
  <c r="O20" i="1"/>
  <c r="N20" i="1"/>
  <c r="P59" i="1"/>
  <c r="P12" i="1"/>
  <c r="P7" i="1"/>
  <c r="P13" i="1"/>
  <c r="P47" i="1"/>
  <c r="P48" i="1"/>
  <c r="P49" i="1"/>
  <c r="P50" i="1"/>
  <c r="P51" i="1"/>
  <c r="P58" i="1"/>
  <c r="P60" i="1"/>
  <c r="P62" i="1"/>
  <c r="P6" i="1"/>
  <c r="P16" i="1"/>
  <c r="P17" i="1"/>
  <c r="P14" i="1"/>
  <c r="P15" i="1"/>
  <c r="P11" i="1"/>
  <c r="P9" i="1"/>
  <c r="P25" i="1"/>
  <c r="P26" i="1"/>
  <c r="P27" i="1"/>
  <c r="P28" i="1"/>
  <c r="P18" i="1"/>
  <c r="P19" i="1"/>
  <c r="P31" i="1"/>
  <c r="P30" i="1"/>
  <c r="P23" i="1"/>
  <c r="P5" i="1"/>
  <c r="N12" i="1"/>
  <c r="O12" i="1"/>
  <c r="N7" i="1"/>
  <c r="O7" i="1"/>
  <c r="O5" i="1"/>
  <c r="N5" i="1"/>
  <c r="N49" i="1"/>
  <c r="N50" i="1"/>
  <c r="N51" i="1"/>
  <c r="N58" i="1"/>
  <c r="N59" i="1"/>
  <c r="N60" i="1"/>
  <c r="O60" i="1"/>
  <c r="O59" i="1"/>
  <c r="O58" i="1"/>
  <c r="O51" i="1"/>
  <c r="O50" i="1"/>
  <c r="O49" i="1"/>
  <c r="O48" i="1"/>
  <c r="O47" i="1"/>
  <c r="N48" i="1"/>
  <c r="N47" i="1"/>
  <c r="O62" i="1"/>
  <c r="N62" i="1"/>
  <c r="O13" i="1" l="1"/>
  <c r="O6" i="1"/>
  <c r="O16" i="1"/>
  <c r="O17" i="1"/>
  <c r="O14" i="1"/>
  <c r="O15" i="1"/>
  <c r="O11" i="1"/>
  <c r="O9" i="1"/>
  <c r="O25" i="1"/>
  <c r="O26" i="1"/>
  <c r="O27" i="1"/>
  <c r="O28" i="1"/>
  <c r="O18" i="1"/>
  <c r="O19" i="1"/>
  <c r="O31" i="1"/>
  <c r="O30" i="1"/>
  <c r="O23" i="1"/>
  <c r="N13" i="1"/>
  <c r="N16" i="1"/>
  <c r="N17" i="1"/>
  <c r="N15" i="1"/>
  <c r="N11" i="1"/>
  <c r="N9" i="1"/>
  <c r="N25" i="1"/>
  <c r="N26" i="1"/>
  <c r="N27" i="1"/>
  <c r="N28" i="1"/>
  <c r="N18" i="1"/>
  <c r="N19" i="1"/>
  <c r="N31" i="1"/>
  <c r="N30" i="1"/>
  <c r="N23" i="1"/>
</calcChain>
</file>

<file path=xl/sharedStrings.xml><?xml version="1.0" encoding="utf-8"?>
<sst xmlns="http://schemas.openxmlformats.org/spreadsheetml/2006/main" count="210" uniqueCount="27">
  <si>
    <t>Mg/Al+Mg</t>
  </si>
  <si>
    <t>Si/(Si+Al)</t>
  </si>
  <si>
    <t>K/(Si+Al+K)</t>
  </si>
  <si>
    <t>Si/Al</t>
  </si>
  <si>
    <t>wt%</t>
  </si>
  <si>
    <t>clay mineral (cm)  type</t>
  </si>
  <si>
    <t>detritic cm  in matrix</t>
  </si>
  <si>
    <t>authigenic cm within microspar</t>
  </si>
  <si>
    <t>detritic cm in dissolution seams</t>
  </si>
  <si>
    <t>authigenic cm in dissolution seams</t>
  </si>
  <si>
    <t>MgO</t>
  </si>
  <si>
    <t>FeOx</t>
  </si>
  <si>
    <t>Selected EDX analysis results of various groups of clay minerals in Coumiac (cc)  and Col des Tribes (co) sections</t>
  </si>
  <si>
    <r>
      <t>Na</t>
    </r>
    <r>
      <rPr>
        <vertAlign val="subscript"/>
        <sz val="11"/>
        <color theme="1"/>
        <rFont val="Arial"/>
        <family val="2"/>
        <charset val="238"/>
      </rPr>
      <t>2</t>
    </r>
    <r>
      <rPr>
        <sz val="11"/>
        <color theme="1"/>
        <rFont val="Arial"/>
        <family val="2"/>
        <charset val="238"/>
      </rPr>
      <t>O</t>
    </r>
  </si>
  <si>
    <r>
      <t>Al</t>
    </r>
    <r>
      <rPr>
        <vertAlign val="subscript"/>
        <sz val="11"/>
        <color theme="1"/>
        <rFont val="Arial"/>
        <family val="2"/>
        <charset val="238"/>
      </rPr>
      <t>2</t>
    </r>
    <r>
      <rPr>
        <sz val="11"/>
        <color theme="1"/>
        <rFont val="Arial"/>
        <family val="2"/>
        <charset val="238"/>
      </rPr>
      <t>O</t>
    </r>
    <r>
      <rPr>
        <vertAlign val="subscript"/>
        <sz val="11"/>
        <color theme="1"/>
        <rFont val="Arial"/>
        <family val="2"/>
        <charset val="238"/>
      </rPr>
      <t>3</t>
    </r>
  </si>
  <si>
    <r>
      <t>SiO</t>
    </r>
    <r>
      <rPr>
        <vertAlign val="subscript"/>
        <sz val="11"/>
        <color theme="1"/>
        <rFont val="Arial"/>
        <family val="2"/>
        <charset val="238"/>
      </rPr>
      <t>2</t>
    </r>
  </si>
  <si>
    <r>
      <t>K</t>
    </r>
    <r>
      <rPr>
        <vertAlign val="subscript"/>
        <sz val="11"/>
        <color theme="1"/>
        <rFont val="Arial"/>
        <family val="2"/>
        <charset val="238"/>
      </rPr>
      <t>2</t>
    </r>
    <r>
      <rPr>
        <sz val="11"/>
        <color theme="1"/>
        <rFont val="Arial"/>
        <family val="2"/>
        <charset val="238"/>
      </rPr>
      <t>O</t>
    </r>
  </si>
  <si>
    <r>
      <t>TiO</t>
    </r>
    <r>
      <rPr>
        <vertAlign val="subscript"/>
        <sz val="11"/>
        <color theme="1"/>
        <rFont val="Arial"/>
        <family val="2"/>
        <charset val="238"/>
      </rPr>
      <t>2</t>
    </r>
  </si>
  <si>
    <t>CC</t>
  </si>
  <si>
    <t>CO</t>
  </si>
  <si>
    <t>Coumiac</t>
  </si>
  <si>
    <t>Col des Tribes</t>
  </si>
  <si>
    <t>Section</t>
  </si>
  <si>
    <t>ID</t>
  </si>
  <si>
    <t>thickness (m)</t>
  </si>
  <si>
    <r>
      <t xml:space="preserve">spectrum </t>
    </r>
    <r>
      <rPr>
        <sz val="11"/>
        <color theme="1"/>
        <rFont val="Calibri"/>
        <family val="2"/>
        <charset val="238"/>
      </rPr>
      <t>#</t>
    </r>
  </si>
  <si>
    <t>authigenic cm in ferruginous coatings, microstromatolites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</si>
</sst>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vertAlign val="subscript"/>
      <sz val="11"/>
      <color theme="1"/>
      <name val="Arial"/>
      <family val="2"/>
      <charset val="238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 applyBorder="1"/>
    <xf numFmtId="0" fontId="0" fillId="0" borderId="0" xfId="0" applyFill="1"/>
    <xf numFmtId="0" fontId="2" fillId="0" borderId="0" xfId="0" applyFont="1"/>
    <xf numFmtId="0" fontId="2" fillId="0" borderId="1" xfId="0" applyFont="1" applyBorder="1"/>
    <xf numFmtId="0" fontId="2" fillId="0" borderId="1" xfId="0" applyFont="1" applyFill="1" applyBorder="1"/>
    <xf numFmtId="0" fontId="2" fillId="0" borderId="0" xfId="0" applyFont="1" applyFill="1"/>
    <xf numFmtId="0" fontId="2" fillId="0" borderId="0" xfId="0" applyFont="1" applyFill="1" applyBorder="1"/>
    <xf numFmtId="0" fontId="2" fillId="0" borderId="0" xfId="0" applyFont="1" applyBorder="1"/>
    <xf numFmtId="0" fontId="0" fillId="0" borderId="2" xfId="0" applyBorder="1"/>
    <xf numFmtId="2" fontId="2" fillId="0" borderId="1" xfId="0" applyNumberFormat="1" applyFont="1" applyBorder="1"/>
    <xf numFmtId="2" fontId="2" fillId="0" borderId="1" xfId="0" applyNumberFormat="1" applyFont="1" applyFill="1" applyBorder="1"/>
    <xf numFmtId="0" fontId="0" fillId="0" borderId="0" xfId="0" applyBorder="1"/>
    <xf numFmtId="2" fontId="2" fillId="0" borderId="0" xfId="0" applyNumberFormat="1" applyFont="1" applyBorder="1"/>
    <xf numFmtId="2" fontId="2" fillId="0" borderId="0" xfId="0" applyNumberFormat="1" applyFont="1" applyFill="1" applyBorder="1"/>
    <xf numFmtId="0" fontId="2" fillId="0" borderId="0" xfId="0" applyFont="1" applyBorder="1" applyAlignment="1">
      <alignment wrapText="1"/>
    </xf>
    <xf numFmtId="164" fontId="2" fillId="0" borderId="0" xfId="0" applyNumberFormat="1" applyFont="1" applyBorder="1"/>
    <xf numFmtId="164" fontId="2" fillId="0" borderId="0" xfId="0" applyNumberFormat="1" applyFont="1" applyFill="1" applyBorder="1"/>
    <xf numFmtId="0" fontId="2" fillId="0" borderId="1" xfId="0" applyFont="1" applyBorder="1" applyAlignment="1">
      <alignment wrapText="1"/>
    </xf>
    <xf numFmtId="164" fontId="2" fillId="0" borderId="1" xfId="0" applyNumberFormat="1" applyFont="1" applyBorder="1"/>
    <xf numFmtId="164" fontId="2" fillId="0" borderId="1" xfId="0" applyNumberFormat="1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0B252-8DC5-489A-9129-7B5588D3F913}">
  <dimension ref="A1:AA68"/>
  <sheetViews>
    <sheetView tabSelected="1" zoomScale="80" zoomScaleNormal="80" workbookViewId="0">
      <selection activeCell="G26" sqref="G26"/>
    </sheetView>
  </sheetViews>
  <sheetFormatPr defaultRowHeight="15" x14ac:dyDescent="0.25"/>
  <cols>
    <col min="1" max="1" width="17.5703125" style="8" customWidth="1"/>
    <col min="2" max="3" width="12.7109375" style="8" customWidth="1"/>
    <col min="4" max="4" width="12.5703125" style="8" customWidth="1"/>
    <col min="5" max="5" width="60.140625" style="8" customWidth="1"/>
    <col min="6" max="13" width="9.140625" style="8"/>
    <col min="14" max="14" width="12.5703125" style="8" customWidth="1"/>
    <col min="15" max="15" width="12.5703125" style="8" bestFit="1" customWidth="1"/>
    <col min="16" max="18" width="11.85546875" style="8" customWidth="1"/>
    <col min="19" max="22" width="9.140625" style="8"/>
    <col min="23" max="24" width="9.140625" style="3"/>
  </cols>
  <sheetData>
    <row r="1" spans="1:27" x14ac:dyDescent="0.25">
      <c r="A1" s="8" t="s">
        <v>12</v>
      </c>
    </row>
    <row r="2" spans="1:27" ht="18.75" x14ac:dyDescent="0.35">
      <c r="D2" s="13"/>
      <c r="F2" s="4" t="s">
        <v>13</v>
      </c>
      <c r="G2" s="4" t="s">
        <v>10</v>
      </c>
      <c r="H2" s="4" t="s">
        <v>14</v>
      </c>
      <c r="I2" s="4" t="s">
        <v>15</v>
      </c>
      <c r="J2" s="4" t="s">
        <v>16</v>
      </c>
      <c r="K2" s="4" t="s">
        <v>17</v>
      </c>
      <c r="L2" s="4" t="s">
        <v>11</v>
      </c>
      <c r="N2" s="5" t="s">
        <v>0</v>
      </c>
      <c r="O2" s="5" t="s">
        <v>1</v>
      </c>
      <c r="P2" s="5" t="s">
        <v>2</v>
      </c>
      <c r="Q2" s="4" t="s">
        <v>3</v>
      </c>
      <c r="R2" s="7"/>
    </row>
    <row r="3" spans="1:27" x14ac:dyDescent="0.25">
      <c r="A3" s="4" t="s">
        <v>22</v>
      </c>
      <c r="B3" s="4" t="s">
        <v>23</v>
      </c>
      <c r="C3" s="10" t="s">
        <v>24</v>
      </c>
      <c r="D3" s="4" t="s">
        <v>25</v>
      </c>
      <c r="E3" s="4" t="s">
        <v>5</v>
      </c>
      <c r="F3" s="10" t="s">
        <v>4</v>
      </c>
      <c r="G3" s="10" t="s">
        <v>4</v>
      </c>
      <c r="H3" s="10" t="s">
        <v>4</v>
      </c>
      <c r="I3" s="10" t="s">
        <v>4</v>
      </c>
      <c r="J3" s="10" t="s">
        <v>4</v>
      </c>
      <c r="K3" s="10" t="s">
        <v>4</v>
      </c>
      <c r="L3" s="10" t="s">
        <v>4</v>
      </c>
    </row>
    <row r="4" spans="1:27" x14ac:dyDescent="0.25">
      <c r="C4" s="14"/>
    </row>
    <row r="5" spans="1:27" x14ac:dyDescent="0.25">
      <c r="A5" s="4" t="s">
        <v>20</v>
      </c>
      <c r="B5" s="18" t="s">
        <v>18</v>
      </c>
      <c r="C5" s="10">
        <v>5</v>
      </c>
      <c r="D5" s="4">
        <v>3</v>
      </c>
      <c r="E5" s="4" t="s">
        <v>6</v>
      </c>
      <c r="F5" s="4"/>
      <c r="G5" s="4">
        <v>1.31</v>
      </c>
      <c r="H5" s="4">
        <v>24.8</v>
      </c>
      <c r="I5" s="4">
        <v>39.17</v>
      </c>
      <c r="J5" s="4">
        <v>5.62</v>
      </c>
      <c r="K5" s="4">
        <v>0.28999999999999998</v>
      </c>
      <c r="L5" s="4">
        <v>1.3</v>
      </c>
      <c r="M5" s="4"/>
      <c r="N5" s="19">
        <f>G5/(H5+G5)</f>
        <v>5.0172347759479131E-2</v>
      </c>
      <c r="O5" s="19">
        <f t="shared" ref="O5:O42" si="0">I5/(I5+H5)</f>
        <v>0.61231827419102713</v>
      </c>
      <c r="P5" s="19">
        <f t="shared" ref="P5:P42" si="1">J5/(I5+H5+J5)</f>
        <v>8.0758729702543469E-2</v>
      </c>
      <c r="Q5" s="19">
        <f t="shared" ref="Q5:Q42" si="2">T5*U5</f>
        <v>0</v>
      </c>
      <c r="R5" s="16"/>
    </row>
    <row r="6" spans="1:27" x14ac:dyDescent="0.25">
      <c r="A6" s="4" t="s">
        <v>20</v>
      </c>
      <c r="B6" s="18" t="s">
        <v>18</v>
      </c>
      <c r="C6" s="10">
        <v>8.6</v>
      </c>
      <c r="D6" s="4">
        <v>95</v>
      </c>
      <c r="E6" s="18" t="s">
        <v>7</v>
      </c>
      <c r="F6" s="4"/>
      <c r="G6" s="4"/>
      <c r="H6" s="4">
        <v>16.600000000000001</v>
      </c>
      <c r="I6" s="4">
        <v>28.23</v>
      </c>
      <c r="J6" s="4">
        <v>3.79</v>
      </c>
      <c r="K6" s="4"/>
      <c r="L6" s="4">
        <v>8.3699999999999992</v>
      </c>
      <c r="M6" s="4"/>
      <c r="N6" s="19">
        <v>0</v>
      </c>
      <c r="O6" s="19">
        <f t="shared" si="0"/>
        <v>0.62971224626366273</v>
      </c>
      <c r="P6" s="19">
        <f t="shared" si="1"/>
        <v>7.795146030440149E-2</v>
      </c>
      <c r="Q6" s="19">
        <f t="shared" si="2"/>
        <v>0</v>
      </c>
      <c r="R6" s="16"/>
    </row>
    <row r="7" spans="1:27" x14ac:dyDescent="0.25">
      <c r="A7" s="4" t="s">
        <v>20</v>
      </c>
      <c r="B7" s="18" t="s">
        <v>18</v>
      </c>
      <c r="C7" s="10">
        <v>8.6</v>
      </c>
      <c r="D7" s="4">
        <v>107</v>
      </c>
      <c r="E7" s="4" t="s">
        <v>6</v>
      </c>
      <c r="F7" s="4">
        <v>0.26</v>
      </c>
      <c r="G7" s="4">
        <v>2.08</v>
      </c>
      <c r="H7" s="4">
        <v>23.06</v>
      </c>
      <c r="I7" s="4">
        <v>48.68</v>
      </c>
      <c r="J7" s="4">
        <v>6.33</v>
      </c>
      <c r="K7" s="4">
        <v>0.39</v>
      </c>
      <c r="L7" s="4">
        <v>6.03</v>
      </c>
      <c r="M7" s="4"/>
      <c r="N7" s="19">
        <f t="shared" ref="N7:N13" si="3">G7/(H7+G7)</f>
        <v>8.2736674622116146E-2</v>
      </c>
      <c r="O7" s="19">
        <f t="shared" si="0"/>
        <v>0.67856147198215788</v>
      </c>
      <c r="P7" s="19">
        <f t="shared" si="1"/>
        <v>8.1081081081081086E-2</v>
      </c>
      <c r="Q7" s="19">
        <f t="shared" si="2"/>
        <v>0</v>
      </c>
      <c r="R7" s="16"/>
    </row>
    <row r="8" spans="1:27" x14ac:dyDescent="0.25">
      <c r="A8" s="4" t="s">
        <v>20</v>
      </c>
      <c r="B8" s="18" t="s">
        <v>18</v>
      </c>
      <c r="C8" s="10">
        <v>8.6</v>
      </c>
      <c r="D8" s="4">
        <v>111</v>
      </c>
      <c r="E8" s="18" t="s">
        <v>7</v>
      </c>
      <c r="F8" s="4"/>
      <c r="G8" s="4">
        <v>1.44</v>
      </c>
      <c r="H8" s="4">
        <v>15.65</v>
      </c>
      <c r="I8" s="4">
        <v>32</v>
      </c>
      <c r="J8" s="4">
        <v>3.5</v>
      </c>
      <c r="K8" s="4">
        <v>0.38</v>
      </c>
      <c r="L8" s="4">
        <v>8</v>
      </c>
      <c r="M8" s="4"/>
      <c r="N8" s="19">
        <f t="shared" si="3"/>
        <v>8.4259801053247513E-2</v>
      </c>
      <c r="O8" s="19">
        <f t="shared" si="0"/>
        <v>0.67156348373557195</v>
      </c>
      <c r="P8" s="19">
        <f t="shared" si="1"/>
        <v>6.8426197458455532E-2</v>
      </c>
      <c r="Q8" s="19">
        <f t="shared" si="2"/>
        <v>0</v>
      </c>
      <c r="R8" s="16"/>
      <c r="AA8" s="12"/>
    </row>
    <row r="9" spans="1:27" x14ac:dyDescent="0.25">
      <c r="A9" s="4" t="s">
        <v>20</v>
      </c>
      <c r="B9" s="18" t="s">
        <v>18</v>
      </c>
      <c r="C9" s="10">
        <v>6.7</v>
      </c>
      <c r="D9" s="4">
        <v>161</v>
      </c>
      <c r="E9" s="18" t="s">
        <v>7</v>
      </c>
      <c r="F9" s="4"/>
      <c r="G9" s="4">
        <v>2.2999999999999998</v>
      </c>
      <c r="H9" s="4">
        <v>19.7</v>
      </c>
      <c r="I9" s="4">
        <v>65</v>
      </c>
      <c r="J9" s="4">
        <v>8.1999999999999993</v>
      </c>
      <c r="K9" s="4">
        <v>0.3</v>
      </c>
      <c r="L9" s="4">
        <v>3.7</v>
      </c>
      <c r="M9" s="4"/>
      <c r="N9" s="19">
        <f t="shared" si="3"/>
        <v>0.10454545454545454</v>
      </c>
      <c r="O9" s="19">
        <f t="shared" si="0"/>
        <v>0.76741440377804016</v>
      </c>
      <c r="P9" s="19">
        <f t="shared" si="1"/>
        <v>8.8266953713670604E-2</v>
      </c>
      <c r="Q9" s="19">
        <f t="shared" si="2"/>
        <v>0</v>
      </c>
      <c r="R9" s="16"/>
    </row>
    <row r="10" spans="1:27" x14ac:dyDescent="0.25">
      <c r="A10" s="4" t="s">
        <v>20</v>
      </c>
      <c r="B10" s="18" t="s">
        <v>18</v>
      </c>
      <c r="C10" s="10">
        <v>6.7</v>
      </c>
      <c r="D10" s="4">
        <v>165</v>
      </c>
      <c r="E10" s="18" t="s">
        <v>7</v>
      </c>
      <c r="F10" s="4"/>
      <c r="G10" s="4">
        <v>2.2999999999999998</v>
      </c>
      <c r="H10" s="4">
        <v>21.34</v>
      </c>
      <c r="I10" s="4">
        <v>60.09</v>
      </c>
      <c r="J10" s="4">
        <v>5.69</v>
      </c>
      <c r="K10" s="4">
        <v>0.14000000000000001</v>
      </c>
      <c r="L10" s="4">
        <v>3.13</v>
      </c>
      <c r="M10" s="4"/>
      <c r="N10" s="19">
        <f t="shared" si="3"/>
        <v>9.7292724196277491E-2</v>
      </c>
      <c r="O10" s="19">
        <f t="shared" si="0"/>
        <v>0.73793442220311922</v>
      </c>
      <c r="P10" s="19">
        <f t="shared" si="1"/>
        <v>6.531221303948577E-2</v>
      </c>
      <c r="Q10" s="19">
        <f t="shared" si="2"/>
        <v>0</v>
      </c>
      <c r="R10" s="16"/>
    </row>
    <row r="11" spans="1:27" x14ac:dyDescent="0.25">
      <c r="A11" s="4" t="s">
        <v>20</v>
      </c>
      <c r="B11" s="18" t="s">
        <v>18</v>
      </c>
      <c r="C11" s="10">
        <v>6.7</v>
      </c>
      <c r="D11" s="4">
        <v>173</v>
      </c>
      <c r="E11" s="18" t="s">
        <v>7</v>
      </c>
      <c r="F11" s="4"/>
      <c r="G11" s="4">
        <v>1.7</v>
      </c>
      <c r="H11" s="4">
        <v>19.600000000000001</v>
      </c>
      <c r="I11" s="4">
        <v>62</v>
      </c>
      <c r="J11" s="4">
        <v>5</v>
      </c>
      <c r="K11" s="4">
        <v>0.2</v>
      </c>
      <c r="L11" s="4">
        <v>2.2999999999999998</v>
      </c>
      <c r="M11" s="4"/>
      <c r="N11" s="19">
        <f t="shared" si="3"/>
        <v>7.9812206572769953E-2</v>
      </c>
      <c r="O11" s="19">
        <f t="shared" si="0"/>
        <v>0.75980392156862753</v>
      </c>
      <c r="P11" s="19">
        <f t="shared" si="1"/>
        <v>5.7736720554272522E-2</v>
      </c>
      <c r="Q11" s="19">
        <f t="shared" si="2"/>
        <v>0</v>
      </c>
      <c r="R11" s="16"/>
    </row>
    <row r="12" spans="1:27" x14ac:dyDescent="0.25">
      <c r="A12" s="4" t="s">
        <v>20</v>
      </c>
      <c r="B12" s="18" t="s">
        <v>18</v>
      </c>
      <c r="C12" s="10">
        <v>6.7</v>
      </c>
      <c r="D12" s="4">
        <v>176</v>
      </c>
      <c r="E12" s="4" t="s">
        <v>6</v>
      </c>
      <c r="F12" s="4">
        <v>1.31</v>
      </c>
      <c r="G12" s="4">
        <v>0.64</v>
      </c>
      <c r="H12" s="4">
        <v>37.03</v>
      </c>
      <c r="I12" s="4">
        <v>50.41</v>
      </c>
      <c r="J12" s="4">
        <v>8.42</v>
      </c>
      <c r="K12" s="4">
        <v>0.39</v>
      </c>
      <c r="L12" s="4">
        <v>1</v>
      </c>
      <c r="M12" s="4"/>
      <c r="N12" s="19">
        <f t="shared" si="3"/>
        <v>1.6989646933899656E-2</v>
      </c>
      <c r="O12" s="19">
        <f t="shared" si="0"/>
        <v>0.57650960658737416</v>
      </c>
      <c r="P12" s="19">
        <f t="shared" si="1"/>
        <v>8.7836428124348012E-2</v>
      </c>
      <c r="Q12" s="19">
        <f t="shared" si="2"/>
        <v>0</v>
      </c>
      <c r="R12" s="16"/>
    </row>
    <row r="13" spans="1:27" x14ac:dyDescent="0.25">
      <c r="A13" s="4" t="s">
        <v>20</v>
      </c>
      <c r="B13" s="18" t="s">
        <v>18</v>
      </c>
      <c r="C13" s="10">
        <v>6.7</v>
      </c>
      <c r="D13" s="4">
        <v>176</v>
      </c>
      <c r="E13" s="4" t="s">
        <v>6</v>
      </c>
      <c r="F13" s="4">
        <v>1.31</v>
      </c>
      <c r="G13" s="4">
        <v>0.64</v>
      </c>
      <c r="H13" s="4">
        <v>37</v>
      </c>
      <c r="I13" s="4">
        <v>50.4</v>
      </c>
      <c r="J13" s="4">
        <v>8.42</v>
      </c>
      <c r="K13" s="4">
        <v>0.39</v>
      </c>
      <c r="L13" s="4">
        <v>1</v>
      </c>
      <c r="M13" s="4"/>
      <c r="N13" s="19">
        <f t="shared" si="3"/>
        <v>1.7003188097768331E-2</v>
      </c>
      <c r="O13" s="19">
        <f t="shared" si="0"/>
        <v>0.57665903890160175</v>
      </c>
      <c r="P13" s="19">
        <f t="shared" si="1"/>
        <v>8.7873095387184297E-2</v>
      </c>
      <c r="Q13" s="19">
        <f t="shared" si="2"/>
        <v>0</v>
      </c>
      <c r="R13" s="16"/>
    </row>
    <row r="14" spans="1:27" x14ac:dyDescent="0.25">
      <c r="A14" s="4" t="s">
        <v>20</v>
      </c>
      <c r="B14" s="18" t="s">
        <v>18</v>
      </c>
      <c r="C14" s="10">
        <v>6.7</v>
      </c>
      <c r="D14" s="4">
        <v>180</v>
      </c>
      <c r="E14" s="18" t="s">
        <v>7</v>
      </c>
      <c r="F14" s="4"/>
      <c r="G14" s="4"/>
      <c r="H14" s="4">
        <v>19</v>
      </c>
      <c r="I14" s="4">
        <v>48</v>
      </c>
      <c r="J14" s="4">
        <v>9.1999999999999993</v>
      </c>
      <c r="K14" s="4">
        <v>0.6</v>
      </c>
      <c r="L14" s="4">
        <v>4.9000000000000004</v>
      </c>
      <c r="M14" s="4"/>
      <c r="N14" s="19">
        <v>0</v>
      </c>
      <c r="O14" s="19">
        <f t="shared" si="0"/>
        <v>0.71641791044776115</v>
      </c>
      <c r="P14" s="19">
        <f t="shared" si="1"/>
        <v>0.12073490813648292</v>
      </c>
      <c r="Q14" s="19">
        <f t="shared" si="2"/>
        <v>0</v>
      </c>
      <c r="R14" s="16"/>
    </row>
    <row r="15" spans="1:27" x14ac:dyDescent="0.25">
      <c r="A15" s="4" t="s">
        <v>20</v>
      </c>
      <c r="B15" s="18" t="s">
        <v>18</v>
      </c>
      <c r="C15" s="10">
        <v>6.7</v>
      </c>
      <c r="D15" s="4">
        <v>181</v>
      </c>
      <c r="E15" s="18" t="s">
        <v>7</v>
      </c>
      <c r="F15" s="4"/>
      <c r="G15" s="4">
        <v>2.2400000000000002</v>
      </c>
      <c r="H15" s="4">
        <v>21.8</v>
      </c>
      <c r="I15" s="4">
        <v>51.82</v>
      </c>
      <c r="J15" s="4">
        <v>6.13</v>
      </c>
      <c r="K15" s="4">
        <v>0.2</v>
      </c>
      <c r="L15" s="4">
        <v>6.9</v>
      </c>
      <c r="M15" s="4"/>
      <c r="N15" s="19">
        <f t="shared" ref="N15:N42" si="4">G15/(H15+G15)</f>
        <v>9.3178036605657252E-2</v>
      </c>
      <c r="O15" s="19">
        <f t="shared" si="0"/>
        <v>0.70388481390926372</v>
      </c>
      <c r="P15" s="19">
        <f t="shared" si="1"/>
        <v>7.6865203761755485E-2</v>
      </c>
      <c r="Q15" s="19">
        <f t="shared" si="2"/>
        <v>0</v>
      </c>
      <c r="R15" s="16"/>
    </row>
    <row r="16" spans="1:27" s="2" customFormat="1" x14ac:dyDescent="0.25">
      <c r="A16" s="4" t="s">
        <v>20</v>
      </c>
      <c r="B16" s="18" t="s">
        <v>18</v>
      </c>
      <c r="C16" s="10">
        <v>10</v>
      </c>
      <c r="D16" s="4">
        <v>27</v>
      </c>
      <c r="E16" s="18" t="s">
        <v>7</v>
      </c>
      <c r="F16" s="4"/>
      <c r="G16" s="4">
        <v>1.9</v>
      </c>
      <c r="H16" s="4">
        <v>22</v>
      </c>
      <c r="I16" s="4">
        <v>45</v>
      </c>
      <c r="J16" s="4">
        <v>5.5</v>
      </c>
      <c r="K16" s="4">
        <v>1.9</v>
      </c>
      <c r="L16" s="4">
        <v>3.5</v>
      </c>
      <c r="M16" s="4"/>
      <c r="N16" s="19">
        <f t="shared" si="4"/>
        <v>7.9497907949790794E-2</v>
      </c>
      <c r="O16" s="19">
        <f t="shared" si="0"/>
        <v>0.67164179104477617</v>
      </c>
      <c r="P16" s="19">
        <f t="shared" si="1"/>
        <v>7.586206896551724E-2</v>
      </c>
      <c r="Q16" s="19">
        <f t="shared" si="2"/>
        <v>0</v>
      </c>
      <c r="R16" s="16"/>
      <c r="S16" s="8"/>
      <c r="T16" s="8"/>
      <c r="U16" s="8"/>
      <c r="V16" s="8"/>
      <c r="W16" s="3"/>
      <c r="X16" s="3"/>
      <c r="Y16"/>
      <c r="Z16"/>
      <c r="AA16"/>
    </row>
    <row r="17" spans="1:27" s="2" customFormat="1" x14ac:dyDescent="0.25">
      <c r="A17" s="4" t="s">
        <v>20</v>
      </c>
      <c r="B17" s="18" t="s">
        <v>18</v>
      </c>
      <c r="C17" s="10">
        <v>10</v>
      </c>
      <c r="D17" s="4">
        <v>28</v>
      </c>
      <c r="E17" s="18" t="s">
        <v>7</v>
      </c>
      <c r="F17" s="4"/>
      <c r="G17" s="4">
        <v>2.2000000000000002</v>
      </c>
      <c r="H17" s="4">
        <v>23</v>
      </c>
      <c r="I17" s="4">
        <v>47</v>
      </c>
      <c r="J17" s="4">
        <v>7.2</v>
      </c>
      <c r="K17" s="4">
        <v>0.3</v>
      </c>
      <c r="L17" s="4">
        <v>4</v>
      </c>
      <c r="M17" s="4"/>
      <c r="N17" s="19">
        <f t="shared" si="4"/>
        <v>8.7301587301587311E-2</v>
      </c>
      <c r="O17" s="19">
        <f t="shared" si="0"/>
        <v>0.67142857142857137</v>
      </c>
      <c r="P17" s="19">
        <f t="shared" si="1"/>
        <v>9.3264248704663211E-2</v>
      </c>
      <c r="Q17" s="19">
        <f t="shared" si="2"/>
        <v>0</v>
      </c>
      <c r="R17" s="16"/>
      <c r="S17" s="8"/>
      <c r="T17" s="8"/>
      <c r="U17" s="8"/>
      <c r="V17" s="8"/>
      <c r="W17" s="3"/>
      <c r="X17" s="3"/>
      <c r="Y17"/>
      <c r="Z17"/>
      <c r="AA17"/>
    </row>
    <row r="18" spans="1:27" x14ac:dyDescent="0.25">
      <c r="A18" s="4" t="s">
        <v>20</v>
      </c>
      <c r="B18" s="18" t="s">
        <v>18</v>
      </c>
      <c r="C18" s="10">
        <v>13.4</v>
      </c>
      <c r="D18" s="4">
        <v>140</v>
      </c>
      <c r="E18" s="18" t="s">
        <v>26</v>
      </c>
      <c r="F18" s="4"/>
      <c r="G18" s="4">
        <v>2.5</v>
      </c>
      <c r="H18" s="4">
        <v>24</v>
      </c>
      <c r="I18" s="4">
        <v>51</v>
      </c>
      <c r="J18" s="4">
        <v>8.2899999999999991</v>
      </c>
      <c r="K18" s="4"/>
      <c r="L18" s="4">
        <v>12</v>
      </c>
      <c r="M18" s="4"/>
      <c r="N18" s="19">
        <f t="shared" si="4"/>
        <v>9.4339622641509441E-2</v>
      </c>
      <c r="O18" s="19">
        <f t="shared" si="0"/>
        <v>0.68</v>
      </c>
      <c r="P18" s="19">
        <f t="shared" si="1"/>
        <v>9.9531756513386957E-2</v>
      </c>
      <c r="Q18" s="19">
        <f t="shared" si="2"/>
        <v>0</v>
      </c>
      <c r="R18" s="16"/>
    </row>
    <row r="19" spans="1:27" x14ac:dyDescent="0.25">
      <c r="A19" s="4" t="s">
        <v>20</v>
      </c>
      <c r="B19" s="18" t="s">
        <v>18</v>
      </c>
      <c r="C19" s="10">
        <v>13.4</v>
      </c>
      <c r="D19" s="4">
        <v>140</v>
      </c>
      <c r="E19" s="18" t="s">
        <v>26</v>
      </c>
      <c r="F19" s="4"/>
      <c r="G19" s="4">
        <v>2.6</v>
      </c>
      <c r="H19" s="4">
        <v>22</v>
      </c>
      <c r="I19" s="4">
        <v>53</v>
      </c>
      <c r="J19" s="4">
        <v>8.6999999999999993</v>
      </c>
      <c r="K19" s="4"/>
      <c r="L19" s="4"/>
      <c r="M19" s="4"/>
      <c r="N19" s="19">
        <f t="shared" si="4"/>
        <v>0.1056910569105691</v>
      </c>
      <c r="O19" s="19">
        <f t="shared" si="0"/>
        <v>0.70666666666666667</v>
      </c>
      <c r="P19" s="19">
        <f t="shared" si="1"/>
        <v>0.10394265232974909</v>
      </c>
      <c r="Q19" s="19">
        <f t="shared" si="2"/>
        <v>0</v>
      </c>
      <c r="R19" s="16"/>
      <c r="AA19" s="1"/>
    </row>
    <row r="20" spans="1:27" x14ac:dyDescent="0.25">
      <c r="A20" s="4" t="s">
        <v>20</v>
      </c>
      <c r="B20" s="18" t="s">
        <v>18</v>
      </c>
      <c r="C20" s="10">
        <v>13.4</v>
      </c>
      <c r="D20" s="5">
        <v>140</v>
      </c>
      <c r="E20" s="18" t="s">
        <v>26</v>
      </c>
      <c r="F20" s="4"/>
      <c r="G20" s="5">
        <v>2.5099999999999998</v>
      </c>
      <c r="H20" s="5">
        <v>24.33</v>
      </c>
      <c r="I20" s="5">
        <v>51.24</v>
      </c>
      <c r="J20" s="5">
        <v>8.2899999999999991</v>
      </c>
      <c r="K20" s="5"/>
      <c r="L20" s="5">
        <v>12.49</v>
      </c>
      <c r="M20" s="4"/>
      <c r="N20" s="19">
        <f t="shared" si="4"/>
        <v>9.351713859910582E-2</v>
      </c>
      <c r="O20" s="19">
        <f t="shared" si="0"/>
        <v>0.67804684398570869</v>
      </c>
      <c r="P20" s="19">
        <f t="shared" si="1"/>
        <v>9.8855234915335086E-2</v>
      </c>
      <c r="Q20" s="19">
        <f t="shared" si="2"/>
        <v>0</v>
      </c>
      <c r="R20" s="16"/>
    </row>
    <row r="21" spans="1:27" x14ac:dyDescent="0.25">
      <c r="A21" s="4" t="s">
        <v>20</v>
      </c>
      <c r="B21" s="18" t="s">
        <v>18</v>
      </c>
      <c r="C21" s="10">
        <v>13.4</v>
      </c>
      <c r="D21" s="5">
        <v>149</v>
      </c>
      <c r="E21" s="18" t="s">
        <v>26</v>
      </c>
      <c r="F21" s="4"/>
      <c r="G21" s="5">
        <v>2.66</v>
      </c>
      <c r="H21" s="5">
        <v>22.93</v>
      </c>
      <c r="I21" s="5">
        <v>53.76</v>
      </c>
      <c r="J21" s="5">
        <v>8.76</v>
      </c>
      <c r="K21" s="5"/>
      <c r="L21" s="5">
        <v>11.15</v>
      </c>
      <c r="M21" s="4"/>
      <c r="N21" s="19">
        <f t="shared" si="4"/>
        <v>0.10394685423993748</v>
      </c>
      <c r="O21" s="19">
        <f t="shared" si="0"/>
        <v>0.70100404224801149</v>
      </c>
      <c r="P21" s="19">
        <f t="shared" si="1"/>
        <v>0.10251609128145113</v>
      </c>
      <c r="Q21" s="19">
        <f t="shared" si="2"/>
        <v>0</v>
      </c>
      <c r="R21" s="16"/>
    </row>
    <row r="22" spans="1:27" x14ac:dyDescent="0.25">
      <c r="A22" s="4" t="s">
        <v>20</v>
      </c>
      <c r="B22" s="18" t="s">
        <v>18</v>
      </c>
      <c r="C22" s="11">
        <v>14.9</v>
      </c>
      <c r="D22" s="5">
        <v>235</v>
      </c>
      <c r="E22" s="18" t="s">
        <v>26</v>
      </c>
      <c r="F22" s="4"/>
      <c r="G22" s="5">
        <v>1.28</v>
      </c>
      <c r="H22" s="5">
        <v>15.91</v>
      </c>
      <c r="I22" s="5">
        <v>27.42</v>
      </c>
      <c r="J22" s="5">
        <v>4.01</v>
      </c>
      <c r="K22" s="5">
        <v>0.6</v>
      </c>
      <c r="L22" s="5">
        <v>31.8</v>
      </c>
      <c r="M22" s="4"/>
      <c r="N22" s="19">
        <f t="shared" si="4"/>
        <v>7.4461896451425244E-2</v>
      </c>
      <c r="O22" s="19">
        <f t="shared" si="0"/>
        <v>0.63281790906992852</v>
      </c>
      <c r="P22" s="19">
        <f t="shared" si="1"/>
        <v>8.4706379383185468E-2</v>
      </c>
      <c r="Q22" s="19">
        <f t="shared" si="2"/>
        <v>0</v>
      </c>
      <c r="R22" s="16"/>
    </row>
    <row r="23" spans="1:27" x14ac:dyDescent="0.25">
      <c r="A23" s="4" t="s">
        <v>20</v>
      </c>
      <c r="B23" s="18" t="s">
        <v>18</v>
      </c>
      <c r="C23" s="11">
        <v>15.85</v>
      </c>
      <c r="D23" s="5">
        <v>79</v>
      </c>
      <c r="E23" s="18" t="s">
        <v>26</v>
      </c>
      <c r="F23" s="4">
        <v>0.18</v>
      </c>
      <c r="G23" s="5">
        <v>0.44</v>
      </c>
      <c r="H23" s="5">
        <v>35.700000000000003</v>
      </c>
      <c r="I23" s="5">
        <v>52</v>
      </c>
      <c r="J23" s="5">
        <v>7.18</v>
      </c>
      <c r="K23" s="5"/>
      <c r="L23" s="5">
        <v>3.1</v>
      </c>
      <c r="M23" s="4"/>
      <c r="N23" s="19">
        <f t="shared" si="4"/>
        <v>1.2174875484228001E-2</v>
      </c>
      <c r="O23" s="19">
        <f t="shared" si="0"/>
        <v>0.59293044469783351</v>
      </c>
      <c r="P23" s="19">
        <f t="shared" si="1"/>
        <v>7.5674536256323782E-2</v>
      </c>
      <c r="Q23" s="19">
        <f t="shared" si="2"/>
        <v>0</v>
      </c>
      <c r="R23" s="16"/>
    </row>
    <row r="24" spans="1:27" x14ac:dyDescent="0.25">
      <c r="A24" s="4" t="s">
        <v>20</v>
      </c>
      <c r="B24" s="18" t="s">
        <v>18</v>
      </c>
      <c r="C24" s="10">
        <v>15.85</v>
      </c>
      <c r="D24" s="4">
        <v>81</v>
      </c>
      <c r="E24" s="18" t="s">
        <v>7</v>
      </c>
      <c r="F24" s="4"/>
      <c r="G24" s="4">
        <v>0.78</v>
      </c>
      <c r="H24" s="4">
        <v>18.39</v>
      </c>
      <c r="I24" s="4">
        <v>32.6</v>
      </c>
      <c r="J24" s="4">
        <v>5.3</v>
      </c>
      <c r="K24" s="4">
        <v>0.38</v>
      </c>
      <c r="L24" s="4">
        <v>33</v>
      </c>
      <c r="M24" s="4"/>
      <c r="N24" s="19">
        <f t="shared" si="4"/>
        <v>4.0688575899843503E-2</v>
      </c>
      <c r="O24" s="19">
        <f t="shared" si="0"/>
        <v>0.6393410472641694</v>
      </c>
      <c r="P24" s="19">
        <f t="shared" si="1"/>
        <v>9.4155267365429021E-2</v>
      </c>
      <c r="Q24" s="19">
        <f t="shared" si="2"/>
        <v>0</v>
      </c>
      <c r="R24" s="16"/>
    </row>
    <row r="25" spans="1:27" x14ac:dyDescent="0.25">
      <c r="A25" s="4" t="s">
        <v>20</v>
      </c>
      <c r="B25" s="18" t="s">
        <v>18</v>
      </c>
      <c r="C25" s="10">
        <v>15.85</v>
      </c>
      <c r="D25" s="5">
        <v>85</v>
      </c>
      <c r="E25" s="18" t="s">
        <v>7</v>
      </c>
      <c r="F25" s="4"/>
      <c r="G25" s="4">
        <v>1.3</v>
      </c>
      <c r="H25" s="4">
        <v>23</v>
      </c>
      <c r="I25" s="4">
        <v>43</v>
      </c>
      <c r="J25" s="4">
        <v>4.5</v>
      </c>
      <c r="K25" s="4">
        <v>0.2</v>
      </c>
      <c r="L25" s="4">
        <v>19</v>
      </c>
      <c r="M25" s="4"/>
      <c r="N25" s="19">
        <f t="shared" si="4"/>
        <v>5.3497942386831275E-2</v>
      </c>
      <c r="O25" s="19">
        <f t="shared" si="0"/>
        <v>0.65151515151515149</v>
      </c>
      <c r="P25" s="19">
        <f t="shared" si="1"/>
        <v>6.3829787234042548E-2</v>
      </c>
      <c r="Q25" s="19">
        <f t="shared" si="2"/>
        <v>0</v>
      </c>
      <c r="R25" s="16"/>
    </row>
    <row r="26" spans="1:27" x14ac:dyDescent="0.25">
      <c r="A26" s="4" t="s">
        <v>20</v>
      </c>
      <c r="B26" s="18" t="s">
        <v>18</v>
      </c>
      <c r="C26" s="10">
        <v>15.85</v>
      </c>
      <c r="D26" s="5">
        <v>87</v>
      </c>
      <c r="E26" s="18" t="s">
        <v>7</v>
      </c>
      <c r="F26" s="4"/>
      <c r="G26" s="4">
        <v>1.03</v>
      </c>
      <c r="H26" s="4">
        <v>22.6</v>
      </c>
      <c r="I26" s="4">
        <v>43</v>
      </c>
      <c r="J26" s="4">
        <v>7</v>
      </c>
      <c r="K26" s="4">
        <v>0.3</v>
      </c>
      <c r="L26" s="4">
        <v>23</v>
      </c>
      <c r="M26" s="4"/>
      <c r="N26" s="19">
        <f t="shared" si="4"/>
        <v>4.3588658484976721E-2</v>
      </c>
      <c r="O26" s="19">
        <f t="shared" si="0"/>
        <v>0.65548780487804881</v>
      </c>
      <c r="P26" s="19">
        <f t="shared" si="1"/>
        <v>9.6418732782369149E-2</v>
      </c>
      <c r="Q26" s="19">
        <f t="shared" si="2"/>
        <v>0</v>
      </c>
      <c r="R26" s="16"/>
    </row>
    <row r="27" spans="1:27" x14ac:dyDescent="0.25">
      <c r="A27" s="4" t="s">
        <v>20</v>
      </c>
      <c r="B27" s="18" t="s">
        <v>18</v>
      </c>
      <c r="C27" s="10">
        <v>15.85</v>
      </c>
      <c r="D27" s="4">
        <v>88</v>
      </c>
      <c r="E27" s="18" t="s">
        <v>7</v>
      </c>
      <c r="F27" s="4"/>
      <c r="G27" s="4">
        <v>0.45</v>
      </c>
      <c r="H27" s="4">
        <v>10</v>
      </c>
      <c r="I27" s="4">
        <v>17</v>
      </c>
      <c r="J27" s="4">
        <v>2.2799999999999998</v>
      </c>
      <c r="K27" s="4">
        <v>0.74</v>
      </c>
      <c r="L27" s="4">
        <v>67</v>
      </c>
      <c r="M27" s="4"/>
      <c r="N27" s="19">
        <f t="shared" si="4"/>
        <v>4.3062200956937802E-2</v>
      </c>
      <c r="O27" s="19">
        <f t="shared" si="0"/>
        <v>0.62962962962962965</v>
      </c>
      <c r="P27" s="19">
        <f t="shared" si="1"/>
        <v>7.7868852459016383E-2</v>
      </c>
      <c r="Q27" s="19">
        <f t="shared" si="2"/>
        <v>0</v>
      </c>
      <c r="R27" s="16"/>
    </row>
    <row r="28" spans="1:27" x14ac:dyDescent="0.25">
      <c r="A28" s="4" t="s">
        <v>20</v>
      </c>
      <c r="B28" s="18" t="s">
        <v>18</v>
      </c>
      <c r="C28" s="10">
        <v>15.85</v>
      </c>
      <c r="D28" s="4">
        <v>89</v>
      </c>
      <c r="E28" s="18" t="s">
        <v>7</v>
      </c>
      <c r="F28" s="4"/>
      <c r="G28" s="4">
        <v>1.1399999999999999</v>
      </c>
      <c r="H28" s="4">
        <v>25</v>
      </c>
      <c r="I28" s="4">
        <v>48</v>
      </c>
      <c r="J28" s="4">
        <v>7.37</v>
      </c>
      <c r="K28" s="4">
        <v>0.2</v>
      </c>
      <c r="L28" s="4">
        <v>16</v>
      </c>
      <c r="M28" s="4"/>
      <c r="N28" s="19">
        <f t="shared" si="4"/>
        <v>4.3611323641928074E-2</v>
      </c>
      <c r="O28" s="19">
        <f t="shared" si="0"/>
        <v>0.65753424657534243</v>
      </c>
      <c r="P28" s="19">
        <f t="shared" si="1"/>
        <v>9.1700883414209275E-2</v>
      </c>
      <c r="Q28" s="19">
        <f t="shared" si="2"/>
        <v>0</v>
      </c>
      <c r="R28" s="16"/>
    </row>
    <row r="29" spans="1:27" x14ac:dyDescent="0.25">
      <c r="A29" s="4" t="s">
        <v>20</v>
      </c>
      <c r="B29" s="18" t="s">
        <v>18</v>
      </c>
      <c r="C29" s="10">
        <v>16.7</v>
      </c>
      <c r="D29" s="4">
        <v>15</v>
      </c>
      <c r="E29" s="18" t="s">
        <v>7</v>
      </c>
      <c r="F29" s="4"/>
      <c r="G29" s="4">
        <v>1.33</v>
      </c>
      <c r="H29" s="4">
        <v>17.2</v>
      </c>
      <c r="I29" s="4">
        <v>32.270000000000003</v>
      </c>
      <c r="J29" s="4">
        <v>5.28</v>
      </c>
      <c r="K29" s="4">
        <v>5.56</v>
      </c>
      <c r="L29" s="4"/>
      <c r="M29" s="4"/>
      <c r="N29" s="19">
        <f t="shared" si="4"/>
        <v>7.1775499190501885E-2</v>
      </c>
      <c r="O29" s="19">
        <f t="shared" si="0"/>
        <v>0.65231453406104722</v>
      </c>
      <c r="P29" s="19">
        <f t="shared" si="1"/>
        <v>9.6438356164383565E-2</v>
      </c>
      <c r="Q29" s="19">
        <f t="shared" si="2"/>
        <v>0</v>
      </c>
      <c r="R29" s="16"/>
    </row>
    <row r="30" spans="1:27" x14ac:dyDescent="0.25">
      <c r="A30" s="4" t="s">
        <v>20</v>
      </c>
      <c r="B30" s="18" t="s">
        <v>18</v>
      </c>
      <c r="C30" s="10">
        <v>16.7</v>
      </c>
      <c r="D30" s="4">
        <v>18</v>
      </c>
      <c r="E30" s="18" t="s">
        <v>26</v>
      </c>
      <c r="F30" s="4"/>
      <c r="G30" s="4">
        <v>1.9</v>
      </c>
      <c r="H30" s="4">
        <v>15.7</v>
      </c>
      <c r="I30" s="4">
        <v>44.7</v>
      </c>
      <c r="J30" s="4">
        <v>6.4</v>
      </c>
      <c r="K30" s="4">
        <v>1.78</v>
      </c>
      <c r="L30" s="4">
        <v>14</v>
      </c>
      <c r="M30" s="4"/>
      <c r="N30" s="19">
        <f t="shared" si="4"/>
        <v>0.10795454545454546</v>
      </c>
      <c r="O30" s="19">
        <f t="shared" si="0"/>
        <v>0.74006622516556286</v>
      </c>
      <c r="P30" s="19">
        <f t="shared" si="1"/>
        <v>9.5808383233532926E-2</v>
      </c>
      <c r="Q30" s="19">
        <f t="shared" si="2"/>
        <v>0</v>
      </c>
      <c r="R30" s="16"/>
    </row>
    <row r="31" spans="1:27" x14ac:dyDescent="0.25">
      <c r="A31" s="4" t="s">
        <v>20</v>
      </c>
      <c r="B31" s="18" t="s">
        <v>18</v>
      </c>
      <c r="C31" s="10">
        <v>16.7</v>
      </c>
      <c r="D31" s="4">
        <v>19</v>
      </c>
      <c r="E31" s="18" t="s">
        <v>26</v>
      </c>
      <c r="F31" s="4"/>
      <c r="G31" s="4">
        <v>1.8</v>
      </c>
      <c r="H31" s="4">
        <v>23.7</v>
      </c>
      <c r="I31" s="4">
        <v>40.700000000000003</v>
      </c>
      <c r="J31" s="4">
        <v>5.6</v>
      </c>
      <c r="K31" s="4">
        <v>0.3</v>
      </c>
      <c r="L31" s="4">
        <v>26</v>
      </c>
      <c r="M31" s="4"/>
      <c r="N31" s="19">
        <f t="shared" si="4"/>
        <v>7.0588235294117646E-2</v>
      </c>
      <c r="O31" s="19">
        <f t="shared" si="0"/>
        <v>0.63198757763975155</v>
      </c>
      <c r="P31" s="19">
        <f t="shared" si="1"/>
        <v>0.08</v>
      </c>
      <c r="Q31" s="19">
        <f t="shared" si="2"/>
        <v>0</v>
      </c>
      <c r="R31" s="16"/>
    </row>
    <row r="32" spans="1:27" x14ac:dyDescent="0.25">
      <c r="A32" s="4" t="s">
        <v>20</v>
      </c>
      <c r="B32" s="18" t="s">
        <v>18</v>
      </c>
      <c r="C32" s="10">
        <v>16.7</v>
      </c>
      <c r="D32" s="5">
        <v>19</v>
      </c>
      <c r="E32" s="18" t="s">
        <v>26</v>
      </c>
      <c r="F32" s="4"/>
      <c r="G32" s="5">
        <v>1.18</v>
      </c>
      <c r="H32" s="5">
        <v>23.74</v>
      </c>
      <c r="I32" s="5">
        <v>40.78</v>
      </c>
      <c r="J32" s="5">
        <v>5.62</v>
      </c>
      <c r="K32" s="5">
        <v>0.37</v>
      </c>
      <c r="L32" s="5">
        <v>26.8</v>
      </c>
      <c r="M32" s="4"/>
      <c r="N32" s="19">
        <f t="shared" si="4"/>
        <v>4.7351524879614769E-2</v>
      </c>
      <c r="O32" s="19">
        <f t="shared" si="0"/>
        <v>0.63205207687538756</v>
      </c>
      <c r="P32" s="19">
        <f t="shared" si="1"/>
        <v>8.0125463358996299E-2</v>
      </c>
      <c r="Q32" s="19">
        <f t="shared" si="2"/>
        <v>0</v>
      </c>
      <c r="R32" s="16"/>
    </row>
    <row r="33" spans="1:27" x14ac:dyDescent="0.25">
      <c r="A33" s="4" t="s">
        <v>20</v>
      </c>
      <c r="B33" s="18" t="s">
        <v>18</v>
      </c>
      <c r="C33" s="10">
        <v>16.7</v>
      </c>
      <c r="D33" s="5">
        <v>20</v>
      </c>
      <c r="E33" s="18" t="s">
        <v>26</v>
      </c>
      <c r="F33" s="4"/>
      <c r="G33" s="5">
        <v>1.24</v>
      </c>
      <c r="H33" s="5">
        <v>25.67</v>
      </c>
      <c r="I33" s="5">
        <v>44.77</v>
      </c>
      <c r="J33" s="5">
        <v>6.42</v>
      </c>
      <c r="K33" s="5">
        <v>1.78</v>
      </c>
      <c r="L33" s="5">
        <v>16.399999999999999</v>
      </c>
      <c r="M33" s="4"/>
      <c r="N33" s="19">
        <f t="shared" si="4"/>
        <v>4.6079524340393904E-2</v>
      </c>
      <c r="O33" s="19">
        <f t="shared" si="0"/>
        <v>0.63557637705848957</v>
      </c>
      <c r="P33" s="19">
        <f t="shared" si="1"/>
        <v>8.3528493364558934E-2</v>
      </c>
      <c r="Q33" s="19">
        <f t="shared" si="2"/>
        <v>0</v>
      </c>
      <c r="R33" s="16"/>
    </row>
    <row r="34" spans="1:27" x14ac:dyDescent="0.25">
      <c r="A34" s="4" t="s">
        <v>20</v>
      </c>
      <c r="B34" s="18" t="s">
        <v>18</v>
      </c>
      <c r="C34" s="10">
        <v>16.7</v>
      </c>
      <c r="D34" s="5">
        <v>29</v>
      </c>
      <c r="E34" s="18" t="s">
        <v>26</v>
      </c>
      <c r="F34" s="4"/>
      <c r="G34" s="5">
        <v>0.98</v>
      </c>
      <c r="H34" s="5">
        <v>22.8</v>
      </c>
      <c r="I34" s="5">
        <v>41.27</v>
      </c>
      <c r="J34" s="5">
        <v>6.48</v>
      </c>
      <c r="K34" s="5">
        <v>0.42</v>
      </c>
      <c r="L34" s="5">
        <v>42.9</v>
      </c>
      <c r="M34" s="4"/>
      <c r="N34" s="19">
        <f t="shared" si="4"/>
        <v>4.121110176619007E-2</v>
      </c>
      <c r="O34" s="19">
        <f t="shared" si="0"/>
        <v>0.64413922272514434</v>
      </c>
      <c r="P34" s="19">
        <f t="shared" si="1"/>
        <v>9.1849751948972352E-2</v>
      </c>
      <c r="Q34" s="19">
        <f t="shared" si="2"/>
        <v>0</v>
      </c>
      <c r="R34" s="16"/>
    </row>
    <row r="35" spans="1:27" x14ac:dyDescent="0.25">
      <c r="A35" s="4" t="s">
        <v>20</v>
      </c>
      <c r="B35" s="18" t="s">
        <v>18</v>
      </c>
      <c r="C35" s="10">
        <v>16.7</v>
      </c>
      <c r="D35" s="5">
        <v>185</v>
      </c>
      <c r="E35" s="18" t="s">
        <v>26</v>
      </c>
      <c r="F35" s="4"/>
      <c r="G35" s="5">
        <v>1.34</v>
      </c>
      <c r="H35" s="5">
        <v>26.98</v>
      </c>
      <c r="I35" s="5">
        <v>45.89</v>
      </c>
      <c r="J35" s="5">
        <v>6.86</v>
      </c>
      <c r="K35" s="5">
        <v>0.68</v>
      </c>
      <c r="L35" s="5">
        <v>6.32</v>
      </c>
      <c r="M35" s="4"/>
      <c r="N35" s="19">
        <f t="shared" si="4"/>
        <v>4.7316384180790962E-2</v>
      </c>
      <c r="O35" s="19">
        <f t="shared" si="0"/>
        <v>0.62975161246054612</v>
      </c>
      <c r="P35" s="19">
        <f t="shared" si="1"/>
        <v>8.6040386303775238E-2</v>
      </c>
      <c r="Q35" s="19">
        <f t="shared" si="2"/>
        <v>0</v>
      </c>
      <c r="R35" s="16"/>
    </row>
    <row r="36" spans="1:27" x14ac:dyDescent="0.25">
      <c r="A36" s="4" t="s">
        <v>20</v>
      </c>
      <c r="B36" s="18" t="s">
        <v>18</v>
      </c>
      <c r="C36" s="10">
        <v>16.7</v>
      </c>
      <c r="D36" s="5">
        <v>200</v>
      </c>
      <c r="E36" s="18" t="s">
        <v>26</v>
      </c>
      <c r="F36" s="4"/>
      <c r="G36" s="5">
        <v>1.58</v>
      </c>
      <c r="H36" s="5">
        <v>23.59</v>
      </c>
      <c r="I36" s="5">
        <v>40.58</v>
      </c>
      <c r="J36" s="5">
        <v>5.89</v>
      </c>
      <c r="K36" s="5">
        <v>0.55000000000000004</v>
      </c>
      <c r="L36" s="5">
        <v>6.2</v>
      </c>
      <c r="M36" s="4"/>
      <c r="N36" s="19">
        <f t="shared" si="4"/>
        <v>6.2773142630115214E-2</v>
      </c>
      <c r="O36" s="19">
        <f t="shared" si="0"/>
        <v>0.63238273336450046</v>
      </c>
      <c r="P36" s="19">
        <f t="shared" si="1"/>
        <v>8.4070796460176983E-2</v>
      </c>
      <c r="Q36" s="19">
        <f t="shared" si="2"/>
        <v>0</v>
      </c>
      <c r="R36" s="16"/>
    </row>
    <row r="37" spans="1:27" x14ac:dyDescent="0.25">
      <c r="A37" s="4" t="s">
        <v>20</v>
      </c>
      <c r="B37" s="18" t="s">
        <v>18</v>
      </c>
      <c r="C37" s="10">
        <v>16.7</v>
      </c>
      <c r="D37" s="5">
        <v>212</v>
      </c>
      <c r="E37" s="18" t="s">
        <v>26</v>
      </c>
      <c r="F37" s="4"/>
      <c r="G37" s="5">
        <v>1.54</v>
      </c>
      <c r="H37" s="5">
        <v>15.19</v>
      </c>
      <c r="I37" s="5">
        <v>24.49</v>
      </c>
      <c r="J37" s="5">
        <v>3.58</v>
      </c>
      <c r="K37" s="5">
        <v>0.74</v>
      </c>
      <c r="L37" s="5">
        <v>24.5</v>
      </c>
      <c r="M37" s="4"/>
      <c r="N37" s="19">
        <f t="shared" si="4"/>
        <v>9.2050209205020925E-2</v>
      </c>
      <c r="O37" s="19">
        <f t="shared" si="0"/>
        <v>0.6171875</v>
      </c>
      <c r="P37" s="19">
        <f t="shared" si="1"/>
        <v>8.2755432269995377E-2</v>
      </c>
      <c r="Q37" s="19">
        <f t="shared" si="2"/>
        <v>0</v>
      </c>
      <c r="R37" s="16"/>
    </row>
    <row r="38" spans="1:27" x14ac:dyDescent="0.25">
      <c r="A38" s="4" t="s">
        <v>20</v>
      </c>
      <c r="B38" s="18" t="s">
        <v>18</v>
      </c>
      <c r="C38" s="10">
        <v>16.7</v>
      </c>
      <c r="D38" s="5">
        <v>213</v>
      </c>
      <c r="E38" s="18" t="s">
        <v>26</v>
      </c>
      <c r="F38" s="4"/>
      <c r="G38" s="5">
        <v>1</v>
      </c>
      <c r="H38" s="5">
        <v>14.54</v>
      </c>
      <c r="I38" s="5">
        <v>25.18</v>
      </c>
      <c r="J38" s="5">
        <v>2.81</v>
      </c>
      <c r="K38" s="5"/>
      <c r="L38" s="5">
        <v>18.34</v>
      </c>
      <c r="M38" s="4"/>
      <c r="N38" s="19">
        <f t="shared" si="4"/>
        <v>6.4350064350064351E-2</v>
      </c>
      <c r="O38" s="19">
        <f t="shared" si="0"/>
        <v>0.63393756294058412</v>
      </c>
      <c r="P38" s="19">
        <f t="shared" si="1"/>
        <v>6.6071008699741363E-2</v>
      </c>
      <c r="Q38" s="19">
        <f t="shared" si="2"/>
        <v>0</v>
      </c>
      <c r="R38" s="16"/>
    </row>
    <row r="39" spans="1:27" x14ac:dyDescent="0.25">
      <c r="A39" s="4" t="s">
        <v>20</v>
      </c>
      <c r="B39" s="18" t="s">
        <v>18</v>
      </c>
      <c r="C39" s="10">
        <v>16.7</v>
      </c>
      <c r="D39" s="5">
        <v>216</v>
      </c>
      <c r="E39" s="18" t="s">
        <v>26</v>
      </c>
      <c r="F39" s="4"/>
      <c r="G39" s="5">
        <v>0.99</v>
      </c>
      <c r="H39" s="5">
        <v>11.44</v>
      </c>
      <c r="I39" s="5">
        <v>18.489999999999998</v>
      </c>
      <c r="J39" s="5">
        <v>2.2999999999999998</v>
      </c>
      <c r="K39" s="5"/>
      <c r="L39" s="5">
        <v>24.44</v>
      </c>
      <c r="M39" s="4"/>
      <c r="N39" s="19">
        <f t="shared" si="4"/>
        <v>7.9646017699115043E-2</v>
      </c>
      <c r="O39" s="19">
        <f t="shared" si="0"/>
        <v>0.61777480788506511</v>
      </c>
      <c r="P39" s="19">
        <f t="shared" si="1"/>
        <v>7.1362085013962143E-2</v>
      </c>
      <c r="Q39" s="19">
        <f t="shared" si="2"/>
        <v>0</v>
      </c>
      <c r="R39" s="16"/>
    </row>
    <row r="40" spans="1:27" x14ac:dyDescent="0.25">
      <c r="A40" s="4" t="s">
        <v>20</v>
      </c>
      <c r="B40" s="18" t="s">
        <v>18</v>
      </c>
      <c r="C40" s="10">
        <v>17.399999999999999</v>
      </c>
      <c r="D40" s="4">
        <v>197</v>
      </c>
      <c r="E40" s="18" t="s">
        <v>7</v>
      </c>
      <c r="F40" s="4"/>
      <c r="G40" s="4">
        <v>1.23</v>
      </c>
      <c r="H40" s="4">
        <v>30.2</v>
      </c>
      <c r="I40" s="4">
        <v>54.5</v>
      </c>
      <c r="J40" s="4">
        <v>7.2</v>
      </c>
      <c r="K40" s="4">
        <v>0.6</v>
      </c>
      <c r="L40" s="4">
        <v>5</v>
      </c>
      <c r="M40" s="4"/>
      <c r="N40" s="19">
        <f t="shared" si="4"/>
        <v>3.9134584791600383E-2</v>
      </c>
      <c r="O40" s="19">
        <f t="shared" si="0"/>
        <v>0.64344746162927979</v>
      </c>
      <c r="P40" s="19">
        <f t="shared" si="1"/>
        <v>7.8346028291621322E-2</v>
      </c>
      <c r="Q40" s="19">
        <f t="shared" si="2"/>
        <v>0</v>
      </c>
      <c r="R40" s="16"/>
      <c r="AA40" s="12"/>
    </row>
    <row r="41" spans="1:27" x14ac:dyDescent="0.25">
      <c r="A41" s="4" t="s">
        <v>20</v>
      </c>
      <c r="B41" s="18" t="s">
        <v>18</v>
      </c>
      <c r="C41" s="10">
        <v>17.399999999999999</v>
      </c>
      <c r="D41" s="4">
        <v>349</v>
      </c>
      <c r="E41" s="18" t="s">
        <v>7</v>
      </c>
      <c r="F41" s="4"/>
      <c r="G41" s="4">
        <v>1.41</v>
      </c>
      <c r="H41" s="4">
        <v>16.32</v>
      </c>
      <c r="I41" s="4">
        <v>28.31</v>
      </c>
      <c r="J41" s="4">
        <v>3.93</v>
      </c>
      <c r="K41" s="4">
        <v>0.49</v>
      </c>
      <c r="L41" s="4">
        <v>3.3</v>
      </c>
      <c r="M41" s="4"/>
      <c r="N41" s="19">
        <f t="shared" si="4"/>
        <v>7.952622673434856E-2</v>
      </c>
      <c r="O41" s="19">
        <f t="shared" si="0"/>
        <v>0.63432668608559273</v>
      </c>
      <c r="P41" s="19">
        <f t="shared" si="1"/>
        <v>8.0930807248764433E-2</v>
      </c>
      <c r="Q41" s="19">
        <f t="shared" si="2"/>
        <v>0</v>
      </c>
      <c r="R41" s="16"/>
    </row>
    <row r="42" spans="1:27" x14ac:dyDescent="0.25">
      <c r="A42" s="4" t="s">
        <v>20</v>
      </c>
      <c r="B42" s="18" t="s">
        <v>18</v>
      </c>
      <c r="C42" s="10">
        <v>17.399999999999999</v>
      </c>
      <c r="D42" s="4">
        <v>353</v>
      </c>
      <c r="E42" s="18" t="s">
        <v>7</v>
      </c>
      <c r="F42" s="4"/>
      <c r="G42" s="4">
        <v>1.65</v>
      </c>
      <c r="H42" s="4">
        <v>27.84</v>
      </c>
      <c r="I42" s="4">
        <v>50.32</v>
      </c>
      <c r="J42" s="4">
        <v>7.31</v>
      </c>
      <c r="K42" s="4"/>
      <c r="L42" s="4">
        <v>5.5</v>
      </c>
      <c r="M42" s="4"/>
      <c r="N42" s="19">
        <f t="shared" si="4"/>
        <v>5.595116988809766E-2</v>
      </c>
      <c r="O42" s="19">
        <f t="shared" si="0"/>
        <v>0.64380757420675538</v>
      </c>
      <c r="P42" s="19">
        <f t="shared" si="1"/>
        <v>8.5527085527085517E-2</v>
      </c>
      <c r="Q42" s="19">
        <f t="shared" si="2"/>
        <v>0</v>
      </c>
      <c r="R42" s="16"/>
      <c r="AA42" s="9"/>
    </row>
    <row r="43" spans="1:27" x14ac:dyDescent="0.25">
      <c r="B43" s="15"/>
      <c r="C43" s="13"/>
      <c r="E43" s="15"/>
      <c r="N43" s="16"/>
      <c r="O43" s="16"/>
      <c r="P43" s="16"/>
      <c r="Q43" s="16"/>
      <c r="R43" s="16"/>
      <c r="AA43" s="12"/>
    </row>
    <row r="44" spans="1:27" x14ac:dyDescent="0.25">
      <c r="B44" s="15"/>
      <c r="C44" s="13"/>
      <c r="E44" s="15"/>
      <c r="N44" s="16"/>
      <c r="O44" s="16"/>
      <c r="P44" s="16"/>
      <c r="Q44" s="16"/>
      <c r="R44" s="16"/>
      <c r="AA44" s="12"/>
    </row>
    <row r="45" spans="1:27" x14ac:dyDescent="0.25">
      <c r="A45" s="4" t="s">
        <v>21</v>
      </c>
      <c r="B45" s="18" t="s">
        <v>19</v>
      </c>
      <c r="C45" s="11">
        <v>0</v>
      </c>
      <c r="D45" s="5">
        <v>142</v>
      </c>
      <c r="E45" s="18" t="s">
        <v>9</v>
      </c>
      <c r="F45" s="5"/>
      <c r="G45" s="5">
        <v>2.0299999999999998</v>
      </c>
      <c r="H45" s="5">
        <v>25.2</v>
      </c>
      <c r="I45" s="5">
        <v>59.3</v>
      </c>
      <c r="J45" s="5">
        <v>6.85</v>
      </c>
      <c r="K45" s="5">
        <v>0.15</v>
      </c>
      <c r="L45" s="5">
        <v>5.68</v>
      </c>
      <c r="M45" s="4"/>
      <c r="N45" s="19">
        <f t="shared" ref="N45:N68" si="5">G45/(H45+G45)</f>
        <v>7.4550128534704357E-2</v>
      </c>
      <c r="O45" s="19">
        <f t="shared" ref="O45:O68" si="6">I45/(I45+H45)</f>
        <v>0.70177514792899409</v>
      </c>
      <c r="P45" s="19">
        <f t="shared" ref="P45:P68" si="7">J45/(I45+H45+J45)</f>
        <v>7.4986316365626707E-2</v>
      </c>
      <c r="Q45" s="19">
        <f t="shared" ref="Q45:Q68" si="8">T45*U45</f>
        <v>0</v>
      </c>
    </row>
    <row r="46" spans="1:27" x14ac:dyDescent="0.25">
      <c r="A46" s="4" t="s">
        <v>21</v>
      </c>
      <c r="B46" s="18" t="s">
        <v>19</v>
      </c>
      <c r="C46" s="11">
        <v>0</v>
      </c>
      <c r="D46" s="5">
        <v>145</v>
      </c>
      <c r="E46" s="18" t="s">
        <v>9</v>
      </c>
      <c r="F46" s="5"/>
      <c r="G46" s="5">
        <v>1.9</v>
      </c>
      <c r="H46" s="5">
        <v>30.47</v>
      </c>
      <c r="I46" s="5">
        <v>55.29</v>
      </c>
      <c r="J46" s="5">
        <v>7.94</v>
      </c>
      <c r="K46" s="5">
        <v>0.16</v>
      </c>
      <c r="L46" s="5">
        <v>3.59</v>
      </c>
      <c r="M46" s="4"/>
      <c r="N46" s="19">
        <f t="shared" si="5"/>
        <v>5.8696323756564722E-2</v>
      </c>
      <c r="O46" s="19">
        <f t="shared" si="6"/>
        <v>0.64470615671641796</v>
      </c>
      <c r="P46" s="19">
        <f t="shared" si="7"/>
        <v>8.4738527214514428E-2</v>
      </c>
      <c r="Q46" s="19">
        <f t="shared" si="8"/>
        <v>0</v>
      </c>
    </row>
    <row r="47" spans="1:27" x14ac:dyDescent="0.25">
      <c r="A47" s="4" t="s">
        <v>21</v>
      </c>
      <c r="B47" s="18" t="s">
        <v>19</v>
      </c>
      <c r="C47" s="10">
        <v>0.7</v>
      </c>
      <c r="D47" s="4">
        <v>6</v>
      </c>
      <c r="E47" s="4" t="s">
        <v>6</v>
      </c>
      <c r="F47" s="4">
        <v>0.78</v>
      </c>
      <c r="G47" s="4">
        <v>0.44</v>
      </c>
      <c r="H47" s="4">
        <v>33</v>
      </c>
      <c r="I47" s="4">
        <v>43.5</v>
      </c>
      <c r="J47" s="4">
        <v>7.98</v>
      </c>
      <c r="K47" s="4">
        <v>0.23</v>
      </c>
      <c r="L47" s="4">
        <v>0.65</v>
      </c>
      <c r="M47" s="4"/>
      <c r="N47" s="19">
        <f t="shared" si="5"/>
        <v>1.3157894736842106E-2</v>
      </c>
      <c r="O47" s="19">
        <f t="shared" si="6"/>
        <v>0.56862745098039214</v>
      </c>
      <c r="P47" s="19">
        <f t="shared" si="7"/>
        <v>9.4460227272727279E-2</v>
      </c>
      <c r="Q47" s="19">
        <f t="shared" si="8"/>
        <v>0</v>
      </c>
      <c r="R47" s="16"/>
    </row>
    <row r="48" spans="1:27" x14ac:dyDescent="0.25">
      <c r="A48" s="4" t="s">
        <v>21</v>
      </c>
      <c r="B48" s="18" t="s">
        <v>19</v>
      </c>
      <c r="C48" s="10">
        <v>0.7</v>
      </c>
      <c r="D48" s="4">
        <v>11</v>
      </c>
      <c r="E48" s="4" t="s">
        <v>6</v>
      </c>
      <c r="F48" s="4"/>
      <c r="G48" s="4">
        <v>2.15</v>
      </c>
      <c r="H48" s="4">
        <v>18.649999999999999</v>
      </c>
      <c r="I48" s="4">
        <v>35.5</v>
      </c>
      <c r="J48" s="4">
        <v>5.76</v>
      </c>
      <c r="K48" s="4"/>
      <c r="L48" s="4">
        <v>3.13</v>
      </c>
      <c r="M48" s="4"/>
      <c r="N48" s="19">
        <f t="shared" si="5"/>
        <v>0.10336538461538462</v>
      </c>
      <c r="O48" s="19">
        <f t="shared" si="6"/>
        <v>0.65558633425669444</v>
      </c>
      <c r="P48" s="19">
        <f t="shared" si="7"/>
        <v>9.6144216324486734E-2</v>
      </c>
      <c r="Q48" s="19">
        <f t="shared" si="8"/>
        <v>0</v>
      </c>
      <c r="R48" s="16"/>
    </row>
    <row r="49" spans="1:27" x14ac:dyDescent="0.25">
      <c r="A49" s="4" t="s">
        <v>21</v>
      </c>
      <c r="B49" s="18" t="s">
        <v>19</v>
      </c>
      <c r="C49" s="10">
        <v>0.7</v>
      </c>
      <c r="D49" s="4">
        <v>13</v>
      </c>
      <c r="E49" s="4" t="s">
        <v>6</v>
      </c>
      <c r="F49" s="4"/>
      <c r="G49" s="4"/>
      <c r="H49" s="4">
        <v>25.81</v>
      </c>
      <c r="I49" s="4">
        <v>33.299999999999997</v>
      </c>
      <c r="J49" s="4">
        <v>6.66</v>
      </c>
      <c r="K49" s="4"/>
      <c r="L49" s="4">
        <v>0.9</v>
      </c>
      <c r="M49" s="4"/>
      <c r="N49" s="19">
        <f t="shared" si="5"/>
        <v>0</v>
      </c>
      <c r="O49" s="19">
        <f t="shared" si="6"/>
        <v>0.56335645406868551</v>
      </c>
      <c r="P49" s="19">
        <f t="shared" si="7"/>
        <v>0.10126197354416908</v>
      </c>
      <c r="Q49" s="19">
        <f t="shared" si="8"/>
        <v>0</v>
      </c>
      <c r="R49" s="16"/>
    </row>
    <row r="50" spans="1:27" x14ac:dyDescent="0.25">
      <c r="A50" s="4" t="s">
        <v>21</v>
      </c>
      <c r="B50" s="18" t="s">
        <v>19</v>
      </c>
      <c r="C50" s="10">
        <v>0.7</v>
      </c>
      <c r="D50" s="4">
        <v>31</v>
      </c>
      <c r="E50" s="4" t="s">
        <v>6</v>
      </c>
      <c r="F50" s="4"/>
      <c r="G50" s="4">
        <v>3.35</v>
      </c>
      <c r="H50" s="4">
        <v>19.3</v>
      </c>
      <c r="I50" s="4">
        <v>46.7</v>
      </c>
      <c r="J50" s="4">
        <v>8.3800000000000008</v>
      </c>
      <c r="K50" s="4"/>
      <c r="L50" s="4">
        <v>6.31</v>
      </c>
      <c r="M50" s="4"/>
      <c r="N50" s="19">
        <f t="shared" si="5"/>
        <v>0.14790286975717437</v>
      </c>
      <c r="O50" s="19">
        <f t="shared" si="6"/>
        <v>0.70757575757575764</v>
      </c>
      <c r="P50" s="19">
        <f t="shared" si="7"/>
        <v>0.11266469481043292</v>
      </c>
      <c r="Q50" s="19">
        <f t="shared" si="8"/>
        <v>0</v>
      </c>
      <c r="R50" s="16"/>
    </row>
    <row r="51" spans="1:27" x14ac:dyDescent="0.25">
      <c r="A51" s="4" t="s">
        <v>21</v>
      </c>
      <c r="B51" s="18" t="s">
        <v>19</v>
      </c>
      <c r="C51" s="10">
        <v>0.7</v>
      </c>
      <c r="D51" s="4">
        <v>32</v>
      </c>
      <c r="E51" s="4" t="s">
        <v>6</v>
      </c>
      <c r="F51" s="4">
        <v>0.2</v>
      </c>
      <c r="G51" s="4">
        <v>0.93</v>
      </c>
      <c r="H51" s="4">
        <v>32.799999999999997</v>
      </c>
      <c r="I51" s="4">
        <v>49.5</v>
      </c>
      <c r="J51" s="4">
        <v>10.01</v>
      </c>
      <c r="K51" s="4"/>
      <c r="L51" s="4">
        <v>2.25</v>
      </c>
      <c r="M51" s="4"/>
      <c r="N51" s="19">
        <f t="shared" si="5"/>
        <v>2.7571894455973914E-2</v>
      </c>
      <c r="O51" s="19">
        <f t="shared" si="6"/>
        <v>0.60145808019441072</v>
      </c>
      <c r="P51" s="19">
        <f t="shared" si="7"/>
        <v>0.10843895569277434</v>
      </c>
      <c r="Q51" s="19">
        <f t="shared" si="8"/>
        <v>0</v>
      </c>
      <c r="R51" s="16"/>
    </row>
    <row r="52" spans="1:27" x14ac:dyDescent="0.25">
      <c r="A52" s="4" t="s">
        <v>21</v>
      </c>
      <c r="B52" s="18" t="s">
        <v>19</v>
      </c>
      <c r="C52" s="10">
        <v>0.7</v>
      </c>
      <c r="D52" s="4">
        <v>42</v>
      </c>
      <c r="E52" s="18" t="s">
        <v>7</v>
      </c>
      <c r="F52" s="4"/>
      <c r="G52" s="4">
        <v>2.17</v>
      </c>
      <c r="H52" s="4">
        <v>19.28</v>
      </c>
      <c r="I52" s="4">
        <v>41.6</v>
      </c>
      <c r="J52" s="4">
        <v>5.41</v>
      </c>
      <c r="K52" s="4">
        <v>0.4</v>
      </c>
      <c r="L52" s="4">
        <v>27</v>
      </c>
      <c r="M52" s="4"/>
      <c r="N52" s="19">
        <f t="shared" si="5"/>
        <v>0.10116550116550115</v>
      </c>
      <c r="O52" s="19">
        <f t="shared" si="6"/>
        <v>0.68331143232588698</v>
      </c>
      <c r="P52" s="19">
        <f t="shared" si="7"/>
        <v>8.1611102730426904E-2</v>
      </c>
      <c r="Q52" s="19">
        <f t="shared" si="8"/>
        <v>0</v>
      </c>
      <c r="R52" s="16"/>
    </row>
    <row r="53" spans="1:27" x14ac:dyDescent="0.25">
      <c r="A53" s="4" t="s">
        <v>21</v>
      </c>
      <c r="B53" s="18" t="s">
        <v>19</v>
      </c>
      <c r="C53" s="10">
        <v>6</v>
      </c>
      <c r="D53" s="4">
        <v>123</v>
      </c>
      <c r="E53" s="18" t="s">
        <v>7</v>
      </c>
      <c r="F53" s="4">
        <v>0.48</v>
      </c>
      <c r="G53" s="4">
        <v>0.74</v>
      </c>
      <c r="H53" s="4">
        <v>35</v>
      </c>
      <c r="I53" s="4">
        <v>48</v>
      </c>
      <c r="J53" s="4">
        <v>7.16</v>
      </c>
      <c r="K53" s="4">
        <v>0.28000000000000003</v>
      </c>
      <c r="L53" s="4">
        <v>2.58</v>
      </c>
      <c r="M53" s="4"/>
      <c r="N53" s="19">
        <f t="shared" si="5"/>
        <v>2.0705092333519866E-2</v>
      </c>
      <c r="O53" s="19">
        <f t="shared" si="6"/>
        <v>0.57831325301204817</v>
      </c>
      <c r="P53" s="19">
        <f t="shared" si="7"/>
        <v>7.9414374445430355E-2</v>
      </c>
      <c r="Q53" s="19">
        <f t="shared" si="8"/>
        <v>0</v>
      </c>
      <c r="R53" s="16"/>
    </row>
    <row r="54" spans="1:27" x14ac:dyDescent="0.25">
      <c r="A54" s="4" t="s">
        <v>21</v>
      </c>
      <c r="B54" s="18" t="s">
        <v>19</v>
      </c>
      <c r="C54" s="11">
        <v>6.9</v>
      </c>
      <c r="D54" s="5">
        <v>31</v>
      </c>
      <c r="E54" s="18" t="s">
        <v>26</v>
      </c>
      <c r="F54" s="4">
        <v>0.14000000000000001</v>
      </c>
      <c r="G54" s="5">
        <v>1.85</v>
      </c>
      <c r="H54" s="5">
        <v>26.56</v>
      </c>
      <c r="I54" s="5">
        <v>48.48</v>
      </c>
      <c r="J54" s="5">
        <v>7.65</v>
      </c>
      <c r="K54" s="4"/>
      <c r="L54" s="5">
        <v>7.16</v>
      </c>
      <c r="M54" s="4"/>
      <c r="N54" s="19">
        <f t="shared" si="5"/>
        <v>6.5117916226680755E-2</v>
      </c>
      <c r="O54" s="19">
        <f t="shared" si="6"/>
        <v>0.64605543710021329</v>
      </c>
      <c r="P54" s="19">
        <f t="shared" si="7"/>
        <v>9.2514209698875319E-2</v>
      </c>
      <c r="Q54" s="19">
        <f t="shared" si="8"/>
        <v>0</v>
      </c>
      <c r="R54" s="16"/>
    </row>
    <row r="55" spans="1:27" x14ac:dyDescent="0.25">
      <c r="A55" s="4" t="s">
        <v>21</v>
      </c>
      <c r="B55" s="18" t="s">
        <v>19</v>
      </c>
      <c r="C55" s="11">
        <v>6.9</v>
      </c>
      <c r="D55" s="5">
        <v>164</v>
      </c>
      <c r="E55" s="18" t="s">
        <v>26</v>
      </c>
      <c r="F55" s="4"/>
      <c r="G55" s="5">
        <v>2.35</v>
      </c>
      <c r="H55" s="5">
        <v>16.57</v>
      </c>
      <c r="I55" s="5">
        <v>39.799999999999997</v>
      </c>
      <c r="J55" s="5">
        <v>5.43</v>
      </c>
      <c r="K55" s="5">
        <v>0.38</v>
      </c>
      <c r="L55" s="5">
        <v>9</v>
      </c>
      <c r="M55" s="4"/>
      <c r="N55" s="19">
        <f t="shared" si="5"/>
        <v>0.12420718816067652</v>
      </c>
      <c r="O55" s="19">
        <f t="shared" si="6"/>
        <v>0.70604931701259532</v>
      </c>
      <c r="P55" s="19">
        <f t="shared" si="7"/>
        <v>8.786407766990291E-2</v>
      </c>
      <c r="Q55" s="19">
        <f t="shared" si="8"/>
        <v>0</v>
      </c>
      <c r="R55" s="16"/>
    </row>
    <row r="56" spans="1:27" x14ac:dyDescent="0.25">
      <c r="A56" s="4" t="s">
        <v>21</v>
      </c>
      <c r="B56" s="18" t="s">
        <v>19</v>
      </c>
      <c r="C56" s="10">
        <v>7.23</v>
      </c>
      <c r="D56" s="5">
        <v>5</v>
      </c>
      <c r="E56" s="18" t="s">
        <v>8</v>
      </c>
      <c r="F56" s="4"/>
      <c r="G56" s="5">
        <v>6.06</v>
      </c>
      <c r="H56" s="5">
        <v>15.4</v>
      </c>
      <c r="I56" s="5">
        <v>40.6</v>
      </c>
      <c r="J56" s="5">
        <v>7.8</v>
      </c>
      <c r="K56" s="5">
        <v>2.73</v>
      </c>
      <c r="L56" s="5"/>
      <c r="M56" s="4"/>
      <c r="N56" s="19">
        <f t="shared" si="5"/>
        <v>0.28238583410997203</v>
      </c>
      <c r="O56" s="19">
        <f t="shared" si="6"/>
        <v>0.72499999999999998</v>
      </c>
      <c r="P56" s="19">
        <f t="shared" si="7"/>
        <v>0.12225705329153605</v>
      </c>
      <c r="Q56" s="19">
        <f t="shared" si="8"/>
        <v>0</v>
      </c>
    </row>
    <row r="57" spans="1:27" x14ac:dyDescent="0.25">
      <c r="A57" s="4" t="s">
        <v>21</v>
      </c>
      <c r="B57" s="18" t="s">
        <v>19</v>
      </c>
      <c r="C57" s="10">
        <v>7.23</v>
      </c>
      <c r="D57" s="5">
        <v>9</v>
      </c>
      <c r="E57" s="18" t="s">
        <v>8</v>
      </c>
      <c r="F57" s="5">
        <v>0.2</v>
      </c>
      <c r="G57" s="5">
        <v>4.12</v>
      </c>
      <c r="H57" s="5">
        <v>13</v>
      </c>
      <c r="I57" s="5">
        <v>42.2</v>
      </c>
      <c r="J57" s="5">
        <v>6</v>
      </c>
      <c r="K57" s="5">
        <v>4</v>
      </c>
      <c r="L57" s="5"/>
      <c r="M57" s="4"/>
      <c r="N57" s="19">
        <f t="shared" si="5"/>
        <v>0.24065420560747663</v>
      </c>
      <c r="O57" s="19">
        <f t="shared" si="6"/>
        <v>0.76449275362318847</v>
      </c>
      <c r="P57" s="19">
        <f t="shared" si="7"/>
        <v>9.8039215686274508E-2</v>
      </c>
      <c r="Q57" s="19">
        <f t="shared" si="8"/>
        <v>0</v>
      </c>
    </row>
    <row r="58" spans="1:27" x14ac:dyDescent="0.25">
      <c r="A58" s="4" t="s">
        <v>21</v>
      </c>
      <c r="B58" s="18" t="s">
        <v>19</v>
      </c>
      <c r="C58" s="10">
        <v>7.23</v>
      </c>
      <c r="D58" s="4">
        <v>15</v>
      </c>
      <c r="E58" s="4" t="s">
        <v>6</v>
      </c>
      <c r="F58" s="4"/>
      <c r="G58" s="4">
        <v>2.15</v>
      </c>
      <c r="H58" s="4">
        <v>23.95</v>
      </c>
      <c r="I58" s="4">
        <v>47.44</v>
      </c>
      <c r="J58" s="4">
        <v>6.04</v>
      </c>
      <c r="K58" s="4">
        <v>0.3</v>
      </c>
      <c r="L58" s="4">
        <v>5.7</v>
      </c>
      <c r="M58" s="4"/>
      <c r="N58" s="19">
        <f t="shared" si="5"/>
        <v>8.2375478927203066E-2</v>
      </c>
      <c r="O58" s="19">
        <f t="shared" si="6"/>
        <v>0.66451884017369378</v>
      </c>
      <c r="P58" s="19">
        <f t="shared" si="7"/>
        <v>7.800594084979981E-2</v>
      </c>
      <c r="Q58" s="19">
        <f t="shared" si="8"/>
        <v>0</v>
      </c>
      <c r="R58" s="16"/>
    </row>
    <row r="59" spans="1:27" x14ac:dyDescent="0.25">
      <c r="A59" s="4" t="s">
        <v>21</v>
      </c>
      <c r="B59" s="18" t="s">
        <v>19</v>
      </c>
      <c r="C59" s="10">
        <v>7.23</v>
      </c>
      <c r="D59" s="4">
        <v>16</v>
      </c>
      <c r="E59" s="4" t="s">
        <v>6</v>
      </c>
      <c r="F59" s="4"/>
      <c r="G59" s="4">
        <v>1.93</v>
      </c>
      <c r="H59" s="4">
        <v>21.04</v>
      </c>
      <c r="I59" s="4">
        <v>40.020000000000003</v>
      </c>
      <c r="J59" s="4">
        <v>5</v>
      </c>
      <c r="K59" s="4"/>
      <c r="L59" s="4">
        <v>4.66</v>
      </c>
      <c r="M59" s="4"/>
      <c r="N59" s="19">
        <f t="shared" si="5"/>
        <v>8.4022638223770138E-2</v>
      </c>
      <c r="O59" s="19">
        <f t="shared" si="6"/>
        <v>0.65542089747789067</v>
      </c>
      <c r="P59" s="19">
        <f t="shared" si="7"/>
        <v>7.5688767786860428E-2</v>
      </c>
      <c r="Q59" s="19">
        <f t="shared" si="8"/>
        <v>0</v>
      </c>
      <c r="R59" s="16"/>
    </row>
    <row r="60" spans="1:27" x14ac:dyDescent="0.25">
      <c r="A60" s="4" t="s">
        <v>21</v>
      </c>
      <c r="B60" s="18" t="s">
        <v>19</v>
      </c>
      <c r="C60" s="10">
        <v>7.23</v>
      </c>
      <c r="D60" s="5">
        <v>20</v>
      </c>
      <c r="E60" s="4" t="s">
        <v>6</v>
      </c>
      <c r="F60" s="5">
        <v>0.5</v>
      </c>
      <c r="G60" s="5">
        <v>0.68</v>
      </c>
      <c r="H60" s="5">
        <v>34.5</v>
      </c>
      <c r="I60" s="5">
        <v>49.8</v>
      </c>
      <c r="J60" s="5">
        <v>1.98</v>
      </c>
      <c r="K60" s="5">
        <v>0.27</v>
      </c>
      <c r="L60" s="5">
        <v>3.82</v>
      </c>
      <c r="M60" s="4"/>
      <c r="N60" s="20">
        <f t="shared" si="5"/>
        <v>1.9329164297896533E-2</v>
      </c>
      <c r="O60" s="20">
        <f t="shared" si="6"/>
        <v>0.59074733096085408</v>
      </c>
      <c r="P60" s="20">
        <f t="shared" si="7"/>
        <v>2.2948539638386646E-2</v>
      </c>
      <c r="Q60" s="19">
        <f t="shared" si="8"/>
        <v>0</v>
      </c>
      <c r="R60" s="17"/>
      <c r="X60" s="6"/>
      <c r="Y60" s="2"/>
      <c r="Z60" s="2"/>
      <c r="AA60" s="2"/>
    </row>
    <row r="61" spans="1:27" x14ac:dyDescent="0.25">
      <c r="A61" s="4" t="s">
        <v>21</v>
      </c>
      <c r="B61" s="18" t="s">
        <v>19</v>
      </c>
      <c r="C61" s="10">
        <v>7.23</v>
      </c>
      <c r="D61" s="5">
        <v>112</v>
      </c>
      <c r="E61" s="18" t="s">
        <v>8</v>
      </c>
      <c r="F61" s="5"/>
      <c r="G61" s="5">
        <v>5.29</v>
      </c>
      <c r="H61" s="5">
        <v>24</v>
      </c>
      <c r="I61" s="5">
        <v>38.5</v>
      </c>
      <c r="J61" s="5">
        <v>4.3600000000000003</v>
      </c>
      <c r="K61" s="5">
        <v>0.18</v>
      </c>
      <c r="L61" s="5"/>
      <c r="M61" s="4"/>
      <c r="N61" s="19">
        <f t="shared" si="5"/>
        <v>0.18060771594400821</v>
      </c>
      <c r="O61" s="19">
        <f t="shared" si="6"/>
        <v>0.61599999999999999</v>
      </c>
      <c r="P61" s="19">
        <f t="shared" si="7"/>
        <v>6.5210888423571645E-2</v>
      </c>
      <c r="Q61" s="19">
        <f t="shared" si="8"/>
        <v>0</v>
      </c>
    </row>
    <row r="62" spans="1:27" x14ac:dyDescent="0.25">
      <c r="A62" s="4" t="s">
        <v>21</v>
      </c>
      <c r="B62" s="18" t="s">
        <v>19</v>
      </c>
      <c r="C62" s="11">
        <v>11.25</v>
      </c>
      <c r="D62" s="5">
        <v>65</v>
      </c>
      <c r="E62" s="4" t="s">
        <v>6</v>
      </c>
      <c r="F62" s="5">
        <v>0.4</v>
      </c>
      <c r="G62" s="5">
        <v>0.28999999999999998</v>
      </c>
      <c r="H62" s="5">
        <v>41.3</v>
      </c>
      <c r="I62" s="5">
        <v>52.7</v>
      </c>
      <c r="J62" s="5">
        <v>2.77</v>
      </c>
      <c r="K62" s="5">
        <v>0.46</v>
      </c>
      <c r="L62" s="5">
        <v>1.43</v>
      </c>
      <c r="M62" s="4"/>
      <c r="N62" s="20">
        <f t="shared" si="5"/>
        <v>6.9728300072132727E-3</v>
      </c>
      <c r="O62" s="20">
        <f t="shared" si="6"/>
        <v>0.56063829787234043</v>
      </c>
      <c r="P62" s="20">
        <f t="shared" si="7"/>
        <v>2.8624573731528366E-2</v>
      </c>
      <c r="Q62" s="19">
        <f t="shared" si="8"/>
        <v>0</v>
      </c>
      <c r="R62" s="17"/>
      <c r="X62" s="6"/>
      <c r="Y62" s="2"/>
      <c r="Z62" s="2"/>
      <c r="AA62" s="2"/>
    </row>
    <row r="63" spans="1:27" x14ac:dyDescent="0.25">
      <c r="A63" s="4" t="s">
        <v>21</v>
      </c>
      <c r="B63" s="18" t="s">
        <v>19</v>
      </c>
      <c r="C63" s="10">
        <v>11.25</v>
      </c>
      <c r="D63" s="4">
        <v>82</v>
      </c>
      <c r="E63" s="18" t="s">
        <v>7</v>
      </c>
      <c r="F63" s="4"/>
      <c r="G63" s="4">
        <v>2.97</v>
      </c>
      <c r="H63" s="4">
        <v>18.14</v>
      </c>
      <c r="I63" s="4">
        <v>32.799999999999997</v>
      </c>
      <c r="J63" s="4">
        <v>3.7</v>
      </c>
      <c r="K63" s="4">
        <v>0.75</v>
      </c>
      <c r="L63" s="4">
        <v>39</v>
      </c>
      <c r="M63" s="4"/>
      <c r="N63" s="19">
        <f t="shared" si="5"/>
        <v>0.14069161534817623</v>
      </c>
      <c r="O63" s="19">
        <f t="shared" si="6"/>
        <v>0.64389477817039653</v>
      </c>
      <c r="P63" s="19">
        <f t="shared" si="7"/>
        <v>6.7715959004392395E-2</v>
      </c>
      <c r="Q63" s="19">
        <f t="shared" si="8"/>
        <v>0</v>
      </c>
      <c r="R63" s="16"/>
    </row>
    <row r="64" spans="1:27" x14ac:dyDescent="0.25">
      <c r="A64" s="4" t="s">
        <v>21</v>
      </c>
      <c r="B64" s="18" t="s">
        <v>19</v>
      </c>
      <c r="C64" s="10">
        <v>11.25</v>
      </c>
      <c r="D64" s="4">
        <v>85</v>
      </c>
      <c r="E64" s="18" t="s">
        <v>7</v>
      </c>
      <c r="F64" s="4"/>
      <c r="G64" s="4">
        <v>1.17</v>
      </c>
      <c r="H64" s="4">
        <v>24.9</v>
      </c>
      <c r="I64" s="4">
        <v>50.5</v>
      </c>
      <c r="J64" s="4">
        <v>4.9000000000000004</v>
      </c>
      <c r="K64" s="4">
        <v>1.1200000000000001</v>
      </c>
      <c r="L64" s="4">
        <v>11</v>
      </c>
      <c r="M64" s="4"/>
      <c r="N64" s="19">
        <f t="shared" si="5"/>
        <v>4.4879171461449936E-2</v>
      </c>
      <c r="O64" s="19">
        <f t="shared" si="6"/>
        <v>0.66976127320954904</v>
      </c>
      <c r="P64" s="19">
        <f t="shared" si="7"/>
        <v>6.10211706102117E-2</v>
      </c>
      <c r="Q64" s="19">
        <f t="shared" si="8"/>
        <v>0</v>
      </c>
      <c r="R64" s="16"/>
    </row>
    <row r="65" spans="1:18" x14ac:dyDescent="0.25">
      <c r="A65" s="4" t="s">
        <v>21</v>
      </c>
      <c r="B65" s="18" t="s">
        <v>19</v>
      </c>
      <c r="C65" s="11">
        <v>12.4</v>
      </c>
      <c r="D65" s="5">
        <v>3</v>
      </c>
      <c r="E65" s="18" t="s">
        <v>26</v>
      </c>
      <c r="F65" s="4"/>
      <c r="G65" s="5">
        <v>1.1200000000000001</v>
      </c>
      <c r="H65" s="5">
        <v>15.49</v>
      </c>
      <c r="I65" s="5">
        <v>60</v>
      </c>
      <c r="J65" s="5">
        <v>4.47</v>
      </c>
      <c r="K65" s="5">
        <v>0.31</v>
      </c>
      <c r="L65" s="5">
        <v>17</v>
      </c>
      <c r="M65" s="4"/>
      <c r="N65" s="19">
        <f t="shared" si="5"/>
        <v>6.7429259482239629E-2</v>
      </c>
      <c r="O65" s="19">
        <f t="shared" si="6"/>
        <v>0.79480725923963447</v>
      </c>
      <c r="P65" s="19">
        <f t="shared" si="7"/>
        <v>5.5902951475737872E-2</v>
      </c>
      <c r="Q65" s="19">
        <f t="shared" si="8"/>
        <v>0</v>
      </c>
      <c r="R65" s="16"/>
    </row>
    <row r="66" spans="1:18" x14ac:dyDescent="0.25">
      <c r="A66" s="4" t="s">
        <v>21</v>
      </c>
      <c r="B66" s="18" t="s">
        <v>19</v>
      </c>
      <c r="C66" s="10">
        <v>12.4</v>
      </c>
      <c r="D66" s="4">
        <v>65</v>
      </c>
      <c r="E66" s="18" t="s">
        <v>7</v>
      </c>
      <c r="F66" s="4"/>
      <c r="G66" s="4">
        <v>0.87</v>
      </c>
      <c r="H66" s="4">
        <v>23.57</v>
      </c>
      <c r="I66" s="4">
        <v>32.46</v>
      </c>
      <c r="J66" s="4">
        <v>2.27</v>
      </c>
      <c r="K66" s="4">
        <v>0.3</v>
      </c>
      <c r="L66" s="4">
        <v>13</v>
      </c>
      <c r="M66" s="4"/>
      <c r="N66" s="19">
        <f t="shared" si="5"/>
        <v>3.5597381342062188E-2</v>
      </c>
      <c r="O66" s="19">
        <f t="shared" si="6"/>
        <v>0.57933250044618956</v>
      </c>
      <c r="P66" s="19">
        <f t="shared" si="7"/>
        <v>3.8936535162950252E-2</v>
      </c>
      <c r="Q66" s="19">
        <f t="shared" si="8"/>
        <v>0</v>
      </c>
      <c r="R66" s="16"/>
    </row>
    <row r="67" spans="1:18" x14ac:dyDescent="0.25">
      <c r="A67" s="4" t="s">
        <v>21</v>
      </c>
      <c r="B67" s="18" t="s">
        <v>19</v>
      </c>
      <c r="C67" s="11">
        <v>14.33</v>
      </c>
      <c r="D67" s="5">
        <v>85</v>
      </c>
      <c r="E67" s="18" t="s">
        <v>26</v>
      </c>
      <c r="F67" s="4"/>
      <c r="G67" s="5">
        <v>1.6</v>
      </c>
      <c r="H67" s="5">
        <v>15.79</v>
      </c>
      <c r="I67" s="5">
        <v>24.3</v>
      </c>
      <c r="J67" s="5">
        <v>1.4</v>
      </c>
      <c r="K67" s="5"/>
      <c r="L67" s="5">
        <v>25.08</v>
      </c>
      <c r="M67" s="4"/>
      <c r="N67" s="19">
        <f t="shared" si="5"/>
        <v>9.200690051753882E-2</v>
      </c>
      <c r="O67" s="19">
        <f t="shared" si="6"/>
        <v>0.6061361935644799</v>
      </c>
      <c r="P67" s="19">
        <f t="shared" si="7"/>
        <v>3.3743070619426364E-2</v>
      </c>
      <c r="Q67" s="19">
        <f t="shared" si="8"/>
        <v>0</v>
      </c>
      <c r="R67" s="16"/>
    </row>
    <row r="68" spans="1:18" x14ac:dyDescent="0.25">
      <c r="A68" s="4" t="s">
        <v>21</v>
      </c>
      <c r="B68" s="18" t="s">
        <v>19</v>
      </c>
      <c r="C68" s="11">
        <v>12.4</v>
      </c>
      <c r="D68" s="5">
        <v>92</v>
      </c>
      <c r="E68" s="18" t="s">
        <v>26</v>
      </c>
      <c r="F68" s="4"/>
      <c r="G68" s="5">
        <v>1.08</v>
      </c>
      <c r="H68" s="5">
        <v>17.350000000000001</v>
      </c>
      <c r="I68" s="5">
        <v>33.5</v>
      </c>
      <c r="J68" s="5">
        <v>4.5</v>
      </c>
      <c r="K68" s="5">
        <v>0.7</v>
      </c>
      <c r="L68" s="5">
        <v>40</v>
      </c>
      <c r="M68" s="4"/>
      <c r="N68" s="19">
        <f t="shared" si="5"/>
        <v>5.8600108518719482E-2</v>
      </c>
      <c r="O68" s="19">
        <f t="shared" si="6"/>
        <v>0.65880039331366769</v>
      </c>
      <c r="P68" s="19">
        <f t="shared" si="7"/>
        <v>8.1300813008130079E-2</v>
      </c>
      <c r="Q68" s="19">
        <f t="shared" si="8"/>
        <v>0</v>
      </c>
      <c r="R68" s="16"/>
    </row>
  </sheetData>
  <sortState xmlns:xlrd2="http://schemas.microsoft.com/office/spreadsheetml/2017/richdata2" ref="A65:AE68">
    <sortCondition ref="D65:D68"/>
  </sortState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EDX SEM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Prof. Mgr. Ondřej Bábek, Dr.</cp:lastModifiedBy>
  <dcterms:created xsi:type="dcterms:W3CDTF">2025-07-26T08:43:33Z</dcterms:created>
  <dcterms:modified xsi:type="dcterms:W3CDTF">2025-10-31T12:39:15Z</dcterms:modified>
</cp:coreProperties>
</file>