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Users\Dropbox\2025-0601-CrinoidPaper-FaciesVersion\Supplemental File 4 measurement spreadsheet\"/>
    </mc:Choice>
  </mc:AlternateContent>
  <xr:revisionPtr revIDLastSave="0" documentId="13_ncr:1_{04AD5DFE-5BBF-4DEB-88DE-BE9C36570011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Endoxo-linear-cross-S2-9a" sheetId="1" r:id="rId1"/>
    <sheet name="Endoxo-linear-long-S2-9b" sheetId="2" r:id="rId2"/>
    <sheet name="Cinci-Linear-cross-S2-9c" sheetId="3" r:id="rId3"/>
    <sheet name="Cinci-Linear-Long-S2-9d" sheetId="4" r:id="rId4"/>
    <sheet name="Endoxo-volume-S2-10" sheetId="6" r:id="rId5"/>
    <sheet name="Cinci-volume-S2-11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6" l="1"/>
  <c r="D6" i="6"/>
  <c r="D5" i="6"/>
  <c r="C7" i="6"/>
  <c r="D7" i="6" s="1"/>
  <c r="D14" i="6"/>
  <c r="D12" i="6"/>
  <c r="C13" i="6"/>
  <c r="D13" i="6" s="1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B23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V91" i="1"/>
  <c r="S91" i="1"/>
  <c r="I148" i="3"/>
  <c r="I147" i="3"/>
  <c r="G148" i="3"/>
  <c r="G147" i="3"/>
  <c r="Q77" i="1"/>
  <c r="Q76" i="1"/>
  <c r="O77" i="1"/>
  <c r="O76" i="1"/>
  <c r="M77" i="1"/>
  <c r="M76" i="1"/>
  <c r="K77" i="1"/>
  <c r="K76" i="1"/>
  <c r="I77" i="1"/>
  <c r="I76" i="1"/>
  <c r="E77" i="1"/>
  <c r="G77" i="1"/>
  <c r="G76" i="1"/>
  <c r="E76" i="1"/>
  <c r="C77" i="1"/>
  <c r="C76" i="1"/>
  <c r="F91" i="2"/>
  <c r="F90" i="2"/>
  <c r="D91" i="2"/>
  <c r="D90" i="2"/>
  <c r="B91" i="2"/>
  <c r="B90" i="2"/>
  <c r="E148" i="3"/>
  <c r="E147" i="3"/>
  <c r="C148" i="3"/>
  <c r="C147" i="3"/>
  <c r="G130" i="4"/>
  <c r="G129" i="4"/>
  <c r="E121" i="4"/>
  <c r="E120" i="4"/>
  <c r="C121" i="4"/>
  <c r="C120" i="4"/>
  <c r="A14" i="4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3" i="3" l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V87" i="1" l="1"/>
  <c r="W87" i="1" s="1"/>
  <c r="V86" i="1"/>
  <c r="W86" i="1" s="1"/>
  <c r="S89" i="1"/>
  <c r="T89" i="1" s="1"/>
  <c r="S88" i="1"/>
  <c r="T88" i="1" s="1"/>
  <c r="S87" i="1"/>
  <c r="T87" i="1" s="1"/>
  <c r="S86" i="1"/>
  <c r="T86" i="1" s="1"/>
  <c r="Q80" i="1"/>
  <c r="M80" i="1"/>
  <c r="I80" i="1"/>
</calcChain>
</file>

<file path=xl/sharedStrings.xml><?xml version="1.0" encoding="utf-8"?>
<sst xmlns="http://schemas.openxmlformats.org/spreadsheetml/2006/main" count="148" uniqueCount="95">
  <si>
    <t>Length</t>
  </si>
  <si>
    <t>Angle</t>
  </si>
  <si>
    <t>sample dev</t>
  </si>
  <si>
    <t>Mean</t>
  </si>
  <si>
    <t>predicted from rectilinear</t>
  </si>
  <si>
    <t>to the right of number</t>
  </si>
  <si>
    <t>starting left side of net to left of number</t>
  </si>
  <si>
    <t>Maximum height of interval space</t>
  </si>
  <si>
    <t>Sigma</t>
  </si>
  <si>
    <t>about 2/3 as many pillars as holes</t>
  </si>
  <si>
    <t>center-center hole distance</t>
  </si>
  <si>
    <t>wall thickness</t>
  </si>
  <si>
    <t>Gallerie Number in image Fig. S2-9a</t>
  </si>
  <si>
    <t>Struts around Gallery</t>
  </si>
  <si>
    <t xml:space="preserve">Measurements Fig. S2-9a </t>
  </si>
  <si>
    <t>Scale Factor-pixels per micron</t>
  </si>
  <si>
    <t>Lengths in microns</t>
  </si>
  <si>
    <t>Angle in degrees on geometric unit circle (0 is right, 90 is up, -90 is down)</t>
  </si>
  <si>
    <t>trabeculae (horizontal) joining lower right strut</t>
  </si>
  <si>
    <t>Gallery diameter</t>
  </si>
  <si>
    <t>Strut diameter</t>
  </si>
  <si>
    <t>Strut to lower right</t>
  </si>
  <si>
    <t>This Gallery</t>
  </si>
  <si>
    <t>Gallery Grid parallel to the right</t>
  </si>
  <si>
    <t>Gallery Center to Center distance</t>
  </si>
  <si>
    <t>Gallery grid diagonal to the lower right</t>
  </si>
  <si>
    <t>Strut Row Grid parallel below</t>
  </si>
  <si>
    <t>Strut center to strut center disance</t>
  </si>
  <si>
    <t>Grid parallel Upper left strut to lower right strut</t>
  </si>
  <si>
    <t>Strut center to Strut center distance</t>
  </si>
  <si>
    <t>Trabeculae Thickness gallery closest edge to closest edge</t>
  </si>
  <si>
    <t>Grid parallel trabecular thickness below</t>
  </si>
  <si>
    <t>Grid diagonal trabecular thickness lower right</t>
  </si>
  <si>
    <t>percentage</t>
  </si>
  <si>
    <t>Struts per gallery</t>
  </si>
  <si>
    <t>percentage for each count of struts per gallery</t>
  </si>
  <si>
    <t>instances for each count of struts per gallery</t>
  </si>
  <si>
    <t>Count Per each</t>
  </si>
  <si>
    <t>Trabeculae per strut</t>
  </si>
  <si>
    <t>instances for each count of trabeculae perstrut</t>
  </si>
  <si>
    <t>Total instances</t>
  </si>
  <si>
    <t>Reticulate screen layer thickness at thinnest point</t>
  </si>
  <si>
    <t>layer interval from bottom to bottom of one Reticulate screen Layer to next</t>
  </si>
  <si>
    <t>Left to right across the number</t>
  </si>
  <si>
    <t xml:space="preserve">Measurements Fig. S2-9b </t>
  </si>
  <si>
    <t>Gallery Diameter</t>
  </si>
  <si>
    <t>Nearest</t>
  </si>
  <si>
    <t>Longest Diagonal close to Down To The Right</t>
  </si>
  <si>
    <t>Interval Space</t>
  </si>
  <si>
    <t xml:space="preserve">Measurements Fig. S2-9d </t>
  </si>
  <si>
    <t>Measurements Fig. S2-9c</t>
  </si>
  <si>
    <t>direction of measurement--next feature to the upper right (image is at an angle)</t>
  </si>
  <si>
    <t>Repeat Interval</t>
  </si>
  <si>
    <t>Laminar Screen Layer thickness</t>
  </si>
  <si>
    <t>Measured across the number</t>
  </si>
  <si>
    <t>thickness of the phosphatic mold of the interval to the upper right of the number</t>
  </si>
  <si>
    <t>From upper right edge of lower left interval mold to upper right edge of upper right interval mold</t>
  </si>
  <si>
    <t>Percent</t>
  </si>
  <si>
    <t>Total</t>
  </si>
  <si>
    <t>Calcite</t>
  </si>
  <si>
    <t>poppedout</t>
  </si>
  <si>
    <t>150+</t>
  </si>
  <si>
    <t>150+ &amp; Manual</t>
  </si>
  <si>
    <t>post add 150 + 40</t>
  </si>
  <si>
    <t>40-</t>
  </si>
  <si>
    <t>150+ &amp; 40-</t>
  </si>
  <si>
    <t>above 150</t>
  </si>
  <si>
    <t>Pixels</t>
  </si>
  <si>
    <t>Axial-Fig. S2-10a, c-f</t>
  </si>
  <si>
    <t>total image</t>
  </si>
  <si>
    <t>Transverse-Fig. S2-10b, g-j</t>
  </si>
  <si>
    <t>parts</t>
  </si>
  <si>
    <t>Numeric Addition</t>
  </si>
  <si>
    <r>
      <t xml:space="preserve">areas of both merged onto the same image </t>
    </r>
    <r>
      <rPr>
        <b/>
        <sz val="11"/>
        <color theme="1"/>
        <rFont val="Calibri"/>
        <family val="2"/>
        <scheme val="minor"/>
      </rPr>
      <t>Fig. S2-10j</t>
    </r>
    <r>
      <rPr>
        <sz val="11"/>
        <color theme="1"/>
        <rFont val="Calibri"/>
        <family val="2"/>
        <scheme val="minor"/>
      </rPr>
      <t xml:space="preserve"> Discrepency from "dust removal" filter</t>
    </r>
  </si>
  <si>
    <r>
      <t xml:space="preserve">Areas darker than 40/255, Darker areas where calcite was plucked </t>
    </r>
    <r>
      <rPr>
        <b/>
        <sz val="11"/>
        <color theme="1"/>
        <rFont val="Calibri"/>
        <family val="2"/>
        <scheme val="minor"/>
      </rPr>
      <t>Fig. S2-10i</t>
    </r>
  </si>
  <si>
    <r>
      <t xml:space="preserve">Areas brighter than 150/255 </t>
    </r>
    <r>
      <rPr>
        <b/>
        <sz val="11"/>
        <color theme="1"/>
        <rFont val="Calibri"/>
        <family val="2"/>
        <scheme val="minor"/>
      </rPr>
      <t>Fig. S2-10h</t>
    </r>
  </si>
  <si>
    <r>
      <t xml:space="preserve">light area merged image </t>
    </r>
    <r>
      <rPr>
        <b/>
        <sz val="11"/>
        <color theme="1"/>
        <rFont val="Calibri"/>
        <family val="2"/>
        <scheme val="minor"/>
      </rPr>
      <t>Fig. S2-10f</t>
    </r>
  </si>
  <si>
    <r>
      <t xml:space="preserve">Manual Tracing </t>
    </r>
    <r>
      <rPr>
        <b/>
        <sz val="11"/>
        <color theme="1"/>
        <rFont val="Calibri"/>
        <family val="2"/>
        <scheme val="minor"/>
      </rPr>
      <t>Fig. S2-10e</t>
    </r>
  </si>
  <si>
    <r>
      <t xml:space="preserve">areas brighter than gray 150/255 </t>
    </r>
    <r>
      <rPr>
        <b/>
        <sz val="11"/>
        <color theme="1"/>
        <rFont val="Calibri"/>
        <family val="2"/>
        <scheme val="minor"/>
      </rPr>
      <t>Fig. S2-10d</t>
    </r>
  </si>
  <si>
    <t>Areas calculated by grayscale threshold conversion to binary (black and white) images</t>
  </si>
  <si>
    <t>Re: Figure S2-11</t>
  </si>
  <si>
    <t xml:space="preserve">Threshold </t>
  </si>
  <si>
    <t>Original images from columnals that were etched from rock, then impregnated with epoxy, then cut and polished. Bright areas are original calcite</t>
  </si>
  <si>
    <t>Near cross section specimen 1 area 2, Figs S2-11a-c</t>
  </si>
  <si>
    <t>Near longitudinal section Specimen 4 area 1, Figs. S2-11g-i</t>
  </si>
  <si>
    <t>Near cross section Specimen 3 area 2, Figs. S2-11d-f</t>
  </si>
  <si>
    <t xml:space="preserve">Gray cutoff </t>
  </si>
  <si>
    <t>out of 0-255</t>
  </si>
  <si>
    <t>Percent above threshold</t>
  </si>
  <si>
    <t>Fig. S2-11b</t>
  </si>
  <si>
    <r>
      <t xml:space="preserve">Graph </t>
    </r>
    <r>
      <rPr>
        <b/>
        <sz val="11"/>
        <color theme="1"/>
        <rFont val="Calibri"/>
        <family val="2"/>
        <scheme val="minor"/>
      </rPr>
      <t>Fig. S2-11a</t>
    </r>
  </si>
  <si>
    <r>
      <t xml:space="preserve">Graph </t>
    </r>
    <r>
      <rPr>
        <b/>
        <sz val="11"/>
        <color theme="1"/>
        <rFont val="Calibri"/>
        <family val="2"/>
        <scheme val="minor"/>
      </rPr>
      <t>Fig. S2-11d</t>
    </r>
  </si>
  <si>
    <r>
      <t xml:space="preserve">Graph </t>
    </r>
    <r>
      <rPr>
        <b/>
        <sz val="11"/>
        <color theme="1"/>
        <rFont val="Calibri"/>
        <family val="2"/>
        <scheme val="minor"/>
      </rPr>
      <t>Fig. S2-11g</t>
    </r>
  </si>
  <si>
    <t>Fig. S2-11e</t>
  </si>
  <si>
    <t>Fig. S2-11h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</si>
</sst>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16" fillId="0" borderId="0" xfId="0" applyFont="1"/>
    <xf numFmtId="9" fontId="16" fillId="0" borderId="0" xfId="42" applyFont="1"/>
    <xf numFmtId="0" fontId="14" fillId="0" borderId="0" xfId="0" applyFont="1"/>
    <xf numFmtId="10" fontId="16" fillId="0" borderId="0" xfId="42" applyNumberFormat="1" applyFont="1"/>
    <xf numFmtId="10" fontId="0" fillId="0" borderId="0" xfId="0" applyNumberFormat="1"/>
    <xf numFmtId="10" fontId="16" fillId="0" borderId="0" xfId="0" applyNumberFormat="1" applyFont="1"/>
    <xf numFmtId="0" fontId="14" fillId="0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1"/>
  <sheetViews>
    <sheetView workbookViewId="0">
      <pane xSplit="1" ySplit="11" topLeftCell="B60" activePane="bottomRight" state="frozen"/>
      <selection pane="topRight" activeCell="B1" sqref="B1"/>
      <selection pane="bottomLeft" activeCell="A3" sqref="A3"/>
      <selection pane="bottomRight" sqref="A1:A3"/>
    </sheetView>
  </sheetViews>
  <sheetFormatPr defaultRowHeight="15" x14ac:dyDescent="0.25"/>
  <sheetData>
    <row r="1" spans="1:21" x14ac:dyDescent="0.25">
      <c r="A1" t="s">
        <v>14</v>
      </c>
    </row>
    <row r="2" spans="1:21" x14ac:dyDescent="0.25">
      <c r="A2" t="s">
        <v>16</v>
      </c>
    </row>
    <row r="3" spans="1:21" x14ac:dyDescent="0.25">
      <c r="A3" t="s">
        <v>17</v>
      </c>
    </row>
    <row r="9" spans="1:21" x14ac:dyDescent="0.25">
      <c r="C9" t="s">
        <v>22</v>
      </c>
      <c r="E9" t="s">
        <v>21</v>
      </c>
      <c r="G9" t="s">
        <v>23</v>
      </c>
      <c r="I9" t="s">
        <v>25</v>
      </c>
      <c r="K9" t="s">
        <v>26</v>
      </c>
      <c r="M9" t="s">
        <v>28</v>
      </c>
      <c r="O9" t="s">
        <v>31</v>
      </c>
      <c r="Q9" t="s">
        <v>32</v>
      </c>
    </row>
    <row r="10" spans="1:21" x14ac:dyDescent="0.25">
      <c r="C10" t="s">
        <v>19</v>
      </c>
      <c r="E10" t="s">
        <v>20</v>
      </c>
      <c r="G10" t="s">
        <v>24</v>
      </c>
      <c r="I10" t="s">
        <v>24</v>
      </c>
      <c r="K10" t="s">
        <v>27</v>
      </c>
      <c r="M10" t="s">
        <v>29</v>
      </c>
      <c r="O10" t="s">
        <v>30</v>
      </c>
      <c r="Q10" t="s">
        <v>30</v>
      </c>
      <c r="S10" t="s">
        <v>13</v>
      </c>
      <c r="U10" t="s">
        <v>18</v>
      </c>
    </row>
    <row r="11" spans="1:21" x14ac:dyDescent="0.25">
      <c r="A11" t="s">
        <v>12</v>
      </c>
      <c r="B11" t="s">
        <v>15</v>
      </c>
      <c r="C11" t="s">
        <v>0</v>
      </c>
      <c r="D11" t="s">
        <v>1</v>
      </c>
      <c r="E11" t="s">
        <v>0</v>
      </c>
      <c r="F11" t="s">
        <v>1</v>
      </c>
      <c r="G11" t="s">
        <v>0</v>
      </c>
      <c r="H11" t="s">
        <v>1</v>
      </c>
      <c r="I11" t="s">
        <v>0</v>
      </c>
      <c r="J11" t="s">
        <v>1</v>
      </c>
      <c r="K11" t="s">
        <v>0</v>
      </c>
      <c r="L11" t="s">
        <v>1</v>
      </c>
      <c r="M11" t="s">
        <v>0</v>
      </c>
      <c r="N11" t="s">
        <v>1</v>
      </c>
      <c r="O11" t="s">
        <v>0</v>
      </c>
      <c r="P11" t="s">
        <v>1</v>
      </c>
      <c r="Q11" t="s">
        <v>0</v>
      </c>
      <c r="R11" t="s">
        <v>1</v>
      </c>
    </row>
    <row r="12" spans="1:21" x14ac:dyDescent="0.25">
      <c r="A12">
        <v>1</v>
      </c>
      <c r="B12">
        <v>8.4700000000000006</v>
      </c>
      <c r="C12">
        <v>15.709136000000001</v>
      </c>
      <c r="D12">
        <v>-47.436647999999998</v>
      </c>
      <c r="E12">
        <v>4.6680000000000001</v>
      </c>
      <c r="F12">
        <v>-57.917813000000002</v>
      </c>
      <c r="G12">
        <v>22.040956999999999</v>
      </c>
      <c r="H12">
        <v>-4.9165660000000004</v>
      </c>
      <c r="I12">
        <v>27.215807999999999</v>
      </c>
      <c r="J12">
        <v>-44.824247</v>
      </c>
      <c r="K12">
        <v>20.307309</v>
      </c>
      <c r="L12">
        <v>0.33311099999999999</v>
      </c>
      <c r="M12">
        <v>27.681922</v>
      </c>
      <c r="N12">
        <v>-46.296062999999997</v>
      </c>
      <c r="O12">
        <v>6.0224089999999997</v>
      </c>
      <c r="P12">
        <v>-91.123303000000007</v>
      </c>
      <c r="Q12">
        <v>10.895339999999999</v>
      </c>
      <c r="R12">
        <v>-45.658543000000002</v>
      </c>
      <c r="S12">
        <v>4</v>
      </c>
      <c r="U12">
        <v>4</v>
      </c>
    </row>
    <row r="13" spans="1:21" x14ac:dyDescent="0.25">
      <c r="A13">
        <v>2</v>
      </c>
      <c r="B13">
        <v>8.4700000000000006</v>
      </c>
      <c r="C13">
        <v>18.125381999999998</v>
      </c>
      <c r="D13">
        <v>-46.847610000000003</v>
      </c>
      <c r="E13">
        <v>4.8308850000000003</v>
      </c>
      <c r="F13">
        <v>-57.475110000000001</v>
      </c>
      <c r="G13">
        <v>19.896895000000001</v>
      </c>
      <c r="H13">
        <v>-1.019995</v>
      </c>
      <c r="I13">
        <v>27.455852</v>
      </c>
      <c r="J13">
        <v>-49.184916000000001</v>
      </c>
      <c r="K13">
        <v>17.521632</v>
      </c>
      <c r="L13">
        <v>-4.2506550000000001</v>
      </c>
      <c r="M13">
        <v>27.090422</v>
      </c>
      <c r="N13">
        <v>-48.179830000000003</v>
      </c>
      <c r="O13">
        <v>4.1427589999999999</v>
      </c>
      <c r="P13">
        <v>-4.0856170000000001</v>
      </c>
      <c r="Q13">
        <v>7.9377570000000004</v>
      </c>
      <c r="R13">
        <v>-51.340192000000002</v>
      </c>
      <c r="S13">
        <v>4</v>
      </c>
      <c r="U13">
        <v>4</v>
      </c>
    </row>
    <row r="14" spans="1:21" x14ac:dyDescent="0.25">
      <c r="A14">
        <v>3</v>
      </c>
      <c r="B14">
        <v>8.4700000000000006</v>
      </c>
      <c r="C14">
        <v>15.39363</v>
      </c>
      <c r="D14">
        <v>-48.731397000000001</v>
      </c>
      <c r="E14">
        <v>5.1218450000000004</v>
      </c>
      <c r="F14">
        <v>-64.025605999999996</v>
      </c>
      <c r="G14">
        <v>18.650523</v>
      </c>
      <c r="H14">
        <v>-7.8223390000000004</v>
      </c>
      <c r="I14">
        <v>28.232423000000001</v>
      </c>
      <c r="J14">
        <v>-54.016666000000001</v>
      </c>
      <c r="K14">
        <v>20.669588000000001</v>
      </c>
      <c r="L14">
        <v>-1.6365769999999999</v>
      </c>
      <c r="M14">
        <v>25.279156</v>
      </c>
      <c r="N14">
        <v>-51.256608999999997</v>
      </c>
      <c r="O14">
        <v>4.9435450000000003</v>
      </c>
      <c r="P14">
        <v>-101.71247200000001</v>
      </c>
      <c r="Q14">
        <v>13.069663</v>
      </c>
      <c r="R14">
        <v>-53.078344999999999</v>
      </c>
      <c r="S14">
        <v>4</v>
      </c>
      <c r="U14">
        <v>4</v>
      </c>
    </row>
    <row r="15" spans="1:21" x14ac:dyDescent="0.25">
      <c r="A15">
        <v>4</v>
      </c>
      <c r="B15">
        <v>8.4700000000000006</v>
      </c>
      <c r="C15">
        <v>17.969365</v>
      </c>
      <c r="D15">
        <v>-53.280681999999999</v>
      </c>
      <c r="E15">
        <v>4.5054119999999998</v>
      </c>
      <c r="F15">
        <v>-58.392498000000003</v>
      </c>
      <c r="G15">
        <v>23.263354</v>
      </c>
      <c r="H15">
        <v>-1.163206</v>
      </c>
      <c r="I15">
        <v>27.731666000000001</v>
      </c>
      <c r="J15">
        <v>-51.568764000000002</v>
      </c>
      <c r="K15">
        <v>18.303308999999999</v>
      </c>
      <c r="L15">
        <v>-9.2800460000000005</v>
      </c>
      <c r="M15">
        <v>27.098782</v>
      </c>
      <c r="N15">
        <v>-52.256377999999998</v>
      </c>
      <c r="O15">
        <v>3.573258</v>
      </c>
      <c r="P15">
        <v>-97.594643000000005</v>
      </c>
      <c r="Q15">
        <v>9.4229369999999992</v>
      </c>
      <c r="R15">
        <v>-52.125016000000002</v>
      </c>
      <c r="S15">
        <v>4</v>
      </c>
      <c r="U15">
        <v>4</v>
      </c>
    </row>
    <row r="16" spans="1:21" x14ac:dyDescent="0.25">
      <c r="A16">
        <v>5</v>
      </c>
      <c r="B16">
        <v>8.4700000000000006</v>
      </c>
      <c r="C16">
        <v>15.688269999999999</v>
      </c>
      <c r="D16">
        <v>-55.113951999999998</v>
      </c>
      <c r="E16">
        <v>4.125902</v>
      </c>
      <c r="F16">
        <v>-56.082568999999999</v>
      </c>
      <c r="G16">
        <v>20.429209</v>
      </c>
      <c r="H16">
        <v>-7.6384059999999998</v>
      </c>
      <c r="I16">
        <v>27.581976999999998</v>
      </c>
      <c r="J16">
        <v>-47.775803000000003</v>
      </c>
      <c r="K16">
        <v>19.079993999999999</v>
      </c>
      <c r="L16">
        <v>-4.969741</v>
      </c>
      <c r="M16">
        <v>24.870082</v>
      </c>
      <c r="N16">
        <v>-47.982461999999998</v>
      </c>
      <c r="O16">
        <v>3.68323</v>
      </c>
      <c r="P16">
        <v>-96.441599999999994</v>
      </c>
      <c r="Q16">
        <v>11.198022</v>
      </c>
      <c r="R16">
        <v>-47.563769999999998</v>
      </c>
      <c r="S16">
        <v>4</v>
      </c>
      <c r="U16">
        <v>4</v>
      </c>
    </row>
    <row r="17" spans="1:21" x14ac:dyDescent="0.25">
      <c r="A17">
        <v>6</v>
      </c>
      <c r="B17">
        <v>8.4700000000000006</v>
      </c>
      <c r="C17">
        <v>13.463927999999999</v>
      </c>
      <c r="D17">
        <v>-54.637537999999999</v>
      </c>
      <c r="E17">
        <v>4.3926220000000002</v>
      </c>
      <c r="F17">
        <v>-48.814075000000003</v>
      </c>
      <c r="G17">
        <v>19.292228000000001</v>
      </c>
      <c r="H17">
        <v>-4.0356529999999999</v>
      </c>
      <c r="I17">
        <v>25.989650999999999</v>
      </c>
      <c r="J17">
        <v>-49.144624</v>
      </c>
      <c r="K17">
        <v>20.890153999999999</v>
      </c>
      <c r="L17">
        <v>-9.0231300000000001</v>
      </c>
      <c r="M17">
        <v>27.230336999999999</v>
      </c>
      <c r="N17">
        <v>-51.481271</v>
      </c>
      <c r="O17">
        <v>4.1246349999999996</v>
      </c>
      <c r="P17">
        <v>-99.057888000000005</v>
      </c>
      <c r="Q17">
        <v>11.902939999999999</v>
      </c>
      <c r="R17">
        <v>-52.050249999999998</v>
      </c>
      <c r="S17">
        <v>4</v>
      </c>
      <c r="U17">
        <v>4</v>
      </c>
    </row>
    <row r="18" spans="1:21" x14ac:dyDescent="0.25">
      <c r="A18">
        <v>7</v>
      </c>
      <c r="B18">
        <v>8.4700000000000006</v>
      </c>
      <c r="C18">
        <v>16.060143</v>
      </c>
      <c r="D18">
        <v>-48.576334000000003</v>
      </c>
      <c r="E18">
        <v>4.2621669999999998</v>
      </c>
      <c r="F18">
        <v>-59.172338000000003</v>
      </c>
      <c r="G18">
        <v>20.014941</v>
      </c>
      <c r="H18">
        <v>-1.013979</v>
      </c>
      <c r="I18">
        <v>25.298311000000002</v>
      </c>
      <c r="J18">
        <v>-49.732238000000002</v>
      </c>
      <c r="K18">
        <v>19.304462000000001</v>
      </c>
      <c r="L18">
        <v>-7.1141500000000004</v>
      </c>
      <c r="M18">
        <v>26.414745</v>
      </c>
      <c r="N18">
        <v>-48.211790000000001</v>
      </c>
      <c r="O18">
        <v>4.4080649999999997</v>
      </c>
      <c r="P18">
        <v>-97.696051999999995</v>
      </c>
      <c r="Q18">
        <v>11.902939999999999</v>
      </c>
      <c r="R18">
        <v>-52.050249999999998</v>
      </c>
      <c r="S18">
        <v>4</v>
      </c>
      <c r="U18">
        <v>4</v>
      </c>
    </row>
    <row r="19" spans="1:21" x14ac:dyDescent="0.25">
      <c r="A19">
        <v>8</v>
      </c>
      <c r="B19">
        <v>8.4700000000000006</v>
      </c>
      <c r="C19">
        <v>12.805972000000001</v>
      </c>
      <c r="D19">
        <v>-49.112228999999999</v>
      </c>
      <c r="E19">
        <v>4.6873690000000003</v>
      </c>
      <c r="F19">
        <v>-53.707369999999997</v>
      </c>
      <c r="G19">
        <v>18.944175000000001</v>
      </c>
      <c r="H19">
        <v>-6.2613260000000004</v>
      </c>
      <c r="I19">
        <v>30.488007</v>
      </c>
      <c r="J19">
        <v>-46.883018999999997</v>
      </c>
      <c r="K19">
        <v>18.186920000000001</v>
      </c>
      <c r="L19">
        <v>3.5357319999999999</v>
      </c>
      <c r="M19">
        <v>22.167684000000001</v>
      </c>
      <c r="N19">
        <v>-41.368603</v>
      </c>
      <c r="O19">
        <v>4.7943189999999998</v>
      </c>
      <c r="P19">
        <v>-80.073753999999994</v>
      </c>
      <c r="Q19">
        <v>11.003548</v>
      </c>
      <c r="R19">
        <v>-53.068626000000002</v>
      </c>
      <c r="S19">
        <v>5</v>
      </c>
      <c r="U19">
        <v>4</v>
      </c>
    </row>
    <row r="20" spans="1:21" x14ac:dyDescent="0.25">
      <c r="A20">
        <v>9</v>
      </c>
      <c r="B20">
        <v>8.4700000000000006</v>
      </c>
      <c r="C20">
        <v>12.383756999999999</v>
      </c>
      <c r="D20">
        <v>-48.865461000000003</v>
      </c>
      <c r="E20">
        <v>7.8087369999999998</v>
      </c>
      <c r="F20">
        <v>-51.137256000000001</v>
      </c>
      <c r="G20">
        <v>22.415019000000001</v>
      </c>
      <c r="H20">
        <v>-5.4403319999999997</v>
      </c>
      <c r="I20">
        <v>28.557033000000001</v>
      </c>
      <c r="J20">
        <v>-40.472828999999997</v>
      </c>
      <c r="K20">
        <v>20.607980999999999</v>
      </c>
      <c r="L20">
        <v>-8.2345509999999997</v>
      </c>
      <c r="M20">
        <v>34.716873</v>
      </c>
      <c r="N20">
        <v>-47.505875000000003</v>
      </c>
      <c r="O20">
        <v>6.0627779999999998</v>
      </c>
      <c r="P20">
        <v>-83.290163000000007</v>
      </c>
      <c r="Q20">
        <v>16.154578000000001</v>
      </c>
      <c r="R20">
        <v>-44.555855999999999</v>
      </c>
      <c r="S20">
        <v>4</v>
      </c>
      <c r="U20">
        <v>4</v>
      </c>
    </row>
    <row r="21" spans="1:21" x14ac:dyDescent="0.25">
      <c r="A21">
        <v>10</v>
      </c>
      <c r="B21">
        <v>8.4700000000000006</v>
      </c>
      <c r="C21">
        <v>14.769771</v>
      </c>
      <c r="D21">
        <v>-50.839492</v>
      </c>
      <c r="E21">
        <v>4.3347249999999997</v>
      </c>
      <c r="F21">
        <v>-60.642246</v>
      </c>
      <c r="G21">
        <v>20.688462000000001</v>
      </c>
      <c r="H21">
        <v>-2.9440460000000002</v>
      </c>
      <c r="I21">
        <v>27.758355000000002</v>
      </c>
      <c r="J21">
        <v>-44.913840999999998</v>
      </c>
      <c r="K21">
        <v>19.609338000000001</v>
      </c>
      <c r="L21">
        <v>-4.835261</v>
      </c>
      <c r="M21">
        <v>28.10389</v>
      </c>
      <c r="N21">
        <v>-50.656708000000002</v>
      </c>
      <c r="O21">
        <v>5.0890820000000003</v>
      </c>
      <c r="P21">
        <v>-86.009086999999994</v>
      </c>
      <c r="Q21">
        <v>8.3151170000000008</v>
      </c>
      <c r="R21">
        <v>-132.41049799999999</v>
      </c>
      <c r="S21">
        <v>4</v>
      </c>
      <c r="U21">
        <v>4</v>
      </c>
    </row>
    <row r="22" spans="1:21" x14ac:dyDescent="0.25">
      <c r="A22">
        <v>11</v>
      </c>
      <c r="B22">
        <v>8.4700000000000006</v>
      </c>
      <c r="C22">
        <v>15.528862</v>
      </c>
      <c r="D22">
        <v>-45.616059999999997</v>
      </c>
      <c r="E22">
        <v>4.5515840000000001</v>
      </c>
      <c r="F22">
        <v>-56.103833000000002</v>
      </c>
      <c r="G22">
        <v>18.673677999999999</v>
      </c>
      <c r="H22">
        <v>-5.2600220000000002</v>
      </c>
      <c r="I22">
        <v>28.760885999999999</v>
      </c>
      <c r="J22">
        <v>-45.415782</v>
      </c>
      <c r="K22">
        <v>20.440570999999998</v>
      </c>
      <c r="L22">
        <v>-2.2343959999999998</v>
      </c>
      <c r="M22">
        <v>27.761171000000001</v>
      </c>
      <c r="N22">
        <v>-47.271828999999997</v>
      </c>
      <c r="O22">
        <v>4.8839740000000003</v>
      </c>
      <c r="P22">
        <v>-97.640406999999996</v>
      </c>
      <c r="Q22">
        <v>11.230494999999999</v>
      </c>
      <c r="R22">
        <v>-43.935144999999999</v>
      </c>
      <c r="S22">
        <v>4</v>
      </c>
      <c r="U22">
        <v>4</v>
      </c>
    </row>
    <row r="23" spans="1:21" x14ac:dyDescent="0.25">
      <c r="A23">
        <v>12</v>
      </c>
      <c r="B23">
        <v>8.4700000000000006</v>
      </c>
      <c r="C23">
        <v>13.107203999999999</v>
      </c>
      <c r="D23">
        <v>-45.364936</v>
      </c>
      <c r="E23">
        <v>4.0440069999999997</v>
      </c>
      <c r="F23">
        <v>-56.309932000000003</v>
      </c>
      <c r="G23">
        <v>19.070129000000001</v>
      </c>
      <c r="H23">
        <v>-4.616352</v>
      </c>
      <c r="I23">
        <v>28.028207999999999</v>
      </c>
      <c r="J23">
        <v>-42.866270999999998</v>
      </c>
      <c r="K23">
        <v>19.759239999999998</v>
      </c>
      <c r="L23">
        <v>-6.6048349999999996</v>
      </c>
      <c r="M23">
        <v>26.594304999999999</v>
      </c>
      <c r="N23">
        <v>-47.780752</v>
      </c>
      <c r="O23">
        <v>4.1929259999999999</v>
      </c>
      <c r="P23">
        <v>-88.386460999999997</v>
      </c>
      <c r="Q23">
        <v>12.702969</v>
      </c>
      <c r="R23">
        <v>-47.636758</v>
      </c>
      <c r="S23">
        <v>4</v>
      </c>
      <c r="U23">
        <v>4</v>
      </c>
    </row>
    <row r="24" spans="1:21" x14ac:dyDescent="0.25">
      <c r="A24">
        <v>13</v>
      </c>
      <c r="B24">
        <v>8.4700000000000006</v>
      </c>
      <c r="C24">
        <v>12.360097</v>
      </c>
      <c r="D24">
        <v>-46.548158000000001</v>
      </c>
      <c r="E24">
        <v>5.4657910000000003</v>
      </c>
      <c r="F24">
        <v>-62.327922000000001</v>
      </c>
      <c r="G24">
        <v>20.546146</v>
      </c>
      <c r="H24">
        <v>-0.98775999999999997</v>
      </c>
      <c r="I24">
        <v>34.505432999999996</v>
      </c>
      <c r="J24">
        <v>-49.579448999999997</v>
      </c>
      <c r="K24">
        <v>20.034562000000001</v>
      </c>
      <c r="L24">
        <v>-4.1397430000000002</v>
      </c>
      <c r="M24">
        <v>27.171098000000001</v>
      </c>
      <c r="N24">
        <v>-45.480120999999997</v>
      </c>
      <c r="O24">
        <v>4.4254230000000003</v>
      </c>
      <c r="P24">
        <v>-80.788972999999999</v>
      </c>
      <c r="Q24">
        <v>13.988562</v>
      </c>
      <c r="R24">
        <v>-43.461081</v>
      </c>
      <c r="S24">
        <v>4</v>
      </c>
      <c r="U24">
        <v>4</v>
      </c>
    </row>
    <row r="25" spans="1:21" x14ac:dyDescent="0.25">
      <c r="A25">
        <v>14</v>
      </c>
      <c r="B25">
        <v>8.4700000000000006</v>
      </c>
      <c r="C25">
        <v>16.867010000000001</v>
      </c>
      <c r="D25">
        <v>-46.134422000000001</v>
      </c>
      <c r="E25">
        <v>3.88042</v>
      </c>
      <c r="F25">
        <v>-56.793430000000001</v>
      </c>
      <c r="G25">
        <v>22.448031</v>
      </c>
      <c r="H25">
        <v>11.221285</v>
      </c>
      <c r="I25">
        <v>27.884612000000001</v>
      </c>
      <c r="J25">
        <v>-41.824927000000002</v>
      </c>
      <c r="K25">
        <v>17.239052000000001</v>
      </c>
      <c r="L25">
        <v>-15.797171000000001</v>
      </c>
      <c r="M25">
        <v>28.907692999999998</v>
      </c>
      <c r="N25">
        <v>-55.513390000000001</v>
      </c>
      <c r="O25">
        <v>6.4355580000000003</v>
      </c>
      <c r="P25">
        <v>-88.948819</v>
      </c>
      <c r="Q25">
        <v>12.527004</v>
      </c>
      <c r="R25">
        <v>46.527524999999997</v>
      </c>
      <c r="S25">
        <v>5</v>
      </c>
      <c r="U25">
        <v>3</v>
      </c>
    </row>
    <row r="26" spans="1:21" x14ac:dyDescent="0.25">
      <c r="A26">
        <v>15</v>
      </c>
      <c r="B26">
        <v>8.4700000000000006</v>
      </c>
      <c r="C26">
        <v>13.107203999999999</v>
      </c>
      <c r="D26">
        <v>-44.635064</v>
      </c>
      <c r="E26">
        <v>4.9134950000000002</v>
      </c>
      <c r="F26">
        <v>-54.782406999999999</v>
      </c>
      <c r="G26">
        <v>19.868590000000001</v>
      </c>
      <c r="H26">
        <v>-12.177984</v>
      </c>
      <c r="I26">
        <v>27.681922</v>
      </c>
      <c r="J26">
        <v>-46.296062999999997</v>
      </c>
      <c r="K26">
        <v>18.191997000000001</v>
      </c>
      <c r="L26">
        <v>-13.224551</v>
      </c>
      <c r="M26">
        <v>28.349578000000001</v>
      </c>
      <c r="N26">
        <v>-44.156348000000001</v>
      </c>
      <c r="O26">
        <v>6.4671570000000003</v>
      </c>
      <c r="P26">
        <v>-95.762632999999994</v>
      </c>
      <c r="Q26">
        <v>12.928520000000001</v>
      </c>
      <c r="R26">
        <v>-52.606867999999999</v>
      </c>
      <c r="S26">
        <v>4</v>
      </c>
      <c r="U26">
        <v>4</v>
      </c>
    </row>
    <row r="27" spans="1:21" x14ac:dyDescent="0.25">
      <c r="A27">
        <v>16</v>
      </c>
      <c r="B27">
        <v>8.4700000000000006</v>
      </c>
      <c r="C27">
        <v>13.708112</v>
      </c>
      <c r="D27">
        <v>-59.459395000000001</v>
      </c>
      <c r="E27">
        <v>4.454072</v>
      </c>
      <c r="F27">
        <v>-55.256819999999998</v>
      </c>
      <c r="G27">
        <v>18.533470999999999</v>
      </c>
      <c r="H27">
        <v>-6.400652</v>
      </c>
      <c r="I27">
        <v>30.425191999999999</v>
      </c>
      <c r="J27">
        <v>-47.831001999999998</v>
      </c>
      <c r="K27">
        <v>18.908270999999999</v>
      </c>
      <c r="L27">
        <v>-87.494906999999998</v>
      </c>
      <c r="M27">
        <v>23.815383000000001</v>
      </c>
      <c r="N27">
        <v>129.78904</v>
      </c>
      <c r="O27">
        <v>5.9176330000000004</v>
      </c>
      <c r="P27">
        <v>-85.995827000000006</v>
      </c>
      <c r="Q27">
        <v>15.078571999999999</v>
      </c>
      <c r="R27">
        <v>-47.062392000000003</v>
      </c>
      <c r="S27">
        <v>4</v>
      </c>
      <c r="U27">
        <v>4</v>
      </c>
    </row>
    <row r="28" spans="1:21" x14ac:dyDescent="0.25">
      <c r="A28">
        <v>17</v>
      </c>
      <c r="B28">
        <v>8.4700000000000006</v>
      </c>
      <c r="C28">
        <v>13.107203999999999</v>
      </c>
      <c r="D28">
        <v>-60.895268000000002</v>
      </c>
      <c r="E28">
        <v>4.8796910000000002</v>
      </c>
      <c r="F28">
        <v>-55.348683999999999</v>
      </c>
      <c r="G28">
        <v>19.370574999999999</v>
      </c>
      <c r="H28">
        <v>-1.6590180000000001</v>
      </c>
      <c r="I28">
        <v>31.605492999999999</v>
      </c>
      <c r="J28">
        <v>-41.820169999999997</v>
      </c>
      <c r="K28">
        <v>20.107807999999999</v>
      </c>
      <c r="L28">
        <v>-6.4052059999999997</v>
      </c>
      <c r="M28">
        <v>29.754033</v>
      </c>
      <c r="N28">
        <v>-45.876908</v>
      </c>
      <c r="O28">
        <v>5.211214</v>
      </c>
      <c r="P28">
        <v>-85.451958000000005</v>
      </c>
      <c r="Q28">
        <v>16.74363</v>
      </c>
      <c r="R28">
        <v>-40.710847000000001</v>
      </c>
      <c r="S28">
        <v>4</v>
      </c>
      <c r="U28">
        <v>4</v>
      </c>
    </row>
    <row r="29" spans="1:21" x14ac:dyDescent="0.25">
      <c r="A29">
        <v>18</v>
      </c>
      <c r="B29">
        <v>8.4700000000000006</v>
      </c>
      <c r="C29">
        <v>16.837233000000001</v>
      </c>
      <c r="D29">
        <v>-52.406911999999998</v>
      </c>
      <c r="E29">
        <v>4.5729709999999999</v>
      </c>
      <c r="F29">
        <v>-50.762633000000001</v>
      </c>
      <c r="G29">
        <v>21.008216999999998</v>
      </c>
      <c r="H29">
        <v>-4.0282640000000001</v>
      </c>
      <c r="I29">
        <v>30.953876000000001</v>
      </c>
      <c r="J29">
        <v>-41.288716000000001</v>
      </c>
      <c r="K29">
        <v>21.423469000000001</v>
      </c>
      <c r="L29">
        <v>-5.0586399999999996</v>
      </c>
      <c r="M29">
        <v>31.156464</v>
      </c>
      <c r="N29">
        <v>-44.371935000000001</v>
      </c>
      <c r="O29">
        <v>5.1044660000000004</v>
      </c>
      <c r="P29">
        <v>-84.025677000000002</v>
      </c>
      <c r="Q29">
        <v>14.643952000000001</v>
      </c>
      <c r="R29">
        <v>-41.077286999999998</v>
      </c>
      <c r="S29">
        <v>4</v>
      </c>
      <c r="U29">
        <v>4</v>
      </c>
    </row>
    <row r="30" spans="1:21" x14ac:dyDescent="0.25">
      <c r="A30">
        <v>19</v>
      </c>
      <c r="B30">
        <v>8.4700000000000006</v>
      </c>
      <c r="C30">
        <v>15.611672</v>
      </c>
      <c r="D30">
        <v>-44.693607999999998</v>
      </c>
      <c r="E30">
        <v>4.3989640000000003</v>
      </c>
      <c r="F30">
        <v>-49.899092000000003</v>
      </c>
      <c r="G30">
        <v>19.658412999999999</v>
      </c>
      <c r="H30">
        <v>-0.51616399999999996</v>
      </c>
      <c r="I30">
        <v>27.444172999999999</v>
      </c>
      <c r="J30">
        <v>-41.162737999999997</v>
      </c>
      <c r="K30">
        <v>19.491339</v>
      </c>
      <c r="L30">
        <v>1.909152</v>
      </c>
      <c r="M30">
        <v>29.225595999999999</v>
      </c>
      <c r="N30">
        <v>-43.809609999999999</v>
      </c>
      <c r="O30">
        <v>4.2605310000000003</v>
      </c>
      <c r="P30">
        <v>-86.027503999999993</v>
      </c>
      <c r="Q30">
        <v>12.619574</v>
      </c>
      <c r="R30">
        <v>-42.345804000000001</v>
      </c>
      <c r="S30">
        <v>4</v>
      </c>
      <c r="U30">
        <v>4</v>
      </c>
    </row>
    <row r="31" spans="1:21" x14ac:dyDescent="0.25">
      <c r="A31">
        <v>20</v>
      </c>
      <c r="B31">
        <v>8.4700000000000006</v>
      </c>
      <c r="C31">
        <v>12.94401</v>
      </c>
      <c r="D31">
        <v>-51.66666</v>
      </c>
      <c r="E31">
        <v>3.843877</v>
      </c>
      <c r="F31">
        <v>-47.489553000000001</v>
      </c>
      <c r="G31">
        <v>22.585768999999999</v>
      </c>
      <c r="H31">
        <v>-24.555496999999999</v>
      </c>
      <c r="I31">
        <v>24.473181</v>
      </c>
      <c r="J31">
        <v>41.185924999999997</v>
      </c>
      <c r="K31">
        <v>16.971767</v>
      </c>
      <c r="L31">
        <v>-0.19928899999999999</v>
      </c>
      <c r="M31">
        <v>25.925915</v>
      </c>
      <c r="N31">
        <v>-43.574191999999996</v>
      </c>
      <c r="O31">
        <v>5.0457580000000002</v>
      </c>
      <c r="P31">
        <v>-83.955907999999994</v>
      </c>
      <c r="Q31">
        <v>9.8106650000000002</v>
      </c>
      <c r="R31">
        <v>-129.62900500000001</v>
      </c>
      <c r="S31">
        <v>4</v>
      </c>
      <c r="U31">
        <v>3</v>
      </c>
    </row>
    <row r="32" spans="1:21" x14ac:dyDescent="0.25">
      <c r="A32">
        <v>21</v>
      </c>
      <c r="B32">
        <v>8.4700000000000006</v>
      </c>
      <c r="C32">
        <v>19.126693</v>
      </c>
      <c r="D32">
        <v>-46.750853999999997</v>
      </c>
      <c r="E32">
        <v>4.5592329999999999</v>
      </c>
      <c r="F32">
        <v>-48.674500000000002</v>
      </c>
      <c r="G32">
        <v>20.959309000000001</v>
      </c>
      <c r="H32">
        <v>21.651578000000001</v>
      </c>
      <c r="I32">
        <v>27.025576999999998</v>
      </c>
      <c r="J32">
        <v>-32.058447000000001</v>
      </c>
      <c r="K32">
        <v>19.483829</v>
      </c>
      <c r="L32">
        <v>-69.423636999999999</v>
      </c>
      <c r="M32">
        <v>32.938893999999998</v>
      </c>
      <c r="N32">
        <v>-44.603952999999997</v>
      </c>
      <c r="O32">
        <v>4.0128649999999997</v>
      </c>
      <c r="P32">
        <v>26.188110999999999</v>
      </c>
      <c r="Q32">
        <v>9.9880820000000003</v>
      </c>
      <c r="R32">
        <v>-28.988823</v>
      </c>
      <c r="S32">
        <v>5</v>
      </c>
      <c r="U32">
        <v>4</v>
      </c>
    </row>
    <row r="33" spans="1:21" x14ac:dyDescent="0.25">
      <c r="A33">
        <v>22</v>
      </c>
      <c r="B33">
        <v>8.4700000000000006</v>
      </c>
      <c r="C33">
        <v>19.794260999999999</v>
      </c>
      <c r="D33">
        <v>-46.691789</v>
      </c>
      <c r="E33">
        <v>4.3447620000000002</v>
      </c>
      <c r="F33">
        <v>-53.285797000000002</v>
      </c>
      <c r="G33">
        <v>18.717108</v>
      </c>
      <c r="H33">
        <v>-7.976769</v>
      </c>
      <c r="I33">
        <v>26.806583</v>
      </c>
      <c r="J33">
        <v>-34.774952999999996</v>
      </c>
      <c r="K33">
        <v>18.326356000000001</v>
      </c>
      <c r="L33">
        <v>13.790051999999999</v>
      </c>
      <c r="M33">
        <v>28.272317000000001</v>
      </c>
      <c r="N33">
        <v>-28.948969999999999</v>
      </c>
      <c r="O33">
        <v>5.1479720000000002</v>
      </c>
      <c r="P33">
        <v>-86.054813999999993</v>
      </c>
      <c r="Q33">
        <v>14.283519</v>
      </c>
      <c r="R33">
        <v>-117.30636</v>
      </c>
      <c r="S33">
        <v>5</v>
      </c>
      <c r="U33">
        <v>4</v>
      </c>
    </row>
    <row r="34" spans="1:21" x14ac:dyDescent="0.25">
      <c r="A34">
        <v>23</v>
      </c>
      <c r="B34">
        <v>8.4700000000000006</v>
      </c>
      <c r="C34">
        <v>11.865259999999999</v>
      </c>
      <c r="D34">
        <v>-58.840694999999997</v>
      </c>
      <c r="E34">
        <v>5.026383</v>
      </c>
      <c r="F34">
        <v>-49.763641999999997</v>
      </c>
      <c r="G34">
        <v>21.954542</v>
      </c>
      <c r="H34">
        <v>-4.0087830000000002</v>
      </c>
      <c r="I34">
        <v>31.072364</v>
      </c>
      <c r="J34">
        <v>-50.473170000000003</v>
      </c>
      <c r="K34">
        <v>15.839915</v>
      </c>
      <c r="L34">
        <v>169.695154</v>
      </c>
      <c r="M34">
        <v>21.481224999999998</v>
      </c>
      <c r="N34">
        <v>-138.54476600000001</v>
      </c>
      <c r="O34">
        <v>4.960083</v>
      </c>
      <c r="P34">
        <v>-88.636071999999999</v>
      </c>
      <c r="Q34">
        <v>17.426406</v>
      </c>
      <c r="R34">
        <v>-53.401828000000002</v>
      </c>
      <c r="S34">
        <v>4</v>
      </c>
      <c r="U34">
        <v>4</v>
      </c>
    </row>
    <row r="35" spans="1:21" x14ac:dyDescent="0.25">
      <c r="A35">
        <v>24</v>
      </c>
      <c r="B35">
        <v>8.4700000000000006</v>
      </c>
      <c r="C35">
        <v>15.58531</v>
      </c>
      <c r="D35">
        <v>-49.916566000000003</v>
      </c>
      <c r="E35">
        <v>4.6526709999999998</v>
      </c>
      <c r="F35">
        <v>-54.293309000000001</v>
      </c>
      <c r="G35">
        <v>19.605782999999999</v>
      </c>
      <c r="H35">
        <v>1.5528189999999999</v>
      </c>
      <c r="I35">
        <v>32.355984999999997</v>
      </c>
      <c r="J35">
        <v>-46.108812</v>
      </c>
      <c r="K35">
        <v>20.209258999999999</v>
      </c>
      <c r="L35">
        <v>173.29016300000001</v>
      </c>
      <c r="M35">
        <v>31.082612999999998</v>
      </c>
      <c r="N35">
        <v>-45.909379999999999</v>
      </c>
      <c r="O35">
        <v>5.69191</v>
      </c>
      <c r="P35">
        <v>-84.644175000000004</v>
      </c>
      <c r="Q35">
        <v>15.045835</v>
      </c>
      <c r="R35">
        <v>-47.862405000000003</v>
      </c>
      <c r="S35">
        <v>4</v>
      </c>
      <c r="U35">
        <v>4</v>
      </c>
    </row>
    <row r="36" spans="1:21" x14ac:dyDescent="0.25">
      <c r="A36">
        <v>25</v>
      </c>
      <c r="B36">
        <v>8.4700000000000006</v>
      </c>
      <c r="C36">
        <v>15.208701</v>
      </c>
      <c r="D36">
        <v>-47.516876000000003</v>
      </c>
      <c r="E36">
        <v>4.6996200000000004</v>
      </c>
      <c r="F36">
        <v>-57.308016000000002</v>
      </c>
      <c r="G36">
        <v>18.956679000000001</v>
      </c>
      <c r="H36">
        <v>1.6060030000000001</v>
      </c>
      <c r="I36">
        <v>32.958719000000002</v>
      </c>
      <c r="J36">
        <v>-41.369348000000002</v>
      </c>
      <c r="K36">
        <v>21.734576000000001</v>
      </c>
      <c r="L36">
        <v>175.40436199999999</v>
      </c>
      <c r="M36">
        <v>32.214944000000003</v>
      </c>
      <c r="N36">
        <v>-42.299371000000001</v>
      </c>
      <c r="O36">
        <v>5.4978930000000004</v>
      </c>
      <c r="P36">
        <v>-86.922545</v>
      </c>
      <c r="Q36">
        <v>13.399196</v>
      </c>
      <c r="R36">
        <v>-44.821508999999999</v>
      </c>
      <c r="S36">
        <v>4</v>
      </c>
      <c r="U36">
        <v>4</v>
      </c>
    </row>
    <row r="37" spans="1:21" x14ac:dyDescent="0.25">
      <c r="A37">
        <v>26</v>
      </c>
      <c r="B37">
        <v>8.4700000000000006</v>
      </c>
      <c r="C37">
        <v>14.367927</v>
      </c>
      <c r="D37">
        <v>-46.997880000000002</v>
      </c>
      <c r="E37">
        <v>3.837072</v>
      </c>
      <c r="F37">
        <v>-53.130102000000001</v>
      </c>
      <c r="G37">
        <v>18.345907</v>
      </c>
      <c r="H37">
        <v>4.0593459999999997</v>
      </c>
      <c r="I37">
        <v>28.266347</v>
      </c>
      <c r="J37">
        <v>-30.635418000000001</v>
      </c>
      <c r="K37">
        <v>20.943300000000001</v>
      </c>
      <c r="L37">
        <v>-168.373344</v>
      </c>
      <c r="M37">
        <v>27.618471</v>
      </c>
      <c r="N37">
        <v>-35.110588</v>
      </c>
      <c r="O37">
        <v>4.8921720000000004</v>
      </c>
      <c r="P37">
        <v>-81.674350000000004</v>
      </c>
      <c r="Q37">
        <v>12.446630000000001</v>
      </c>
      <c r="R37">
        <v>-128.065651</v>
      </c>
      <c r="S37">
        <v>4</v>
      </c>
      <c r="U37">
        <v>4</v>
      </c>
    </row>
    <row r="38" spans="1:21" x14ac:dyDescent="0.25">
      <c r="A38">
        <v>27</v>
      </c>
      <c r="B38">
        <v>8.4700000000000006</v>
      </c>
      <c r="C38">
        <v>11.065289</v>
      </c>
      <c r="D38">
        <v>-50.194429</v>
      </c>
      <c r="E38">
        <v>4.1875200000000001</v>
      </c>
      <c r="F38">
        <v>-49.573920999999999</v>
      </c>
      <c r="G38">
        <v>19.696223</v>
      </c>
      <c r="H38">
        <v>-19.249525999999999</v>
      </c>
      <c r="I38">
        <v>27.460929</v>
      </c>
      <c r="J38">
        <v>-25.463345</v>
      </c>
      <c r="K38">
        <v>21.52732</v>
      </c>
      <c r="L38">
        <v>-172.43650400000001</v>
      </c>
      <c r="M38">
        <v>28.323153000000001</v>
      </c>
      <c r="N38">
        <v>-30.014189999999999</v>
      </c>
      <c r="O38">
        <v>4.6650130000000001</v>
      </c>
      <c r="P38">
        <v>1.4502159999999999</v>
      </c>
      <c r="Q38">
        <v>9.8429350000000007</v>
      </c>
      <c r="R38">
        <v>-122.26035299999999</v>
      </c>
      <c r="S38">
        <v>4</v>
      </c>
      <c r="U38">
        <v>4</v>
      </c>
    </row>
    <row r="39" spans="1:21" x14ac:dyDescent="0.25">
      <c r="A39">
        <v>28</v>
      </c>
      <c r="B39">
        <v>8.4700000000000006</v>
      </c>
      <c r="C39">
        <v>14.456906</v>
      </c>
      <c r="D39">
        <v>-59.036242999999999</v>
      </c>
      <c r="E39">
        <v>5.3053210000000002</v>
      </c>
      <c r="F39">
        <v>-55.425809000000001</v>
      </c>
      <c r="G39">
        <v>21.522362000000001</v>
      </c>
      <c r="H39">
        <v>-5.3509349999999998</v>
      </c>
      <c r="I39">
        <v>30.831710999999999</v>
      </c>
      <c r="J39">
        <v>-55.610124999999996</v>
      </c>
      <c r="K39">
        <v>20.572800000000001</v>
      </c>
      <c r="L39">
        <v>90.246609000000007</v>
      </c>
      <c r="M39">
        <v>22.672512000000001</v>
      </c>
      <c r="N39">
        <v>-127.982034</v>
      </c>
      <c r="O39">
        <v>4.628641</v>
      </c>
      <c r="P39">
        <v>-95.856014000000002</v>
      </c>
      <c r="Q39">
        <v>16.223351999999998</v>
      </c>
      <c r="R39">
        <v>-53.880659000000001</v>
      </c>
      <c r="S39">
        <v>4</v>
      </c>
      <c r="U39">
        <v>4</v>
      </c>
    </row>
    <row r="40" spans="1:21" x14ac:dyDescent="0.25">
      <c r="A40">
        <v>29</v>
      </c>
      <c r="B40">
        <v>8.4700000000000006</v>
      </c>
      <c r="C40">
        <v>15.330568</v>
      </c>
      <c r="D40">
        <v>-54.718792000000001</v>
      </c>
      <c r="E40">
        <v>5.0104119999999996</v>
      </c>
      <c r="F40">
        <v>-55.561011000000001</v>
      </c>
      <c r="G40">
        <v>21.671212000000001</v>
      </c>
      <c r="H40">
        <v>1.404792</v>
      </c>
      <c r="I40">
        <v>27.676131000000002</v>
      </c>
      <c r="J40">
        <v>-51.321106</v>
      </c>
      <c r="K40">
        <v>21.343921999999999</v>
      </c>
      <c r="L40">
        <v>173.169814</v>
      </c>
      <c r="M40">
        <v>30.682406</v>
      </c>
      <c r="N40">
        <v>-47.126342000000001</v>
      </c>
      <c r="O40">
        <v>4.2539829999999998</v>
      </c>
      <c r="P40">
        <v>-87.614056000000005</v>
      </c>
      <c r="Q40">
        <v>11.788209</v>
      </c>
      <c r="R40">
        <v>-56.230355000000003</v>
      </c>
      <c r="S40">
        <v>4</v>
      </c>
      <c r="U40">
        <v>4</v>
      </c>
    </row>
    <row r="41" spans="1:21" x14ac:dyDescent="0.25">
      <c r="A41">
        <v>30</v>
      </c>
      <c r="B41">
        <v>8.4700000000000006</v>
      </c>
      <c r="C41">
        <v>17.333271</v>
      </c>
      <c r="D41">
        <v>-58.366931000000001</v>
      </c>
      <c r="E41">
        <v>5.6157899999999996</v>
      </c>
      <c r="F41">
        <v>-50.117314999999998</v>
      </c>
      <c r="G41">
        <v>19.834799</v>
      </c>
      <c r="H41">
        <v>15.359809</v>
      </c>
      <c r="I41">
        <v>23.826951000000001</v>
      </c>
      <c r="J41">
        <v>-52.448718</v>
      </c>
      <c r="K41">
        <v>21.045256999999999</v>
      </c>
      <c r="L41">
        <v>176.94497799999999</v>
      </c>
      <c r="M41">
        <v>30.281808000000002</v>
      </c>
      <c r="N41">
        <v>-45</v>
      </c>
      <c r="O41">
        <v>4.2248020000000004</v>
      </c>
      <c r="P41">
        <v>-97.224316000000002</v>
      </c>
      <c r="Q41">
        <v>7.7926549999999999</v>
      </c>
      <c r="R41">
        <v>-40.083433999999997</v>
      </c>
      <c r="S41">
        <v>4</v>
      </c>
      <c r="U41">
        <v>3</v>
      </c>
    </row>
    <row r="42" spans="1:21" x14ac:dyDescent="0.25">
      <c r="A42">
        <v>31</v>
      </c>
      <c r="B42">
        <v>8.4700000000000006</v>
      </c>
      <c r="C42">
        <v>16.081392999999998</v>
      </c>
      <c r="D42">
        <v>-52.457054999999997</v>
      </c>
      <c r="E42">
        <v>3.9272840000000002</v>
      </c>
      <c r="F42">
        <v>-47.436647999999998</v>
      </c>
      <c r="G42">
        <v>18.942150999999999</v>
      </c>
      <c r="H42">
        <v>16.288774</v>
      </c>
      <c r="I42">
        <v>31.548935</v>
      </c>
      <c r="J42">
        <v>62.955497000000001</v>
      </c>
      <c r="K42">
        <v>19.089306000000001</v>
      </c>
      <c r="L42">
        <v>-170.56680600000001</v>
      </c>
      <c r="M42">
        <v>24.968287</v>
      </c>
      <c r="N42">
        <v>-29.485211</v>
      </c>
      <c r="O42">
        <v>3.341955</v>
      </c>
      <c r="P42">
        <v>-72.525226000000004</v>
      </c>
      <c r="Q42">
        <v>9.4673949999999998</v>
      </c>
      <c r="R42">
        <v>-29.922129999999999</v>
      </c>
      <c r="S42">
        <v>4</v>
      </c>
      <c r="U42">
        <v>4</v>
      </c>
    </row>
    <row r="43" spans="1:21" x14ac:dyDescent="0.25">
      <c r="A43">
        <v>32</v>
      </c>
      <c r="B43">
        <v>8.4700000000000006</v>
      </c>
      <c r="C43">
        <v>15.6081</v>
      </c>
      <c r="D43">
        <v>-53.303463000000001</v>
      </c>
      <c r="E43">
        <v>4.1775219999999997</v>
      </c>
      <c r="F43">
        <v>-47.290610000000001</v>
      </c>
      <c r="G43">
        <v>20.260666000000001</v>
      </c>
      <c r="H43">
        <v>-13.307432</v>
      </c>
      <c r="I43">
        <v>26.141259000000002</v>
      </c>
      <c r="J43">
        <v>-37.568592000000002</v>
      </c>
      <c r="K43">
        <v>18.098855</v>
      </c>
      <c r="L43">
        <v>-161.06272899999999</v>
      </c>
      <c r="M43">
        <v>25.115494999999999</v>
      </c>
      <c r="N43">
        <v>-32.433633999999998</v>
      </c>
      <c r="O43">
        <v>4.2412669999999997</v>
      </c>
      <c r="P43">
        <v>-55.203974000000002</v>
      </c>
      <c r="Q43">
        <v>7.798019</v>
      </c>
      <c r="R43">
        <v>-29.475888999999999</v>
      </c>
      <c r="S43">
        <v>4</v>
      </c>
      <c r="U43">
        <v>4</v>
      </c>
    </row>
    <row r="44" spans="1:21" x14ac:dyDescent="0.25">
      <c r="A44">
        <v>33</v>
      </c>
      <c r="B44">
        <v>8.4700000000000006</v>
      </c>
      <c r="C44">
        <v>17.361795999999998</v>
      </c>
      <c r="D44">
        <v>-72.181111000000001</v>
      </c>
      <c r="E44">
        <v>4.6335319999999998</v>
      </c>
      <c r="F44">
        <v>-55.905022000000002</v>
      </c>
      <c r="G44">
        <v>18.188334000000001</v>
      </c>
      <c r="H44">
        <v>-6.7098370000000003</v>
      </c>
      <c r="I44">
        <v>32.308076999999997</v>
      </c>
      <c r="J44">
        <v>-54.218926000000003</v>
      </c>
      <c r="K44">
        <v>19.827704000000001</v>
      </c>
      <c r="L44">
        <v>-92.730367999999999</v>
      </c>
      <c r="M44">
        <v>30.660011000000001</v>
      </c>
      <c r="N44">
        <v>120.15537399999999</v>
      </c>
      <c r="O44">
        <v>5.3406719999999996</v>
      </c>
      <c r="P44">
        <v>-103.421835</v>
      </c>
      <c r="Q44">
        <v>13.4537</v>
      </c>
      <c r="R44">
        <v>-50.162239999999997</v>
      </c>
      <c r="S44">
        <v>4</v>
      </c>
      <c r="U44">
        <v>4</v>
      </c>
    </row>
    <row r="45" spans="1:21" x14ac:dyDescent="0.25">
      <c r="A45">
        <v>34</v>
      </c>
      <c r="B45">
        <v>8.4700000000000006</v>
      </c>
      <c r="C45">
        <v>14.627046</v>
      </c>
      <c r="D45">
        <v>-62.60763</v>
      </c>
      <c r="E45">
        <v>4.2752290000000004</v>
      </c>
      <c r="F45">
        <v>-54.554290000000002</v>
      </c>
      <c r="G45">
        <v>18.687761999999999</v>
      </c>
      <c r="H45">
        <v>3.4408569999999998</v>
      </c>
      <c r="I45">
        <v>26.298552000000001</v>
      </c>
      <c r="J45">
        <v>-45.545658000000003</v>
      </c>
      <c r="K45">
        <v>19.186948999999998</v>
      </c>
      <c r="L45">
        <v>176.737055</v>
      </c>
      <c r="M45">
        <v>27.439368000000002</v>
      </c>
      <c r="N45">
        <v>-49.362242000000002</v>
      </c>
      <c r="O45">
        <v>4.628641</v>
      </c>
      <c r="P45">
        <v>-95.856014000000002</v>
      </c>
      <c r="Q45">
        <v>8.9846830000000004</v>
      </c>
      <c r="R45">
        <v>-53.280681999999999</v>
      </c>
      <c r="S45">
        <v>4</v>
      </c>
      <c r="U45">
        <v>4</v>
      </c>
    </row>
    <row r="46" spans="1:21" x14ac:dyDescent="0.25">
      <c r="A46">
        <v>35</v>
      </c>
      <c r="B46">
        <v>8.4700000000000006</v>
      </c>
      <c r="C46">
        <v>13.991925</v>
      </c>
      <c r="D46">
        <v>-58.455843000000002</v>
      </c>
      <c r="E46">
        <v>6.6157849999999998</v>
      </c>
      <c r="F46">
        <v>-55.175511</v>
      </c>
      <c r="G46">
        <v>14.902480000000001</v>
      </c>
      <c r="H46">
        <v>-6.1396819999999996</v>
      </c>
      <c r="I46">
        <v>26.814316000000002</v>
      </c>
      <c r="J46">
        <v>-52.423717000000003</v>
      </c>
      <c r="K46">
        <v>19.000792000000001</v>
      </c>
      <c r="L46">
        <v>177.23982100000001</v>
      </c>
      <c r="M46">
        <v>25.321058000000001</v>
      </c>
      <c r="N46">
        <v>-50.676417000000001</v>
      </c>
      <c r="O46">
        <v>4.5454549999999996</v>
      </c>
      <c r="P46">
        <v>0</v>
      </c>
      <c r="Q46">
        <v>11.118698</v>
      </c>
      <c r="R46">
        <v>-48.012788</v>
      </c>
      <c r="S46">
        <v>4</v>
      </c>
      <c r="U46">
        <v>4</v>
      </c>
    </row>
    <row r="47" spans="1:21" x14ac:dyDescent="0.25">
      <c r="A47">
        <v>36</v>
      </c>
      <c r="B47">
        <v>8.4700000000000006</v>
      </c>
      <c r="C47">
        <v>16.056671000000001</v>
      </c>
      <c r="D47">
        <v>-61.927512999999998</v>
      </c>
      <c r="E47">
        <v>6.6475770000000001</v>
      </c>
      <c r="F47">
        <v>-48.239699999999999</v>
      </c>
      <c r="G47">
        <v>24.236809000000001</v>
      </c>
      <c r="H47">
        <v>-27.251569</v>
      </c>
      <c r="I47">
        <v>26.192198000000001</v>
      </c>
      <c r="J47">
        <v>-38.962316999999999</v>
      </c>
      <c r="K47">
        <v>16.342157</v>
      </c>
      <c r="L47">
        <v>175.545737</v>
      </c>
      <c r="M47">
        <v>22.843162</v>
      </c>
      <c r="N47">
        <v>-59.036242999999999</v>
      </c>
      <c r="O47">
        <v>5.8715210000000004</v>
      </c>
      <c r="P47">
        <v>-99.841132000000002</v>
      </c>
      <c r="Q47">
        <v>5.6824120000000002</v>
      </c>
      <c r="R47">
        <v>-42.473883000000001</v>
      </c>
      <c r="S47">
        <v>4</v>
      </c>
      <c r="U47">
        <v>4</v>
      </c>
    </row>
    <row r="48" spans="1:21" x14ac:dyDescent="0.25">
      <c r="A48">
        <v>37</v>
      </c>
      <c r="B48">
        <v>8.4700000000000006</v>
      </c>
      <c r="C48">
        <v>22.353681000000002</v>
      </c>
      <c r="D48">
        <v>-58.828651000000001</v>
      </c>
      <c r="E48">
        <v>5.2061970000000004</v>
      </c>
      <c r="F48">
        <v>-60.819194000000003</v>
      </c>
      <c r="G48">
        <v>19.128696999999999</v>
      </c>
      <c r="H48">
        <v>-16.309712999999999</v>
      </c>
      <c r="I48">
        <v>32.298259999999999</v>
      </c>
      <c r="J48">
        <v>-59.826479999999997</v>
      </c>
      <c r="K48">
        <v>22.521899000000001</v>
      </c>
      <c r="L48">
        <v>-179.39928</v>
      </c>
      <c r="M48">
        <v>30.208297000000002</v>
      </c>
      <c r="N48">
        <v>135.71975800000001</v>
      </c>
      <c r="O48">
        <v>6.0114049999999999</v>
      </c>
      <c r="P48">
        <v>-97.334378999999998</v>
      </c>
      <c r="Q48">
        <v>14.197381</v>
      </c>
      <c r="R48">
        <v>-60.343766000000002</v>
      </c>
      <c r="S48">
        <v>5</v>
      </c>
      <c r="U48">
        <v>4</v>
      </c>
    </row>
    <row r="49" spans="1:21" x14ac:dyDescent="0.25">
      <c r="A49">
        <v>38</v>
      </c>
      <c r="B49">
        <v>8.4700000000000006</v>
      </c>
      <c r="C49">
        <v>14.997350000000001</v>
      </c>
      <c r="D49">
        <v>-56.560130999999998</v>
      </c>
      <c r="E49">
        <v>4.6275120000000003</v>
      </c>
      <c r="F49">
        <v>-60.164461000000003</v>
      </c>
      <c r="G49">
        <v>17.726182999999999</v>
      </c>
      <c r="H49">
        <v>-16.443380000000001</v>
      </c>
      <c r="I49">
        <v>27.240829000000002</v>
      </c>
      <c r="J49">
        <v>-61.102172000000003</v>
      </c>
      <c r="K49">
        <v>16.280656</v>
      </c>
      <c r="L49">
        <v>171.13537700000001</v>
      </c>
      <c r="M49">
        <v>24.805814000000002</v>
      </c>
      <c r="N49">
        <v>-67.485020000000006</v>
      </c>
      <c r="O49">
        <v>4.9095930000000001</v>
      </c>
      <c r="P49">
        <v>-108.217095</v>
      </c>
      <c r="Q49">
        <v>11.744821999999999</v>
      </c>
      <c r="R49">
        <v>-59.826479999999997</v>
      </c>
      <c r="S49">
        <v>5</v>
      </c>
      <c r="U49">
        <v>4</v>
      </c>
    </row>
    <row r="50" spans="1:21" x14ac:dyDescent="0.25">
      <c r="A50">
        <v>39</v>
      </c>
      <c r="B50">
        <v>8.4700000000000006</v>
      </c>
      <c r="C50">
        <v>15.10155</v>
      </c>
      <c r="D50">
        <v>-64.035931000000005</v>
      </c>
      <c r="E50">
        <v>4.8582190000000001</v>
      </c>
      <c r="F50">
        <v>-62.500861</v>
      </c>
      <c r="G50">
        <v>18.517765000000001</v>
      </c>
      <c r="H50">
        <v>-7.510154</v>
      </c>
      <c r="I50">
        <v>29.442706999999999</v>
      </c>
      <c r="J50">
        <v>-60.711081</v>
      </c>
      <c r="K50">
        <v>20.049666999999999</v>
      </c>
      <c r="L50">
        <v>158.49618799999999</v>
      </c>
      <c r="M50">
        <v>23.545635000000001</v>
      </c>
      <c r="N50">
        <v>-62.734118000000002</v>
      </c>
      <c r="O50">
        <v>3.4753690000000002</v>
      </c>
      <c r="P50">
        <v>-110.89776500000001</v>
      </c>
      <c r="Q50">
        <v>12.940239999999999</v>
      </c>
      <c r="R50">
        <v>-58.050029000000002</v>
      </c>
      <c r="S50">
        <v>4</v>
      </c>
      <c r="U50">
        <v>4</v>
      </c>
    </row>
    <row r="51" spans="1:21" x14ac:dyDescent="0.25">
      <c r="A51">
        <v>40</v>
      </c>
      <c r="B51">
        <v>8.4700000000000006</v>
      </c>
      <c r="C51">
        <v>15.10155</v>
      </c>
      <c r="D51">
        <v>-64.035931000000005</v>
      </c>
      <c r="E51">
        <v>5.0159729999999998</v>
      </c>
      <c r="F51">
        <v>-63.434949000000003</v>
      </c>
      <c r="G51">
        <v>21.452625999999999</v>
      </c>
      <c r="H51">
        <v>11.588215</v>
      </c>
      <c r="I51">
        <v>29.976862000000001</v>
      </c>
      <c r="J51">
        <v>-58.939492999999999</v>
      </c>
      <c r="K51">
        <v>19.115576000000001</v>
      </c>
      <c r="L51">
        <v>165.14836600000001</v>
      </c>
      <c r="M51">
        <v>26.791478999999999</v>
      </c>
      <c r="N51">
        <v>120.983439</v>
      </c>
      <c r="O51">
        <v>4.8628799999999996</v>
      </c>
      <c r="P51">
        <v>-100.491477</v>
      </c>
      <c r="Q51">
        <v>14.592699</v>
      </c>
      <c r="R51">
        <v>-53.222814</v>
      </c>
      <c r="S51">
        <v>4</v>
      </c>
      <c r="U51">
        <v>4</v>
      </c>
    </row>
    <row r="52" spans="1:21" x14ac:dyDescent="0.25">
      <c r="A52">
        <v>41</v>
      </c>
      <c r="B52">
        <v>8.4700000000000006</v>
      </c>
      <c r="C52">
        <v>18.385373999999999</v>
      </c>
      <c r="D52">
        <v>-58.657643</v>
      </c>
      <c r="E52">
        <v>4.9110120000000004</v>
      </c>
      <c r="F52">
        <v>-64.358993999999996</v>
      </c>
      <c r="G52">
        <v>20.406424000000001</v>
      </c>
      <c r="H52">
        <v>-12.870385000000001</v>
      </c>
      <c r="I52">
        <v>39.057740000000003</v>
      </c>
      <c r="J52">
        <v>40.648257999999998</v>
      </c>
      <c r="K52">
        <v>19.130723</v>
      </c>
      <c r="L52">
        <v>171.482348</v>
      </c>
      <c r="M52">
        <v>28.194486000000001</v>
      </c>
      <c r="N52">
        <v>-57.277878999999999</v>
      </c>
      <c r="O52">
        <v>6.4485400000000004</v>
      </c>
      <c r="P52">
        <v>-101.61852399999999</v>
      </c>
      <c r="Q52">
        <v>22.573422000000001</v>
      </c>
      <c r="R52">
        <v>-64.105044000000007</v>
      </c>
      <c r="S52">
        <v>4</v>
      </c>
      <c r="U52">
        <v>3</v>
      </c>
    </row>
    <row r="53" spans="1:21" x14ac:dyDescent="0.25">
      <c r="A53">
        <v>42</v>
      </c>
      <c r="B53">
        <v>8.4700000000000006</v>
      </c>
      <c r="C53">
        <v>14.380534000000001</v>
      </c>
      <c r="D53">
        <v>-60.488500999999999</v>
      </c>
      <c r="E53">
        <v>4.7819459999999996</v>
      </c>
      <c r="F53">
        <v>-61.220193999999999</v>
      </c>
      <c r="G53">
        <v>23.861294999999998</v>
      </c>
      <c r="H53">
        <v>19.510798999999999</v>
      </c>
      <c r="I53">
        <v>28.016331999999998</v>
      </c>
      <c r="J53">
        <v>34.527175999999997</v>
      </c>
      <c r="K53">
        <v>17.186820000000001</v>
      </c>
      <c r="L53">
        <v>-101.792371</v>
      </c>
      <c r="M53">
        <v>36.334409999999998</v>
      </c>
      <c r="N53">
        <v>111.48711900000001</v>
      </c>
      <c r="O53">
        <v>5.4902819999999997</v>
      </c>
      <c r="P53">
        <v>-89.383939999999996</v>
      </c>
      <c r="Q53">
        <v>9.8413419999999991</v>
      </c>
      <c r="R53">
        <v>49.622369999999997</v>
      </c>
      <c r="S53">
        <v>4</v>
      </c>
      <c r="U53">
        <v>3</v>
      </c>
    </row>
    <row r="54" spans="1:21" x14ac:dyDescent="0.25">
      <c r="A54">
        <v>43</v>
      </c>
      <c r="B54">
        <v>8.4700000000000006</v>
      </c>
      <c r="C54">
        <v>21.580168</v>
      </c>
      <c r="D54">
        <v>-48.548681999999999</v>
      </c>
      <c r="E54">
        <v>5.4555800000000003</v>
      </c>
      <c r="F54">
        <v>-54.246113000000001</v>
      </c>
      <c r="G54">
        <v>20.411802999999999</v>
      </c>
      <c r="H54">
        <v>5.8095210000000002</v>
      </c>
      <c r="I54">
        <v>42.017968000000003</v>
      </c>
      <c r="J54">
        <v>41.753866000000002</v>
      </c>
      <c r="K54">
        <v>15.140411</v>
      </c>
      <c r="L54">
        <v>-59.285271000000002</v>
      </c>
      <c r="M54">
        <v>29.389064999999999</v>
      </c>
      <c r="N54">
        <v>-30.263967999999998</v>
      </c>
      <c r="O54">
        <v>6.0111150000000002</v>
      </c>
      <c r="P54">
        <v>-38.220432000000002</v>
      </c>
      <c r="Q54">
        <v>9.8611509999999996</v>
      </c>
      <c r="R54">
        <v>-35.497805999999997</v>
      </c>
      <c r="S54">
        <v>5</v>
      </c>
      <c r="U54">
        <v>3</v>
      </c>
    </row>
    <row r="55" spans="1:21" x14ac:dyDescent="0.25">
      <c r="A55">
        <v>44</v>
      </c>
      <c r="B55">
        <v>8.4700000000000006</v>
      </c>
      <c r="C55">
        <v>17.758687999999999</v>
      </c>
      <c r="D55">
        <v>-58.317633999999998</v>
      </c>
      <c r="E55">
        <v>5.0429950000000003</v>
      </c>
      <c r="F55">
        <v>-64.334809000000007</v>
      </c>
      <c r="G55">
        <v>20.318117000000001</v>
      </c>
      <c r="H55">
        <v>-13.269114999999999</v>
      </c>
      <c r="I55">
        <v>23.583511999999999</v>
      </c>
      <c r="J55">
        <v>-39.107771999999997</v>
      </c>
      <c r="K55">
        <v>16.100504999999998</v>
      </c>
      <c r="L55">
        <v>-87.583447000000007</v>
      </c>
      <c r="M55">
        <v>26.215287</v>
      </c>
      <c r="N55">
        <v>-42.179011000000003</v>
      </c>
      <c r="O55">
        <v>6.4507009999999996</v>
      </c>
      <c r="P55">
        <v>-119.614812</v>
      </c>
      <c r="Q55">
        <v>8.7073520000000002</v>
      </c>
      <c r="R55">
        <v>-81.814964000000003</v>
      </c>
      <c r="S55">
        <v>5</v>
      </c>
      <c r="U55">
        <v>3</v>
      </c>
    </row>
    <row r="56" spans="1:21" x14ac:dyDescent="0.25">
      <c r="A56">
        <v>45</v>
      </c>
      <c r="B56">
        <v>8.4700000000000006</v>
      </c>
      <c r="C56">
        <v>16.421050999999999</v>
      </c>
      <c r="D56">
        <v>-58.824300000000001</v>
      </c>
      <c r="E56">
        <v>4.4372189999999998</v>
      </c>
      <c r="F56">
        <v>-56.944177000000003</v>
      </c>
      <c r="G56">
        <v>20.907620999999999</v>
      </c>
      <c r="H56">
        <v>-18.434949</v>
      </c>
      <c r="I56">
        <v>29.582097999999998</v>
      </c>
      <c r="J56">
        <v>-58.879376999999998</v>
      </c>
      <c r="K56">
        <v>17.581690999999999</v>
      </c>
      <c r="L56">
        <v>-13.989585999999999</v>
      </c>
      <c r="M56">
        <v>27.044989999999999</v>
      </c>
      <c r="N56">
        <v>-49.990634</v>
      </c>
      <c r="O56">
        <v>4.6817900000000003</v>
      </c>
      <c r="P56">
        <v>-103.861028</v>
      </c>
      <c r="Q56">
        <v>11.855418</v>
      </c>
      <c r="R56">
        <v>-59.476595000000003</v>
      </c>
      <c r="S56">
        <v>4</v>
      </c>
      <c r="U56">
        <v>4</v>
      </c>
    </row>
    <row r="57" spans="1:21" x14ac:dyDescent="0.25">
      <c r="A57">
        <v>46</v>
      </c>
      <c r="B57">
        <v>8.4700000000000006</v>
      </c>
      <c r="C57">
        <v>15.875076</v>
      </c>
      <c r="D57">
        <v>-59.620874000000001</v>
      </c>
      <c r="E57">
        <v>5.8319190000000001</v>
      </c>
      <c r="F57">
        <v>-58.240519999999997</v>
      </c>
      <c r="G57">
        <v>19.120588000000001</v>
      </c>
      <c r="H57">
        <v>-15.580924</v>
      </c>
      <c r="I57">
        <v>34.48639</v>
      </c>
      <c r="J57">
        <v>-57.370843999999998</v>
      </c>
      <c r="K57">
        <v>21.427128</v>
      </c>
      <c r="L57">
        <v>162.93789000000001</v>
      </c>
      <c r="M57">
        <v>31.025113000000001</v>
      </c>
      <c r="N57">
        <v>-59.087232999999998</v>
      </c>
      <c r="O57">
        <v>5.1435700000000004</v>
      </c>
      <c r="P57">
        <v>-99.246112999999994</v>
      </c>
      <c r="Q57">
        <v>17.585258</v>
      </c>
      <c r="R57">
        <v>-58.871316999999998</v>
      </c>
      <c r="S57">
        <v>4</v>
      </c>
      <c r="U57">
        <v>4</v>
      </c>
    </row>
    <row r="58" spans="1:21" x14ac:dyDescent="0.25">
      <c r="A58">
        <v>47</v>
      </c>
      <c r="B58">
        <v>8.4700000000000006</v>
      </c>
      <c r="C58">
        <v>16.320152</v>
      </c>
      <c r="D58">
        <v>-58.609732000000001</v>
      </c>
      <c r="E58">
        <v>4.781218</v>
      </c>
      <c r="F58">
        <v>-57.094757000000001</v>
      </c>
      <c r="G58">
        <v>19.459579000000002</v>
      </c>
      <c r="H58">
        <v>-13.150949000000001</v>
      </c>
      <c r="I58">
        <v>31.818674999999999</v>
      </c>
      <c r="J58">
        <v>36.551000000000002</v>
      </c>
      <c r="K58">
        <v>20.613032</v>
      </c>
      <c r="L58">
        <v>160.423439</v>
      </c>
      <c r="M58">
        <v>30.667760000000001</v>
      </c>
      <c r="N58">
        <v>-58.451613000000002</v>
      </c>
      <c r="O58">
        <v>5.3770879999999996</v>
      </c>
      <c r="P58">
        <v>-92.516875999999996</v>
      </c>
      <c r="Q58">
        <v>16.232156</v>
      </c>
      <c r="R58">
        <v>-48.833677000000002</v>
      </c>
      <c r="S58">
        <v>4</v>
      </c>
      <c r="U58">
        <v>4</v>
      </c>
    </row>
    <row r="59" spans="1:21" x14ac:dyDescent="0.25">
      <c r="A59">
        <v>48</v>
      </c>
      <c r="B59">
        <v>8.4700000000000006</v>
      </c>
      <c r="C59">
        <v>14.255922999999999</v>
      </c>
      <c r="D59">
        <v>-63.434949000000003</v>
      </c>
      <c r="E59">
        <v>4.2177850000000001</v>
      </c>
      <c r="F59">
        <v>-46.701355</v>
      </c>
      <c r="G59">
        <v>22.102847000000001</v>
      </c>
      <c r="H59">
        <v>-18.047820999999999</v>
      </c>
      <c r="I59">
        <v>28.451283</v>
      </c>
      <c r="J59">
        <v>35.371844000000003</v>
      </c>
      <c r="K59">
        <v>19.679164</v>
      </c>
      <c r="L59">
        <v>175.87152499999999</v>
      </c>
      <c r="M59">
        <v>28.747398</v>
      </c>
      <c r="N59">
        <v>-54.114175000000003</v>
      </c>
      <c r="O59">
        <v>4.7405939999999998</v>
      </c>
      <c r="P59">
        <v>-84.999354999999994</v>
      </c>
      <c r="Q59">
        <v>10.676123</v>
      </c>
      <c r="R59">
        <v>-141.73601099999999</v>
      </c>
      <c r="S59">
        <v>4</v>
      </c>
      <c r="U59">
        <v>3</v>
      </c>
    </row>
    <row r="60" spans="1:21" x14ac:dyDescent="0.25">
      <c r="A60">
        <v>49</v>
      </c>
      <c r="B60">
        <v>8.4700000000000006</v>
      </c>
      <c r="C60">
        <v>16.529769000000002</v>
      </c>
      <c r="D60">
        <v>-45</v>
      </c>
      <c r="E60">
        <v>5.6002559999999999</v>
      </c>
      <c r="F60">
        <v>-55.304845999999998</v>
      </c>
      <c r="G60">
        <v>16.751432999999999</v>
      </c>
      <c r="H60">
        <v>22.588802000000001</v>
      </c>
      <c r="I60">
        <v>31.206598</v>
      </c>
      <c r="J60">
        <v>34.050792000000001</v>
      </c>
      <c r="K60">
        <v>20.264793000000001</v>
      </c>
      <c r="L60">
        <v>177.66269399999999</v>
      </c>
      <c r="M60">
        <v>25.513624</v>
      </c>
      <c r="N60">
        <v>-55.541131999999998</v>
      </c>
      <c r="O60">
        <v>4.8921720000000004</v>
      </c>
      <c r="P60">
        <v>-19.746836999999999</v>
      </c>
      <c r="Q60">
        <v>6.7773630000000002</v>
      </c>
      <c r="R60">
        <v>-37.568592000000002</v>
      </c>
      <c r="S60">
        <v>4</v>
      </c>
      <c r="U60">
        <v>4</v>
      </c>
    </row>
    <row r="61" spans="1:21" x14ac:dyDescent="0.25">
      <c r="A61">
        <v>50</v>
      </c>
      <c r="B61">
        <v>8.4700000000000006</v>
      </c>
      <c r="C61">
        <v>8.8705090000000002</v>
      </c>
      <c r="D61">
        <v>-63.093907000000002</v>
      </c>
      <c r="E61">
        <v>5.553077</v>
      </c>
      <c r="F61">
        <v>-43.707833000000001</v>
      </c>
      <c r="G61">
        <v>23.709733</v>
      </c>
      <c r="H61">
        <v>6.5764940000000003</v>
      </c>
      <c r="I61">
        <v>32.810892000000003</v>
      </c>
      <c r="J61">
        <v>-33.404162999999997</v>
      </c>
      <c r="K61">
        <v>20.760959</v>
      </c>
      <c r="L61">
        <v>-171.41485900000001</v>
      </c>
      <c r="M61">
        <v>26.757825</v>
      </c>
      <c r="N61">
        <v>140.81974299999999</v>
      </c>
      <c r="O61">
        <v>4.07491</v>
      </c>
      <c r="P61">
        <v>-1.660282</v>
      </c>
      <c r="Q61">
        <v>13.410764</v>
      </c>
      <c r="R61">
        <v>-34.599448000000002</v>
      </c>
      <c r="S61">
        <v>5</v>
      </c>
      <c r="U61">
        <v>4</v>
      </c>
    </row>
    <row r="62" spans="1:21" x14ac:dyDescent="0.25">
      <c r="A62">
        <v>51</v>
      </c>
      <c r="B62">
        <v>8.4700000000000006</v>
      </c>
      <c r="C62">
        <v>19.941942999999998</v>
      </c>
      <c r="D62">
        <v>-56.592174999999997</v>
      </c>
      <c r="E62">
        <v>4.8878959999999996</v>
      </c>
      <c r="F62">
        <v>-52.853313</v>
      </c>
      <c r="G62">
        <v>20.223393999999999</v>
      </c>
      <c r="H62">
        <v>3.346819</v>
      </c>
      <c r="I62">
        <v>32.517135000000003</v>
      </c>
      <c r="J62">
        <v>-29.590063000000001</v>
      </c>
      <c r="K62">
        <v>22.533829000000001</v>
      </c>
      <c r="L62">
        <v>-172.54917900000001</v>
      </c>
      <c r="M62">
        <v>34.705548</v>
      </c>
      <c r="N62">
        <v>-35.115408000000002</v>
      </c>
      <c r="O62">
        <v>6.1268149999999997</v>
      </c>
      <c r="P62">
        <v>-64.916405999999995</v>
      </c>
      <c r="Q62">
        <v>20.855888</v>
      </c>
      <c r="R62">
        <v>-26.565051</v>
      </c>
      <c r="S62">
        <v>3</v>
      </c>
      <c r="U62">
        <v>3</v>
      </c>
    </row>
    <row r="63" spans="1:21" x14ac:dyDescent="0.25">
      <c r="A63">
        <v>52</v>
      </c>
      <c r="B63">
        <v>8.4700000000000006</v>
      </c>
      <c r="C63">
        <v>18.635383000000001</v>
      </c>
      <c r="D63">
        <v>-57.417445999999998</v>
      </c>
      <c r="E63">
        <v>4.7614979999999996</v>
      </c>
      <c r="F63">
        <v>-47.009554000000001</v>
      </c>
      <c r="G63">
        <v>19.157277000000001</v>
      </c>
      <c r="H63">
        <v>-9.5784230000000008</v>
      </c>
      <c r="I63">
        <v>25.985963999999999</v>
      </c>
      <c r="J63">
        <v>53.312323999999997</v>
      </c>
      <c r="K63">
        <v>17.401741999999999</v>
      </c>
      <c r="L63">
        <v>107.267064</v>
      </c>
      <c r="M63">
        <v>29.408804</v>
      </c>
      <c r="N63">
        <v>150.721982</v>
      </c>
      <c r="O63">
        <v>5.1830530000000001</v>
      </c>
      <c r="P63">
        <v>-52.869076</v>
      </c>
      <c r="Q63">
        <v>24.276962999999999</v>
      </c>
      <c r="R63">
        <v>-23.198591</v>
      </c>
      <c r="S63">
        <v>5</v>
      </c>
      <c r="U63">
        <v>3</v>
      </c>
    </row>
    <row r="64" spans="1:21" x14ac:dyDescent="0.25">
      <c r="A64">
        <v>53</v>
      </c>
      <c r="B64">
        <v>8.4700000000000006</v>
      </c>
      <c r="C64">
        <v>13.441132</v>
      </c>
      <c r="D64">
        <v>-45.355870000000003</v>
      </c>
      <c r="E64">
        <v>4.981465</v>
      </c>
      <c r="F64">
        <v>-49.325060000000001</v>
      </c>
      <c r="G64">
        <v>22.839234000000001</v>
      </c>
      <c r="H64">
        <v>-46.361435</v>
      </c>
      <c r="I64">
        <v>30.561242</v>
      </c>
      <c r="J64">
        <v>41.789783</v>
      </c>
      <c r="K64">
        <v>21.956367</v>
      </c>
      <c r="L64">
        <v>-171.65204399999999</v>
      </c>
      <c r="M64">
        <v>29.183931999999999</v>
      </c>
      <c r="N64">
        <v>153.576303</v>
      </c>
      <c r="O64">
        <v>6.9311569999999998</v>
      </c>
      <c r="P64">
        <v>-54.008504000000002</v>
      </c>
      <c r="Q64">
        <v>21.150307000000002</v>
      </c>
      <c r="R64">
        <v>-31.649408000000001</v>
      </c>
      <c r="S64">
        <v>4</v>
      </c>
      <c r="U64">
        <v>3</v>
      </c>
    </row>
    <row r="65" spans="1:21" x14ac:dyDescent="0.25">
      <c r="A65">
        <v>54</v>
      </c>
      <c r="B65">
        <v>8.4700000000000006</v>
      </c>
      <c r="C65">
        <v>16.376425999999999</v>
      </c>
      <c r="D65">
        <v>-61.587339</v>
      </c>
      <c r="E65">
        <v>5.4475899999999999</v>
      </c>
      <c r="F65">
        <v>-60.101098</v>
      </c>
      <c r="G65">
        <v>22.994413000000002</v>
      </c>
      <c r="H65">
        <v>-10.502191</v>
      </c>
      <c r="I65">
        <v>29.114867</v>
      </c>
      <c r="J65">
        <v>36.591087999999999</v>
      </c>
      <c r="K65">
        <v>16.731372</v>
      </c>
      <c r="L65">
        <v>165.17926800000001</v>
      </c>
      <c r="M65">
        <v>27.293510000000001</v>
      </c>
      <c r="N65">
        <v>-43.486277000000001</v>
      </c>
      <c r="O65">
        <v>5.5918489999999998</v>
      </c>
      <c r="P65">
        <v>-100.954063</v>
      </c>
      <c r="Q65">
        <v>9.4592939999999999</v>
      </c>
      <c r="R65">
        <v>-51.842773000000001</v>
      </c>
      <c r="S65">
        <v>4</v>
      </c>
      <c r="U65">
        <v>4</v>
      </c>
    </row>
    <row r="66" spans="1:21" x14ac:dyDescent="0.25">
      <c r="A66">
        <v>55</v>
      </c>
      <c r="B66">
        <v>8.4700000000000006</v>
      </c>
      <c r="C66">
        <v>19.778410000000001</v>
      </c>
      <c r="D66">
        <v>-56.689368999999999</v>
      </c>
      <c r="E66">
        <v>4.9706099999999998</v>
      </c>
      <c r="F66">
        <v>-52.721826</v>
      </c>
      <c r="G66">
        <v>19.461010999999999</v>
      </c>
      <c r="H66">
        <v>3.6522230000000002</v>
      </c>
      <c r="I66">
        <v>34.711998999999999</v>
      </c>
      <c r="J66">
        <v>-90.487196999999995</v>
      </c>
      <c r="K66">
        <v>19.789089000000001</v>
      </c>
      <c r="L66">
        <v>-132.15871799999999</v>
      </c>
      <c r="M66">
        <v>29.356169000000001</v>
      </c>
      <c r="N66">
        <v>-179.47628700000001</v>
      </c>
      <c r="O66">
        <v>5.225905</v>
      </c>
      <c r="P66">
        <v>-41.794784</v>
      </c>
      <c r="Q66">
        <v>16.886831999999998</v>
      </c>
      <c r="R66">
        <v>-91.201832999999993</v>
      </c>
      <c r="S66">
        <v>4</v>
      </c>
      <c r="U66">
        <v>4</v>
      </c>
    </row>
    <row r="67" spans="1:21" x14ac:dyDescent="0.25">
      <c r="A67">
        <v>56</v>
      </c>
      <c r="B67">
        <v>8.4700000000000006</v>
      </c>
      <c r="C67">
        <v>16.969995999999998</v>
      </c>
      <c r="D67">
        <v>-58.079124</v>
      </c>
      <c r="E67">
        <v>7.0136229999999999</v>
      </c>
      <c r="F67">
        <v>-53.901716</v>
      </c>
      <c r="G67">
        <v>19.784488</v>
      </c>
      <c r="H67">
        <v>-1.7098139999999999</v>
      </c>
      <c r="I67">
        <v>36.987887999999998</v>
      </c>
      <c r="J67">
        <v>-45.905276000000001</v>
      </c>
      <c r="K67">
        <v>17.365407999999999</v>
      </c>
      <c r="L67">
        <v>1.9480850000000001</v>
      </c>
      <c r="M67">
        <v>31.735234999999999</v>
      </c>
      <c r="N67">
        <v>147.00862699999999</v>
      </c>
      <c r="O67">
        <v>5.9291049999999998</v>
      </c>
      <c r="P67">
        <v>-77.347442999999998</v>
      </c>
      <c r="Q67">
        <v>16.78022</v>
      </c>
      <c r="R67">
        <v>-45</v>
      </c>
      <c r="S67">
        <v>5</v>
      </c>
      <c r="U67">
        <v>4</v>
      </c>
    </row>
    <row r="68" spans="1:21" x14ac:dyDescent="0.25">
      <c r="A68">
        <v>57</v>
      </c>
      <c r="B68">
        <v>8.4700000000000006</v>
      </c>
      <c r="C68">
        <v>16.601711999999999</v>
      </c>
      <c r="D68">
        <v>-56.309932000000003</v>
      </c>
      <c r="E68">
        <v>4.591602</v>
      </c>
      <c r="F68">
        <v>-45</v>
      </c>
      <c r="G68">
        <v>21.497413000000002</v>
      </c>
      <c r="H68">
        <v>88.269060999999994</v>
      </c>
      <c r="I68">
        <v>28.296966000000001</v>
      </c>
      <c r="J68">
        <v>-42.040519000000003</v>
      </c>
      <c r="K68">
        <v>18.596188999999999</v>
      </c>
      <c r="L68">
        <v>-179.363406</v>
      </c>
      <c r="M68">
        <v>26.754905000000001</v>
      </c>
      <c r="N68">
        <v>-45.731395999999997</v>
      </c>
      <c r="O68">
        <v>4.8764760000000003</v>
      </c>
      <c r="P68">
        <v>-83.047043000000002</v>
      </c>
      <c r="Q68">
        <v>10.026733999999999</v>
      </c>
      <c r="R68">
        <v>-42.614055999999998</v>
      </c>
      <c r="S68">
        <v>4</v>
      </c>
      <c r="U68">
        <v>4</v>
      </c>
    </row>
    <row r="69" spans="1:21" x14ac:dyDescent="0.25">
      <c r="A69">
        <v>58</v>
      </c>
      <c r="B69">
        <v>8.4700000000000006</v>
      </c>
      <c r="C69">
        <v>15.946913</v>
      </c>
      <c r="D69">
        <v>-62.676108999999997</v>
      </c>
      <c r="E69">
        <v>4.9085279999999996</v>
      </c>
      <c r="F69">
        <v>-86.552612999999994</v>
      </c>
      <c r="G69">
        <v>23.476617999999998</v>
      </c>
      <c r="H69">
        <v>67.217594000000005</v>
      </c>
      <c r="I69">
        <v>34.622334000000002</v>
      </c>
      <c r="J69">
        <v>-46.865428000000001</v>
      </c>
      <c r="K69">
        <v>20.771442</v>
      </c>
      <c r="L69">
        <v>167.10912500000001</v>
      </c>
      <c r="M69">
        <v>28.965219000000001</v>
      </c>
      <c r="N69">
        <v>-54.425300999999997</v>
      </c>
      <c r="O69">
        <v>7.4494860000000003</v>
      </c>
      <c r="P69">
        <v>-70.559965000000005</v>
      </c>
      <c r="Q69">
        <v>14.778734</v>
      </c>
      <c r="R69">
        <v>-45.971021999999998</v>
      </c>
      <c r="S69">
        <v>4</v>
      </c>
      <c r="U69">
        <v>4</v>
      </c>
    </row>
    <row r="70" spans="1:21" x14ac:dyDescent="0.25">
      <c r="A70">
        <v>59</v>
      </c>
      <c r="B70">
        <v>8.4700000000000006</v>
      </c>
      <c r="C70">
        <v>12.967679</v>
      </c>
      <c r="D70">
        <v>-56.888658</v>
      </c>
      <c r="E70">
        <v>5.4782089999999997</v>
      </c>
      <c r="F70">
        <v>-127.116861</v>
      </c>
      <c r="G70">
        <v>15.930637000000001</v>
      </c>
      <c r="H70">
        <v>-40.892991000000002</v>
      </c>
      <c r="I70">
        <v>30.944023999999999</v>
      </c>
      <c r="J70">
        <v>-123.720383</v>
      </c>
      <c r="K70">
        <v>20.695409000000001</v>
      </c>
      <c r="L70">
        <v>-88.774171999999993</v>
      </c>
      <c r="M70">
        <v>26.205068000000001</v>
      </c>
      <c r="N70">
        <v>-47.323771000000001</v>
      </c>
      <c r="O70">
        <v>5.6553649999999998</v>
      </c>
      <c r="P70">
        <v>-76.108808999999994</v>
      </c>
      <c r="Q70">
        <v>10.368962</v>
      </c>
      <c r="R70">
        <v>-125.499759</v>
      </c>
      <c r="S70">
        <v>4</v>
      </c>
      <c r="U70">
        <v>4</v>
      </c>
    </row>
    <row r="71" spans="1:21" x14ac:dyDescent="0.25">
      <c r="A71">
        <v>60</v>
      </c>
      <c r="B71">
        <v>8.4700000000000006</v>
      </c>
      <c r="C71">
        <v>14.133172999999999</v>
      </c>
      <c r="D71">
        <v>-59.364581999999999</v>
      </c>
      <c r="E71">
        <v>4.4992210000000004</v>
      </c>
      <c r="F71">
        <v>-70.851862999999994</v>
      </c>
      <c r="G71">
        <v>18.070784</v>
      </c>
      <c r="H71">
        <v>-23.214974999999999</v>
      </c>
      <c r="I71">
        <v>30.995839</v>
      </c>
      <c r="J71">
        <v>-34.446702999999999</v>
      </c>
      <c r="K71">
        <v>18.615644</v>
      </c>
      <c r="L71">
        <v>-19.641601999999999</v>
      </c>
      <c r="M71">
        <v>36.819940000000003</v>
      </c>
      <c r="N71">
        <v>-62.575949999999999</v>
      </c>
      <c r="O71">
        <v>5.9668939999999999</v>
      </c>
      <c r="P71">
        <v>-92.267955000000001</v>
      </c>
      <c r="Q71">
        <v>21.594152000000001</v>
      </c>
      <c r="R71">
        <v>-127.167495</v>
      </c>
      <c r="S71">
        <v>6</v>
      </c>
      <c r="U71">
        <v>3</v>
      </c>
    </row>
    <row r="72" spans="1:21" x14ac:dyDescent="0.25">
      <c r="A72">
        <v>61</v>
      </c>
      <c r="B72">
        <v>8.4700000000000006</v>
      </c>
      <c r="C72">
        <v>12.249648000000001</v>
      </c>
      <c r="D72">
        <v>-63.681911999999997</v>
      </c>
      <c r="E72">
        <v>5.8629090000000001</v>
      </c>
      <c r="F72">
        <v>-64.983107000000004</v>
      </c>
      <c r="G72">
        <v>20.989317</v>
      </c>
      <c r="H72">
        <v>-2.0415740000000002</v>
      </c>
      <c r="I72">
        <v>25.059014000000001</v>
      </c>
      <c r="J72">
        <v>15.018361000000001</v>
      </c>
      <c r="K72">
        <v>17.599247999999999</v>
      </c>
      <c r="L72">
        <v>-23.211207999999999</v>
      </c>
      <c r="M72">
        <v>24.364598000000001</v>
      </c>
      <c r="N72">
        <v>-73.361193999999998</v>
      </c>
      <c r="O72">
        <v>5.5140320000000003</v>
      </c>
      <c r="P72">
        <v>-111.345787</v>
      </c>
      <c r="Q72">
        <v>10.566871000000001</v>
      </c>
      <c r="R72">
        <v>-89.679914999999994</v>
      </c>
      <c r="S72">
        <v>4</v>
      </c>
      <c r="U72">
        <v>4</v>
      </c>
    </row>
    <row r="73" spans="1:21" x14ac:dyDescent="0.25">
      <c r="A73">
        <v>62</v>
      </c>
      <c r="B73">
        <v>8.4700000000000006</v>
      </c>
      <c r="C73">
        <v>14.627046</v>
      </c>
      <c r="D73">
        <v>-62.60763</v>
      </c>
      <c r="E73">
        <v>5.3874469999999999</v>
      </c>
      <c r="F73">
        <v>-55.265140000000002</v>
      </c>
      <c r="G73">
        <v>17.426617</v>
      </c>
      <c r="H73">
        <v>-5.1827139999999998</v>
      </c>
      <c r="I73">
        <v>25.359396</v>
      </c>
      <c r="J73">
        <v>14.974373999999999</v>
      </c>
      <c r="K73">
        <v>17.803004999999999</v>
      </c>
      <c r="L73">
        <v>134.79849200000001</v>
      </c>
      <c r="M73">
        <v>25.893625</v>
      </c>
      <c r="N73">
        <v>-87.386653999999993</v>
      </c>
      <c r="O73">
        <v>7.0485639999999998</v>
      </c>
      <c r="P73">
        <v>-158.37680399999999</v>
      </c>
      <c r="Q73">
        <v>11.271997000000001</v>
      </c>
      <c r="R73">
        <v>-84.289406999999997</v>
      </c>
      <c r="S73">
        <v>4</v>
      </c>
      <c r="U73">
        <v>4</v>
      </c>
    </row>
    <row r="74" spans="1:21" x14ac:dyDescent="0.25">
      <c r="A74">
        <v>63</v>
      </c>
      <c r="B74">
        <v>8.4700000000000006</v>
      </c>
      <c r="C74">
        <v>13.837153000000001</v>
      </c>
      <c r="D74">
        <v>-64.746836999999999</v>
      </c>
      <c r="E74">
        <v>5.0209109999999999</v>
      </c>
      <c r="F74">
        <v>-56.185377000000003</v>
      </c>
      <c r="G74">
        <v>16.680866999999999</v>
      </c>
      <c r="H74">
        <v>3.6522230000000002</v>
      </c>
      <c r="I74">
        <v>21.539598999999999</v>
      </c>
      <c r="J74">
        <v>5.819966</v>
      </c>
      <c r="K74">
        <v>17.189582000000001</v>
      </c>
      <c r="L74">
        <v>165.17631700000001</v>
      </c>
      <c r="M74">
        <v>21.246324999999999</v>
      </c>
      <c r="N74">
        <v>-74.770267000000004</v>
      </c>
      <c r="O74">
        <v>3.9343759999999999</v>
      </c>
      <c r="P74">
        <v>-117.718502</v>
      </c>
      <c r="Q74">
        <v>5.7288300000000003</v>
      </c>
      <c r="R74">
        <v>91.771469999999994</v>
      </c>
      <c r="S74">
        <v>4</v>
      </c>
      <c r="U74">
        <v>4</v>
      </c>
    </row>
    <row r="76" spans="1:21" x14ac:dyDescent="0.25">
      <c r="B76" t="s">
        <v>3</v>
      </c>
      <c r="C76">
        <f>ROUND(AVERAGE(C12:C74),2)</f>
        <v>15.51</v>
      </c>
      <c r="E76">
        <f>ROUND(AVERAGE(E12:E74),2)</f>
        <v>4.91</v>
      </c>
      <c r="G76">
        <f>ROUND(AVERAGE(G12:G74),2)</f>
        <v>20.100000000000001</v>
      </c>
      <c r="I76">
        <f>ROUND(AVERAGE(I12:I74),2)</f>
        <v>29.4</v>
      </c>
      <c r="K76">
        <f>ROUND(AVERAGE(K12:K74),2)</f>
        <v>19.25</v>
      </c>
      <c r="M76">
        <f>ROUND(AVERAGE(M12:M74),2)</f>
        <v>27.91</v>
      </c>
      <c r="O76">
        <f>ROUND(AVERAGE(O12:O74),2)</f>
        <v>5.12</v>
      </c>
      <c r="Q76">
        <f>ROUND(AVERAGE(Q12:Q74),2)</f>
        <v>12.75</v>
      </c>
    </row>
    <row r="77" spans="1:21" x14ac:dyDescent="0.25">
      <c r="B77" t="s">
        <v>2</v>
      </c>
      <c r="C77">
        <f>ROUND(STDEVA(C12:C74),2)</f>
        <v>2.4700000000000002</v>
      </c>
      <c r="E77">
        <f>ROUND(STDEVA(E12:E74),3)</f>
        <v>0.747</v>
      </c>
      <c r="G77">
        <f>ROUND(STDEVA(G12:G74),2)</f>
        <v>1.95</v>
      </c>
      <c r="I77">
        <f>ROUND(STDEVA(I12:I74),2)</f>
        <v>3.67</v>
      </c>
      <c r="K77">
        <f>ROUND(STDEVA(K12:K74),2)</f>
        <v>1.74</v>
      </c>
      <c r="M77">
        <f>ROUND(STDEVA(M12:M74),2)</f>
        <v>3.32</v>
      </c>
      <c r="O77">
        <f>ROUND(STDEVA(O12:O74),3)</f>
        <v>0.90300000000000002</v>
      </c>
      <c r="Q77">
        <f>ROUND(STDEVA(Q12:Q74),2)</f>
        <v>3.97</v>
      </c>
    </row>
    <row r="80" spans="1:21" x14ac:dyDescent="0.25">
      <c r="H80" t="s">
        <v>4</v>
      </c>
      <c r="I80">
        <f>SQRT(2*G76^2)</f>
        <v>28.425692603699211</v>
      </c>
      <c r="L80" t="s">
        <v>4</v>
      </c>
      <c r="M80">
        <f>SQRT(2*K76^2)</f>
        <v>27.223611075682079</v>
      </c>
      <c r="P80" t="s">
        <v>4</v>
      </c>
      <c r="Q80">
        <f>SQRT(2*O76^2)</f>
        <v>7.2407734393502468</v>
      </c>
    </row>
    <row r="84" spans="18:23" x14ac:dyDescent="0.25">
      <c r="S84" t="s">
        <v>34</v>
      </c>
      <c r="V84" t="s">
        <v>38</v>
      </c>
    </row>
    <row r="85" spans="18:23" x14ac:dyDescent="0.25">
      <c r="R85" t="s">
        <v>37</v>
      </c>
      <c r="S85" t="s">
        <v>36</v>
      </c>
      <c r="T85" t="s">
        <v>35</v>
      </c>
      <c r="V85" t="s">
        <v>39</v>
      </c>
      <c r="W85" t="s">
        <v>33</v>
      </c>
    </row>
    <row r="86" spans="18:23" x14ac:dyDescent="0.25">
      <c r="R86" s="3">
        <v>3</v>
      </c>
      <c r="S86" s="1">
        <f>COUNTIF(S12:S74,3)</f>
        <v>1</v>
      </c>
      <c r="T86" s="4">
        <f>ROUND(S86/63,4)</f>
        <v>1.5900000000000001E-2</v>
      </c>
      <c r="U86" s="4"/>
      <c r="V86">
        <f>COUNTIF(U12:U74,3)</f>
        <v>12</v>
      </c>
      <c r="W86" s="2">
        <f>ROUND(V86/63,4)</f>
        <v>0.1905</v>
      </c>
    </row>
    <row r="87" spans="18:23" x14ac:dyDescent="0.25">
      <c r="R87" s="3">
        <v>4</v>
      </c>
      <c r="S87" s="1">
        <f>COUNTIF(S12:S74,4)</f>
        <v>50</v>
      </c>
      <c r="T87" s="4">
        <f t="shared" ref="T87:T89" si="0">ROUND(S87/63,4)</f>
        <v>0.79369999999999996</v>
      </c>
      <c r="U87" s="4"/>
      <c r="V87">
        <f>COUNTIF(U12:U74,4)</f>
        <v>51</v>
      </c>
      <c r="W87" s="2">
        <f>ROUND(V87/63,4)</f>
        <v>0.8095</v>
      </c>
    </row>
    <row r="88" spans="18:23" x14ac:dyDescent="0.25">
      <c r="R88" s="3">
        <v>5</v>
      </c>
      <c r="S88" s="1">
        <f>COUNTIF(S12:S74,5)</f>
        <v>11</v>
      </c>
      <c r="T88" s="4">
        <f t="shared" si="0"/>
        <v>0.17460000000000001</v>
      </c>
      <c r="U88" s="4"/>
    </row>
    <row r="89" spans="18:23" x14ac:dyDescent="0.25">
      <c r="R89" s="3">
        <v>6</v>
      </c>
      <c r="S89" s="1">
        <f>COUNTIF(S12:S74,6)</f>
        <v>1</v>
      </c>
      <c r="T89" s="4">
        <f t="shared" si="0"/>
        <v>1.5900000000000001E-2</v>
      </c>
      <c r="U89" s="4"/>
    </row>
    <row r="91" spans="18:23" x14ac:dyDescent="0.25">
      <c r="R91" t="s">
        <v>40</v>
      </c>
      <c r="S91">
        <f>SUM(S86:S89)</f>
        <v>63</v>
      </c>
      <c r="V91">
        <f>SUM(V86:V89)</f>
        <v>63</v>
      </c>
    </row>
  </sheetData>
  <sortState xmlns:xlrd2="http://schemas.microsoft.com/office/spreadsheetml/2017/richdata2" ref="AL12:AL74">
    <sortCondition ref="AL12:AL74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1"/>
  <sheetViews>
    <sheetView workbookViewId="0">
      <pane xSplit="1" ySplit="11" topLeftCell="B12" activePane="bottomRight" state="frozen"/>
      <selection pane="topRight" activeCell="B1" sqref="B1"/>
      <selection pane="bottomLeft" activeCell="A4" sqref="A4"/>
      <selection pane="bottomRight" sqref="A1:A3"/>
    </sheetView>
  </sheetViews>
  <sheetFormatPr defaultRowHeight="15" x14ac:dyDescent="0.25"/>
  <sheetData>
    <row r="1" spans="1:7" x14ac:dyDescent="0.25">
      <c r="A1" t="s">
        <v>44</v>
      </c>
    </row>
    <row r="2" spans="1:7" x14ac:dyDescent="0.25">
      <c r="A2" t="s">
        <v>16</v>
      </c>
    </row>
    <row r="3" spans="1:7" x14ac:dyDescent="0.25">
      <c r="A3" t="s">
        <v>17</v>
      </c>
    </row>
    <row r="9" spans="1:7" x14ac:dyDescent="0.25">
      <c r="B9" t="s">
        <v>41</v>
      </c>
      <c r="D9" t="s">
        <v>42</v>
      </c>
      <c r="F9" t="s">
        <v>7</v>
      </c>
    </row>
    <row r="10" spans="1:7" x14ac:dyDescent="0.25">
      <c r="B10" t="s">
        <v>5</v>
      </c>
      <c r="D10" t="s">
        <v>6</v>
      </c>
      <c r="F10" t="s">
        <v>43</v>
      </c>
    </row>
    <row r="11" spans="1:7" x14ac:dyDescent="0.25">
      <c r="B11" t="s">
        <v>0</v>
      </c>
      <c r="C11" t="s">
        <v>1</v>
      </c>
      <c r="D11" t="s">
        <v>0</v>
      </c>
      <c r="E11" t="s">
        <v>1</v>
      </c>
      <c r="F11" t="s">
        <v>0</v>
      </c>
      <c r="G11" t="s">
        <v>1</v>
      </c>
    </row>
    <row r="12" spans="1:7" x14ac:dyDescent="0.25">
      <c r="A12">
        <v>1</v>
      </c>
      <c r="B12">
        <v>8.3717419999999994</v>
      </c>
      <c r="C12">
        <v>3.327404</v>
      </c>
      <c r="D12">
        <v>21.187622999999999</v>
      </c>
      <c r="E12">
        <v>0.78842400000000001</v>
      </c>
      <c r="F12">
        <v>12.833876999999999</v>
      </c>
      <c r="G12">
        <v>1.7357050000000001</v>
      </c>
    </row>
    <row r="13" spans="1:7" x14ac:dyDescent="0.25">
      <c r="A13">
        <v>2</v>
      </c>
      <c r="B13">
        <v>9.5480739999999997</v>
      </c>
      <c r="C13">
        <v>4.0856170000000001</v>
      </c>
      <c r="D13">
        <v>19.768301999999998</v>
      </c>
      <c r="E13">
        <v>3.6641840000000001</v>
      </c>
      <c r="F13">
        <v>12.452920000000001</v>
      </c>
      <c r="G13">
        <v>2.6837749999999998</v>
      </c>
    </row>
    <row r="14" spans="1:7" x14ac:dyDescent="0.25">
      <c r="A14">
        <v>3</v>
      </c>
      <c r="B14">
        <v>7.6927180000000002</v>
      </c>
      <c r="C14">
        <v>3.6214849999999998</v>
      </c>
      <c r="D14">
        <v>21.485075999999999</v>
      </c>
      <c r="E14">
        <v>1.5551600000000001</v>
      </c>
      <c r="F14">
        <v>12.828355999999999</v>
      </c>
      <c r="G14">
        <v>0.43405100000000002</v>
      </c>
    </row>
    <row r="15" spans="1:7" x14ac:dyDescent="0.25">
      <c r="A15">
        <v>4</v>
      </c>
      <c r="B15">
        <v>6.4257629999999999</v>
      </c>
      <c r="C15">
        <v>3.468229</v>
      </c>
      <c r="D15">
        <v>19.394026</v>
      </c>
      <c r="E15">
        <v>4.3106260000000001</v>
      </c>
      <c r="F15">
        <v>10.621301000000001</v>
      </c>
      <c r="G15">
        <v>4.1976680000000002</v>
      </c>
    </row>
    <row r="16" spans="1:7" x14ac:dyDescent="0.25">
      <c r="A16">
        <v>5</v>
      </c>
      <c r="B16">
        <v>7.9694940000000001</v>
      </c>
      <c r="C16">
        <v>-0.69869400000000004</v>
      </c>
      <c r="D16">
        <v>22.466011000000002</v>
      </c>
      <c r="E16">
        <v>2.2311749999999999</v>
      </c>
      <c r="F16">
        <v>12.670947</v>
      </c>
      <c r="G16">
        <v>4.3987049999999996</v>
      </c>
    </row>
    <row r="17" spans="1:7" x14ac:dyDescent="0.25">
      <c r="A17">
        <v>6</v>
      </c>
      <c r="B17">
        <v>7.3864510000000001</v>
      </c>
      <c r="C17">
        <v>-0.75384799999999996</v>
      </c>
      <c r="D17">
        <v>24.688941</v>
      </c>
      <c r="E17">
        <v>1.1277239999999999</v>
      </c>
      <c r="F17">
        <v>13.513852</v>
      </c>
      <c r="G17">
        <v>-1.6483449999999999</v>
      </c>
    </row>
    <row r="18" spans="1:7" x14ac:dyDescent="0.25">
      <c r="A18">
        <v>7</v>
      </c>
      <c r="B18">
        <v>8.7549899999999994</v>
      </c>
      <c r="C18">
        <v>2.5448040000000001</v>
      </c>
      <c r="D18">
        <v>23.032889999999998</v>
      </c>
      <c r="E18">
        <v>0.48349700000000001</v>
      </c>
      <c r="F18">
        <v>13.50826</v>
      </c>
      <c r="G18">
        <v>0</v>
      </c>
    </row>
    <row r="19" spans="1:7" x14ac:dyDescent="0.25">
      <c r="A19">
        <v>8</v>
      </c>
      <c r="B19">
        <v>7.8813120000000003</v>
      </c>
      <c r="C19">
        <v>2.8271250000000001</v>
      </c>
      <c r="D19">
        <v>23.132518000000001</v>
      </c>
      <c r="E19">
        <v>-0.96286400000000005</v>
      </c>
      <c r="F19">
        <v>14.382896000000001</v>
      </c>
      <c r="G19">
        <v>0</v>
      </c>
    </row>
    <row r="20" spans="1:7" x14ac:dyDescent="0.25">
      <c r="A20">
        <v>9</v>
      </c>
      <c r="B20">
        <v>8.1638439999999992</v>
      </c>
      <c r="C20">
        <v>-0.68206</v>
      </c>
      <c r="D20">
        <v>23.816662999999998</v>
      </c>
      <c r="E20">
        <v>1.402882</v>
      </c>
      <c r="F20">
        <v>14.968826</v>
      </c>
      <c r="G20">
        <v>-1.1160099999999999</v>
      </c>
    </row>
    <row r="21" spans="1:7" x14ac:dyDescent="0.25">
      <c r="A21">
        <v>10</v>
      </c>
      <c r="B21">
        <v>8.7711559999999995</v>
      </c>
      <c r="C21">
        <v>9.5666860000000007</v>
      </c>
      <c r="D21">
        <v>17.843899</v>
      </c>
      <c r="E21">
        <v>4.6859000000000002</v>
      </c>
      <c r="F21">
        <v>9.5638869999999994</v>
      </c>
      <c r="G21">
        <v>5.2471389999999998</v>
      </c>
    </row>
    <row r="22" spans="1:7" x14ac:dyDescent="0.25">
      <c r="A22">
        <v>11</v>
      </c>
      <c r="B22">
        <v>9.3183039999999995</v>
      </c>
      <c r="C22">
        <v>7.7920780000000001</v>
      </c>
      <c r="D22">
        <v>37.606442000000001</v>
      </c>
      <c r="E22">
        <v>5.7842570000000002</v>
      </c>
      <c r="F22">
        <v>11.565034000000001</v>
      </c>
      <c r="G22">
        <v>-0.48146600000000001</v>
      </c>
    </row>
    <row r="23" spans="1:7" x14ac:dyDescent="0.25">
      <c r="A23">
        <v>12</v>
      </c>
      <c r="B23">
        <v>8.9744580000000003</v>
      </c>
      <c r="C23">
        <v>4.969741</v>
      </c>
      <c r="D23">
        <v>19.456986000000001</v>
      </c>
      <c r="E23">
        <v>6.3085889999999996</v>
      </c>
      <c r="F23">
        <v>10.798109999999999</v>
      </c>
      <c r="G23">
        <v>2.579148</v>
      </c>
    </row>
    <row r="24" spans="1:7" x14ac:dyDescent="0.25">
      <c r="A24">
        <v>13</v>
      </c>
      <c r="B24">
        <v>8.8776449999999993</v>
      </c>
      <c r="C24">
        <v>5.0240749999999998</v>
      </c>
      <c r="D24">
        <v>21.282799000000001</v>
      </c>
      <c r="E24">
        <v>0</v>
      </c>
      <c r="F24">
        <v>12.251067000000001</v>
      </c>
      <c r="G24">
        <v>1.818303</v>
      </c>
    </row>
    <row r="25" spans="1:7" x14ac:dyDescent="0.25">
      <c r="A25">
        <v>14</v>
      </c>
      <c r="B25">
        <v>9.0426020000000005</v>
      </c>
      <c r="C25">
        <v>1.84761</v>
      </c>
      <c r="D25">
        <v>20.621084</v>
      </c>
      <c r="E25">
        <v>2.4309080000000001</v>
      </c>
      <c r="F25">
        <v>11.182657000000001</v>
      </c>
      <c r="G25">
        <v>1.992094</v>
      </c>
    </row>
    <row r="26" spans="1:7" x14ac:dyDescent="0.25">
      <c r="A26">
        <v>15</v>
      </c>
      <c r="B26">
        <v>9.9144419999999993</v>
      </c>
      <c r="C26">
        <v>1.1233029999999999</v>
      </c>
      <c r="D26">
        <v>23.042114000000002</v>
      </c>
      <c r="E26">
        <v>1.691789</v>
      </c>
      <c r="F26">
        <v>12.44078</v>
      </c>
      <c r="G26">
        <v>0.89517400000000003</v>
      </c>
    </row>
    <row r="27" spans="1:7" x14ac:dyDescent="0.25">
      <c r="A27">
        <v>16</v>
      </c>
      <c r="B27">
        <v>9.6660409999999999</v>
      </c>
      <c r="C27">
        <v>9.841132</v>
      </c>
      <c r="D27">
        <v>21.671744</v>
      </c>
      <c r="E27">
        <v>-0.25692999999999999</v>
      </c>
      <c r="F27">
        <v>11.371923000000001</v>
      </c>
      <c r="G27">
        <v>0.97931999999999997</v>
      </c>
    </row>
    <row r="28" spans="1:7" x14ac:dyDescent="0.25">
      <c r="A28">
        <v>17</v>
      </c>
      <c r="B28">
        <v>8.6579049999999995</v>
      </c>
      <c r="C28">
        <v>-2.573359</v>
      </c>
      <c r="D28">
        <v>21.892005000000001</v>
      </c>
      <c r="E28">
        <v>2.798899</v>
      </c>
      <c r="F28">
        <v>13.999567000000001</v>
      </c>
      <c r="G28">
        <v>-1.59114</v>
      </c>
    </row>
    <row r="29" spans="1:7" x14ac:dyDescent="0.25">
      <c r="A29">
        <v>18</v>
      </c>
      <c r="B29">
        <v>8.9412470000000006</v>
      </c>
      <c r="C29">
        <v>-0.62275599999999998</v>
      </c>
      <c r="D29">
        <v>22.062179</v>
      </c>
      <c r="E29">
        <v>-0.75716899999999998</v>
      </c>
      <c r="F29">
        <v>12.536820000000001</v>
      </c>
      <c r="G29">
        <v>-0.44414399999999998</v>
      </c>
    </row>
    <row r="30" spans="1:7" x14ac:dyDescent="0.25">
      <c r="A30">
        <v>19</v>
      </c>
      <c r="B30">
        <v>8.7468959999999996</v>
      </c>
      <c r="C30">
        <v>0.63659399999999999</v>
      </c>
      <c r="D30">
        <v>20.025331999999999</v>
      </c>
      <c r="E30">
        <v>1.390401</v>
      </c>
      <c r="F30">
        <v>10.621301000000001</v>
      </c>
      <c r="G30">
        <v>4.1976680000000002</v>
      </c>
    </row>
    <row r="31" spans="1:7" x14ac:dyDescent="0.25">
      <c r="A31">
        <v>20</v>
      </c>
      <c r="B31">
        <v>7.8813120000000003</v>
      </c>
      <c r="C31">
        <v>2.8271250000000001</v>
      </c>
      <c r="D31">
        <v>17.688143</v>
      </c>
      <c r="E31">
        <v>0.62959900000000002</v>
      </c>
      <c r="F31">
        <v>9.3375409999999999</v>
      </c>
      <c r="G31">
        <v>2.3859439999999998</v>
      </c>
    </row>
    <row r="32" spans="1:7" x14ac:dyDescent="0.25">
      <c r="A32">
        <v>21</v>
      </c>
      <c r="B32">
        <v>7.6828900000000004</v>
      </c>
      <c r="C32">
        <v>-2.174744</v>
      </c>
      <c r="D32">
        <v>19.242228000000001</v>
      </c>
      <c r="E32">
        <v>-0.28937000000000002</v>
      </c>
      <c r="F32">
        <v>12.258773</v>
      </c>
      <c r="G32">
        <v>2.7263109999999999</v>
      </c>
    </row>
    <row r="33" spans="1:7" x14ac:dyDescent="0.25">
      <c r="A33">
        <v>22</v>
      </c>
      <c r="B33">
        <v>8.6497200000000003</v>
      </c>
      <c r="C33">
        <v>0.64374600000000004</v>
      </c>
      <c r="D33">
        <v>20.999351000000001</v>
      </c>
      <c r="E33">
        <v>1.59114</v>
      </c>
      <c r="F33">
        <v>13.412487</v>
      </c>
      <c r="G33">
        <v>0.83031500000000003</v>
      </c>
    </row>
    <row r="34" spans="1:7" x14ac:dyDescent="0.25">
      <c r="A34">
        <v>23</v>
      </c>
      <c r="B34">
        <v>10.111103999999999</v>
      </c>
      <c r="C34">
        <v>-1.6523049999999999</v>
      </c>
      <c r="D34">
        <v>22.837707000000002</v>
      </c>
      <c r="E34">
        <v>0</v>
      </c>
      <c r="F34">
        <v>12.34361</v>
      </c>
      <c r="G34">
        <v>-0.90222100000000005</v>
      </c>
    </row>
    <row r="35" spans="1:7" x14ac:dyDescent="0.25">
      <c r="A35">
        <v>24</v>
      </c>
      <c r="B35">
        <v>7.9742329999999999</v>
      </c>
      <c r="C35">
        <v>-2.095253</v>
      </c>
      <c r="D35">
        <v>45.387613000000002</v>
      </c>
      <c r="E35">
        <v>-0.73609400000000003</v>
      </c>
      <c r="F35">
        <v>13.715024</v>
      </c>
      <c r="G35">
        <v>-2.4366479999999999</v>
      </c>
    </row>
    <row r="36" spans="1:7" x14ac:dyDescent="0.25">
      <c r="A36">
        <v>25</v>
      </c>
      <c r="B36">
        <v>6.5140760000000002</v>
      </c>
      <c r="C36">
        <v>1.7098139999999999</v>
      </c>
      <c r="D36">
        <v>21.866752999999999</v>
      </c>
      <c r="E36">
        <v>-0.50928200000000001</v>
      </c>
      <c r="F36">
        <v>12.539833</v>
      </c>
      <c r="G36">
        <v>-1.33222</v>
      </c>
    </row>
    <row r="37" spans="1:7" x14ac:dyDescent="0.25">
      <c r="A37">
        <v>26</v>
      </c>
      <c r="B37">
        <v>9.1397340000000007</v>
      </c>
      <c r="C37">
        <v>-1.827968</v>
      </c>
      <c r="D37">
        <v>21.381968000000001</v>
      </c>
      <c r="E37">
        <v>-0.78125800000000001</v>
      </c>
      <c r="F37">
        <v>13.994507</v>
      </c>
      <c r="G37">
        <v>0.39788099999999998</v>
      </c>
    </row>
    <row r="38" spans="1:7" x14ac:dyDescent="0.25">
      <c r="A38">
        <v>27</v>
      </c>
      <c r="B38">
        <v>9.9296710000000008</v>
      </c>
      <c r="C38">
        <v>-3.3664610000000001</v>
      </c>
      <c r="D38">
        <v>22.838533999999999</v>
      </c>
      <c r="E38">
        <v>0.48761199999999999</v>
      </c>
      <c r="F38">
        <v>13.025615</v>
      </c>
      <c r="G38">
        <v>1.282527</v>
      </c>
    </row>
    <row r="39" spans="1:7" x14ac:dyDescent="0.25">
      <c r="A39">
        <v>28</v>
      </c>
      <c r="B39">
        <v>7.7800029999999998</v>
      </c>
      <c r="C39">
        <v>-2.1475849999999999</v>
      </c>
      <c r="D39">
        <v>18.661169999999998</v>
      </c>
      <c r="E39">
        <v>0.89517400000000003</v>
      </c>
      <c r="F39">
        <v>11.374000000000001</v>
      </c>
      <c r="G39">
        <v>1.468801</v>
      </c>
    </row>
    <row r="40" spans="1:7" x14ac:dyDescent="0.25">
      <c r="A40">
        <v>29</v>
      </c>
      <c r="B40">
        <v>8.5542010000000008</v>
      </c>
      <c r="C40">
        <v>-1.3019529999999999</v>
      </c>
      <c r="D40">
        <v>18.950437000000001</v>
      </c>
      <c r="E40">
        <v>0</v>
      </c>
      <c r="F40">
        <v>10.886089</v>
      </c>
      <c r="G40">
        <v>1.0230300000000001</v>
      </c>
    </row>
    <row r="41" spans="1:7" x14ac:dyDescent="0.25">
      <c r="A41">
        <v>30</v>
      </c>
      <c r="B41">
        <v>7.8741190000000003</v>
      </c>
      <c r="C41">
        <v>1.414423</v>
      </c>
      <c r="D41">
        <v>19.574339999999999</v>
      </c>
      <c r="E41">
        <v>3.7005430000000001</v>
      </c>
      <c r="F41">
        <v>12.539833</v>
      </c>
      <c r="G41">
        <v>1.33222</v>
      </c>
    </row>
    <row r="42" spans="1:7" x14ac:dyDescent="0.25">
      <c r="A42">
        <v>31</v>
      </c>
      <c r="B42">
        <v>8.6497200000000003</v>
      </c>
      <c r="C42">
        <v>0.64374600000000004</v>
      </c>
      <c r="D42">
        <v>20.140077999999999</v>
      </c>
      <c r="E42">
        <v>2.7657620000000001</v>
      </c>
      <c r="F42">
        <v>11.663427</v>
      </c>
      <c r="G42">
        <v>0.95484100000000005</v>
      </c>
    </row>
    <row r="43" spans="1:7" x14ac:dyDescent="0.25">
      <c r="A43">
        <v>32</v>
      </c>
      <c r="B43">
        <v>9.3314699999999995</v>
      </c>
      <c r="C43">
        <v>1.193489</v>
      </c>
      <c r="D43">
        <v>22.102167999999999</v>
      </c>
      <c r="E43">
        <v>3.5291899999999998</v>
      </c>
      <c r="F43">
        <v>12.635120000000001</v>
      </c>
      <c r="G43">
        <v>0.88140399999999997</v>
      </c>
    </row>
    <row r="44" spans="1:7" x14ac:dyDescent="0.25">
      <c r="A44">
        <v>33</v>
      </c>
      <c r="B44">
        <v>8.8440709999999996</v>
      </c>
      <c r="C44">
        <v>0.62959900000000002</v>
      </c>
      <c r="D44">
        <v>20.991479000000002</v>
      </c>
      <c r="E44">
        <v>0.26525599999999999</v>
      </c>
      <c r="F44">
        <v>12.342461999999999</v>
      </c>
      <c r="G44">
        <v>0.45113900000000001</v>
      </c>
    </row>
    <row r="45" spans="1:7" x14ac:dyDescent="0.25">
      <c r="A45">
        <v>34</v>
      </c>
      <c r="B45">
        <v>9.5361969999999996</v>
      </c>
      <c r="C45">
        <v>-2.920722</v>
      </c>
      <c r="D45">
        <v>20.602755999999999</v>
      </c>
      <c r="E45">
        <v>0.27026099999999997</v>
      </c>
      <c r="F45">
        <v>11.477734</v>
      </c>
      <c r="G45">
        <v>-2.426336</v>
      </c>
    </row>
    <row r="46" spans="1:7" x14ac:dyDescent="0.25">
      <c r="A46">
        <v>35</v>
      </c>
      <c r="B46">
        <v>9.9429780000000001</v>
      </c>
      <c r="C46">
        <v>4.4846060000000003</v>
      </c>
      <c r="D46">
        <v>20.610776000000001</v>
      </c>
      <c r="E46">
        <v>1.621146</v>
      </c>
      <c r="F46">
        <v>11.176321</v>
      </c>
      <c r="G46">
        <v>0.49821199999999999</v>
      </c>
    </row>
    <row r="47" spans="1:7" x14ac:dyDescent="0.25">
      <c r="A47">
        <v>36</v>
      </c>
      <c r="B47">
        <v>8.9428319999999992</v>
      </c>
      <c r="C47">
        <v>-1.2453639999999999</v>
      </c>
      <c r="D47">
        <v>21.675011999999999</v>
      </c>
      <c r="E47">
        <v>1.027617</v>
      </c>
      <c r="F47">
        <v>12.926631</v>
      </c>
      <c r="G47">
        <v>0.86152600000000001</v>
      </c>
    </row>
    <row r="48" spans="1:7" x14ac:dyDescent="0.25">
      <c r="A48">
        <v>37</v>
      </c>
      <c r="B48">
        <v>7.6871919999999996</v>
      </c>
      <c r="C48">
        <v>2.898577</v>
      </c>
      <c r="D48">
        <v>12.925535</v>
      </c>
      <c r="E48">
        <v>0.43078699999999998</v>
      </c>
      <c r="F48">
        <v>11.080422</v>
      </c>
      <c r="G48">
        <v>1.0050859999999999</v>
      </c>
    </row>
    <row r="49" spans="1:7" x14ac:dyDescent="0.25">
      <c r="A49">
        <v>38</v>
      </c>
      <c r="B49">
        <v>7.7745379999999997</v>
      </c>
      <c r="C49">
        <v>0</v>
      </c>
      <c r="D49">
        <v>19.840311</v>
      </c>
      <c r="E49">
        <v>2.245743</v>
      </c>
      <c r="F49">
        <v>11.274756</v>
      </c>
      <c r="G49">
        <v>-0.98775999999999997</v>
      </c>
    </row>
    <row r="50" spans="1:7" x14ac:dyDescent="0.25">
      <c r="A50">
        <v>39</v>
      </c>
      <c r="B50">
        <v>8.6540859999999995</v>
      </c>
      <c r="C50">
        <v>1.9305870000000001</v>
      </c>
      <c r="D50">
        <v>19.244191000000001</v>
      </c>
      <c r="E50">
        <v>0.86805100000000002</v>
      </c>
      <c r="F50">
        <v>10.009717999999999</v>
      </c>
      <c r="G50">
        <v>0</v>
      </c>
    </row>
    <row r="51" spans="1:7" x14ac:dyDescent="0.25">
      <c r="A51">
        <v>40</v>
      </c>
      <c r="B51">
        <v>9.2368670000000002</v>
      </c>
      <c r="C51">
        <v>1.8087390000000001</v>
      </c>
      <c r="D51">
        <v>20.131636</v>
      </c>
      <c r="E51">
        <v>2.213228</v>
      </c>
      <c r="F51">
        <v>10.895194999999999</v>
      </c>
      <c r="G51">
        <v>2.5561500000000001</v>
      </c>
    </row>
    <row r="52" spans="1:7" x14ac:dyDescent="0.25">
      <c r="A52">
        <v>41</v>
      </c>
      <c r="B52">
        <v>9.0384229999999999</v>
      </c>
      <c r="C52">
        <v>-0.61606000000000005</v>
      </c>
      <c r="D52">
        <v>20.797117</v>
      </c>
      <c r="E52">
        <v>0.267735</v>
      </c>
      <c r="F52">
        <v>11.371923000000001</v>
      </c>
      <c r="G52">
        <v>-0.97931999999999997</v>
      </c>
    </row>
    <row r="53" spans="1:7" x14ac:dyDescent="0.25">
      <c r="A53">
        <v>42</v>
      </c>
      <c r="B53">
        <v>9.8153550000000003</v>
      </c>
      <c r="C53">
        <v>0</v>
      </c>
      <c r="D53">
        <v>21.576314</v>
      </c>
      <c r="E53">
        <v>-0.77422000000000002</v>
      </c>
      <c r="F53">
        <v>11.759391000000001</v>
      </c>
      <c r="G53">
        <v>0.47350799999999998</v>
      </c>
    </row>
    <row r="54" spans="1:7" x14ac:dyDescent="0.25">
      <c r="A54">
        <v>43</v>
      </c>
      <c r="B54">
        <v>10.009717999999999</v>
      </c>
      <c r="C54">
        <v>0</v>
      </c>
      <c r="D54">
        <v>20.991479000000002</v>
      </c>
      <c r="E54">
        <v>0.26525599999999999</v>
      </c>
      <c r="F54">
        <v>11.175898999999999</v>
      </c>
      <c r="G54">
        <v>0</v>
      </c>
    </row>
    <row r="55" spans="1:7" x14ac:dyDescent="0.25">
      <c r="A55">
        <v>44</v>
      </c>
      <c r="B55">
        <v>8.953913</v>
      </c>
      <c r="C55">
        <v>-3.1108410000000002</v>
      </c>
      <c r="D55">
        <v>21.582222000000002</v>
      </c>
      <c r="E55">
        <v>1.5481579999999999</v>
      </c>
      <c r="F55">
        <v>12.3482</v>
      </c>
      <c r="G55">
        <v>1.803995</v>
      </c>
    </row>
    <row r="56" spans="1:7" x14ac:dyDescent="0.25">
      <c r="A56">
        <v>45</v>
      </c>
      <c r="B56">
        <v>10.301263000000001</v>
      </c>
      <c r="C56">
        <v>0</v>
      </c>
      <c r="D56">
        <v>21.865888999999999</v>
      </c>
      <c r="E56">
        <v>0</v>
      </c>
      <c r="F56">
        <v>11.27685</v>
      </c>
      <c r="G56">
        <v>1.481457</v>
      </c>
    </row>
    <row r="57" spans="1:7" x14ac:dyDescent="0.25">
      <c r="A57">
        <v>46</v>
      </c>
      <c r="B57">
        <v>7.1921049999999997</v>
      </c>
      <c r="C57">
        <v>0.77422000000000002</v>
      </c>
      <c r="D57">
        <v>17.492711</v>
      </c>
      <c r="E57">
        <v>0</v>
      </c>
      <c r="F57">
        <v>10.011604999999999</v>
      </c>
      <c r="G57">
        <v>-1.1124000000000001</v>
      </c>
    </row>
    <row r="58" spans="1:7" x14ac:dyDescent="0.25">
      <c r="A58">
        <v>47</v>
      </c>
      <c r="B58">
        <v>7.5807979999999997</v>
      </c>
      <c r="C58">
        <v>0.73452099999999998</v>
      </c>
      <c r="D58">
        <v>21.423227000000001</v>
      </c>
      <c r="E58">
        <v>3.6411850000000001</v>
      </c>
      <c r="F58">
        <v>13.122773</v>
      </c>
      <c r="G58">
        <v>1.2730300000000001</v>
      </c>
    </row>
    <row r="59" spans="1:7" x14ac:dyDescent="0.25">
      <c r="A59">
        <v>48</v>
      </c>
      <c r="B59">
        <v>8.3666640000000001</v>
      </c>
      <c r="C59">
        <v>2.663001</v>
      </c>
      <c r="D59">
        <v>20.506266</v>
      </c>
      <c r="E59">
        <v>-0.543072</v>
      </c>
      <c r="F59">
        <v>11.967566</v>
      </c>
      <c r="G59">
        <v>2.7927019999999998</v>
      </c>
    </row>
    <row r="60" spans="1:7" x14ac:dyDescent="0.25">
      <c r="A60">
        <v>49</v>
      </c>
      <c r="B60">
        <v>9.4286309999999993</v>
      </c>
      <c r="C60">
        <v>-1.181189</v>
      </c>
      <c r="D60">
        <v>20.699936999999998</v>
      </c>
      <c r="E60">
        <v>0.26899200000000001</v>
      </c>
      <c r="F60">
        <v>11.571156999999999</v>
      </c>
      <c r="G60">
        <v>1.925184</v>
      </c>
    </row>
    <row r="61" spans="1:7" x14ac:dyDescent="0.25">
      <c r="A61">
        <v>50</v>
      </c>
      <c r="B61">
        <v>10.108769000000001</v>
      </c>
      <c r="C61">
        <v>1.1017060000000001</v>
      </c>
      <c r="D61">
        <v>21.186954</v>
      </c>
      <c r="E61">
        <v>5.5275400000000001</v>
      </c>
      <c r="F61">
        <v>11.082553000000001</v>
      </c>
      <c r="G61">
        <v>1.507436</v>
      </c>
    </row>
    <row r="62" spans="1:7" x14ac:dyDescent="0.25">
      <c r="A62">
        <v>51</v>
      </c>
      <c r="B62">
        <v>8.9665619999999997</v>
      </c>
      <c r="C62">
        <v>4.3510780000000002</v>
      </c>
      <c r="D62">
        <v>22.546371000000001</v>
      </c>
      <c r="E62">
        <v>0.24696299999999999</v>
      </c>
      <c r="F62">
        <v>13.801174</v>
      </c>
      <c r="G62">
        <v>-0.80692900000000001</v>
      </c>
    </row>
    <row r="63" spans="1:7" x14ac:dyDescent="0.25">
      <c r="A63">
        <v>52</v>
      </c>
      <c r="B63">
        <v>9.6386439999999993</v>
      </c>
      <c r="C63">
        <v>3.468229</v>
      </c>
      <c r="D63">
        <v>22.060466999999999</v>
      </c>
      <c r="E63">
        <v>0.25240299999999999</v>
      </c>
      <c r="F63">
        <v>11.956908</v>
      </c>
      <c r="G63">
        <v>1.397181</v>
      </c>
    </row>
    <row r="64" spans="1:7" x14ac:dyDescent="0.25">
      <c r="A64">
        <v>53</v>
      </c>
      <c r="B64">
        <v>8.4687619999999999</v>
      </c>
      <c r="C64">
        <v>3.2892429999999999</v>
      </c>
      <c r="D64">
        <v>21.089331000000001</v>
      </c>
      <c r="E64">
        <v>-0.528057</v>
      </c>
      <c r="F64">
        <v>12.635120000000001</v>
      </c>
      <c r="G64">
        <v>0.88140399999999997</v>
      </c>
    </row>
    <row r="65" spans="1:7" x14ac:dyDescent="0.25">
      <c r="A65">
        <v>54</v>
      </c>
      <c r="B65">
        <v>6.8034150000000002</v>
      </c>
      <c r="C65">
        <v>0.81845500000000004</v>
      </c>
      <c r="D65">
        <v>17.979671</v>
      </c>
      <c r="E65">
        <v>0.61939</v>
      </c>
      <c r="F65">
        <v>11.568300000000001</v>
      </c>
      <c r="G65">
        <v>1.444126</v>
      </c>
    </row>
    <row r="66" spans="1:7" x14ac:dyDescent="0.25">
      <c r="A66">
        <v>55</v>
      </c>
      <c r="B66">
        <v>7.3883679999999998</v>
      </c>
      <c r="C66">
        <v>-1.507436</v>
      </c>
      <c r="D66">
        <v>18.179478</v>
      </c>
      <c r="E66">
        <v>1.5316080000000001</v>
      </c>
      <c r="F66">
        <v>11.370678</v>
      </c>
      <c r="G66">
        <v>-0.48969600000000002</v>
      </c>
    </row>
    <row r="67" spans="1:7" x14ac:dyDescent="0.25">
      <c r="A67">
        <v>56</v>
      </c>
      <c r="B67">
        <v>8.3576289999999993</v>
      </c>
      <c r="C67">
        <v>0</v>
      </c>
      <c r="D67">
        <v>18.999215</v>
      </c>
      <c r="E67">
        <v>4.1064970000000001</v>
      </c>
      <c r="F67">
        <v>10.808600999999999</v>
      </c>
      <c r="G67">
        <v>3.6084689999999999</v>
      </c>
    </row>
    <row r="68" spans="1:7" x14ac:dyDescent="0.25">
      <c r="A68">
        <v>57</v>
      </c>
      <c r="B68">
        <v>8.8776449999999993</v>
      </c>
      <c r="C68">
        <v>-5.0240749999999998</v>
      </c>
      <c r="D68">
        <v>21.984560999999999</v>
      </c>
      <c r="E68">
        <v>-2.5335589999999999</v>
      </c>
      <c r="F68">
        <v>14.19685</v>
      </c>
      <c r="G68">
        <v>1.9614180000000001</v>
      </c>
    </row>
    <row r="69" spans="1:7" x14ac:dyDescent="0.25">
      <c r="A69">
        <v>58</v>
      </c>
      <c r="B69">
        <v>8.3627120000000001</v>
      </c>
      <c r="C69">
        <v>1.9978800000000001</v>
      </c>
      <c r="D69">
        <v>21.385501999999999</v>
      </c>
      <c r="E69">
        <v>1.3019529999999999</v>
      </c>
      <c r="F69">
        <v>13.058562999999999</v>
      </c>
      <c r="G69">
        <v>4.2678929999999999</v>
      </c>
    </row>
    <row r="70" spans="1:7" x14ac:dyDescent="0.25">
      <c r="A70">
        <v>59</v>
      </c>
      <c r="B70">
        <v>9.524305</v>
      </c>
      <c r="C70">
        <v>-0.58463100000000001</v>
      </c>
      <c r="D70">
        <v>21.871288</v>
      </c>
      <c r="E70">
        <v>-1.2730300000000001</v>
      </c>
      <c r="F70">
        <v>14.776737000000001</v>
      </c>
      <c r="G70">
        <v>1.507436</v>
      </c>
    </row>
    <row r="71" spans="1:7" x14ac:dyDescent="0.25">
      <c r="A71">
        <v>60</v>
      </c>
      <c r="B71">
        <v>9.0384229999999999</v>
      </c>
      <c r="C71">
        <v>-0.61606000000000005</v>
      </c>
      <c r="D71">
        <v>21.284796</v>
      </c>
      <c r="E71">
        <v>0.78482499999999999</v>
      </c>
      <c r="F71">
        <v>12.734144000000001</v>
      </c>
      <c r="G71">
        <v>1.3118879999999999</v>
      </c>
    </row>
    <row r="72" spans="1:7" x14ac:dyDescent="0.25">
      <c r="A72">
        <v>61</v>
      </c>
      <c r="B72">
        <v>9.3314699999999995</v>
      </c>
      <c r="C72">
        <v>-1.193489</v>
      </c>
      <c r="D72">
        <v>21.675011999999999</v>
      </c>
      <c r="E72">
        <v>-1.027617</v>
      </c>
      <c r="F72">
        <v>12.452920000000001</v>
      </c>
      <c r="G72">
        <v>2.6837749999999998</v>
      </c>
    </row>
    <row r="73" spans="1:7" x14ac:dyDescent="0.25">
      <c r="A73">
        <v>62</v>
      </c>
      <c r="B73">
        <v>7.6025679999999998</v>
      </c>
      <c r="C73">
        <v>-4.3987049999999996</v>
      </c>
      <c r="D73">
        <v>18.786512999999999</v>
      </c>
      <c r="E73">
        <v>-3.2620330000000002</v>
      </c>
      <c r="F73">
        <v>11.769024</v>
      </c>
      <c r="G73">
        <v>-2.3662480000000001</v>
      </c>
    </row>
    <row r="74" spans="1:7" x14ac:dyDescent="0.25">
      <c r="A74">
        <v>63</v>
      </c>
      <c r="B74">
        <v>8.0947189999999996</v>
      </c>
      <c r="C74">
        <v>4.8207659999999999</v>
      </c>
      <c r="D74">
        <v>17.689478000000001</v>
      </c>
      <c r="E74">
        <v>0.94435000000000002</v>
      </c>
      <c r="F74">
        <v>10.308595</v>
      </c>
      <c r="G74">
        <v>2.161079</v>
      </c>
    </row>
    <row r="75" spans="1:7" x14ac:dyDescent="0.25">
      <c r="A75">
        <v>64</v>
      </c>
      <c r="B75">
        <v>9.827375</v>
      </c>
      <c r="C75">
        <v>2.834111</v>
      </c>
      <c r="D75">
        <v>18.952680000000001</v>
      </c>
      <c r="E75">
        <v>0.88140399999999997</v>
      </c>
      <c r="F75">
        <v>10.697056</v>
      </c>
      <c r="G75">
        <v>2.0825650000000002</v>
      </c>
    </row>
    <row r="76" spans="1:7" x14ac:dyDescent="0.25">
      <c r="A76">
        <v>65</v>
      </c>
      <c r="B76">
        <v>9.8158359999999991</v>
      </c>
      <c r="C76">
        <v>-0.56726600000000005</v>
      </c>
      <c r="D76">
        <v>21.109921</v>
      </c>
      <c r="E76">
        <v>-6.0780370000000001</v>
      </c>
      <c r="F76">
        <v>10.848285000000001</v>
      </c>
      <c r="G76">
        <v>-9.799849</v>
      </c>
    </row>
    <row r="77" spans="1:7" x14ac:dyDescent="0.25">
      <c r="A77">
        <v>66</v>
      </c>
      <c r="B77">
        <v>11.002586000000001</v>
      </c>
      <c r="C77">
        <v>3.5447660000000001</v>
      </c>
      <c r="D77">
        <v>22.462437999999999</v>
      </c>
      <c r="E77">
        <v>1.9834769999999999</v>
      </c>
      <c r="F77">
        <v>13.412487</v>
      </c>
      <c r="G77">
        <v>-0.83031500000000003</v>
      </c>
    </row>
    <row r="78" spans="1:7" x14ac:dyDescent="0.25">
      <c r="A78">
        <v>67</v>
      </c>
      <c r="B78">
        <v>9.9168230000000008</v>
      </c>
      <c r="C78">
        <v>1.6846840000000001</v>
      </c>
      <c r="D78">
        <v>22.158287000000001</v>
      </c>
      <c r="E78">
        <v>-0.50258199999999997</v>
      </c>
      <c r="F78">
        <v>12.829461</v>
      </c>
      <c r="G78">
        <v>-0.86805100000000002</v>
      </c>
    </row>
    <row r="79" spans="1:7" x14ac:dyDescent="0.25">
      <c r="A79">
        <v>68</v>
      </c>
      <c r="B79">
        <v>8.2655899999999995</v>
      </c>
      <c r="C79">
        <v>-2.0213649999999999</v>
      </c>
      <c r="D79">
        <v>19.825310999999999</v>
      </c>
      <c r="E79">
        <v>0.28085900000000003</v>
      </c>
      <c r="F79">
        <v>13.119892999999999</v>
      </c>
      <c r="G79">
        <v>-0.42440499999999998</v>
      </c>
    </row>
    <row r="80" spans="1:7" x14ac:dyDescent="0.25">
      <c r="A80">
        <v>69</v>
      </c>
      <c r="B80">
        <v>10.009717999999999</v>
      </c>
      <c r="C80">
        <v>0</v>
      </c>
      <c r="D80">
        <v>20.253240999999999</v>
      </c>
      <c r="E80">
        <v>-3.5763340000000001</v>
      </c>
      <c r="F80">
        <v>11.857764</v>
      </c>
      <c r="G80">
        <v>-0.939191</v>
      </c>
    </row>
    <row r="81" spans="1:7" x14ac:dyDescent="0.25">
      <c r="A81">
        <v>70</v>
      </c>
      <c r="B81">
        <v>6.3354739999999996</v>
      </c>
      <c r="C81">
        <v>-4.3987049999999996</v>
      </c>
      <c r="D81">
        <v>18.174022999999998</v>
      </c>
      <c r="E81">
        <v>0.61276600000000003</v>
      </c>
      <c r="F81">
        <v>11.202908000000001</v>
      </c>
      <c r="G81">
        <v>-3.9793820000000002</v>
      </c>
    </row>
    <row r="82" spans="1:7" x14ac:dyDescent="0.25">
      <c r="A82">
        <v>71</v>
      </c>
      <c r="B82">
        <v>8.9412470000000006</v>
      </c>
      <c r="C82">
        <v>-0.62275599999999998</v>
      </c>
      <c r="D82">
        <v>20.215902</v>
      </c>
      <c r="E82">
        <v>0.82632399999999995</v>
      </c>
      <c r="F82">
        <v>11.881634</v>
      </c>
      <c r="G82">
        <v>3.7517290000000001</v>
      </c>
    </row>
    <row r="83" spans="1:7" x14ac:dyDescent="0.25">
      <c r="A83">
        <v>72</v>
      </c>
      <c r="B83">
        <v>8.1725150000000006</v>
      </c>
      <c r="C83">
        <v>-2.7263109999999999</v>
      </c>
      <c r="D83">
        <v>20.602755999999999</v>
      </c>
      <c r="E83">
        <v>-0.27026099999999997</v>
      </c>
      <c r="F83">
        <v>10.895194999999999</v>
      </c>
      <c r="G83">
        <v>-2.5561500000000001</v>
      </c>
    </row>
    <row r="84" spans="1:7" x14ac:dyDescent="0.25">
      <c r="A84">
        <v>73</v>
      </c>
      <c r="B84">
        <v>8.2969519999999992</v>
      </c>
      <c r="C84">
        <v>-5.3767050000000003</v>
      </c>
      <c r="D84">
        <v>19.145047000000002</v>
      </c>
      <c r="E84">
        <v>0.29083900000000001</v>
      </c>
      <c r="F84">
        <v>12.731178</v>
      </c>
      <c r="G84">
        <v>0.43736399999999998</v>
      </c>
    </row>
    <row r="85" spans="1:7" x14ac:dyDescent="0.25">
      <c r="A85">
        <v>74</v>
      </c>
      <c r="B85">
        <v>9.1536729999999995</v>
      </c>
      <c r="C85">
        <v>3.6522230000000002</v>
      </c>
      <c r="D85">
        <v>20.606193999999999</v>
      </c>
      <c r="E85">
        <v>-1.080924</v>
      </c>
      <c r="F85">
        <v>11.956908</v>
      </c>
      <c r="G85">
        <v>1.397181</v>
      </c>
    </row>
    <row r="86" spans="1:7" x14ac:dyDescent="0.25">
      <c r="A86">
        <v>75</v>
      </c>
      <c r="B86">
        <v>9.6288409999999995</v>
      </c>
      <c r="C86">
        <v>-2.3137219999999998</v>
      </c>
      <c r="D86">
        <v>19.825310999999999</v>
      </c>
      <c r="E86">
        <v>-0.28085900000000003</v>
      </c>
      <c r="F86">
        <v>11.274756</v>
      </c>
      <c r="G86">
        <v>-0.98775999999999997</v>
      </c>
    </row>
    <row r="87" spans="1:7" x14ac:dyDescent="0.25">
      <c r="A87">
        <v>76</v>
      </c>
      <c r="B87">
        <v>9.2343100000000007</v>
      </c>
      <c r="C87">
        <v>-1.2060489999999999</v>
      </c>
      <c r="D87">
        <v>22.262253999999999</v>
      </c>
      <c r="E87">
        <v>-1.500856</v>
      </c>
      <c r="F87">
        <v>13.21993</v>
      </c>
      <c r="G87">
        <v>-1.263673</v>
      </c>
    </row>
    <row r="88" spans="1:7" x14ac:dyDescent="0.25">
      <c r="A88">
        <v>77</v>
      </c>
      <c r="B88">
        <v>8.1777139999999999</v>
      </c>
      <c r="C88">
        <v>-3.406444</v>
      </c>
      <c r="D88">
        <v>20.722508999999999</v>
      </c>
      <c r="E88">
        <v>-2.6879689999999998</v>
      </c>
      <c r="F88">
        <v>14.480078000000001</v>
      </c>
      <c r="G88">
        <v>0</v>
      </c>
    </row>
    <row r="90" spans="1:7" x14ac:dyDescent="0.25">
      <c r="B90">
        <f>ROUND(AVERAGE(B12:B88),2)</f>
        <v>8.73</v>
      </c>
      <c r="D90">
        <f>ROUND(AVERAGE(D12:D88),2)</f>
        <v>21.2</v>
      </c>
      <c r="F90">
        <f>ROUND(AVERAGE(F12:F88),2)</f>
        <v>12.11</v>
      </c>
    </row>
    <row r="91" spans="1:7" x14ac:dyDescent="0.25">
      <c r="B91">
        <f>ROUND(_xlfn.STDEV.S(B12:B88),3)</f>
        <v>0.96299999999999997</v>
      </c>
      <c r="D91">
        <f>ROUND(_xlfn.STDEV.S(D12:D88),2)</f>
        <v>3.83</v>
      </c>
      <c r="F91">
        <f>ROUND(_xlfn.STDEV.S(F12:F88),2)</f>
        <v>1.23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51"/>
  <sheetViews>
    <sheetView workbookViewId="0">
      <pane xSplit="2" ySplit="11" topLeftCell="C141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RowHeight="15" x14ac:dyDescent="0.25"/>
  <sheetData>
    <row r="1" spans="1:10" x14ac:dyDescent="0.25">
      <c r="A1" t="s">
        <v>50</v>
      </c>
    </row>
    <row r="2" spans="1:10" x14ac:dyDescent="0.25">
      <c r="A2" t="s">
        <v>16</v>
      </c>
    </row>
    <row r="3" spans="1:10" x14ac:dyDescent="0.25">
      <c r="A3" t="s">
        <v>17</v>
      </c>
    </row>
    <row r="9" spans="1:10" x14ac:dyDescent="0.25">
      <c r="C9" t="s">
        <v>45</v>
      </c>
      <c r="E9" t="s">
        <v>20</v>
      </c>
      <c r="G9" t="s">
        <v>10</v>
      </c>
      <c r="I9" t="s">
        <v>11</v>
      </c>
    </row>
    <row r="10" spans="1:10" x14ac:dyDescent="0.25">
      <c r="C10" t="s">
        <v>47</v>
      </c>
      <c r="G10" t="s">
        <v>46</v>
      </c>
    </row>
    <row r="11" spans="1:10" x14ac:dyDescent="0.25">
      <c r="C11" t="s">
        <v>0</v>
      </c>
      <c r="D11" t="s">
        <v>1</v>
      </c>
      <c r="E11" t="s">
        <v>0</v>
      </c>
      <c r="F11" t="s">
        <v>1</v>
      </c>
      <c r="G11" t="s">
        <v>0</v>
      </c>
      <c r="H11" t="s">
        <v>1</v>
      </c>
      <c r="I11" t="s">
        <v>0</v>
      </c>
      <c r="J11" t="s">
        <v>1</v>
      </c>
    </row>
    <row r="12" spans="1:10" x14ac:dyDescent="0.25">
      <c r="A12">
        <v>1</v>
      </c>
      <c r="C12">
        <v>8.0513370000000002</v>
      </c>
      <c r="D12">
        <v>-18.195886000000002</v>
      </c>
      <c r="E12">
        <v>6.3116649999999996</v>
      </c>
      <c r="F12">
        <v>-46.363928000000001</v>
      </c>
      <c r="G12">
        <v>13.160472</v>
      </c>
      <c r="H12">
        <v>3.3936190000000002</v>
      </c>
      <c r="I12">
        <v>3.2318989999999999</v>
      </c>
      <c r="J12">
        <v>4.3987049999999996</v>
      </c>
    </row>
    <row r="13" spans="1:10" x14ac:dyDescent="0.25">
      <c r="A13">
        <f>1+A12</f>
        <v>2</v>
      </c>
      <c r="C13">
        <v>12.818746000000001</v>
      </c>
      <c r="D13">
        <v>-37.028173000000002</v>
      </c>
      <c r="E13">
        <v>4.8868140000000002</v>
      </c>
      <c r="F13">
        <v>-76.165147000000005</v>
      </c>
      <c r="G13">
        <v>15.222593</v>
      </c>
      <c r="H13">
        <v>-35.723602</v>
      </c>
      <c r="I13">
        <v>4.4791470000000002</v>
      </c>
      <c r="J13">
        <v>-34.695154000000002</v>
      </c>
    </row>
    <row r="14" spans="1:10" x14ac:dyDescent="0.25">
      <c r="A14">
        <f t="shared" ref="A14:A77" si="0">1+A13</f>
        <v>3</v>
      </c>
      <c r="C14">
        <v>9.0243970000000004</v>
      </c>
      <c r="D14">
        <v>-31.195098000000002</v>
      </c>
      <c r="E14">
        <v>4.348465</v>
      </c>
      <c r="F14">
        <v>-83.453709000000003</v>
      </c>
      <c r="G14">
        <v>12.128121999999999</v>
      </c>
      <c r="H14">
        <v>14.888313</v>
      </c>
      <c r="I14">
        <v>3.3586140000000002</v>
      </c>
      <c r="J14">
        <v>-65.056094999999999</v>
      </c>
    </row>
    <row r="15" spans="1:10" x14ac:dyDescent="0.25">
      <c r="A15">
        <f t="shared" si="0"/>
        <v>4</v>
      </c>
      <c r="C15">
        <v>8.2287940000000006</v>
      </c>
      <c r="D15">
        <v>-31.090610000000002</v>
      </c>
      <c r="E15">
        <v>4.9587719999999997</v>
      </c>
      <c r="F15">
        <v>11.951874999999999</v>
      </c>
      <c r="G15">
        <v>12.749105</v>
      </c>
      <c r="H15">
        <v>-43.536968000000002</v>
      </c>
      <c r="I15">
        <v>3.3310599999999999</v>
      </c>
      <c r="J15">
        <v>-46.292166999999999</v>
      </c>
    </row>
    <row r="16" spans="1:10" x14ac:dyDescent="0.25">
      <c r="A16">
        <f t="shared" si="0"/>
        <v>5</v>
      </c>
      <c r="C16">
        <v>11.829793</v>
      </c>
      <c r="D16">
        <v>-40.508282000000001</v>
      </c>
      <c r="E16">
        <v>6.3291230000000001</v>
      </c>
      <c r="F16">
        <v>-150.13583600000001</v>
      </c>
      <c r="G16">
        <v>13.744166999999999</v>
      </c>
      <c r="H16">
        <v>70.117788000000004</v>
      </c>
      <c r="I16">
        <v>4.7181439999999997</v>
      </c>
      <c r="J16">
        <v>-86.557784999999996</v>
      </c>
    </row>
    <row r="17" spans="1:10" x14ac:dyDescent="0.25">
      <c r="A17">
        <f t="shared" si="0"/>
        <v>6</v>
      </c>
      <c r="C17">
        <v>7.7916559999999997</v>
      </c>
      <c r="D17">
        <v>-27.030860000000001</v>
      </c>
      <c r="E17">
        <v>5.1082409999999996</v>
      </c>
      <c r="F17">
        <v>7.568397</v>
      </c>
      <c r="G17">
        <v>11.901863000000001</v>
      </c>
      <c r="H17">
        <v>50.674610999999999</v>
      </c>
      <c r="I17">
        <v>1.9504870000000001</v>
      </c>
      <c r="J17">
        <v>-93.122129999999999</v>
      </c>
    </row>
    <row r="18" spans="1:10" x14ac:dyDescent="0.25">
      <c r="A18">
        <f t="shared" si="0"/>
        <v>7</v>
      </c>
      <c r="C18">
        <v>8.5735740000000007</v>
      </c>
      <c r="D18">
        <v>-50.194429</v>
      </c>
      <c r="E18">
        <v>5.0030789999999996</v>
      </c>
      <c r="F18">
        <v>-93.652223000000006</v>
      </c>
      <c r="G18">
        <v>11.121517000000001</v>
      </c>
      <c r="H18">
        <v>-19.531109000000001</v>
      </c>
      <c r="I18">
        <v>3.473144</v>
      </c>
      <c r="J18">
        <v>-92.337305999999998</v>
      </c>
    </row>
    <row r="19" spans="1:10" x14ac:dyDescent="0.25">
      <c r="A19">
        <f t="shared" si="0"/>
        <v>8</v>
      </c>
      <c r="C19">
        <v>8.8289340000000003</v>
      </c>
      <c r="D19">
        <v>-60.967716000000003</v>
      </c>
      <c r="E19">
        <v>5.6295320000000002</v>
      </c>
      <c r="F19">
        <v>-80.952427999999998</v>
      </c>
      <c r="G19">
        <v>13.002841</v>
      </c>
      <c r="H19">
        <v>36.807484000000002</v>
      </c>
      <c r="I19">
        <v>3.9528629999999998</v>
      </c>
      <c r="J19">
        <v>-80.200151000000005</v>
      </c>
    </row>
    <row r="20" spans="1:10" x14ac:dyDescent="0.25">
      <c r="A20">
        <f t="shared" si="0"/>
        <v>9</v>
      </c>
      <c r="C20">
        <v>8.3630150000000008</v>
      </c>
      <c r="D20">
        <v>-31.671075999999999</v>
      </c>
      <c r="E20">
        <v>5.4205079999999999</v>
      </c>
      <c r="F20">
        <v>-61.090815999999997</v>
      </c>
      <c r="G20">
        <v>9.6951160000000005</v>
      </c>
      <c r="H20">
        <v>-34.734859999999998</v>
      </c>
      <c r="I20">
        <v>2.6988949999999998</v>
      </c>
      <c r="J20">
        <v>-38.072781999999997</v>
      </c>
    </row>
    <row r="21" spans="1:10" x14ac:dyDescent="0.25">
      <c r="A21">
        <f t="shared" si="0"/>
        <v>10</v>
      </c>
      <c r="C21">
        <v>7.4227590000000001</v>
      </c>
      <c r="D21">
        <v>-29.744880999999999</v>
      </c>
      <c r="E21">
        <v>4.3376380000000001</v>
      </c>
      <c r="F21">
        <v>-47.978020999999998</v>
      </c>
      <c r="G21">
        <v>13.561398000000001</v>
      </c>
      <c r="H21">
        <v>-19.049990999999999</v>
      </c>
      <c r="I21">
        <v>4.2601959999999996</v>
      </c>
      <c r="J21">
        <v>-117.20401099999999</v>
      </c>
    </row>
    <row r="22" spans="1:10" x14ac:dyDescent="0.25">
      <c r="A22">
        <f t="shared" si="0"/>
        <v>11</v>
      </c>
      <c r="C22">
        <v>9.0311339999999998</v>
      </c>
      <c r="D22">
        <v>-31.695808</v>
      </c>
      <c r="E22">
        <v>4.9404050000000002</v>
      </c>
      <c r="F22">
        <v>-56.993349000000002</v>
      </c>
      <c r="G22">
        <v>10.818785999999999</v>
      </c>
      <c r="H22">
        <v>46.060912000000002</v>
      </c>
      <c r="I22">
        <v>3.1553360000000001</v>
      </c>
      <c r="J22">
        <v>45.909379999999999</v>
      </c>
    </row>
    <row r="23" spans="1:10" x14ac:dyDescent="0.25">
      <c r="A23">
        <f t="shared" si="0"/>
        <v>12</v>
      </c>
      <c r="C23">
        <v>9.6018039999999996</v>
      </c>
      <c r="D23">
        <v>-31.579816000000001</v>
      </c>
      <c r="E23">
        <v>4.270632</v>
      </c>
      <c r="F23">
        <v>-52.750036000000001</v>
      </c>
      <c r="G23">
        <v>13.130329</v>
      </c>
      <c r="H23">
        <v>36.777186</v>
      </c>
      <c r="I23">
        <v>4.6754280000000001</v>
      </c>
      <c r="J23">
        <v>-21.317912</v>
      </c>
    </row>
    <row r="24" spans="1:10" x14ac:dyDescent="0.25">
      <c r="A24">
        <f t="shared" si="0"/>
        <v>13</v>
      </c>
      <c r="C24">
        <v>10.780993</v>
      </c>
      <c r="D24">
        <v>-35.778323</v>
      </c>
      <c r="E24">
        <v>4.1838680000000004</v>
      </c>
      <c r="F24">
        <v>-56.040939999999999</v>
      </c>
      <c r="G24">
        <v>12.445259</v>
      </c>
      <c r="H24">
        <v>-11.821488</v>
      </c>
      <c r="I24">
        <v>3.9376069999999999</v>
      </c>
      <c r="J24">
        <v>-11.410983</v>
      </c>
    </row>
    <row r="25" spans="1:10" x14ac:dyDescent="0.25">
      <c r="A25">
        <f t="shared" si="0"/>
        <v>14</v>
      </c>
      <c r="C25">
        <v>7.2179789999999997</v>
      </c>
      <c r="D25">
        <v>-39.625622999999997</v>
      </c>
      <c r="E25">
        <v>4.6074830000000002</v>
      </c>
      <c r="F25">
        <v>-45.622756000000003</v>
      </c>
      <c r="G25">
        <v>11.785562000000001</v>
      </c>
      <c r="H25">
        <v>-33.976543999999997</v>
      </c>
      <c r="I25">
        <v>3.2796560000000001</v>
      </c>
      <c r="J25">
        <v>37.983497999999997</v>
      </c>
    </row>
    <row r="26" spans="1:10" x14ac:dyDescent="0.25">
      <c r="A26">
        <f t="shared" si="0"/>
        <v>15</v>
      </c>
      <c r="C26">
        <v>5.9034110000000002</v>
      </c>
      <c r="D26">
        <v>-40.377630000000003</v>
      </c>
      <c r="E26">
        <v>6.3512740000000001</v>
      </c>
      <c r="F26">
        <v>-80.695228</v>
      </c>
      <c r="G26">
        <v>10.65917</v>
      </c>
      <c r="H26">
        <v>-22.048829999999999</v>
      </c>
      <c r="I26">
        <v>3.2808030000000001</v>
      </c>
      <c r="J26">
        <v>-32.660913000000001</v>
      </c>
    </row>
    <row r="27" spans="1:10" x14ac:dyDescent="0.25">
      <c r="A27">
        <f t="shared" si="0"/>
        <v>16</v>
      </c>
      <c r="C27">
        <v>8.4510149999999999</v>
      </c>
      <c r="D27">
        <v>-35.621403000000001</v>
      </c>
      <c r="E27">
        <v>4.9025090000000002</v>
      </c>
      <c r="F27">
        <v>-70.990497000000005</v>
      </c>
      <c r="G27">
        <v>14.389586</v>
      </c>
      <c r="H27">
        <v>-47.792701999999998</v>
      </c>
      <c r="I27">
        <v>3.2379069999999999</v>
      </c>
      <c r="J27">
        <v>-131.00908699999999</v>
      </c>
    </row>
    <row r="28" spans="1:10" x14ac:dyDescent="0.25">
      <c r="A28">
        <f t="shared" si="0"/>
        <v>17</v>
      </c>
      <c r="C28">
        <v>7.0624729999999998</v>
      </c>
      <c r="D28">
        <v>-38.076551000000002</v>
      </c>
      <c r="E28">
        <v>6.9838880000000003</v>
      </c>
      <c r="F28">
        <v>-71.465237000000002</v>
      </c>
      <c r="G28">
        <v>13.200191</v>
      </c>
      <c r="H28">
        <v>-33.178511999999998</v>
      </c>
      <c r="I28">
        <v>3.4216769999999999</v>
      </c>
      <c r="J28">
        <v>-83.463365999999994</v>
      </c>
    </row>
    <row r="29" spans="1:10" x14ac:dyDescent="0.25">
      <c r="A29">
        <f t="shared" si="0"/>
        <v>18</v>
      </c>
      <c r="C29">
        <v>11.540487000000001</v>
      </c>
      <c r="D29">
        <v>-33.104939000000002</v>
      </c>
      <c r="E29">
        <v>5.8947349999999998</v>
      </c>
      <c r="F29">
        <v>-21.310700000000001</v>
      </c>
      <c r="G29">
        <v>13.468059999999999</v>
      </c>
      <c r="H29">
        <v>-57.563468999999998</v>
      </c>
      <c r="I29">
        <v>4.8462319999999997</v>
      </c>
      <c r="J29">
        <v>-58.749048999999999</v>
      </c>
    </row>
    <row r="30" spans="1:10" x14ac:dyDescent="0.25">
      <c r="A30">
        <f t="shared" si="0"/>
        <v>19</v>
      </c>
      <c r="C30">
        <v>8.4383189999999999</v>
      </c>
      <c r="D30">
        <v>-40.575215999999998</v>
      </c>
      <c r="E30">
        <v>5.2199920000000004</v>
      </c>
      <c r="F30">
        <v>-89.144964000000002</v>
      </c>
      <c r="G30">
        <v>12.364646</v>
      </c>
      <c r="H30">
        <v>-23.995809999999999</v>
      </c>
      <c r="I30">
        <v>4.3756300000000001</v>
      </c>
      <c r="J30">
        <v>-23.86833</v>
      </c>
    </row>
    <row r="31" spans="1:10" x14ac:dyDescent="0.25">
      <c r="A31">
        <f t="shared" si="0"/>
        <v>20</v>
      </c>
      <c r="C31">
        <v>8.2555700000000005</v>
      </c>
      <c r="D31">
        <v>-24.58633</v>
      </c>
      <c r="E31">
        <v>4.6623950000000001</v>
      </c>
      <c r="F31">
        <v>-6.2349230000000002</v>
      </c>
      <c r="G31">
        <v>11.260011</v>
      </c>
      <c r="H31">
        <v>-48.186897999999999</v>
      </c>
      <c r="I31">
        <v>3.717962</v>
      </c>
      <c r="J31">
        <v>-49.635463000000001</v>
      </c>
    </row>
    <row r="32" spans="1:10" x14ac:dyDescent="0.25">
      <c r="A32">
        <f t="shared" si="0"/>
        <v>21</v>
      </c>
      <c r="C32">
        <v>4.2238379999999998</v>
      </c>
      <c r="D32">
        <v>-34.755913</v>
      </c>
      <c r="E32">
        <v>4.7902500000000003</v>
      </c>
      <c r="F32">
        <v>-63.436590000000002</v>
      </c>
      <c r="G32">
        <v>10.667571000000001</v>
      </c>
      <c r="H32">
        <v>-14.743563</v>
      </c>
      <c r="I32">
        <v>3.8048039999999999</v>
      </c>
      <c r="J32">
        <v>-14.553573</v>
      </c>
    </row>
    <row r="33" spans="1:10" x14ac:dyDescent="0.25">
      <c r="A33">
        <f t="shared" si="0"/>
        <v>22</v>
      </c>
      <c r="C33">
        <v>7.232297</v>
      </c>
      <c r="D33">
        <v>-40.631723000000001</v>
      </c>
      <c r="E33">
        <v>5.1415730000000002</v>
      </c>
      <c r="F33">
        <v>-61.495182999999997</v>
      </c>
      <c r="G33">
        <v>10.832273000000001</v>
      </c>
      <c r="H33">
        <v>-86.501554999999996</v>
      </c>
      <c r="I33">
        <v>3.1871659999999999</v>
      </c>
      <c r="J33">
        <v>-89.363405999999998</v>
      </c>
    </row>
    <row r="34" spans="1:10" x14ac:dyDescent="0.25">
      <c r="A34">
        <f t="shared" si="0"/>
        <v>23</v>
      </c>
      <c r="C34">
        <v>8.2297089999999997</v>
      </c>
      <c r="D34">
        <v>-36.426135000000002</v>
      </c>
      <c r="E34">
        <v>3.848751</v>
      </c>
      <c r="F34">
        <v>-54.059837999999999</v>
      </c>
      <c r="G34">
        <v>10.317308000000001</v>
      </c>
      <c r="H34">
        <v>-89.213380000000001</v>
      </c>
      <c r="I34">
        <v>2.8155459999999999</v>
      </c>
      <c r="J34">
        <v>-96.499346000000003</v>
      </c>
    </row>
    <row r="35" spans="1:10" x14ac:dyDescent="0.25">
      <c r="A35">
        <f t="shared" si="0"/>
        <v>24</v>
      </c>
      <c r="C35">
        <v>6.7903779999999996</v>
      </c>
      <c r="D35">
        <v>-30.041364000000002</v>
      </c>
      <c r="E35">
        <v>4.2566750000000004</v>
      </c>
      <c r="F35">
        <v>-34.564441000000002</v>
      </c>
      <c r="G35">
        <v>12.151643999999999</v>
      </c>
      <c r="H35">
        <v>26.664608999999999</v>
      </c>
      <c r="I35">
        <v>3.4557709999999999</v>
      </c>
      <c r="J35">
        <v>-134.16968499999999</v>
      </c>
    </row>
    <row r="36" spans="1:10" x14ac:dyDescent="0.25">
      <c r="A36">
        <f t="shared" si="0"/>
        <v>25</v>
      </c>
      <c r="C36">
        <v>9.2500750000000007</v>
      </c>
      <c r="D36">
        <v>-53.875870999999997</v>
      </c>
      <c r="E36">
        <v>4.0187350000000004</v>
      </c>
      <c r="F36">
        <v>-86.666387999999998</v>
      </c>
      <c r="G36">
        <v>9.9784939999999995</v>
      </c>
      <c r="H36">
        <v>-49.413407999999997</v>
      </c>
      <c r="I36">
        <v>4.2211650000000001</v>
      </c>
      <c r="J36">
        <v>-40.236358000000003</v>
      </c>
    </row>
    <row r="37" spans="1:10" x14ac:dyDescent="0.25">
      <c r="A37">
        <f t="shared" si="0"/>
        <v>26</v>
      </c>
      <c r="C37">
        <v>8.3513120000000001</v>
      </c>
      <c r="D37">
        <v>-52.061093999999997</v>
      </c>
      <c r="E37">
        <v>4.7903070000000003</v>
      </c>
      <c r="F37">
        <v>-79.695875999999998</v>
      </c>
      <c r="G37">
        <v>11.615114999999999</v>
      </c>
      <c r="H37">
        <v>-36.404088999999999</v>
      </c>
      <c r="I37">
        <v>2.8562240000000001</v>
      </c>
      <c r="J37">
        <v>-47.009554000000001</v>
      </c>
    </row>
    <row r="38" spans="1:10" x14ac:dyDescent="0.25">
      <c r="A38">
        <f t="shared" si="0"/>
        <v>27</v>
      </c>
      <c r="C38">
        <v>9.5965790000000002</v>
      </c>
      <c r="D38">
        <v>-55.371702999999997</v>
      </c>
      <c r="E38">
        <v>5.574109</v>
      </c>
      <c r="F38">
        <v>-63.436590000000002</v>
      </c>
      <c r="G38">
        <v>13.158434</v>
      </c>
      <c r="H38">
        <v>-75.240741</v>
      </c>
      <c r="I38">
        <v>3.7465190000000002</v>
      </c>
      <c r="J38">
        <v>-36.544972000000001</v>
      </c>
    </row>
    <row r="39" spans="1:10" x14ac:dyDescent="0.25">
      <c r="A39">
        <f t="shared" si="0"/>
        <v>28</v>
      </c>
      <c r="C39">
        <v>6.3389230000000003</v>
      </c>
      <c r="D39">
        <v>-47.037331000000002</v>
      </c>
      <c r="E39">
        <v>4.0627690000000003</v>
      </c>
      <c r="F39">
        <v>-57.530665999999997</v>
      </c>
      <c r="G39">
        <v>11.740055999999999</v>
      </c>
      <c r="H39">
        <v>-35.671608999999997</v>
      </c>
      <c r="I39">
        <v>4.1224280000000002</v>
      </c>
      <c r="J39">
        <v>-13.916876999999999</v>
      </c>
    </row>
    <row r="40" spans="1:10" x14ac:dyDescent="0.25">
      <c r="A40">
        <f t="shared" si="0"/>
        <v>29</v>
      </c>
      <c r="C40">
        <v>8.406981</v>
      </c>
      <c r="D40">
        <v>-56.510734999999997</v>
      </c>
      <c r="E40">
        <v>5.633248</v>
      </c>
      <c r="F40">
        <v>-60.600841000000003</v>
      </c>
      <c r="G40">
        <v>12.36153</v>
      </c>
      <c r="H40">
        <v>-14.036243000000001</v>
      </c>
      <c r="I40">
        <v>5.4840980000000004</v>
      </c>
      <c r="J40">
        <v>-68.404690000000002</v>
      </c>
    </row>
    <row r="41" spans="1:10" x14ac:dyDescent="0.25">
      <c r="A41">
        <f t="shared" si="0"/>
        <v>30</v>
      </c>
      <c r="C41">
        <v>8.8150759999999995</v>
      </c>
      <c r="D41">
        <v>-45.976537999999998</v>
      </c>
      <c r="E41">
        <v>8.438072</v>
      </c>
      <c r="F41">
        <v>-50.433481999999998</v>
      </c>
      <c r="G41">
        <v>10.200404000000001</v>
      </c>
      <c r="H41">
        <v>-134.15609699999999</v>
      </c>
      <c r="I41">
        <v>3.6935989999999999</v>
      </c>
      <c r="J41">
        <v>-57.528807999999998</v>
      </c>
    </row>
    <row r="42" spans="1:10" x14ac:dyDescent="0.25">
      <c r="A42">
        <f t="shared" si="0"/>
        <v>31</v>
      </c>
      <c r="C42">
        <v>8.0626200000000008</v>
      </c>
      <c r="D42">
        <v>-45</v>
      </c>
      <c r="E42">
        <v>4.6355810000000002</v>
      </c>
      <c r="F42">
        <v>-65.159175000000005</v>
      </c>
      <c r="G42">
        <v>13.928554</v>
      </c>
      <c r="H42">
        <v>-43.214379000000001</v>
      </c>
      <c r="I42">
        <v>3.8467570000000002</v>
      </c>
      <c r="J42">
        <v>21.605526999999999</v>
      </c>
    </row>
    <row r="43" spans="1:10" x14ac:dyDescent="0.25">
      <c r="A43">
        <f t="shared" si="0"/>
        <v>32</v>
      </c>
      <c r="C43">
        <v>6.610347</v>
      </c>
      <c r="D43">
        <v>-45</v>
      </c>
      <c r="E43">
        <v>4.9152639999999996</v>
      </c>
      <c r="F43">
        <v>-56.311826000000003</v>
      </c>
      <c r="G43">
        <v>11.567902</v>
      </c>
      <c r="H43">
        <v>-0.46771000000000001</v>
      </c>
      <c r="I43">
        <v>5.2097170000000004</v>
      </c>
      <c r="J43">
        <v>-2.3373059999999999</v>
      </c>
    </row>
    <row r="44" spans="1:10" x14ac:dyDescent="0.25">
      <c r="A44">
        <f t="shared" si="0"/>
        <v>33</v>
      </c>
      <c r="C44">
        <v>6.0120139999999997</v>
      </c>
      <c r="D44">
        <v>-39.503107</v>
      </c>
      <c r="E44">
        <v>4.9981479999999996</v>
      </c>
      <c r="F44">
        <v>-103.060648</v>
      </c>
      <c r="G44">
        <v>13.768166000000001</v>
      </c>
      <c r="H44">
        <v>-24.19191</v>
      </c>
      <c r="I44">
        <v>2.776529</v>
      </c>
      <c r="J44">
        <v>-84.143985999999998</v>
      </c>
    </row>
    <row r="45" spans="1:10" x14ac:dyDescent="0.25">
      <c r="A45">
        <f t="shared" si="0"/>
        <v>34</v>
      </c>
      <c r="C45">
        <v>7.5856769999999996</v>
      </c>
      <c r="D45">
        <v>-40.456242000000003</v>
      </c>
      <c r="E45">
        <v>7.797949</v>
      </c>
      <c r="F45">
        <v>-53.532727000000001</v>
      </c>
      <c r="G45">
        <v>10.129707</v>
      </c>
      <c r="H45">
        <v>-59.311041000000003</v>
      </c>
      <c r="I45">
        <v>2.8117570000000001</v>
      </c>
      <c r="J45">
        <v>-58.912495</v>
      </c>
    </row>
    <row r="46" spans="1:10" x14ac:dyDescent="0.25">
      <c r="A46">
        <f t="shared" si="0"/>
        <v>35</v>
      </c>
      <c r="C46">
        <v>7.4819849999999999</v>
      </c>
      <c r="D46">
        <v>-49.222230000000003</v>
      </c>
      <c r="E46">
        <v>7.8496870000000003</v>
      </c>
      <c r="F46">
        <v>-49.832442</v>
      </c>
      <c r="G46">
        <v>11.458458</v>
      </c>
      <c r="H46">
        <v>31.692568000000001</v>
      </c>
      <c r="I46">
        <v>3.243131</v>
      </c>
      <c r="J46">
        <v>31.607502</v>
      </c>
    </row>
    <row r="47" spans="1:10" x14ac:dyDescent="0.25">
      <c r="A47">
        <f t="shared" si="0"/>
        <v>36</v>
      </c>
      <c r="C47">
        <v>11.525482999999999</v>
      </c>
      <c r="D47">
        <v>-51.862547999999997</v>
      </c>
      <c r="E47">
        <v>6.7878360000000004</v>
      </c>
      <c r="F47">
        <v>-60.052995000000003</v>
      </c>
      <c r="G47">
        <v>14.674666</v>
      </c>
      <c r="H47">
        <v>-47.868915000000001</v>
      </c>
      <c r="I47">
        <v>4.9878929999999997</v>
      </c>
      <c r="J47">
        <v>-47.589502000000003</v>
      </c>
    </row>
    <row r="48" spans="1:10" x14ac:dyDescent="0.25">
      <c r="A48">
        <f t="shared" si="0"/>
        <v>37</v>
      </c>
      <c r="C48">
        <v>5.5837960000000004</v>
      </c>
      <c r="D48">
        <v>-44.743070000000003</v>
      </c>
      <c r="E48">
        <v>5.5708729999999997</v>
      </c>
      <c r="F48">
        <v>-69.539072000000004</v>
      </c>
      <c r="G48">
        <v>10.163102</v>
      </c>
      <c r="H48">
        <v>-75.608688999999998</v>
      </c>
      <c r="I48">
        <v>3.790937</v>
      </c>
      <c r="J48">
        <v>-81.945586000000006</v>
      </c>
    </row>
    <row r="49" spans="1:10" x14ac:dyDescent="0.25">
      <c r="A49">
        <f t="shared" si="0"/>
        <v>38</v>
      </c>
      <c r="C49">
        <v>10.640979</v>
      </c>
      <c r="D49">
        <v>-54.617474999999999</v>
      </c>
      <c r="E49">
        <v>6.3192769999999996</v>
      </c>
      <c r="F49">
        <v>-82.919290000000004</v>
      </c>
      <c r="G49">
        <v>13.255761</v>
      </c>
      <c r="H49">
        <v>14.75395</v>
      </c>
      <c r="I49">
        <v>4.411448</v>
      </c>
      <c r="J49">
        <v>-42.397438000000001</v>
      </c>
    </row>
    <row r="50" spans="1:10" x14ac:dyDescent="0.25">
      <c r="A50">
        <f t="shared" si="0"/>
        <v>39</v>
      </c>
      <c r="C50">
        <v>8.2752160000000003</v>
      </c>
      <c r="D50">
        <v>-48.122129999999999</v>
      </c>
      <c r="E50">
        <v>7.1774319999999996</v>
      </c>
      <c r="F50">
        <v>-64.270899</v>
      </c>
      <c r="G50">
        <v>10.742926000000001</v>
      </c>
      <c r="H50">
        <v>-47.404476000000003</v>
      </c>
      <c r="I50">
        <v>3.7810009999999998</v>
      </c>
      <c r="J50">
        <v>-45.379437000000003</v>
      </c>
    </row>
    <row r="51" spans="1:10" x14ac:dyDescent="0.25">
      <c r="A51">
        <f t="shared" si="0"/>
        <v>40</v>
      </c>
      <c r="C51">
        <v>9.6744649999999996</v>
      </c>
      <c r="D51">
        <v>-56.949756999999998</v>
      </c>
      <c r="E51">
        <v>5.691516</v>
      </c>
      <c r="F51">
        <v>-59.576008000000002</v>
      </c>
      <c r="G51">
        <v>11.10993</v>
      </c>
      <c r="H51">
        <v>-67.249024000000006</v>
      </c>
      <c r="I51">
        <v>3.724869</v>
      </c>
      <c r="J51">
        <v>-65.871596999999994</v>
      </c>
    </row>
    <row r="52" spans="1:10" x14ac:dyDescent="0.25">
      <c r="A52">
        <f t="shared" si="0"/>
        <v>41</v>
      </c>
      <c r="C52">
        <v>6.5709629999999999</v>
      </c>
      <c r="D52">
        <v>-55.539183999999999</v>
      </c>
      <c r="E52">
        <v>5.9579209999999998</v>
      </c>
      <c r="F52">
        <v>-11.310722</v>
      </c>
      <c r="G52">
        <v>8.7854229999999998</v>
      </c>
      <c r="H52">
        <v>-64.536654999999996</v>
      </c>
      <c r="I52">
        <v>2.8980630000000001</v>
      </c>
      <c r="J52">
        <v>-63.121859999999998</v>
      </c>
    </row>
    <row r="53" spans="1:10" x14ac:dyDescent="0.25">
      <c r="A53">
        <f t="shared" si="0"/>
        <v>42</v>
      </c>
      <c r="C53">
        <v>9.3700119999999991</v>
      </c>
      <c r="D53">
        <v>-53.606473999999999</v>
      </c>
      <c r="E53">
        <v>3.85744</v>
      </c>
      <c r="F53">
        <v>11.651111</v>
      </c>
      <c r="G53">
        <v>12.878985999999999</v>
      </c>
      <c r="H53">
        <v>-30.513469000000001</v>
      </c>
      <c r="I53">
        <v>4.2033040000000002</v>
      </c>
      <c r="J53">
        <v>-29.804751</v>
      </c>
    </row>
    <row r="54" spans="1:10" x14ac:dyDescent="0.25">
      <c r="A54">
        <f t="shared" si="0"/>
        <v>43</v>
      </c>
      <c r="C54">
        <v>8.1322270000000003</v>
      </c>
      <c r="D54">
        <v>-55.825558999999998</v>
      </c>
      <c r="E54">
        <v>5.9394229999999997</v>
      </c>
      <c r="F54">
        <v>-73.229910000000004</v>
      </c>
      <c r="G54">
        <v>11.729346</v>
      </c>
      <c r="H54">
        <v>15.406828000000001</v>
      </c>
      <c r="I54">
        <v>3.720996</v>
      </c>
      <c r="J54">
        <v>16.020292000000001</v>
      </c>
    </row>
    <row r="55" spans="1:10" x14ac:dyDescent="0.25">
      <c r="A55">
        <f t="shared" si="0"/>
        <v>44</v>
      </c>
      <c r="C55">
        <v>7.3396020000000002</v>
      </c>
      <c r="D55">
        <v>-54.622993999999998</v>
      </c>
      <c r="E55">
        <v>10.017908</v>
      </c>
      <c r="F55">
        <v>-53.221176999999997</v>
      </c>
      <c r="G55">
        <v>9.8914349999999995</v>
      </c>
      <c r="H55">
        <v>-89.863256000000007</v>
      </c>
      <c r="I55">
        <v>4.9984400000000004</v>
      </c>
      <c r="J55">
        <v>-13.937797</v>
      </c>
    </row>
    <row r="56" spans="1:10" x14ac:dyDescent="0.25">
      <c r="A56">
        <f t="shared" si="0"/>
        <v>45</v>
      </c>
      <c r="C56">
        <v>9.0391829999999995</v>
      </c>
      <c r="D56">
        <v>-17.086227000000001</v>
      </c>
      <c r="E56">
        <v>6.0252670000000004</v>
      </c>
      <c r="F56">
        <v>-73.089034999999996</v>
      </c>
      <c r="G56">
        <v>14.375297</v>
      </c>
      <c r="H56">
        <v>-46.131129000000001</v>
      </c>
      <c r="I56">
        <v>4.3047019999999998</v>
      </c>
      <c r="J56">
        <v>15.751174000000001</v>
      </c>
    </row>
    <row r="57" spans="1:10" x14ac:dyDescent="0.25">
      <c r="A57">
        <f t="shared" si="0"/>
        <v>46</v>
      </c>
      <c r="C57">
        <v>7.5399159999999998</v>
      </c>
      <c r="D57">
        <v>-40.046742999999999</v>
      </c>
      <c r="E57">
        <v>5.8659239999999997</v>
      </c>
      <c r="F57">
        <v>-52.827720999999997</v>
      </c>
      <c r="G57">
        <v>10.773489</v>
      </c>
      <c r="H57">
        <v>-72.398819000000003</v>
      </c>
      <c r="I57">
        <v>2.442059</v>
      </c>
      <c r="J57">
        <v>-73.141600999999994</v>
      </c>
    </row>
    <row r="58" spans="1:10" x14ac:dyDescent="0.25">
      <c r="A58">
        <f t="shared" si="0"/>
        <v>47</v>
      </c>
      <c r="C58">
        <v>7.4113470000000001</v>
      </c>
      <c r="D58">
        <v>-79.817580000000007</v>
      </c>
      <c r="E58">
        <v>4.4121459999999999</v>
      </c>
      <c r="F58">
        <v>-47.864446000000001</v>
      </c>
      <c r="G58">
        <v>9.4530460000000005</v>
      </c>
      <c r="H58">
        <v>-75.686128999999994</v>
      </c>
      <c r="I58">
        <v>2.4827970000000001</v>
      </c>
      <c r="J58">
        <v>-86.729512</v>
      </c>
    </row>
    <row r="59" spans="1:10" x14ac:dyDescent="0.25">
      <c r="A59">
        <f t="shared" si="0"/>
        <v>48</v>
      </c>
      <c r="C59">
        <v>7.8782389999999998</v>
      </c>
      <c r="D59">
        <v>-41.355510000000002</v>
      </c>
      <c r="E59">
        <v>5.499962</v>
      </c>
      <c r="F59">
        <v>-37.521096</v>
      </c>
      <c r="G59">
        <v>10.835796999999999</v>
      </c>
      <c r="H59">
        <v>-52.880448999999999</v>
      </c>
      <c r="I59">
        <v>3.0461490000000002</v>
      </c>
      <c r="J59">
        <v>-54.462322</v>
      </c>
    </row>
    <row r="60" spans="1:10" x14ac:dyDescent="0.25">
      <c r="A60">
        <f t="shared" si="0"/>
        <v>49</v>
      </c>
      <c r="C60">
        <v>8.3617410000000003</v>
      </c>
      <c r="D60">
        <v>-51.188616000000003</v>
      </c>
      <c r="E60">
        <v>6.2400039999999999</v>
      </c>
      <c r="F60">
        <v>-53.632761000000002</v>
      </c>
      <c r="G60">
        <v>11.241206</v>
      </c>
      <c r="H60">
        <v>-40.144503999999998</v>
      </c>
      <c r="I60">
        <v>3.5410759999999999</v>
      </c>
      <c r="J60">
        <v>-36.869897999999999</v>
      </c>
    </row>
    <row r="61" spans="1:10" x14ac:dyDescent="0.25">
      <c r="A61">
        <f t="shared" si="0"/>
        <v>50</v>
      </c>
      <c r="C61">
        <v>7.7923799999999996</v>
      </c>
      <c r="D61">
        <v>-51.828150000000001</v>
      </c>
      <c r="E61">
        <v>7.8490909999999996</v>
      </c>
      <c r="F61">
        <v>-121.400785</v>
      </c>
      <c r="G61">
        <v>10.44158</v>
      </c>
      <c r="H61">
        <v>-26.159527000000001</v>
      </c>
      <c r="I61">
        <v>3.5069170000000001</v>
      </c>
      <c r="J61">
        <v>-43.363422999999997</v>
      </c>
    </row>
    <row r="62" spans="1:10" x14ac:dyDescent="0.25">
      <c r="A62">
        <f t="shared" si="0"/>
        <v>51</v>
      </c>
      <c r="C62">
        <v>5.9886080000000002</v>
      </c>
      <c r="D62">
        <v>-47.156562999999998</v>
      </c>
      <c r="E62">
        <v>7.1220020000000002</v>
      </c>
      <c r="F62">
        <v>-57.963247000000003</v>
      </c>
      <c r="G62">
        <v>11.454761</v>
      </c>
      <c r="H62">
        <v>68.352080999999998</v>
      </c>
      <c r="I62">
        <v>3.5976360000000001</v>
      </c>
      <c r="J62">
        <v>-28.835501000000001</v>
      </c>
    </row>
    <row r="63" spans="1:10" x14ac:dyDescent="0.25">
      <c r="A63">
        <f t="shared" si="0"/>
        <v>52</v>
      </c>
      <c r="C63">
        <v>8.7759420000000006</v>
      </c>
      <c r="D63">
        <v>-58.362206999999998</v>
      </c>
      <c r="E63">
        <v>5.8969649999999998</v>
      </c>
      <c r="F63">
        <v>-66.653824</v>
      </c>
      <c r="G63">
        <v>13.762397</v>
      </c>
      <c r="H63">
        <v>-29.379169000000001</v>
      </c>
      <c r="I63">
        <v>4.5492840000000001</v>
      </c>
      <c r="J63">
        <v>-31.958109</v>
      </c>
    </row>
    <row r="64" spans="1:10" x14ac:dyDescent="0.25">
      <c r="A64">
        <f t="shared" si="0"/>
        <v>53</v>
      </c>
      <c r="C64">
        <v>7.836347</v>
      </c>
      <c r="D64">
        <v>-51.421061000000002</v>
      </c>
      <c r="E64">
        <v>5.2816859999999997</v>
      </c>
      <c r="F64">
        <v>-52.794054000000003</v>
      </c>
      <c r="G64">
        <v>12.500173</v>
      </c>
      <c r="H64">
        <v>-24.193209</v>
      </c>
      <c r="I64">
        <v>4.1894090000000004</v>
      </c>
      <c r="J64">
        <v>-22.880637</v>
      </c>
    </row>
    <row r="65" spans="1:10" x14ac:dyDescent="0.25">
      <c r="A65">
        <f t="shared" si="0"/>
        <v>54</v>
      </c>
      <c r="C65">
        <v>7.8756120000000003</v>
      </c>
      <c r="D65">
        <v>-53.593817000000001</v>
      </c>
      <c r="E65">
        <v>4.3395830000000002</v>
      </c>
      <c r="F65">
        <v>-118.40353</v>
      </c>
      <c r="G65">
        <v>12.068625000000001</v>
      </c>
      <c r="H65">
        <v>-24.008006999999999</v>
      </c>
      <c r="I65">
        <v>4.433281</v>
      </c>
      <c r="J65">
        <v>-31.277702999999999</v>
      </c>
    </row>
    <row r="66" spans="1:10" x14ac:dyDescent="0.25">
      <c r="A66">
        <f t="shared" si="0"/>
        <v>55</v>
      </c>
      <c r="C66">
        <v>8.9128969999999992</v>
      </c>
      <c r="D66">
        <v>-80.163444999999996</v>
      </c>
      <c r="E66">
        <v>4.9576440000000002</v>
      </c>
      <c r="F66">
        <v>-51.060993000000003</v>
      </c>
      <c r="G66">
        <v>11.368786</v>
      </c>
      <c r="H66">
        <v>4.6450779999999998</v>
      </c>
      <c r="I66">
        <v>4.7160169999999999</v>
      </c>
      <c r="J66">
        <v>-100.381805</v>
      </c>
    </row>
    <row r="67" spans="1:10" x14ac:dyDescent="0.25">
      <c r="A67">
        <f t="shared" si="0"/>
        <v>56</v>
      </c>
      <c r="C67">
        <v>7.3416519999999998</v>
      </c>
      <c r="D67">
        <v>-42.849974000000003</v>
      </c>
      <c r="E67">
        <v>7.562576</v>
      </c>
      <c r="F67">
        <v>-41.243478000000003</v>
      </c>
      <c r="G67">
        <v>11.048586999999999</v>
      </c>
      <c r="H67">
        <v>-65.241960000000006</v>
      </c>
      <c r="I67">
        <v>3.2301530000000001</v>
      </c>
      <c r="J67">
        <v>45.444144000000001</v>
      </c>
    </row>
    <row r="68" spans="1:10" x14ac:dyDescent="0.25">
      <c r="A68">
        <f t="shared" si="0"/>
        <v>57</v>
      </c>
      <c r="C68">
        <v>9.1611969999999996</v>
      </c>
      <c r="D68">
        <v>-70.584535000000002</v>
      </c>
      <c r="E68">
        <v>4.0522809999999998</v>
      </c>
      <c r="F68">
        <v>-1.652423</v>
      </c>
      <c r="G68">
        <v>10.903269999999999</v>
      </c>
      <c r="H68">
        <v>-35.927047000000002</v>
      </c>
      <c r="I68">
        <v>4.4617560000000003</v>
      </c>
      <c r="J68">
        <v>-90</v>
      </c>
    </row>
    <row r="69" spans="1:10" x14ac:dyDescent="0.25">
      <c r="A69">
        <f t="shared" si="0"/>
        <v>58</v>
      </c>
      <c r="C69">
        <v>7.4641999999999999</v>
      </c>
      <c r="D69">
        <v>-56.611485999999999</v>
      </c>
      <c r="E69">
        <v>6.6428580000000004</v>
      </c>
      <c r="F69">
        <v>-39.291418</v>
      </c>
      <c r="G69">
        <v>9.9194250000000004</v>
      </c>
      <c r="H69">
        <v>-33.841343000000002</v>
      </c>
      <c r="I69">
        <v>1.9556229999999999</v>
      </c>
      <c r="J69">
        <v>-31.675469</v>
      </c>
    </row>
    <row r="70" spans="1:10" x14ac:dyDescent="0.25">
      <c r="A70">
        <f t="shared" si="0"/>
        <v>59</v>
      </c>
      <c r="C70">
        <v>9.23841</v>
      </c>
      <c r="D70">
        <v>-71.912294000000003</v>
      </c>
      <c r="E70">
        <v>5.4343009999999996</v>
      </c>
      <c r="F70">
        <v>-94.933813000000001</v>
      </c>
      <c r="G70">
        <v>10.397883</v>
      </c>
      <c r="H70">
        <v>-34.267335000000003</v>
      </c>
      <c r="I70">
        <v>3.0921120000000002</v>
      </c>
      <c r="J70">
        <v>-29.500724999999999</v>
      </c>
    </row>
    <row r="71" spans="1:10" x14ac:dyDescent="0.25">
      <c r="A71">
        <f t="shared" si="0"/>
        <v>60</v>
      </c>
      <c r="C71">
        <v>8.2302420000000005</v>
      </c>
      <c r="D71">
        <v>-52.341225999999999</v>
      </c>
      <c r="E71">
        <v>4.4034890000000004</v>
      </c>
      <c r="F71">
        <v>-74.612582000000003</v>
      </c>
      <c r="G71">
        <v>12.492145000000001</v>
      </c>
      <c r="H71">
        <v>-23.027982999999999</v>
      </c>
      <c r="I71">
        <v>3.341583</v>
      </c>
      <c r="J71">
        <v>-102.85809</v>
      </c>
    </row>
    <row r="72" spans="1:10" x14ac:dyDescent="0.25">
      <c r="A72">
        <f t="shared" si="0"/>
        <v>61</v>
      </c>
      <c r="C72">
        <v>6.4731030000000001</v>
      </c>
      <c r="D72">
        <v>-53.004728999999998</v>
      </c>
      <c r="E72">
        <v>3.2796569999999998</v>
      </c>
      <c r="F72">
        <v>-52.723802999999997</v>
      </c>
      <c r="G72">
        <v>13.133252000000001</v>
      </c>
      <c r="H72">
        <v>-88.042811999999998</v>
      </c>
      <c r="I72">
        <v>3.8212470000000001</v>
      </c>
      <c r="J72">
        <v>-150.58440100000001</v>
      </c>
    </row>
    <row r="73" spans="1:10" x14ac:dyDescent="0.25">
      <c r="A73">
        <f t="shared" si="0"/>
        <v>62</v>
      </c>
      <c r="C73">
        <v>7.6235189999999999</v>
      </c>
      <c r="D73">
        <v>-57.712513000000001</v>
      </c>
      <c r="E73">
        <v>6.4010189999999998</v>
      </c>
      <c r="F73">
        <v>11.584225999999999</v>
      </c>
      <c r="G73">
        <v>11.740269</v>
      </c>
      <c r="H73">
        <v>-80.158867999999998</v>
      </c>
      <c r="I73">
        <v>4.909853</v>
      </c>
      <c r="J73">
        <v>27.489097000000001</v>
      </c>
    </row>
    <row r="74" spans="1:10" x14ac:dyDescent="0.25">
      <c r="A74">
        <f t="shared" si="0"/>
        <v>63</v>
      </c>
      <c r="C74">
        <v>4.717479</v>
      </c>
      <c r="D74">
        <v>-54.162346999999997</v>
      </c>
      <c r="E74">
        <v>5.3749919999999998</v>
      </c>
      <c r="F74">
        <v>-13.835806</v>
      </c>
      <c r="G74">
        <v>8.9498599999999993</v>
      </c>
      <c r="H74">
        <v>6.0564689999999999</v>
      </c>
      <c r="I74">
        <v>3.5523899999999999</v>
      </c>
      <c r="J74">
        <v>4.5739210000000003</v>
      </c>
    </row>
    <row r="75" spans="1:10" x14ac:dyDescent="0.25">
      <c r="A75">
        <f t="shared" si="0"/>
        <v>64</v>
      </c>
      <c r="C75">
        <v>5.680752</v>
      </c>
      <c r="D75">
        <v>-54.130175999999999</v>
      </c>
      <c r="E75">
        <v>6.7731789999999998</v>
      </c>
      <c r="F75">
        <v>-13.637638000000001</v>
      </c>
      <c r="G75">
        <v>10.549344</v>
      </c>
      <c r="H75">
        <v>-41.825198999999998</v>
      </c>
      <c r="I75">
        <v>3.655551</v>
      </c>
      <c r="J75">
        <v>-51.686909</v>
      </c>
    </row>
    <row r="76" spans="1:10" x14ac:dyDescent="0.25">
      <c r="A76">
        <f t="shared" si="0"/>
        <v>65</v>
      </c>
      <c r="C76">
        <v>6.5214480000000004</v>
      </c>
      <c r="D76">
        <v>-56.741368000000001</v>
      </c>
      <c r="E76">
        <v>5.4317209999999996</v>
      </c>
      <c r="F76">
        <v>18.825963000000002</v>
      </c>
      <c r="G76">
        <v>10.194419999999999</v>
      </c>
      <c r="H76">
        <v>-30.781721000000001</v>
      </c>
      <c r="I76">
        <v>2.5544880000000001</v>
      </c>
      <c r="J76">
        <v>-46.123303</v>
      </c>
    </row>
    <row r="77" spans="1:10" x14ac:dyDescent="0.25">
      <c r="A77">
        <f t="shared" si="0"/>
        <v>66</v>
      </c>
      <c r="C77">
        <v>8.1885429999999992</v>
      </c>
      <c r="D77">
        <v>-27.562362</v>
      </c>
      <c r="E77">
        <v>4.572209</v>
      </c>
      <c r="F77">
        <v>-45.692328000000003</v>
      </c>
      <c r="G77">
        <v>12.048498</v>
      </c>
      <c r="H77">
        <v>-25.410253000000001</v>
      </c>
      <c r="I77">
        <v>3.8260019999999999</v>
      </c>
      <c r="J77">
        <v>-30.599979000000001</v>
      </c>
    </row>
    <row r="78" spans="1:10" x14ac:dyDescent="0.25">
      <c r="A78">
        <f t="shared" ref="A78:A141" si="1">1+A77</f>
        <v>67</v>
      </c>
      <c r="C78">
        <v>8.5639889999999994</v>
      </c>
      <c r="D78">
        <v>-44.329903999999999</v>
      </c>
      <c r="E78">
        <v>8.5725569999999998</v>
      </c>
      <c r="F78">
        <v>5.7369029999999999</v>
      </c>
      <c r="G78">
        <v>13.558989</v>
      </c>
      <c r="H78">
        <v>-17.425436000000001</v>
      </c>
      <c r="I78">
        <v>5.2308539999999999</v>
      </c>
      <c r="J78">
        <v>-19.784279000000002</v>
      </c>
    </row>
    <row r="79" spans="1:10" x14ac:dyDescent="0.25">
      <c r="A79">
        <f t="shared" si="1"/>
        <v>68</v>
      </c>
      <c r="C79">
        <v>8.7490389999999998</v>
      </c>
      <c r="D79">
        <v>-47.788708</v>
      </c>
      <c r="E79">
        <v>6.0103119999999999</v>
      </c>
      <c r="F79">
        <v>-22.078627999999998</v>
      </c>
      <c r="G79">
        <v>15.35229</v>
      </c>
      <c r="H79">
        <v>-11.171704</v>
      </c>
      <c r="I79">
        <v>3.7896139999999998</v>
      </c>
      <c r="J79">
        <v>-1.070824</v>
      </c>
    </row>
    <row r="80" spans="1:10" x14ac:dyDescent="0.25">
      <c r="A80">
        <f t="shared" si="1"/>
        <v>69</v>
      </c>
      <c r="C80">
        <v>4.9934200000000004</v>
      </c>
      <c r="D80">
        <v>-48.737630000000003</v>
      </c>
      <c r="E80">
        <v>5.190696</v>
      </c>
      <c r="F80">
        <v>-26.758967999999999</v>
      </c>
      <c r="G80">
        <v>9.5301969999999994</v>
      </c>
      <c r="H80">
        <v>-84.741324000000006</v>
      </c>
      <c r="I80">
        <v>3.5708730000000002</v>
      </c>
      <c r="J80">
        <v>-82.593087999999995</v>
      </c>
    </row>
    <row r="81" spans="1:10" x14ac:dyDescent="0.25">
      <c r="A81">
        <f t="shared" si="1"/>
        <v>70</v>
      </c>
      <c r="C81">
        <v>8.3360579999999995</v>
      </c>
      <c r="D81">
        <v>-37.405357000000002</v>
      </c>
      <c r="E81">
        <v>3.7521810000000002</v>
      </c>
      <c r="F81">
        <v>-9.5607679999999995</v>
      </c>
      <c r="G81">
        <v>11.732981000000001</v>
      </c>
      <c r="H81">
        <v>-82.717696000000004</v>
      </c>
      <c r="I81">
        <v>3.1299990000000002</v>
      </c>
      <c r="J81">
        <v>21.921779000000001</v>
      </c>
    </row>
    <row r="82" spans="1:10" x14ac:dyDescent="0.25">
      <c r="A82">
        <f t="shared" si="1"/>
        <v>71</v>
      </c>
      <c r="C82">
        <v>10.047238999999999</v>
      </c>
      <c r="D82">
        <v>-56.645974000000002</v>
      </c>
      <c r="E82">
        <v>4.4110149999999999</v>
      </c>
      <c r="F82">
        <v>-29.056346000000001</v>
      </c>
      <c r="G82">
        <v>12.910342</v>
      </c>
      <c r="H82">
        <v>-77.539373999999995</v>
      </c>
      <c r="I82">
        <v>3.8830939999999998</v>
      </c>
      <c r="J82">
        <v>-77.357848000000004</v>
      </c>
    </row>
    <row r="83" spans="1:10" x14ac:dyDescent="0.25">
      <c r="A83">
        <f t="shared" si="1"/>
        <v>72</v>
      </c>
      <c r="C83">
        <v>8.7053600000000007</v>
      </c>
      <c r="D83">
        <v>-52.104574999999997</v>
      </c>
      <c r="E83">
        <v>4.1131390000000003</v>
      </c>
      <c r="F83">
        <v>-37.305925999999999</v>
      </c>
      <c r="G83">
        <v>11.381622</v>
      </c>
      <c r="H83">
        <v>-88.692646999999994</v>
      </c>
      <c r="I83">
        <v>3.577188</v>
      </c>
      <c r="J83">
        <v>-91.134422000000001</v>
      </c>
    </row>
    <row r="84" spans="1:10" x14ac:dyDescent="0.25">
      <c r="A84">
        <f t="shared" si="1"/>
        <v>73</v>
      </c>
      <c r="C84">
        <v>8.3881669999999993</v>
      </c>
      <c r="D84">
        <v>-45.171031999999997</v>
      </c>
      <c r="E84">
        <v>4.9858580000000003</v>
      </c>
      <c r="F84">
        <v>-89.552418000000003</v>
      </c>
      <c r="G84">
        <v>11.706042</v>
      </c>
      <c r="H84">
        <v>-94.974745999999996</v>
      </c>
      <c r="I84">
        <v>3.8759830000000002</v>
      </c>
      <c r="J84">
        <v>-95.241820000000004</v>
      </c>
    </row>
    <row r="85" spans="1:10" x14ac:dyDescent="0.25">
      <c r="A85">
        <f t="shared" si="1"/>
        <v>74</v>
      </c>
      <c r="C85">
        <v>9.7333879999999997</v>
      </c>
      <c r="D85">
        <v>-55.673980999999998</v>
      </c>
      <c r="E85">
        <v>6.3462199999999998</v>
      </c>
      <c r="F85">
        <v>-41.518765000000002</v>
      </c>
      <c r="G85">
        <v>15.330239000000001</v>
      </c>
      <c r="H85">
        <v>-40.878822999999997</v>
      </c>
      <c r="I85">
        <v>4.8683040000000002</v>
      </c>
      <c r="J85">
        <v>10.901268</v>
      </c>
    </row>
    <row r="86" spans="1:10" x14ac:dyDescent="0.25">
      <c r="A86">
        <f t="shared" si="1"/>
        <v>75</v>
      </c>
      <c r="C86">
        <v>8.6419680000000003</v>
      </c>
      <c r="D86">
        <v>-49.653351999999998</v>
      </c>
      <c r="E86">
        <v>5.0070940000000004</v>
      </c>
      <c r="F86">
        <v>-76.505197999999993</v>
      </c>
      <c r="G86">
        <v>14.721076</v>
      </c>
      <c r="H86">
        <v>-30.554058000000001</v>
      </c>
      <c r="I86">
        <v>4.7259779999999996</v>
      </c>
      <c r="J86">
        <v>-29.638383999999999</v>
      </c>
    </row>
    <row r="87" spans="1:10" x14ac:dyDescent="0.25">
      <c r="A87">
        <f t="shared" si="1"/>
        <v>76</v>
      </c>
      <c r="C87">
        <v>7.7549580000000002</v>
      </c>
      <c r="D87">
        <v>-48.887909999999998</v>
      </c>
      <c r="E87">
        <v>5.8180820000000004</v>
      </c>
      <c r="F87">
        <v>-63.77966</v>
      </c>
      <c r="G87">
        <v>11.434113</v>
      </c>
      <c r="H87">
        <v>-26.088920000000002</v>
      </c>
      <c r="I87">
        <v>3.4112170000000002</v>
      </c>
      <c r="J87">
        <v>-94.763642000000004</v>
      </c>
    </row>
    <row r="88" spans="1:10" x14ac:dyDescent="0.25">
      <c r="A88">
        <f t="shared" si="1"/>
        <v>77</v>
      </c>
      <c r="C88">
        <v>7.224577</v>
      </c>
      <c r="D88">
        <v>-53.972627000000003</v>
      </c>
      <c r="E88">
        <v>3.5681129999999999</v>
      </c>
      <c r="F88">
        <v>-53.882612999999999</v>
      </c>
      <c r="G88">
        <v>11.722312000000001</v>
      </c>
      <c r="H88">
        <v>-22.122810999999999</v>
      </c>
      <c r="I88">
        <v>4.5507999999999997</v>
      </c>
      <c r="J88">
        <v>-20.973493000000001</v>
      </c>
    </row>
    <row r="89" spans="1:10" x14ac:dyDescent="0.25">
      <c r="A89">
        <f t="shared" si="1"/>
        <v>78</v>
      </c>
      <c r="C89">
        <v>7.5746760000000002</v>
      </c>
      <c r="D89">
        <v>-57.795870999999998</v>
      </c>
      <c r="E89">
        <v>6.0464219999999997</v>
      </c>
      <c r="F89">
        <v>-21.939902</v>
      </c>
      <c r="G89">
        <v>10.967001</v>
      </c>
      <c r="H89">
        <v>-33.587448000000002</v>
      </c>
      <c r="I89">
        <v>3.653492</v>
      </c>
      <c r="J89">
        <v>-33.536047000000003</v>
      </c>
    </row>
    <row r="90" spans="1:10" x14ac:dyDescent="0.25">
      <c r="A90">
        <f t="shared" si="1"/>
        <v>79</v>
      </c>
      <c r="C90">
        <v>7.5598460000000003</v>
      </c>
      <c r="D90">
        <v>-61.153933000000002</v>
      </c>
      <c r="E90">
        <v>7.5211410000000001</v>
      </c>
      <c r="F90">
        <v>-91.780514999999994</v>
      </c>
      <c r="G90">
        <v>12.143936</v>
      </c>
      <c r="H90">
        <v>-37.337699000000001</v>
      </c>
      <c r="I90">
        <v>3.2381009999999999</v>
      </c>
      <c r="J90">
        <v>-103.276397</v>
      </c>
    </row>
    <row r="91" spans="1:10" x14ac:dyDescent="0.25">
      <c r="A91">
        <f t="shared" si="1"/>
        <v>80</v>
      </c>
      <c r="C91">
        <v>8.6568280000000009</v>
      </c>
      <c r="D91">
        <v>-54.489567000000001</v>
      </c>
      <c r="E91">
        <v>5.37235</v>
      </c>
      <c r="F91">
        <v>-46.470849000000001</v>
      </c>
      <c r="G91">
        <v>12.491498</v>
      </c>
      <c r="H91">
        <v>-30.053787</v>
      </c>
      <c r="I91">
        <v>3.7702070000000001</v>
      </c>
      <c r="J91">
        <v>-28.009177000000001</v>
      </c>
    </row>
    <row r="92" spans="1:10" x14ac:dyDescent="0.25">
      <c r="A92">
        <f t="shared" si="1"/>
        <v>81</v>
      </c>
      <c r="C92">
        <v>10.492884999999999</v>
      </c>
      <c r="D92">
        <v>-54.754530000000003</v>
      </c>
      <c r="E92">
        <v>3.9327930000000002</v>
      </c>
      <c r="F92">
        <v>-7.9701740000000001</v>
      </c>
      <c r="G92">
        <v>13.458864999999999</v>
      </c>
      <c r="H92">
        <v>-20.214932999999998</v>
      </c>
      <c r="I92">
        <v>2.7109480000000001</v>
      </c>
      <c r="J92">
        <v>-113.8865</v>
      </c>
    </row>
    <row r="93" spans="1:10" x14ac:dyDescent="0.25">
      <c r="A93">
        <f t="shared" si="1"/>
        <v>82</v>
      </c>
      <c r="C93">
        <v>14.795514000000001</v>
      </c>
      <c r="D93">
        <v>-23.558710000000001</v>
      </c>
      <c r="E93">
        <v>3.8496130000000002</v>
      </c>
      <c r="F93">
        <v>-27.085214000000001</v>
      </c>
      <c r="G93">
        <v>14.572647</v>
      </c>
      <c r="H93">
        <v>18.904575999999999</v>
      </c>
      <c r="I93">
        <v>4.6474520000000004</v>
      </c>
      <c r="J93">
        <v>-35.385430999999997</v>
      </c>
    </row>
    <row r="94" spans="1:10" x14ac:dyDescent="0.25">
      <c r="A94">
        <f t="shared" si="1"/>
        <v>83</v>
      </c>
      <c r="C94">
        <v>8.7252869999999998</v>
      </c>
      <c r="D94">
        <v>-47.960935999999997</v>
      </c>
      <c r="E94">
        <v>2.8648319999999998</v>
      </c>
      <c r="F94">
        <v>-43.900343999999997</v>
      </c>
      <c r="G94">
        <v>10.471054000000001</v>
      </c>
      <c r="H94">
        <v>23.096822</v>
      </c>
      <c r="I94">
        <v>3.4414090000000002</v>
      </c>
      <c r="J94">
        <v>-40.409457000000003</v>
      </c>
    </row>
    <row r="95" spans="1:10" x14ac:dyDescent="0.25">
      <c r="A95">
        <f t="shared" si="1"/>
        <v>84</v>
      </c>
      <c r="C95">
        <v>6.7882540000000002</v>
      </c>
      <c r="D95">
        <v>-35.016506</v>
      </c>
      <c r="E95">
        <v>5.3768099999999999</v>
      </c>
      <c r="F95">
        <v>7.074039</v>
      </c>
      <c r="G95">
        <v>8.9388939999999995</v>
      </c>
      <c r="H95">
        <v>-32.598851000000003</v>
      </c>
      <c r="I95">
        <v>2.2356509999999998</v>
      </c>
      <c r="J95">
        <v>-29.407188999999999</v>
      </c>
    </row>
    <row r="96" spans="1:10" x14ac:dyDescent="0.25">
      <c r="A96">
        <f t="shared" si="1"/>
        <v>85</v>
      </c>
      <c r="C96">
        <v>8.181343</v>
      </c>
      <c r="D96">
        <v>-48.860733000000003</v>
      </c>
      <c r="E96">
        <v>4.9867179999999998</v>
      </c>
      <c r="F96">
        <v>-1.3427199999999999</v>
      </c>
      <c r="G96">
        <v>10.78786</v>
      </c>
      <c r="H96">
        <v>-35.289898000000001</v>
      </c>
      <c r="I96">
        <v>3.0642079999999998</v>
      </c>
      <c r="J96">
        <v>-33.690067999999997</v>
      </c>
    </row>
    <row r="97" spans="1:10" x14ac:dyDescent="0.25">
      <c r="A97">
        <f t="shared" si="1"/>
        <v>86</v>
      </c>
      <c r="C97">
        <v>9.7941979999999997</v>
      </c>
      <c r="D97">
        <v>-43.388522999999999</v>
      </c>
      <c r="E97">
        <v>5.4532819999999997</v>
      </c>
      <c r="F97">
        <v>0.81851399999999996</v>
      </c>
      <c r="G97">
        <v>14.456113999999999</v>
      </c>
      <c r="H97">
        <v>-32.054972999999997</v>
      </c>
      <c r="I97">
        <v>4.4298849999999996</v>
      </c>
      <c r="J97">
        <v>39.160508</v>
      </c>
    </row>
    <row r="98" spans="1:10" x14ac:dyDescent="0.25">
      <c r="A98">
        <f t="shared" si="1"/>
        <v>87</v>
      </c>
      <c r="C98">
        <v>8.9237939999999991</v>
      </c>
      <c r="D98">
        <v>-0.45471899999999998</v>
      </c>
      <c r="G98">
        <v>11.085449000000001</v>
      </c>
      <c r="H98">
        <v>-26.837886000000001</v>
      </c>
      <c r="I98">
        <v>3.4364870000000001</v>
      </c>
      <c r="J98">
        <v>-26.301017000000002</v>
      </c>
    </row>
    <row r="99" spans="1:10" x14ac:dyDescent="0.25">
      <c r="A99">
        <f t="shared" si="1"/>
        <v>88</v>
      </c>
      <c r="C99">
        <v>9.6642200000000003</v>
      </c>
      <c r="D99">
        <v>-33.340707000000002</v>
      </c>
      <c r="G99">
        <v>12.644657</v>
      </c>
      <c r="H99">
        <v>-55.419857</v>
      </c>
      <c r="I99">
        <v>3.7423329999999999</v>
      </c>
      <c r="J99">
        <v>-55.407710999999999</v>
      </c>
    </row>
    <row r="100" spans="1:10" x14ac:dyDescent="0.25">
      <c r="A100">
        <f t="shared" si="1"/>
        <v>89</v>
      </c>
      <c r="C100">
        <v>7.7647339999999998</v>
      </c>
      <c r="D100">
        <v>-46.478273000000002</v>
      </c>
      <c r="G100">
        <v>13.07633</v>
      </c>
      <c r="H100">
        <v>-48.366461000000001</v>
      </c>
      <c r="I100">
        <v>5.8936320000000002</v>
      </c>
      <c r="J100">
        <v>24.871314999999999</v>
      </c>
    </row>
    <row r="101" spans="1:10" x14ac:dyDescent="0.25">
      <c r="A101">
        <f t="shared" si="1"/>
        <v>90</v>
      </c>
      <c r="C101">
        <v>11.019064999999999</v>
      </c>
      <c r="D101">
        <v>-46.041626999999998</v>
      </c>
      <c r="G101">
        <v>14.868535</v>
      </c>
      <c r="H101">
        <v>-59.200057000000001</v>
      </c>
      <c r="I101">
        <v>3.6148479999999998</v>
      </c>
      <c r="J101">
        <v>-57.399666000000003</v>
      </c>
    </row>
    <row r="102" spans="1:10" x14ac:dyDescent="0.25">
      <c r="A102">
        <f t="shared" si="1"/>
        <v>91</v>
      </c>
      <c r="C102">
        <v>7.6397029999999999</v>
      </c>
      <c r="D102">
        <v>-40.111598999999998</v>
      </c>
      <c r="G102">
        <v>10.412558000000001</v>
      </c>
      <c r="H102">
        <v>-55.156965999999997</v>
      </c>
      <c r="I102">
        <v>3.4084590000000001</v>
      </c>
      <c r="J102">
        <v>-57.300539000000001</v>
      </c>
    </row>
    <row r="103" spans="1:10" x14ac:dyDescent="0.25">
      <c r="A103">
        <f t="shared" si="1"/>
        <v>92</v>
      </c>
      <c r="C103">
        <v>7.1866409999999998</v>
      </c>
      <c r="D103">
        <v>-44.401111</v>
      </c>
      <c r="G103">
        <v>10.714252</v>
      </c>
      <c r="H103">
        <v>-17.436865000000001</v>
      </c>
      <c r="I103">
        <v>3.9331459999999998</v>
      </c>
      <c r="J103">
        <v>-69.443955000000003</v>
      </c>
    </row>
    <row r="104" spans="1:10" x14ac:dyDescent="0.25">
      <c r="A104">
        <f t="shared" si="1"/>
        <v>93</v>
      </c>
      <c r="C104">
        <v>7.6919649999999997</v>
      </c>
      <c r="D104">
        <v>-47.052064999999999</v>
      </c>
      <c r="G104">
        <v>10.954670999999999</v>
      </c>
      <c r="H104">
        <v>-34.374980999999998</v>
      </c>
      <c r="I104">
        <v>4.7382989999999996</v>
      </c>
      <c r="J104">
        <v>-36.184778999999999</v>
      </c>
    </row>
    <row r="105" spans="1:10" x14ac:dyDescent="0.25">
      <c r="A105">
        <f t="shared" si="1"/>
        <v>94</v>
      </c>
      <c r="C105">
        <v>6.592492</v>
      </c>
      <c r="D105">
        <v>-50.667285999999997</v>
      </c>
      <c r="G105">
        <v>11.954395</v>
      </c>
      <c r="H105">
        <v>-39.631729</v>
      </c>
      <c r="I105">
        <v>4.2362880000000001</v>
      </c>
      <c r="J105">
        <v>-38.211024999999999</v>
      </c>
    </row>
    <row r="106" spans="1:10" x14ac:dyDescent="0.25">
      <c r="A106">
        <f t="shared" si="1"/>
        <v>95</v>
      </c>
      <c r="C106">
        <v>7.8988230000000001</v>
      </c>
      <c r="D106">
        <v>-41.910843999999997</v>
      </c>
      <c r="G106">
        <v>11.524679000000001</v>
      </c>
      <c r="H106">
        <v>-32.876261999999997</v>
      </c>
      <c r="I106">
        <v>4.0243830000000003</v>
      </c>
      <c r="J106">
        <v>-28.369046000000001</v>
      </c>
    </row>
    <row r="107" spans="1:10" x14ac:dyDescent="0.25">
      <c r="A107">
        <f t="shared" si="1"/>
        <v>96</v>
      </c>
      <c r="C107">
        <v>9.0253700000000006</v>
      </c>
      <c r="D107">
        <v>-47.862405000000003</v>
      </c>
      <c r="G107">
        <v>13.000762</v>
      </c>
      <c r="H107">
        <v>-2.9143599999999998</v>
      </c>
      <c r="I107">
        <v>3.1203699999999999</v>
      </c>
      <c r="J107">
        <v>-9.1416400000000007</v>
      </c>
    </row>
    <row r="108" spans="1:10" x14ac:dyDescent="0.25">
      <c r="A108">
        <f t="shared" si="1"/>
        <v>97</v>
      </c>
      <c r="C108">
        <v>7.9374630000000002</v>
      </c>
      <c r="D108">
        <v>-30.569223999999998</v>
      </c>
      <c r="G108">
        <v>8.2546160000000004</v>
      </c>
      <c r="H108">
        <v>60.722580000000001</v>
      </c>
      <c r="I108">
        <v>3.6157149999999998</v>
      </c>
      <c r="J108">
        <v>-98.447526999999994</v>
      </c>
    </row>
    <row r="109" spans="1:10" x14ac:dyDescent="0.25">
      <c r="A109">
        <f t="shared" si="1"/>
        <v>98</v>
      </c>
      <c r="C109">
        <v>7.7920579999999999</v>
      </c>
      <c r="D109">
        <v>-42.974305999999999</v>
      </c>
      <c r="G109">
        <v>14.188148999999999</v>
      </c>
      <c r="H109">
        <v>-69.243114000000006</v>
      </c>
      <c r="I109">
        <v>6.8869160000000003</v>
      </c>
      <c r="J109">
        <v>-18.900758</v>
      </c>
    </row>
    <row r="110" spans="1:10" x14ac:dyDescent="0.25">
      <c r="A110">
        <f t="shared" si="1"/>
        <v>99</v>
      </c>
      <c r="C110">
        <v>9.1552410000000002</v>
      </c>
      <c r="D110">
        <v>-57.477817999999999</v>
      </c>
      <c r="G110">
        <v>13.555885</v>
      </c>
      <c r="H110">
        <v>-32.555371999999998</v>
      </c>
      <c r="I110">
        <v>4.257104</v>
      </c>
      <c r="J110">
        <v>-31.045490999999998</v>
      </c>
    </row>
    <row r="111" spans="1:10" x14ac:dyDescent="0.25">
      <c r="A111">
        <f t="shared" si="1"/>
        <v>100</v>
      </c>
      <c r="C111">
        <v>8.66052</v>
      </c>
      <c r="D111">
        <v>-50.974322999999998</v>
      </c>
      <c r="G111">
        <v>9.8992920000000009</v>
      </c>
      <c r="H111">
        <v>38.318384999999999</v>
      </c>
      <c r="I111">
        <v>3.49438</v>
      </c>
      <c r="J111">
        <v>-19.536655</v>
      </c>
    </row>
    <row r="112" spans="1:10" x14ac:dyDescent="0.25">
      <c r="A112">
        <f t="shared" si="1"/>
        <v>101</v>
      </c>
      <c r="C112">
        <v>8.074897</v>
      </c>
      <c r="D112">
        <v>-37.874983999999998</v>
      </c>
      <c r="G112">
        <v>10.577754000000001</v>
      </c>
      <c r="H112">
        <v>-77.235409000000004</v>
      </c>
      <c r="I112">
        <v>2.906488</v>
      </c>
      <c r="J112">
        <v>-67.809710999999993</v>
      </c>
    </row>
    <row r="113" spans="1:10" x14ac:dyDescent="0.25">
      <c r="A113">
        <f t="shared" si="1"/>
        <v>102</v>
      </c>
      <c r="C113">
        <v>7.5938549999999996</v>
      </c>
      <c r="D113">
        <v>-47.456727999999998</v>
      </c>
      <c r="G113">
        <v>13.376440000000001</v>
      </c>
      <c r="H113">
        <v>-26.293724000000001</v>
      </c>
      <c r="I113">
        <v>4.8045239999999998</v>
      </c>
      <c r="J113">
        <v>-19.369762000000001</v>
      </c>
    </row>
    <row r="114" spans="1:10" x14ac:dyDescent="0.25">
      <c r="A114">
        <f t="shared" si="1"/>
        <v>103</v>
      </c>
      <c r="C114">
        <v>7.8309049999999996</v>
      </c>
      <c r="D114">
        <v>-51.056952000000003</v>
      </c>
      <c r="G114">
        <v>12.845969999999999</v>
      </c>
      <c r="H114">
        <v>-54.499042000000003</v>
      </c>
      <c r="I114">
        <v>4.1033730000000004</v>
      </c>
      <c r="J114">
        <v>21.250506000000001</v>
      </c>
    </row>
    <row r="115" spans="1:10" x14ac:dyDescent="0.25">
      <c r="A115">
        <f t="shared" si="1"/>
        <v>104</v>
      </c>
      <c r="C115">
        <v>8.2694559999999999</v>
      </c>
      <c r="D115">
        <v>-56.173838000000003</v>
      </c>
      <c r="G115">
        <v>13.557941</v>
      </c>
      <c r="H115">
        <v>-27.591267999999999</v>
      </c>
      <c r="I115">
        <v>4.5503869999999997</v>
      </c>
      <c r="J115">
        <v>-29.357754</v>
      </c>
    </row>
    <row r="116" spans="1:10" x14ac:dyDescent="0.25">
      <c r="A116">
        <f t="shared" si="1"/>
        <v>105</v>
      </c>
      <c r="C116">
        <v>9.9013460000000002</v>
      </c>
      <c r="D116">
        <v>-52.556344000000003</v>
      </c>
      <c r="G116">
        <v>13.915504</v>
      </c>
      <c r="H116">
        <v>-41.423665999999997</v>
      </c>
      <c r="I116">
        <v>4.9434490000000002</v>
      </c>
      <c r="J116">
        <v>-41.224533999999998</v>
      </c>
    </row>
    <row r="117" spans="1:10" x14ac:dyDescent="0.25">
      <c r="A117">
        <f t="shared" si="1"/>
        <v>106</v>
      </c>
      <c r="C117">
        <v>9.6945979999999992</v>
      </c>
      <c r="D117">
        <v>-51.078718000000002</v>
      </c>
      <c r="G117">
        <v>13.693505999999999</v>
      </c>
      <c r="H117">
        <v>3.459266</v>
      </c>
      <c r="I117">
        <v>3.9819399999999998</v>
      </c>
      <c r="J117">
        <v>-80.788972999999999</v>
      </c>
    </row>
    <row r="118" spans="1:10" x14ac:dyDescent="0.25">
      <c r="A118">
        <f t="shared" si="1"/>
        <v>107</v>
      </c>
      <c r="C118">
        <v>9.6444779999999994</v>
      </c>
      <c r="D118">
        <v>-56.076549999999997</v>
      </c>
      <c r="G118">
        <v>12.888847999999999</v>
      </c>
      <c r="H118">
        <v>24.452639999999999</v>
      </c>
      <c r="I118">
        <v>5.7880079999999996</v>
      </c>
      <c r="J118">
        <v>-31.745287000000001</v>
      </c>
    </row>
    <row r="119" spans="1:10" x14ac:dyDescent="0.25">
      <c r="A119">
        <f t="shared" si="1"/>
        <v>108</v>
      </c>
      <c r="C119">
        <v>8.8739830000000008</v>
      </c>
      <c r="D119">
        <v>-52.947195000000001</v>
      </c>
      <c r="G119">
        <v>12.090424000000001</v>
      </c>
      <c r="H119">
        <v>-59.880459999999999</v>
      </c>
      <c r="I119">
        <v>4.4298849999999996</v>
      </c>
      <c r="J119">
        <v>34.579287999999998</v>
      </c>
    </row>
    <row r="120" spans="1:10" x14ac:dyDescent="0.25">
      <c r="A120">
        <f t="shared" si="1"/>
        <v>109</v>
      </c>
      <c r="C120">
        <v>8.9095910000000007</v>
      </c>
      <c r="D120">
        <v>-50.806727000000002</v>
      </c>
      <c r="G120">
        <v>12.113495</v>
      </c>
      <c r="H120">
        <v>-20.059425000000001</v>
      </c>
      <c r="I120">
        <v>3.9598360000000001</v>
      </c>
      <c r="J120">
        <v>-15.030431</v>
      </c>
    </row>
    <row r="121" spans="1:10" x14ac:dyDescent="0.25">
      <c r="A121">
        <f t="shared" si="1"/>
        <v>110</v>
      </c>
      <c r="C121">
        <v>7.8962830000000004</v>
      </c>
      <c r="D121">
        <v>-56.523721999999999</v>
      </c>
      <c r="G121">
        <v>11.708707</v>
      </c>
      <c r="H121">
        <v>-78.486169000000004</v>
      </c>
      <c r="I121">
        <v>4.1113099999999996</v>
      </c>
      <c r="J121">
        <v>-79.077195000000003</v>
      </c>
    </row>
    <row r="122" spans="1:10" x14ac:dyDescent="0.25">
      <c r="A122">
        <f t="shared" si="1"/>
        <v>111</v>
      </c>
      <c r="C122">
        <v>7.7148349999999999</v>
      </c>
      <c r="D122">
        <v>-51.709837</v>
      </c>
      <c r="G122">
        <v>9.9568010000000005</v>
      </c>
      <c r="H122">
        <v>22.734812000000002</v>
      </c>
      <c r="I122">
        <v>3.8545720000000001</v>
      </c>
      <c r="J122">
        <v>23.267704999999999</v>
      </c>
    </row>
    <row r="123" spans="1:10" x14ac:dyDescent="0.25">
      <c r="A123">
        <f t="shared" si="1"/>
        <v>112</v>
      </c>
      <c r="C123">
        <v>6.1761080000000002</v>
      </c>
      <c r="D123">
        <v>-49.184916000000001</v>
      </c>
      <c r="G123">
        <v>9.7769630000000003</v>
      </c>
      <c r="H123">
        <v>15.546327</v>
      </c>
      <c r="I123">
        <v>3.2493120000000002</v>
      </c>
      <c r="J123">
        <v>16.460014999999999</v>
      </c>
    </row>
    <row r="124" spans="1:10" x14ac:dyDescent="0.25">
      <c r="A124">
        <f t="shared" si="1"/>
        <v>113</v>
      </c>
      <c r="C124">
        <v>8.1202679999999994</v>
      </c>
      <c r="D124">
        <v>-47.474204</v>
      </c>
      <c r="G124">
        <v>10.820434000000001</v>
      </c>
      <c r="H124">
        <v>-87.749358999999998</v>
      </c>
      <c r="I124">
        <v>3.7896139999999998</v>
      </c>
      <c r="J124">
        <v>-91.070824000000002</v>
      </c>
    </row>
    <row r="125" spans="1:10" x14ac:dyDescent="0.25">
      <c r="A125">
        <f t="shared" si="1"/>
        <v>114</v>
      </c>
      <c r="C125">
        <v>6.6474219999999997</v>
      </c>
      <c r="D125">
        <v>-51.054192</v>
      </c>
      <c r="G125">
        <v>6.9955360000000004</v>
      </c>
      <c r="H125">
        <v>49.105099000000003</v>
      </c>
      <c r="I125">
        <v>3.7188050000000001</v>
      </c>
      <c r="J125">
        <v>-76.228399999999993</v>
      </c>
    </row>
    <row r="126" spans="1:10" x14ac:dyDescent="0.25">
      <c r="A126">
        <f t="shared" si="1"/>
        <v>115</v>
      </c>
      <c r="C126">
        <v>8.7189619999999994</v>
      </c>
      <c r="D126">
        <v>-53.921301999999997</v>
      </c>
      <c r="G126">
        <v>12.318355</v>
      </c>
      <c r="H126">
        <v>-37.133426</v>
      </c>
      <c r="I126">
        <v>3.9312330000000002</v>
      </c>
      <c r="J126">
        <v>-35.837653000000003</v>
      </c>
    </row>
    <row r="127" spans="1:10" x14ac:dyDescent="0.25">
      <c r="A127">
        <f t="shared" si="1"/>
        <v>116</v>
      </c>
      <c r="C127">
        <v>8.2988959999999992</v>
      </c>
      <c r="D127">
        <v>-56.309932000000003</v>
      </c>
      <c r="G127">
        <v>15.094754</v>
      </c>
      <c r="H127">
        <v>-2.0613990000000002</v>
      </c>
      <c r="I127">
        <v>4.7837310000000004</v>
      </c>
      <c r="J127">
        <v>2.1210960000000001</v>
      </c>
    </row>
    <row r="128" spans="1:10" x14ac:dyDescent="0.25">
      <c r="A128">
        <f t="shared" si="1"/>
        <v>117</v>
      </c>
      <c r="C128">
        <v>13.215617999999999</v>
      </c>
      <c r="D128">
        <v>-41.850278000000003</v>
      </c>
      <c r="G128">
        <v>11.309907000000001</v>
      </c>
      <c r="H128">
        <v>34.884247999999999</v>
      </c>
      <c r="I128">
        <v>3.389275</v>
      </c>
      <c r="J128">
        <v>27.368210000000001</v>
      </c>
    </row>
    <row r="129" spans="1:10" x14ac:dyDescent="0.25">
      <c r="A129">
        <f t="shared" si="1"/>
        <v>118</v>
      </c>
      <c r="C129">
        <v>10.037812000000001</v>
      </c>
      <c r="D129">
        <v>-51.876831000000003</v>
      </c>
      <c r="G129">
        <v>13.224781999999999</v>
      </c>
      <c r="H129">
        <v>36.726709999999997</v>
      </c>
      <c r="I129">
        <v>3.387794</v>
      </c>
      <c r="J129">
        <v>-41.185924999999997</v>
      </c>
    </row>
    <row r="130" spans="1:10" x14ac:dyDescent="0.25">
      <c r="A130">
        <f t="shared" si="1"/>
        <v>119</v>
      </c>
      <c r="C130">
        <v>8.5083900000000003</v>
      </c>
      <c r="D130">
        <v>-59.486094000000001</v>
      </c>
      <c r="G130">
        <v>13.887161000000001</v>
      </c>
      <c r="H130">
        <v>33.771107999999998</v>
      </c>
      <c r="I130">
        <v>4.2934729999999997</v>
      </c>
      <c r="J130">
        <v>-65.125845999999996</v>
      </c>
    </row>
    <row r="131" spans="1:10" x14ac:dyDescent="0.25">
      <c r="A131">
        <f t="shared" si="1"/>
        <v>120</v>
      </c>
      <c r="C131">
        <v>11.055023</v>
      </c>
      <c r="D131">
        <v>-62.532080999999998</v>
      </c>
      <c r="G131">
        <v>13.297883000000001</v>
      </c>
      <c r="H131">
        <v>-19.496455999999998</v>
      </c>
      <c r="I131">
        <v>3.426803</v>
      </c>
      <c r="J131">
        <v>-13.749048999999999</v>
      </c>
    </row>
    <row r="132" spans="1:10" x14ac:dyDescent="0.25">
      <c r="A132">
        <f t="shared" si="1"/>
        <v>121</v>
      </c>
      <c r="C132">
        <v>9.0908479999999994</v>
      </c>
      <c r="D132">
        <v>-62.636453000000003</v>
      </c>
      <c r="G132">
        <v>14.777753000000001</v>
      </c>
      <c r="H132">
        <v>-75.852761000000001</v>
      </c>
      <c r="I132">
        <v>4.8934810000000004</v>
      </c>
      <c r="J132">
        <v>-18.56606</v>
      </c>
    </row>
    <row r="133" spans="1:10" x14ac:dyDescent="0.25">
      <c r="A133">
        <f t="shared" si="1"/>
        <v>122</v>
      </c>
      <c r="C133">
        <v>9.3554139999999997</v>
      </c>
      <c r="D133">
        <v>-60.524110999999998</v>
      </c>
      <c r="G133">
        <v>16.638705999999999</v>
      </c>
      <c r="H133">
        <v>-75.707445000000007</v>
      </c>
      <c r="I133">
        <v>3.9612599999999998</v>
      </c>
      <c r="J133">
        <v>-137.89857699999999</v>
      </c>
    </row>
    <row r="134" spans="1:10" x14ac:dyDescent="0.25">
      <c r="A134">
        <f t="shared" si="1"/>
        <v>123</v>
      </c>
      <c r="C134">
        <v>9.8686819999999997</v>
      </c>
      <c r="D134">
        <v>-58.648401</v>
      </c>
      <c r="G134">
        <v>11.209009999999999</v>
      </c>
      <c r="H134">
        <v>-36.435481000000003</v>
      </c>
      <c r="I134">
        <v>3.5946720000000001</v>
      </c>
      <c r="J134">
        <v>-34.159694999999999</v>
      </c>
    </row>
    <row r="135" spans="1:10" x14ac:dyDescent="0.25">
      <c r="A135">
        <f t="shared" si="1"/>
        <v>124</v>
      </c>
      <c r="C135">
        <v>8.647335</v>
      </c>
      <c r="D135">
        <v>-52.989327000000003</v>
      </c>
      <c r="G135">
        <v>11.032738</v>
      </c>
      <c r="H135">
        <v>-69.587445000000002</v>
      </c>
      <c r="I135">
        <v>3.1628769999999999</v>
      </c>
      <c r="J135">
        <v>-68.317707999999996</v>
      </c>
    </row>
    <row r="136" spans="1:10" x14ac:dyDescent="0.25">
      <c r="A136">
        <f t="shared" si="1"/>
        <v>125</v>
      </c>
      <c r="C136">
        <v>8.732685</v>
      </c>
      <c r="D136">
        <v>-50.759633999999998</v>
      </c>
      <c r="G136">
        <v>12.994888</v>
      </c>
      <c r="H136">
        <v>-69.919073999999995</v>
      </c>
      <c r="I136">
        <v>3.964108</v>
      </c>
      <c r="J136">
        <v>-71.241349999999997</v>
      </c>
    </row>
    <row r="137" spans="1:10" x14ac:dyDescent="0.25">
      <c r="A137">
        <f t="shared" si="1"/>
        <v>126</v>
      </c>
      <c r="C137">
        <v>10.391717</v>
      </c>
      <c r="D137">
        <v>-55.551810000000003</v>
      </c>
      <c r="G137">
        <v>13.311788999999999</v>
      </c>
      <c r="H137">
        <v>43.059730999999999</v>
      </c>
      <c r="I137">
        <v>4.3510590000000002</v>
      </c>
      <c r="J137">
        <v>33.043416000000001</v>
      </c>
    </row>
    <row r="138" spans="1:10" x14ac:dyDescent="0.25">
      <c r="A138">
        <f t="shared" si="1"/>
        <v>127</v>
      </c>
      <c r="C138">
        <v>7.7135340000000001</v>
      </c>
      <c r="D138">
        <v>-46.116010000000003</v>
      </c>
      <c r="G138">
        <v>15.422444</v>
      </c>
      <c r="H138">
        <v>-77.176297000000005</v>
      </c>
      <c r="I138">
        <v>5.8136239999999999</v>
      </c>
      <c r="J138">
        <v>-27.969843000000001</v>
      </c>
    </row>
    <row r="139" spans="1:10" x14ac:dyDescent="0.25">
      <c r="A139">
        <f t="shared" si="1"/>
        <v>128</v>
      </c>
      <c r="C139">
        <v>8.8463150000000006</v>
      </c>
      <c r="D139">
        <v>-18.434949</v>
      </c>
      <c r="G139">
        <v>15.252812</v>
      </c>
      <c r="H139">
        <v>-30.096857</v>
      </c>
      <c r="I139">
        <v>3.7811669999999999</v>
      </c>
      <c r="J139">
        <v>-33.541248000000003</v>
      </c>
    </row>
    <row r="140" spans="1:10" x14ac:dyDescent="0.25">
      <c r="A140">
        <f t="shared" si="1"/>
        <v>129</v>
      </c>
      <c r="C140">
        <v>5.6357650000000001</v>
      </c>
      <c r="D140">
        <v>-59.406685000000003</v>
      </c>
      <c r="G140">
        <v>10.204473</v>
      </c>
      <c r="H140">
        <v>-11.881831</v>
      </c>
      <c r="I140">
        <v>3.0695229999999998</v>
      </c>
      <c r="J140">
        <v>-129.382419</v>
      </c>
    </row>
    <row r="141" spans="1:10" x14ac:dyDescent="0.25">
      <c r="A141">
        <f t="shared" si="1"/>
        <v>130</v>
      </c>
      <c r="C141">
        <v>6.2266589999999997</v>
      </c>
      <c r="D141">
        <v>-56.129188999999997</v>
      </c>
      <c r="G141">
        <v>11.375451</v>
      </c>
      <c r="H141">
        <v>20.277709999999999</v>
      </c>
      <c r="I141">
        <v>3.9331459999999998</v>
      </c>
      <c r="J141">
        <v>20.556045000000001</v>
      </c>
    </row>
    <row r="142" spans="1:10" x14ac:dyDescent="0.25">
      <c r="A142">
        <f t="shared" ref="A142:A144" si="2">1+A141</f>
        <v>131</v>
      </c>
      <c r="C142">
        <v>7.2241429999999998</v>
      </c>
      <c r="D142">
        <v>-52.568396999999997</v>
      </c>
      <c r="G142">
        <v>10.771833000000001</v>
      </c>
      <c r="H142">
        <v>-62.030921999999997</v>
      </c>
      <c r="I142">
        <v>3.5058449999999999</v>
      </c>
      <c r="J142">
        <v>-66.801409000000007</v>
      </c>
    </row>
    <row r="143" spans="1:10" x14ac:dyDescent="0.25">
      <c r="A143">
        <f t="shared" si="2"/>
        <v>132</v>
      </c>
      <c r="C143">
        <v>8.6405169999999991</v>
      </c>
      <c r="D143">
        <v>-52.660474999999998</v>
      </c>
      <c r="G143">
        <v>12.035608999999999</v>
      </c>
      <c r="H143">
        <v>-45.238399999999999</v>
      </c>
      <c r="I143">
        <v>3.2309290000000002</v>
      </c>
      <c r="J143">
        <v>-46.33222</v>
      </c>
    </row>
    <row r="144" spans="1:10" x14ac:dyDescent="0.25">
      <c r="A144">
        <f t="shared" si="2"/>
        <v>133</v>
      </c>
      <c r="C144">
        <v>8.307957</v>
      </c>
      <c r="D144">
        <v>-48.974888999999997</v>
      </c>
      <c r="G144">
        <v>10.467167999999999</v>
      </c>
      <c r="H144">
        <v>-80.261505</v>
      </c>
      <c r="I144">
        <v>3.6529769999999999</v>
      </c>
      <c r="J144">
        <v>-78.254367000000002</v>
      </c>
    </row>
    <row r="147" spans="2:9" x14ac:dyDescent="0.25">
      <c r="B147" t="s">
        <v>3</v>
      </c>
      <c r="C147">
        <f>ROUND(AVERAGE(C12:C144),2)</f>
        <v>8.35</v>
      </c>
      <c r="E147">
        <f>ROUND(AVERAGE(E12:E144),2)</f>
        <v>5.45</v>
      </c>
      <c r="G147">
        <f>ROUND(AVERAGE(G12:G144),2)</f>
        <v>12.02</v>
      </c>
      <c r="I147">
        <f>ROUND(AVERAGE(I12:I144),2)</f>
        <v>3.84</v>
      </c>
    </row>
    <row r="148" spans="2:9" x14ac:dyDescent="0.25">
      <c r="B148" t="s">
        <v>8</v>
      </c>
      <c r="C148">
        <f>ROUND(_xlfn.STDEV.S(C12:C144),2)</f>
        <v>1.57</v>
      </c>
      <c r="E148">
        <f>ROUND(_xlfn.STDEV.S(E12:E144),2)</f>
        <v>1.28</v>
      </c>
      <c r="G148">
        <f>ROUND(_xlfn.STDEV.S(G12:G144),2)</f>
        <v>1.71</v>
      </c>
      <c r="I148">
        <f>ROUND(_xlfn.STDEV.S(I12:I144),2)</f>
        <v>0.79</v>
      </c>
    </row>
    <row r="151" spans="2:9" x14ac:dyDescent="0.25">
      <c r="E151" t="s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30"/>
  <sheetViews>
    <sheetView tabSelected="1" workbookViewId="0">
      <pane xSplit="2" ySplit="12" topLeftCell="C13" activePane="bottomRight" state="frozen"/>
      <selection pane="topRight" activeCell="C1" sqref="C1"/>
      <selection pane="bottomLeft" activeCell="A5" sqref="A5"/>
      <selection pane="bottomRight" activeCell="K27" sqref="K27"/>
    </sheetView>
  </sheetViews>
  <sheetFormatPr defaultRowHeight="15" x14ac:dyDescent="0.25"/>
  <sheetData>
    <row r="1" spans="1:8" x14ac:dyDescent="0.25">
      <c r="A1" t="s">
        <v>49</v>
      </c>
    </row>
    <row r="2" spans="1:8" x14ac:dyDescent="0.25">
      <c r="A2" t="s">
        <v>16</v>
      </c>
    </row>
    <row r="3" spans="1:8" x14ac:dyDescent="0.25">
      <c r="A3" t="s">
        <v>17</v>
      </c>
    </row>
    <row r="4" spans="1:8" x14ac:dyDescent="0.25">
      <c r="A4" t="s">
        <v>51</v>
      </c>
    </row>
    <row r="10" spans="1:8" x14ac:dyDescent="0.25">
      <c r="C10" t="s">
        <v>53</v>
      </c>
      <c r="E10" t="s">
        <v>52</v>
      </c>
      <c r="G10" t="s">
        <v>48</v>
      </c>
    </row>
    <row r="11" spans="1:8" x14ac:dyDescent="0.25">
      <c r="C11" t="s">
        <v>54</v>
      </c>
      <c r="E11" t="s">
        <v>56</v>
      </c>
      <c r="G11" t="s">
        <v>55</v>
      </c>
    </row>
    <row r="12" spans="1:8" x14ac:dyDescent="0.25">
      <c r="C12" t="s">
        <v>0</v>
      </c>
      <c r="D12" t="s">
        <v>1</v>
      </c>
      <c r="E12" t="s">
        <v>0</v>
      </c>
      <c r="F12" t="s">
        <v>1</v>
      </c>
      <c r="G12" t="s">
        <v>0</v>
      </c>
      <c r="H12" t="s">
        <v>1</v>
      </c>
    </row>
    <row r="13" spans="1:8" x14ac:dyDescent="0.25">
      <c r="A13">
        <v>1</v>
      </c>
      <c r="C13">
        <v>8.3283830000000005</v>
      </c>
      <c r="D13">
        <v>56.445064000000002</v>
      </c>
      <c r="E13">
        <v>16.700821999999999</v>
      </c>
      <c r="F13">
        <v>59.411265</v>
      </c>
      <c r="G13">
        <v>8.8461730000000003</v>
      </c>
      <c r="H13">
        <v>60.767183000000003</v>
      </c>
    </row>
    <row r="14" spans="1:8" x14ac:dyDescent="0.25">
      <c r="A14">
        <f>1+A13</f>
        <v>2</v>
      </c>
      <c r="C14">
        <v>9.8525960000000001</v>
      </c>
      <c r="D14">
        <v>62.145550999999998</v>
      </c>
      <c r="E14">
        <v>15.403316</v>
      </c>
      <c r="F14">
        <v>65.556044999999997</v>
      </c>
      <c r="G14">
        <v>6.653079</v>
      </c>
      <c r="H14">
        <v>64.798876000000007</v>
      </c>
    </row>
    <row r="15" spans="1:8" x14ac:dyDescent="0.25">
      <c r="A15">
        <f t="shared" ref="A15:A78" si="0">1+A14</f>
        <v>3</v>
      </c>
      <c r="C15">
        <v>12.851717000000001</v>
      </c>
      <c r="D15">
        <v>59.902653999999998</v>
      </c>
      <c r="E15">
        <v>18.500150999999999</v>
      </c>
      <c r="F15">
        <v>59.901446</v>
      </c>
      <c r="G15">
        <v>6.9697170000000002</v>
      </c>
      <c r="H15">
        <v>64.736901000000003</v>
      </c>
    </row>
    <row r="16" spans="1:8" x14ac:dyDescent="0.25">
      <c r="A16">
        <f t="shared" si="0"/>
        <v>4</v>
      </c>
      <c r="C16">
        <v>9.7066839999999992</v>
      </c>
      <c r="D16">
        <v>57.817368000000002</v>
      </c>
      <c r="E16">
        <v>19.469739000000001</v>
      </c>
      <c r="F16">
        <v>59.143472000000003</v>
      </c>
      <c r="G16">
        <v>6.4820080000000004</v>
      </c>
      <c r="H16">
        <v>56.136308999999997</v>
      </c>
    </row>
    <row r="17" spans="1:8" x14ac:dyDescent="0.25">
      <c r="A17">
        <f t="shared" si="0"/>
        <v>5</v>
      </c>
      <c r="C17">
        <v>8.503304</v>
      </c>
      <c r="D17">
        <v>60.018360999999999</v>
      </c>
      <c r="E17">
        <v>13.627395</v>
      </c>
      <c r="F17">
        <v>61.437069000000001</v>
      </c>
      <c r="G17">
        <v>4.6397560000000002</v>
      </c>
      <c r="H17">
        <v>58.736268000000003</v>
      </c>
    </row>
    <row r="18" spans="1:8" x14ac:dyDescent="0.25">
      <c r="A18">
        <f t="shared" si="0"/>
        <v>6</v>
      </c>
      <c r="C18">
        <v>8.3704339999999995</v>
      </c>
      <c r="D18">
        <v>57.789071999999997</v>
      </c>
      <c r="E18">
        <v>16.870545</v>
      </c>
      <c r="F18">
        <v>58.912495</v>
      </c>
      <c r="G18">
        <v>7.7787709999999999</v>
      </c>
      <c r="H18">
        <v>56.888658</v>
      </c>
    </row>
    <row r="19" spans="1:8" x14ac:dyDescent="0.25">
      <c r="A19">
        <f t="shared" si="0"/>
        <v>7</v>
      </c>
      <c r="C19">
        <v>15.45614</v>
      </c>
      <c r="D19">
        <v>63.317540000000001</v>
      </c>
      <c r="E19">
        <v>21.671157000000001</v>
      </c>
      <c r="F19">
        <v>59.999647000000003</v>
      </c>
      <c r="G19">
        <v>8.3328989999999994</v>
      </c>
      <c r="H19">
        <v>58.201087000000001</v>
      </c>
    </row>
    <row r="20" spans="1:8" x14ac:dyDescent="0.25">
      <c r="A20">
        <f t="shared" si="0"/>
        <v>8</v>
      </c>
      <c r="C20">
        <v>9.6660360000000001</v>
      </c>
      <c r="D20">
        <v>55.145544000000001</v>
      </c>
      <c r="E20">
        <v>17.761949000000001</v>
      </c>
      <c r="F20">
        <v>60.368462999999998</v>
      </c>
      <c r="G20">
        <v>6.8169170000000001</v>
      </c>
      <c r="H20">
        <v>57.300539000000001</v>
      </c>
    </row>
    <row r="21" spans="1:8" x14ac:dyDescent="0.25">
      <c r="A21">
        <f t="shared" si="0"/>
        <v>9</v>
      </c>
      <c r="C21">
        <v>10.390269</v>
      </c>
      <c r="D21">
        <v>62.386972</v>
      </c>
      <c r="E21">
        <v>17.816085000000001</v>
      </c>
      <c r="F21">
        <v>60.989640000000001</v>
      </c>
      <c r="G21">
        <v>7.6046630000000004</v>
      </c>
      <c r="H21">
        <v>57.938056000000003</v>
      </c>
    </row>
    <row r="22" spans="1:8" x14ac:dyDescent="0.25">
      <c r="A22">
        <f t="shared" si="0"/>
        <v>10</v>
      </c>
      <c r="C22">
        <v>8.837097</v>
      </c>
      <c r="D22">
        <v>62.818888999999999</v>
      </c>
      <c r="E22">
        <v>15.671253999999999</v>
      </c>
      <c r="F22">
        <v>60.190885999999999</v>
      </c>
      <c r="G22">
        <v>7.3480540000000003</v>
      </c>
      <c r="H22">
        <v>63.681911999999997</v>
      </c>
    </row>
    <row r="23" spans="1:8" x14ac:dyDescent="0.25">
      <c r="A23">
        <f t="shared" si="0"/>
        <v>11</v>
      </c>
      <c r="C23">
        <v>7.749053</v>
      </c>
      <c r="D23">
        <v>59.215853000000003</v>
      </c>
      <c r="E23">
        <v>17.239187999999999</v>
      </c>
      <c r="F23">
        <v>61.539824000000003</v>
      </c>
      <c r="G23">
        <v>6.2899729999999998</v>
      </c>
      <c r="H23">
        <v>54.162346999999997</v>
      </c>
    </row>
    <row r="24" spans="1:8" x14ac:dyDescent="0.25">
      <c r="A24">
        <f t="shared" si="0"/>
        <v>12</v>
      </c>
      <c r="C24">
        <v>13.124741</v>
      </c>
      <c r="D24">
        <v>60.945396000000002</v>
      </c>
      <c r="E24">
        <v>21.671157000000001</v>
      </c>
      <c r="F24">
        <v>59.999647000000003</v>
      </c>
      <c r="G24">
        <v>8.0131669999999993</v>
      </c>
      <c r="H24">
        <v>63.208483999999999</v>
      </c>
    </row>
    <row r="25" spans="1:8" x14ac:dyDescent="0.25">
      <c r="A25">
        <f t="shared" si="0"/>
        <v>13</v>
      </c>
      <c r="C25">
        <v>10.710922</v>
      </c>
      <c r="D25">
        <v>61.570951000000001</v>
      </c>
      <c r="E25">
        <v>19.458528999999999</v>
      </c>
      <c r="F25">
        <v>59.608466999999997</v>
      </c>
      <c r="G25">
        <v>9.1797930000000001</v>
      </c>
      <c r="H25">
        <v>54.102621999999997</v>
      </c>
    </row>
    <row r="26" spans="1:8" x14ac:dyDescent="0.25">
      <c r="A26">
        <f t="shared" si="0"/>
        <v>14</v>
      </c>
      <c r="C26">
        <v>13.599392999999999</v>
      </c>
      <c r="D26">
        <v>61.032339</v>
      </c>
      <c r="E26">
        <v>19.896691000000001</v>
      </c>
      <c r="F26">
        <v>61.975498999999999</v>
      </c>
      <c r="G26">
        <v>8.8211899999999996</v>
      </c>
      <c r="H26">
        <v>57.458246000000003</v>
      </c>
    </row>
    <row r="27" spans="1:8" x14ac:dyDescent="0.25">
      <c r="A27">
        <f t="shared" si="0"/>
        <v>15</v>
      </c>
      <c r="C27">
        <v>11.117176000000001</v>
      </c>
      <c r="D27">
        <v>63.108480999999998</v>
      </c>
      <c r="E27">
        <v>17.410720999999999</v>
      </c>
      <c r="F27">
        <v>60.515289000000003</v>
      </c>
      <c r="G27">
        <v>9.1098619999999997</v>
      </c>
      <c r="H27">
        <v>59.647374999999997</v>
      </c>
    </row>
    <row r="28" spans="1:8" x14ac:dyDescent="0.25">
      <c r="A28">
        <f t="shared" si="0"/>
        <v>16</v>
      </c>
      <c r="C28">
        <v>10.717242000000001</v>
      </c>
      <c r="D28">
        <v>60.724746000000003</v>
      </c>
      <c r="E28">
        <v>17.894877999999999</v>
      </c>
      <c r="F28">
        <v>63.434949000000003</v>
      </c>
      <c r="G28">
        <v>5.9645859999999997</v>
      </c>
      <c r="H28">
        <v>60.086354</v>
      </c>
    </row>
    <row r="29" spans="1:8" x14ac:dyDescent="0.25">
      <c r="A29">
        <f t="shared" si="0"/>
        <v>17</v>
      </c>
      <c r="C29">
        <v>9.315118</v>
      </c>
      <c r="D29">
        <v>61.876264999999997</v>
      </c>
      <c r="E29">
        <v>15.078168</v>
      </c>
      <c r="F29">
        <v>64.397812000000002</v>
      </c>
      <c r="G29">
        <v>6.7552009999999996</v>
      </c>
      <c r="H29">
        <v>60.478637999999997</v>
      </c>
    </row>
    <row r="30" spans="1:8" x14ac:dyDescent="0.25">
      <c r="A30">
        <f t="shared" si="0"/>
        <v>18</v>
      </c>
      <c r="C30">
        <v>8.6535679999999999</v>
      </c>
      <c r="D30">
        <v>61.127575999999998</v>
      </c>
      <c r="E30">
        <v>16.64321</v>
      </c>
      <c r="F30">
        <v>57.865397999999999</v>
      </c>
      <c r="G30">
        <v>7.6362560000000004</v>
      </c>
      <c r="H30">
        <v>61.771223999999997</v>
      </c>
    </row>
    <row r="31" spans="1:8" x14ac:dyDescent="0.25">
      <c r="A31">
        <f t="shared" si="0"/>
        <v>19</v>
      </c>
      <c r="C31">
        <v>8.9633310000000002</v>
      </c>
      <c r="D31">
        <v>63.232491000000003</v>
      </c>
      <c r="E31">
        <v>18.180178000000002</v>
      </c>
      <c r="F31">
        <v>63.135496000000003</v>
      </c>
      <c r="G31">
        <v>4.6892199999999997</v>
      </c>
      <c r="H31">
        <v>64.983107000000004</v>
      </c>
    </row>
    <row r="32" spans="1:8" x14ac:dyDescent="0.25">
      <c r="A32">
        <f t="shared" si="0"/>
        <v>20</v>
      </c>
      <c r="C32">
        <v>8.7417979999999993</v>
      </c>
      <c r="D32">
        <v>-116.980231</v>
      </c>
      <c r="E32">
        <v>17.968302999999999</v>
      </c>
      <c r="F32">
        <v>61.515703000000002</v>
      </c>
      <c r="G32">
        <v>10.524565000000001</v>
      </c>
      <c r="H32">
        <v>61.020291999999998</v>
      </c>
    </row>
    <row r="33" spans="1:8" x14ac:dyDescent="0.25">
      <c r="A33">
        <f t="shared" si="0"/>
        <v>21</v>
      </c>
      <c r="C33">
        <v>14.198259999999999</v>
      </c>
      <c r="D33">
        <v>61.389539999999997</v>
      </c>
      <c r="E33">
        <v>23.140332000000001</v>
      </c>
      <c r="F33">
        <v>61.081651999999998</v>
      </c>
      <c r="G33">
        <v>8.7234189999999998</v>
      </c>
      <c r="H33">
        <v>57.600160000000002</v>
      </c>
    </row>
    <row r="34" spans="1:8" x14ac:dyDescent="0.25">
      <c r="A34">
        <f t="shared" si="0"/>
        <v>22</v>
      </c>
      <c r="C34">
        <v>15.402177</v>
      </c>
      <c r="D34">
        <v>61.431592000000002</v>
      </c>
      <c r="E34">
        <v>24.123958999999999</v>
      </c>
      <c r="F34">
        <v>61.027084000000002</v>
      </c>
      <c r="G34">
        <v>11.74549</v>
      </c>
      <c r="H34">
        <v>59.569488</v>
      </c>
    </row>
    <row r="35" spans="1:8" x14ac:dyDescent="0.25">
      <c r="A35">
        <f t="shared" si="0"/>
        <v>23</v>
      </c>
      <c r="C35">
        <v>10.058153000000001</v>
      </c>
      <c r="D35">
        <v>60.004919999999998</v>
      </c>
      <c r="E35">
        <v>14.040535999999999</v>
      </c>
      <c r="F35">
        <v>59.036242999999999</v>
      </c>
      <c r="G35">
        <v>11.181058</v>
      </c>
      <c r="H35">
        <v>64.084164999999999</v>
      </c>
    </row>
    <row r="36" spans="1:8" x14ac:dyDescent="0.25">
      <c r="A36">
        <f t="shared" si="0"/>
        <v>24</v>
      </c>
      <c r="C36">
        <v>11.433894</v>
      </c>
      <c r="D36">
        <v>57.392713000000001</v>
      </c>
      <c r="E36">
        <v>22.920148999999999</v>
      </c>
      <c r="F36">
        <v>60.979787000000002</v>
      </c>
      <c r="G36">
        <v>6.7903779999999996</v>
      </c>
      <c r="H36">
        <v>59.958635999999998</v>
      </c>
    </row>
    <row r="37" spans="1:8" x14ac:dyDescent="0.25">
      <c r="A37">
        <f t="shared" si="0"/>
        <v>25</v>
      </c>
      <c r="C37">
        <v>13.090493</v>
      </c>
      <c r="D37">
        <v>61.216366999999998</v>
      </c>
      <c r="E37">
        <v>20.362144000000001</v>
      </c>
      <c r="F37">
        <v>60.403424999999999</v>
      </c>
      <c r="G37">
        <v>9.5753219999999999</v>
      </c>
      <c r="H37">
        <v>60.780752999999997</v>
      </c>
    </row>
    <row r="38" spans="1:8" x14ac:dyDescent="0.25">
      <c r="A38">
        <f t="shared" si="0"/>
        <v>26</v>
      </c>
      <c r="C38">
        <v>15.171188000000001</v>
      </c>
      <c r="D38">
        <v>59.724310000000003</v>
      </c>
      <c r="E38">
        <v>21.126313</v>
      </c>
      <c r="F38">
        <v>60.255119000000001</v>
      </c>
      <c r="G38">
        <v>9.3754969999999993</v>
      </c>
      <c r="H38">
        <v>64.015629000000004</v>
      </c>
    </row>
    <row r="39" spans="1:8" x14ac:dyDescent="0.25">
      <c r="A39">
        <f t="shared" si="0"/>
        <v>27</v>
      </c>
      <c r="C39">
        <v>16.001591000000001</v>
      </c>
      <c r="D39">
        <v>61.733593999999997</v>
      </c>
      <c r="E39">
        <v>23.139140000000001</v>
      </c>
      <c r="F39">
        <v>59.667825000000001</v>
      </c>
      <c r="G39">
        <v>4.0510910000000004</v>
      </c>
      <c r="H39">
        <v>53.530766</v>
      </c>
    </row>
    <row r="40" spans="1:8" x14ac:dyDescent="0.25">
      <c r="A40">
        <f t="shared" si="0"/>
        <v>28</v>
      </c>
      <c r="C40">
        <v>9.9880960000000005</v>
      </c>
      <c r="D40">
        <v>60.708638000000001</v>
      </c>
      <c r="E40">
        <v>19.494582999999999</v>
      </c>
      <c r="F40">
        <v>61.107134000000002</v>
      </c>
      <c r="G40">
        <v>11.434113</v>
      </c>
      <c r="H40">
        <v>63.911079999999998</v>
      </c>
    </row>
    <row r="41" spans="1:8" x14ac:dyDescent="0.25">
      <c r="A41">
        <f t="shared" si="0"/>
        <v>29</v>
      </c>
      <c r="C41">
        <v>8.837097</v>
      </c>
      <c r="D41">
        <v>62.818888999999999</v>
      </c>
      <c r="E41">
        <v>17.641953999999998</v>
      </c>
      <c r="F41">
        <v>63.023496000000002</v>
      </c>
      <c r="G41">
        <v>8.9409200000000002</v>
      </c>
      <c r="H41">
        <v>54.673355000000001</v>
      </c>
    </row>
    <row r="42" spans="1:8" x14ac:dyDescent="0.25">
      <c r="A42">
        <f t="shared" si="0"/>
        <v>30</v>
      </c>
      <c r="C42">
        <v>11.130026000000001</v>
      </c>
      <c r="D42">
        <v>60.662106000000001</v>
      </c>
      <c r="E42">
        <v>21.792442000000001</v>
      </c>
      <c r="F42">
        <v>64.184415000000001</v>
      </c>
      <c r="G42">
        <v>6.9743930000000001</v>
      </c>
      <c r="H42">
        <v>57.439562000000002</v>
      </c>
    </row>
    <row r="43" spans="1:8" x14ac:dyDescent="0.25">
      <c r="A43">
        <f t="shared" si="0"/>
        <v>31</v>
      </c>
      <c r="C43">
        <v>10.765803999999999</v>
      </c>
      <c r="D43">
        <v>57.355359999999997</v>
      </c>
      <c r="E43">
        <v>17.756865999999999</v>
      </c>
      <c r="F43">
        <v>56.056412999999999</v>
      </c>
      <c r="G43">
        <v>5.5004210000000002</v>
      </c>
      <c r="H43">
        <v>55.491477000000003</v>
      </c>
    </row>
    <row r="44" spans="1:8" x14ac:dyDescent="0.25">
      <c r="A44">
        <f t="shared" si="0"/>
        <v>32</v>
      </c>
      <c r="C44">
        <v>12.802253</v>
      </c>
      <c r="D44">
        <v>61.591909000000001</v>
      </c>
      <c r="E44">
        <v>17.210796999999999</v>
      </c>
      <c r="F44">
        <v>59.319282999999999</v>
      </c>
      <c r="G44">
        <v>7.130852</v>
      </c>
      <c r="H44">
        <v>55.520783999999999</v>
      </c>
    </row>
    <row r="45" spans="1:8" x14ac:dyDescent="0.25">
      <c r="A45">
        <f t="shared" si="0"/>
        <v>33</v>
      </c>
      <c r="C45">
        <v>14.927391</v>
      </c>
      <c r="D45">
        <v>61.367846</v>
      </c>
      <c r="E45">
        <v>20.213065</v>
      </c>
      <c r="F45">
        <v>59.931417000000003</v>
      </c>
      <c r="G45">
        <v>9.3904650000000007</v>
      </c>
      <c r="H45">
        <v>60.147924000000003</v>
      </c>
    </row>
    <row r="46" spans="1:8" x14ac:dyDescent="0.25">
      <c r="A46">
        <f t="shared" si="0"/>
        <v>34</v>
      </c>
      <c r="C46">
        <v>11.832495</v>
      </c>
      <c r="D46">
        <v>60.212583000000002</v>
      </c>
      <c r="E46">
        <v>16.131304</v>
      </c>
      <c r="F46">
        <v>61.409616</v>
      </c>
      <c r="G46">
        <v>8.5573979999999992</v>
      </c>
      <c r="H46">
        <v>61.313851999999997</v>
      </c>
    </row>
    <row r="47" spans="1:8" x14ac:dyDescent="0.25">
      <c r="A47">
        <f t="shared" si="0"/>
        <v>35</v>
      </c>
      <c r="C47">
        <v>10.105416</v>
      </c>
      <c r="D47">
        <v>58.760784999999998</v>
      </c>
      <c r="E47">
        <v>21.484152000000002</v>
      </c>
      <c r="F47">
        <v>61.660868000000001</v>
      </c>
      <c r="G47">
        <v>5.4163420000000002</v>
      </c>
      <c r="H47">
        <v>62.764853000000002</v>
      </c>
    </row>
    <row r="48" spans="1:8" x14ac:dyDescent="0.25">
      <c r="A48">
        <f t="shared" si="0"/>
        <v>36</v>
      </c>
      <c r="C48">
        <v>9.7892670000000006</v>
      </c>
      <c r="D48">
        <v>64.732688999999993</v>
      </c>
      <c r="E48">
        <v>14.735303999999999</v>
      </c>
      <c r="F48">
        <v>61.587339</v>
      </c>
      <c r="G48">
        <v>8.2703659999999992</v>
      </c>
      <c r="H48">
        <v>65.190591999999995</v>
      </c>
    </row>
    <row r="49" spans="1:8" x14ac:dyDescent="0.25">
      <c r="A49">
        <f t="shared" si="0"/>
        <v>37</v>
      </c>
      <c r="C49">
        <v>11.006769</v>
      </c>
      <c r="D49">
        <v>60.300846</v>
      </c>
      <c r="E49">
        <v>22.252953999999999</v>
      </c>
      <c r="F49">
        <v>61.069374000000003</v>
      </c>
      <c r="G49">
        <v>6.757428</v>
      </c>
      <c r="H49">
        <v>56.976132</v>
      </c>
    </row>
    <row r="50" spans="1:8" x14ac:dyDescent="0.25">
      <c r="A50">
        <f t="shared" si="0"/>
        <v>38</v>
      </c>
      <c r="C50">
        <v>8.1736760000000004</v>
      </c>
      <c r="D50">
        <v>62.102728999999997</v>
      </c>
      <c r="E50">
        <v>14.933942</v>
      </c>
      <c r="F50">
        <v>60.760657000000002</v>
      </c>
      <c r="G50">
        <v>7.1896930000000001</v>
      </c>
      <c r="H50">
        <v>63.687351999999997</v>
      </c>
    </row>
    <row r="51" spans="1:8" x14ac:dyDescent="0.25">
      <c r="A51">
        <f t="shared" si="0"/>
        <v>39</v>
      </c>
      <c r="C51">
        <v>10.073600000000001</v>
      </c>
      <c r="D51">
        <v>62.354025</v>
      </c>
      <c r="E51">
        <v>22.784068999999999</v>
      </c>
      <c r="F51">
        <v>61.602746000000003</v>
      </c>
      <c r="G51">
        <v>4.7829439999999996</v>
      </c>
      <c r="H51">
        <v>62.676108999999997</v>
      </c>
    </row>
    <row r="52" spans="1:8" x14ac:dyDescent="0.25">
      <c r="A52">
        <f t="shared" si="0"/>
        <v>40</v>
      </c>
      <c r="C52">
        <v>7.9865209999999998</v>
      </c>
      <c r="D52">
        <v>61.389539999999997</v>
      </c>
      <c r="E52">
        <v>18.359722000000001</v>
      </c>
      <c r="F52">
        <v>60.666325000000001</v>
      </c>
      <c r="G52">
        <v>7.2573930000000004</v>
      </c>
      <c r="H52">
        <v>61.434162999999998</v>
      </c>
    </row>
    <row r="53" spans="1:8" x14ac:dyDescent="0.25">
      <c r="A53">
        <f t="shared" si="0"/>
        <v>41</v>
      </c>
      <c r="C53">
        <v>14.722704</v>
      </c>
      <c r="D53">
        <v>59.981633000000002</v>
      </c>
      <c r="E53">
        <v>23.307171</v>
      </c>
      <c r="F53">
        <v>54.523038</v>
      </c>
      <c r="G53">
        <v>7.8828529999999999</v>
      </c>
      <c r="H53">
        <v>58.594836000000001</v>
      </c>
    </row>
    <row r="54" spans="1:8" x14ac:dyDescent="0.25">
      <c r="A54">
        <f t="shared" si="0"/>
        <v>42</v>
      </c>
      <c r="C54">
        <v>12.474444</v>
      </c>
      <c r="D54">
        <v>59.649903999999999</v>
      </c>
      <c r="E54">
        <v>18.474647999999998</v>
      </c>
      <c r="F54">
        <v>59.601272000000002</v>
      </c>
      <c r="G54">
        <v>6.6202030000000001</v>
      </c>
      <c r="H54">
        <v>62.612577999999999</v>
      </c>
    </row>
    <row r="55" spans="1:8" x14ac:dyDescent="0.25">
      <c r="A55">
        <f t="shared" si="0"/>
        <v>43</v>
      </c>
      <c r="C55">
        <v>8.5248059999999999</v>
      </c>
      <c r="D55">
        <v>56.177914999999999</v>
      </c>
      <c r="E55">
        <v>20.409998000000002</v>
      </c>
      <c r="F55">
        <v>61.389539999999997</v>
      </c>
      <c r="G55">
        <v>6.1107940000000003</v>
      </c>
      <c r="H55">
        <v>57.783453999999999</v>
      </c>
    </row>
    <row r="56" spans="1:8" x14ac:dyDescent="0.25">
      <c r="A56">
        <f t="shared" si="0"/>
        <v>44</v>
      </c>
      <c r="C56">
        <v>7.9244199999999996</v>
      </c>
      <c r="D56">
        <v>61.144339000000002</v>
      </c>
      <c r="E56">
        <v>12.341654999999999</v>
      </c>
      <c r="F56">
        <v>58.134022000000002</v>
      </c>
      <c r="G56">
        <v>6.6202030000000001</v>
      </c>
      <c r="H56">
        <v>62.612577999999999</v>
      </c>
    </row>
    <row r="57" spans="1:8" x14ac:dyDescent="0.25">
      <c r="A57">
        <f t="shared" si="0"/>
        <v>45</v>
      </c>
      <c r="C57">
        <v>8.4170429999999996</v>
      </c>
      <c r="D57">
        <v>59.118921</v>
      </c>
      <c r="E57">
        <v>15.780969000000001</v>
      </c>
      <c r="F57">
        <v>61.594754000000002</v>
      </c>
      <c r="G57">
        <v>10.384715999999999</v>
      </c>
      <c r="H57">
        <v>59.237279999999998</v>
      </c>
    </row>
    <row r="58" spans="1:8" x14ac:dyDescent="0.25">
      <c r="A58">
        <f t="shared" si="0"/>
        <v>46</v>
      </c>
      <c r="C58">
        <v>8.4334140000000009</v>
      </c>
      <c r="D58">
        <v>60.851928000000001</v>
      </c>
      <c r="E58">
        <v>18.002185999999998</v>
      </c>
      <c r="F58">
        <v>61.317582999999999</v>
      </c>
      <c r="G58">
        <v>8.4536110000000004</v>
      </c>
      <c r="H58">
        <v>58.706961</v>
      </c>
    </row>
    <row r="59" spans="1:8" x14ac:dyDescent="0.25">
      <c r="A59">
        <f t="shared" si="0"/>
        <v>47</v>
      </c>
      <c r="C59">
        <v>16.445851000000001</v>
      </c>
      <c r="D59">
        <v>59.459395000000001</v>
      </c>
      <c r="E59">
        <v>21.585816999999999</v>
      </c>
      <c r="F59">
        <v>61.164498999999999</v>
      </c>
      <c r="G59">
        <v>5.9914339999999999</v>
      </c>
      <c r="H59">
        <v>61.011177000000004</v>
      </c>
    </row>
    <row r="60" spans="1:8" x14ac:dyDescent="0.25">
      <c r="A60">
        <f t="shared" si="0"/>
        <v>48</v>
      </c>
      <c r="C60">
        <v>7.9755229999999999</v>
      </c>
      <c r="D60">
        <v>52.214261999999998</v>
      </c>
      <c r="E60">
        <v>21.08746</v>
      </c>
      <c r="F60">
        <v>58.178190999999998</v>
      </c>
      <c r="G60">
        <v>12.457545</v>
      </c>
      <c r="H60">
        <v>61.103583999999998</v>
      </c>
    </row>
    <row r="61" spans="1:8" x14ac:dyDescent="0.25">
      <c r="A61">
        <f t="shared" si="0"/>
        <v>49</v>
      </c>
      <c r="C61">
        <v>11.021113</v>
      </c>
      <c r="D61">
        <v>57.331139</v>
      </c>
      <c r="E61">
        <v>19.566875</v>
      </c>
      <c r="F61">
        <v>59.071809000000002</v>
      </c>
      <c r="G61">
        <v>7.8212109999999999</v>
      </c>
      <c r="H61">
        <v>54.582945000000002</v>
      </c>
    </row>
    <row r="62" spans="1:8" x14ac:dyDescent="0.25">
      <c r="A62">
        <f t="shared" si="0"/>
        <v>50</v>
      </c>
      <c r="C62">
        <v>7.1065440000000004</v>
      </c>
      <c r="D62">
        <v>60.113472999999999</v>
      </c>
      <c r="E62">
        <v>18.064350000000001</v>
      </c>
      <c r="F62">
        <v>61.425395000000002</v>
      </c>
      <c r="G62">
        <v>9.1735070000000007</v>
      </c>
      <c r="H62">
        <v>55.696511000000001</v>
      </c>
    </row>
    <row r="63" spans="1:8" x14ac:dyDescent="0.25">
      <c r="A63">
        <f t="shared" si="0"/>
        <v>51</v>
      </c>
      <c r="C63">
        <v>8.2363339999999994</v>
      </c>
      <c r="D63">
        <v>62.333243000000003</v>
      </c>
      <c r="E63">
        <v>17.426269999999999</v>
      </c>
      <c r="F63">
        <v>61.872723999999998</v>
      </c>
      <c r="G63">
        <v>6.2915669999999997</v>
      </c>
      <c r="H63">
        <v>58.815024999999999</v>
      </c>
    </row>
    <row r="64" spans="1:8" x14ac:dyDescent="0.25">
      <c r="A64">
        <f t="shared" si="0"/>
        <v>52</v>
      </c>
      <c r="C64">
        <v>8.9271650000000005</v>
      </c>
      <c r="D64">
        <v>58.958289999999998</v>
      </c>
      <c r="E64">
        <v>15.88677</v>
      </c>
      <c r="F64">
        <v>58.861027999999997</v>
      </c>
      <c r="G64">
        <v>5.7098139999999997</v>
      </c>
      <c r="H64">
        <v>46.005085999999999</v>
      </c>
    </row>
    <row r="65" spans="1:8" x14ac:dyDescent="0.25">
      <c r="A65">
        <f t="shared" si="0"/>
        <v>53</v>
      </c>
      <c r="C65">
        <v>10.902146</v>
      </c>
      <c r="D65">
        <v>56.929321999999999</v>
      </c>
      <c r="E65">
        <v>20.952881999999999</v>
      </c>
      <c r="F65">
        <v>61.095877000000002</v>
      </c>
      <c r="G65">
        <v>10.294732</v>
      </c>
      <c r="H65">
        <v>62.553545</v>
      </c>
    </row>
    <row r="66" spans="1:8" x14ac:dyDescent="0.25">
      <c r="A66">
        <f t="shared" si="0"/>
        <v>54</v>
      </c>
      <c r="C66">
        <v>13.617822</v>
      </c>
      <c r="D66">
        <v>57.963031000000001</v>
      </c>
      <c r="E66">
        <v>23.023969000000001</v>
      </c>
      <c r="F66">
        <v>60.517440000000001</v>
      </c>
      <c r="G66">
        <v>4.8516620000000001</v>
      </c>
      <c r="H66">
        <v>56.309932000000003</v>
      </c>
    </row>
    <row r="67" spans="1:8" x14ac:dyDescent="0.25">
      <c r="A67">
        <f t="shared" si="0"/>
        <v>55</v>
      </c>
      <c r="C67">
        <v>13.248737999999999</v>
      </c>
      <c r="D67">
        <v>61.242879000000002</v>
      </c>
      <c r="E67">
        <v>17.599257000000001</v>
      </c>
      <c r="F67">
        <v>58.996701999999999</v>
      </c>
      <c r="G67">
        <v>8.3653390000000005</v>
      </c>
      <c r="H67">
        <v>61.699244</v>
      </c>
    </row>
    <row r="68" spans="1:8" x14ac:dyDescent="0.25">
      <c r="A68">
        <f t="shared" si="0"/>
        <v>56</v>
      </c>
      <c r="C68">
        <v>8.3030500000000007</v>
      </c>
      <c r="D68">
        <v>61.467547000000003</v>
      </c>
      <c r="E68">
        <v>17.555741999999999</v>
      </c>
      <c r="F68">
        <v>61.574007999999999</v>
      </c>
      <c r="G68">
        <v>6.653079</v>
      </c>
      <c r="H68">
        <v>64.798876000000007</v>
      </c>
    </row>
    <row r="69" spans="1:8" x14ac:dyDescent="0.25">
      <c r="A69">
        <f t="shared" si="0"/>
        <v>57</v>
      </c>
      <c r="C69">
        <v>8.0406610000000001</v>
      </c>
      <c r="D69">
        <v>58.690049999999999</v>
      </c>
      <c r="E69">
        <v>16.692411</v>
      </c>
      <c r="F69">
        <v>64.087244999999996</v>
      </c>
      <c r="G69">
        <v>9.0043659999999992</v>
      </c>
      <c r="H69">
        <v>60.814084000000001</v>
      </c>
    </row>
    <row r="70" spans="1:8" x14ac:dyDescent="0.25">
      <c r="A70">
        <f t="shared" si="0"/>
        <v>58</v>
      </c>
      <c r="C70">
        <v>11.871852000000001</v>
      </c>
      <c r="D70">
        <v>54.223922000000002</v>
      </c>
      <c r="E70">
        <v>17.365722000000002</v>
      </c>
      <c r="F70">
        <v>57.152456999999998</v>
      </c>
      <c r="G70">
        <v>7.7742560000000003</v>
      </c>
      <c r="H70">
        <v>59.931417000000003</v>
      </c>
    </row>
    <row r="71" spans="1:8" x14ac:dyDescent="0.25">
      <c r="A71">
        <f t="shared" si="0"/>
        <v>59</v>
      </c>
      <c r="C71">
        <v>10.717242000000001</v>
      </c>
      <c r="D71">
        <v>60.724746000000003</v>
      </c>
      <c r="E71">
        <v>15.127485</v>
      </c>
      <c r="F71">
        <v>57.425942999999997</v>
      </c>
      <c r="G71">
        <v>6.2899729999999998</v>
      </c>
      <c r="H71">
        <v>54.162346999999997</v>
      </c>
    </row>
    <row r="72" spans="1:8" x14ac:dyDescent="0.25">
      <c r="A72">
        <f t="shared" si="0"/>
        <v>60</v>
      </c>
      <c r="C72">
        <v>12.870241999999999</v>
      </c>
      <c r="D72">
        <v>61.037264999999998</v>
      </c>
      <c r="E72">
        <v>15.223335000000001</v>
      </c>
      <c r="F72">
        <v>60.453488</v>
      </c>
      <c r="G72">
        <v>5.3210490000000004</v>
      </c>
      <c r="H72">
        <v>63.093907000000002</v>
      </c>
    </row>
    <row r="73" spans="1:8" x14ac:dyDescent="0.25">
      <c r="A73">
        <f t="shared" si="0"/>
        <v>61</v>
      </c>
      <c r="C73">
        <v>12.131999</v>
      </c>
      <c r="D73">
        <v>62.537438000000002</v>
      </c>
      <c r="E73">
        <v>14.748913</v>
      </c>
      <c r="F73">
        <v>60.357492999999998</v>
      </c>
      <c r="G73">
        <v>8.2348110000000005</v>
      </c>
      <c r="H73">
        <v>63.434949000000003</v>
      </c>
    </row>
    <row r="74" spans="1:8" x14ac:dyDescent="0.25">
      <c r="A74">
        <f t="shared" si="0"/>
        <v>62</v>
      </c>
      <c r="C74">
        <v>11.723049</v>
      </c>
      <c r="D74">
        <v>61.886791000000002</v>
      </c>
      <c r="E74">
        <v>17.676606</v>
      </c>
      <c r="F74">
        <v>62.305607999999999</v>
      </c>
      <c r="G74">
        <v>9.1324079999999999</v>
      </c>
      <c r="H74">
        <v>66.217969999999994</v>
      </c>
    </row>
    <row r="75" spans="1:8" x14ac:dyDescent="0.25">
      <c r="A75">
        <f t="shared" si="0"/>
        <v>63</v>
      </c>
      <c r="C75">
        <v>10.205429000000001</v>
      </c>
      <c r="D75">
        <v>-111.57990599999999</v>
      </c>
      <c r="E75">
        <v>15.105088</v>
      </c>
      <c r="F75">
        <v>56.086413</v>
      </c>
      <c r="G75">
        <v>4.3409610000000001</v>
      </c>
      <c r="H75">
        <v>61.762554000000002</v>
      </c>
    </row>
    <row r="76" spans="1:8" x14ac:dyDescent="0.25">
      <c r="A76">
        <f t="shared" si="0"/>
        <v>64</v>
      </c>
      <c r="C76">
        <v>8.0153580000000009</v>
      </c>
      <c r="D76">
        <v>62.076410000000003</v>
      </c>
      <c r="E76">
        <v>16.105319999999999</v>
      </c>
      <c r="F76">
        <v>59.036242999999999</v>
      </c>
      <c r="G76">
        <v>8.8696719999999996</v>
      </c>
      <c r="H76">
        <v>62.411918999999997</v>
      </c>
    </row>
    <row r="77" spans="1:8" x14ac:dyDescent="0.25">
      <c r="A77">
        <f t="shared" si="0"/>
        <v>65</v>
      </c>
      <c r="C77">
        <v>6.3031160000000002</v>
      </c>
      <c r="D77">
        <v>64.010766000000004</v>
      </c>
      <c r="E77">
        <v>17.483597</v>
      </c>
      <c r="F77">
        <v>63.019768999999997</v>
      </c>
      <c r="G77">
        <v>10.642334</v>
      </c>
      <c r="H77">
        <v>63.946505000000002</v>
      </c>
    </row>
    <row r="78" spans="1:8" x14ac:dyDescent="0.25">
      <c r="A78">
        <f t="shared" si="0"/>
        <v>66</v>
      </c>
      <c r="C78">
        <v>10.270099</v>
      </c>
      <c r="D78">
        <v>61.137276999999997</v>
      </c>
      <c r="E78">
        <v>20.177674</v>
      </c>
      <c r="F78">
        <v>60.105457000000001</v>
      </c>
      <c r="G78">
        <v>10.910194000000001</v>
      </c>
      <c r="H78">
        <v>60.439646000000003</v>
      </c>
    </row>
    <row r="79" spans="1:8" x14ac:dyDescent="0.25">
      <c r="A79">
        <f t="shared" ref="A79:A117" si="1">1+A78</f>
        <v>67</v>
      </c>
      <c r="C79">
        <v>12.577154</v>
      </c>
      <c r="D79">
        <v>62.136274999999998</v>
      </c>
      <c r="E79">
        <v>19.288565999999999</v>
      </c>
      <c r="F79">
        <v>63.623111999999999</v>
      </c>
      <c r="G79">
        <v>6.5616060000000003</v>
      </c>
      <c r="H79">
        <v>57.339086999999999</v>
      </c>
    </row>
    <row r="80" spans="1:8" x14ac:dyDescent="0.25">
      <c r="A80">
        <f t="shared" si="1"/>
        <v>68</v>
      </c>
      <c r="C80">
        <v>11.881354</v>
      </c>
      <c r="D80">
        <v>61.907423000000001</v>
      </c>
      <c r="E80">
        <v>21.111113</v>
      </c>
      <c r="F80">
        <v>61.113418000000003</v>
      </c>
      <c r="G80">
        <v>8.2957979999999996</v>
      </c>
      <c r="H80">
        <v>58.616809000000003</v>
      </c>
    </row>
    <row r="81" spans="1:8" x14ac:dyDescent="0.25">
      <c r="A81">
        <f t="shared" si="1"/>
        <v>69</v>
      </c>
      <c r="C81">
        <v>11.214874999999999</v>
      </c>
      <c r="D81">
        <v>62.140349000000001</v>
      </c>
      <c r="E81">
        <v>13.652583999999999</v>
      </c>
      <c r="F81">
        <v>62.504472999999997</v>
      </c>
      <c r="G81">
        <v>8.3991469999999993</v>
      </c>
      <c r="H81">
        <v>61.273868999999998</v>
      </c>
    </row>
    <row r="82" spans="1:8" x14ac:dyDescent="0.25">
      <c r="A82">
        <f t="shared" si="1"/>
        <v>70</v>
      </c>
      <c r="C82">
        <v>7.0630050000000004</v>
      </c>
      <c r="D82">
        <v>63.178018999999999</v>
      </c>
      <c r="E82">
        <v>18.414960000000001</v>
      </c>
      <c r="F82">
        <v>58.204833000000001</v>
      </c>
      <c r="G82">
        <v>7.0227680000000001</v>
      </c>
      <c r="H82">
        <v>68.091295000000002</v>
      </c>
    </row>
    <row r="83" spans="1:8" x14ac:dyDescent="0.25">
      <c r="A83">
        <f t="shared" si="1"/>
        <v>71</v>
      </c>
      <c r="C83">
        <v>9.0488189999999999</v>
      </c>
      <c r="D83">
        <v>59.420772999999997</v>
      </c>
      <c r="E83">
        <v>15.223335000000001</v>
      </c>
      <c r="F83">
        <v>60.453488</v>
      </c>
      <c r="G83">
        <v>8.0938199999999991</v>
      </c>
      <c r="H83">
        <v>55.336554</v>
      </c>
    </row>
    <row r="84" spans="1:8" x14ac:dyDescent="0.25">
      <c r="A84">
        <f t="shared" si="1"/>
        <v>72</v>
      </c>
      <c r="C84">
        <v>6.7785489999999999</v>
      </c>
      <c r="D84">
        <v>62.631790000000002</v>
      </c>
      <c r="E84">
        <v>16.093948999999999</v>
      </c>
      <c r="F84">
        <v>59.598373000000002</v>
      </c>
      <c r="G84">
        <v>7.728313</v>
      </c>
      <c r="H84">
        <v>63.904575999999999</v>
      </c>
    </row>
    <row r="85" spans="1:8" x14ac:dyDescent="0.25">
      <c r="A85">
        <f t="shared" si="1"/>
        <v>73</v>
      </c>
      <c r="C85">
        <v>6.5101899999999997</v>
      </c>
      <c r="D85">
        <v>59.250033000000002</v>
      </c>
      <c r="E85">
        <v>12.57137</v>
      </c>
      <c r="F85">
        <v>59.534455000000001</v>
      </c>
      <c r="G85">
        <v>8.678744</v>
      </c>
      <c r="H85">
        <v>62.807648</v>
      </c>
    </row>
    <row r="86" spans="1:8" x14ac:dyDescent="0.25">
      <c r="A86">
        <f t="shared" si="1"/>
        <v>74</v>
      </c>
      <c r="C86">
        <v>6.7592829999999999</v>
      </c>
      <c r="D86">
        <v>54.811256999999998</v>
      </c>
      <c r="E86">
        <v>19.922008999999999</v>
      </c>
      <c r="F86">
        <v>63.617128999999998</v>
      </c>
      <c r="G86">
        <v>8.5860699999999994</v>
      </c>
      <c r="H86">
        <v>61.955312999999997</v>
      </c>
    </row>
    <row r="87" spans="1:8" x14ac:dyDescent="0.25">
      <c r="A87">
        <f t="shared" si="1"/>
        <v>75</v>
      </c>
      <c r="C87">
        <v>14.512712000000001</v>
      </c>
      <c r="D87">
        <v>65.185803000000007</v>
      </c>
      <c r="E87">
        <v>21.17315</v>
      </c>
      <c r="F87">
        <v>61.205998999999998</v>
      </c>
      <c r="G87">
        <v>6.9340029999999997</v>
      </c>
      <c r="H87">
        <v>55.823011000000001</v>
      </c>
    </row>
    <row r="88" spans="1:8" x14ac:dyDescent="0.25">
      <c r="A88">
        <f t="shared" si="1"/>
        <v>76</v>
      </c>
      <c r="C88">
        <v>13.936734</v>
      </c>
      <c r="D88">
        <v>64.086009000000004</v>
      </c>
      <c r="E88">
        <v>18.347151</v>
      </c>
      <c r="F88">
        <v>61.654305999999998</v>
      </c>
      <c r="G88">
        <v>8.139856</v>
      </c>
      <c r="H88">
        <v>63.657888</v>
      </c>
    </row>
    <row r="89" spans="1:8" x14ac:dyDescent="0.25">
      <c r="A89">
        <f t="shared" si="1"/>
        <v>77</v>
      </c>
      <c r="C89">
        <v>10.831989999999999</v>
      </c>
      <c r="D89">
        <v>63.60248</v>
      </c>
      <c r="E89">
        <v>15.900183</v>
      </c>
      <c r="F89">
        <v>58.292183999999999</v>
      </c>
      <c r="G89">
        <v>6.6831659999999999</v>
      </c>
      <c r="H89">
        <v>62.891877000000001</v>
      </c>
    </row>
    <row r="90" spans="1:8" x14ac:dyDescent="0.25">
      <c r="A90">
        <f t="shared" si="1"/>
        <v>78</v>
      </c>
      <c r="C90">
        <v>7.7661870000000004</v>
      </c>
      <c r="D90">
        <v>61.097642999999998</v>
      </c>
      <c r="E90">
        <v>16.874706</v>
      </c>
      <c r="F90">
        <v>60.314771</v>
      </c>
      <c r="G90">
        <v>7.4332250000000002</v>
      </c>
      <c r="H90">
        <v>59.036242999999999</v>
      </c>
    </row>
    <row r="91" spans="1:8" x14ac:dyDescent="0.25">
      <c r="A91">
        <f t="shared" si="1"/>
        <v>79</v>
      </c>
      <c r="C91">
        <v>10.264969000000001</v>
      </c>
      <c r="D91">
        <v>62.020525999999997</v>
      </c>
      <c r="E91">
        <v>15.714083</v>
      </c>
      <c r="F91">
        <v>62.049030999999999</v>
      </c>
      <c r="G91">
        <v>9.4980089999999997</v>
      </c>
      <c r="H91">
        <v>59.036242999999999</v>
      </c>
    </row>
    <row r="92" spans="1:8" x14ac:dyDescent="0.25">
      <c r="A92">
        <f t="shared" si="1"/>
        <v>80</v>
      </c>
      <c r="C92">
        <v>6.7045209999999997</v>
      </c>
      <c r="D92">
        <v>58.828651000000001</v>
      </c>
      <c r="E92">
        <v>15.437307000000001</v>
      </c>
      <c r="F92">
        <v>59.081322999999998</v>
      </c>
      <c r="G92">
        <v>6.5711539999999999</v>
      </c>
      <c r="H92">
        <v>59.565764000000001</v>
      </c>
    </row>
    <row r="93" spans="1:8" x14ac:dyDescent="0.25">
      <c r="A93">
        <f t="shared" si="1"/>
        <v>81</v>
      </c>
      <c r="C93">
        <v>6.3648819999999997</v>
      </c>
      <c r="D93">
        <v>55.425809000000001</v>
      </c>
      <c r="E93">
        <v>15.636168</v>
      </c>
      <c r="F93">
        <v>60.416060999999999</v>
      </c>
      <c r="G93">
        <v>10.072604</v>
      </c>
      <c r="H93">
        <v>64.155612000000005</v>
      </c>
    </row>
    <row r="94" spans="1:8" x14ac:dyDescent="0.25">
      <c r="A94">
        <f t="shared" si="1"/>
        <v>82</v>
      </c>
      <c r="C94">
        <v>6.4260539999999997</v>
      </c>
      <c r="D94">
        <v>58.061551000000001</v>
      </c>
      <c r="E94">
        <v>16.676176999999999</v>
      </c>
      <c r="F94">
        <v>59.077973999999998</v>
      </c>
      <c r="G94">
        <v>8.4334140000000009</v>
      </c>
      <c r="H94">
        <v>60.851928000000001</v>
      </c>
    </row>
    <row r="95" spans="1:8" x14ac:dyDescent="0.25">
      <c r="A95">
        <f t="shared" si="1"/>
        <v>83</v>
      </c>
      <c r="C95">
        <v>10.779074</v>
      </c>
      <c r="D95">
        <v>60.908831999999997</v>
      </c>
      <c r="E95">
        <v>15.365008</v>
      </c>
      <c r="F95">
        <v>59.534455000000001</v>
      </c>
      <c r="G95">
        <v>9.3554139999999997</v>
      </c>
      <c r="H95">
        <v>60.524110999999998</v>
      </c>
    </row>
    <row r="96" spans="1:8" x14ac:dyDescent="0.25">
      <c r="A96">
        <f t="shared" si="1"/>
        <v>84</v>
      </c>
      <c r="C96">
        <v>9.9357330000000008</v>
      </c>
      <c r="D96">
        <v>59.596575999999999</v>
      </c>
      <c r="E96">
        <v>15.836967</v>
      </c>
      <c r="F96">
        <v>64.007887999999994</v>
      </c>
      <c r="G96">
        <v>6.0811739999999999</v>
      </c>
      <c r="H96">
        <v>63.733362</v>
      </c>
    </row>
    <row r="97" spans="1:8" x14ac:dyDescent="0.25">
      <c r="A97">
        <f t="shared" si="1"/>
        <v>85</v>
      </c>
      <c r="C97">
        <v>8.9361510000000006</v>
      </c>
      <c r="D97">
        <v>61.606980999999998</v>
      </c>
      <c r="E97">
        <v>16.318178</v>
      </c>
      <c r="F97">
        <v>61.766610999999997</v>
      </c>
      <c r="G97">
        <v>5.4550970000000003</v>
      </c>
      <c r="H97">
        <v>60.439646000000003</v>
      </c>
    </row>
    <row r="98" spans="1:8" x14ac:dyDescent="0.25">
      <c r="A98">
        <f t="shared" si="1"/>
        <v>86</v>
      </c>
      <c r="C98">
        <v>7.7787709999999999</v>
      </c>
      <c r="D98">
        <v>56.888658</v>
      </c>
      <c r="E98">
        <v>17.499655000000001</v>
      </c>
      <c r="F98">
        <v>60.945396000000002</v>
      </c>
      <c r="G98">
        <v>7.0810909999999998</v>
      </c>
      <c r="H98">
        <v>59.331073000000004</v>
      </c>
    </row>
    <row r="99" spans="1:8" x14ac:dyDescent="0.25">
      <c r="A99">
        <f t="shared" si="1"/>
        <v>87</v>
      </c>
      <c r="C99">
        <v>9.1625650000000007</v>
      </c>
      <c r="D99">
        <v>60.859366000000001</v>
      </c>
      <c r="E99">
        <v>13.469689000000001</v>
      </c>
      <c r="F99">
        <v>58.984578999999997</v>
      </c>
      <c r="G99">
        <v>7.8282619999999996</v>
      </c>
      <c r="H99">
        <v>61.348171999999998</v>
      </c>
    </row>
    <row r="100" spans="1:8" x14ac:dyDescent="0.25">
      <c r="A100">
        <f t="shared" si="1"/>
        <v>88</v>
      </c>
      <c r="C100">
        <v>5.574694</v>
      </c>
      <c r="D100">
        <v>62.783887999999997</v>
      </c>
      <c r="E100">
        <v>14.271724000000001</v>
      </c>
      <c r="F100">
        <v>58.597391000000002</v>
      </c>
      <c r="G100">
        <v>8.0040859999999991</v>
      </c>
      <c r="H100">
        <v>59.123187000000001</v>
      </c>
    </row>
    <row r="101" spans="1:8" x14ac:dyDescent="0.25">
      <c r="A101">
        <f t="shared" si="1"/>
        <v>89</v>
      </c>
      <c r="C101">
        <v>6.2915669999999997</v>
      </c>
      <c r="D101">
        <v>58.815024999999999</v>
      </c>
      <c r="E101">
        <v>25.084522</v>
      </c>
      <c r="F101">
        <v>63.507292</v>
      </c>
      <c r="G101">
        <v>7.0324030000000004</v>
      </c>
      <c r="H101">
        <v>62.402704</v>
      </c>
    </row>
    <row r="102" spans="1:8" x14ac:dyDescent="0.25">
      <c r="A102">
        <f t="shared" si="1"/>
        <v>90</v>
      </c>
      <c r="C102">
        <v>5.5800890000000001</v>
      </c>
      <c r="D102">
        <v>66.037510999999995</v>
      </c>
      <c r="E102">
        <v>24.022805000000002</v>
      </c>
      <c r="F102">
        <v>56.544173999999998</v>
      </c>
      <c r="G102">
        <v>10.362717</v>
      </c>
      <c r="H102">
        <v>65.361603000000002</v>
      </c>
    </row>
    <row r="103" spans="1:8" x14ac:dyDescent="0.25">
      <c r="A103">
        <f t="shared" si="1"/>
        <v>91</v>
      </c>
      <c r="C103">
        <v>12.658246</v>
      </c>
      <c r="D103">
        <v>60.135835999999998</v>
      </c>
      <c r="E103">
        <v>16.743264</v>
      </c>
      <c r="F103">
        <v>60.615842999999998</v>
      </c>
      <c r="G103">
        <v>8.2348110000000005</v>
      </c>
      <c r="H103">
        <v>63.434949000000003</v>
      </c>
    </row>
    <row r="104" spans="1:8" x14ac:dyDescent="0.25">
      <c r="A104">
        <f t="shared" si="1"/>
        <v>92</v>
      </c>
      <c r="C104">
        <v>9.6652579999999997</v>
      </c>
      <c r="D104">
        <v>61.557071000000001</v>
      </c>
      <c r="E104">
        <v>28.545293999999998</v>
      </c>
      <c r="F104">
        <v>62.036217999999998</v>
      </c>
      <c r="G104">
        <v>5.8181510000000003</v>
      </c>
      <c r="H104">
        <v>58.438187999999997</v>
      </c>
    </row>
    <row r="105" spans="1:8" x14ac:dyDescent="0.25">
      <c r="A105">
        <f t="shared" si="1"/>
        <v>93</v>
      </c>
      <c r="C105">
        <v>5.4491170000000002</v>
      </c>
      <c r="D105">
        <v>62.102728999999997</v>
      </c>
      <c r="E105">
        <v>12.729369999999999</v>
      </c>
      <c r="F105">
        <v>59.582942000000003</v>
      </c>
      <c r="G105">
        <v>4.8226290000000001</v>
      </c>
      <c r="H105">
        <v>60.046391999999997</v>
      </c>
    </row>
    <row r="106" spans="1:8" x14ac:dyDescent="0.25">
      <c r="A106">
        <f t="shared" si="1"/>
        <v>94</v>
      </c>
      <c r="C106">
        <v>9.2865359999999999</v>
      </c>
      <c r="D106">
        <v>61.284922000000002</v>
      </c>
      <c r="E106">
        <v>16.057912999999999</v>
      </c>
      <c r="F106">
        <v>63.547958000000001</v>
      </c>
      <c r="G106">
        <v>7.1280380000000001</v>
      </c>
      <c r="H106">
        <v>62.161918999999997</v>
      </c>
    </row>
    <row r="107" spans="1:8" x14ac:dyDescent="0.25">
      <c r="A107">
        <f t="shared" si="1"/>
        <v>95</v>
      </c>
      <c r="C107">
        <v>5.670147</v>
      </c>
      <c r="D107">
        <v>62.474773999999996</v>
      </c>
      <c r="E107">
        <v>13.936734</v>
      </c>
      <c r="F107">
        <v>62.783887999999997</v>
      </c>
      <c r="G107">
        <v>8.7098969999999998</v>
      </c>
      <c r="H107">
        <v>63.434949000000003</v>
      </c>
    </row>
    <row r="108" spans="1:8" x14ac:dyDescent="0.25">
      <c r="A108">
        <f t="shared" si="1"/>
        <v>96</v>
      </c>
      <c r="C108">
        <v>7.5623329999999997</v>
      </c>
      <c r="D108">
        <v>56.458751999999997</v>
      </c>
      <c r="E108">
        <v>18.332381999999999</v>
      </c>
      <c r="F108">
        <v>57.783453999999999</v>
      </c>
      <c r="G108">
        <v>8.5573979999999992</v>
      </c>
      <c r="H108">
        <v>61.313851999999997</v>
      </c>
    </row>
    <row r="109" spans="1:8" x14ac:dyDescent="0.25">
      <c r="A109">
        <f t="shared" si="1"/>
        <v>97</v>
      </c>
      <c r="C109">
        <v>12.32315</v>
      </c>
      <c r="D109">
        <v>62.256796000000001</v>
      </c>
      <c r="E109">
        <v>15.636810000000001</v>
      </c>
      <c r="F109">
        <v>55.518206999999997</v>
      </c>
      <c r="G109">
        <v>6.5248119999999998</v>
      </c>
      <c r="H109">
        <v>62.878697000000003</v>
      </c>
    </row>
    <row r="110" spans="1:8" x14ac:dyDescent="0.25">
      <c r="A110">
        <f t="shared" si="1"/>
        <v>98</v>
      </c>
      <c r="C110">
        <v>8.908042</v>
      </c>
      <c r="D110">
        <v>60.989640000000001</v>
      </c>
      <c r="E110">
        <v>20.147200000000002</v>
      </c>
      <c r="F110">
        <v>62.354025</v>
      </c>
      <c r="G110">
        <v>7.6882960000000002</v>
      </c>
      <c r="H110">
        <v>58.945729</v>
      </c>
    </row>
    <row r="111" spans="1:8" x14ac:dyDescent="0.25">
      <c r="A111">
        <f t="shared" si="1"/>
        <v>99</v>
      </c>
      <c r="C111">
        <v>9.6600669999999997</v>
      </c>
      <c r="D111">
        <v>63.434949000000003</v>
      </c>
      <c r="E111">
        <v>14.381131</v>
      </c>
      <c r="F111">
        <v>59.520149000000004</v>
      </c>
      <c r="G111">
        <v>8.4660609999999998</v>
      </c>
      <c r="H111">
        <v>70.958769000000004</v>
      </c>
    </row>
    <row r="112" spans="1:8" x14ac:dyDescent="0.25">
      <c r="A112">
        <f t="shared" si="1"/>
        <v>100</v>
      </c>
      <c r="C112">
        <v>7.2535910000000001</v>
      </c>
      <c r="D112">
        <v>62.684392000000003</v>
      </c>
      <c r="E112">
        <v>16.199563999999999</v>
      </c>
      <c r="F112">
        <v>60.969724999999997</v>
      </c>
      <c r="G112">
        <v>6.4618580000000003</v>
      </c>
      <c r="H112">
        <v>62.592424999999999</v>
      </c>
    </row>
    <row r="113" spans="1:8" x14ac:dyDescent="0.25">
      <c r="A113">
        <f t="shared" si="1"/>
        <v>101</v>
      </c>
      <c r="C113">
        <v>6.3162320000000003</v>
      </c>
      <c r="D113">
        <v>59.697319</v>
      </c>
      <c r="E113">
        <v>15.232392000000001</v>
      </c>
      <c r="F113">
        <v>59.858614000000003</v>
      </c>
      <c r="G113">
        <v>10.304472000000001</v>
      </c>
      <c r="H113">
        <v>60.792403999999998</v>
      </c>
    </row>
    <row r="114" spans="1:8" x14ac:dyDescent="0.25">
      <c r="A114">
        <f t="shared" si="1"/>
        <v>102</v>
      </c>
      <c r="C114">
        <v>8.4906120000000005</v>
      </c>
      <c r="D114">
        <v>58.298569999999998</v>
      </c>
      <c r="E114">
        <v>12.280747</v>
      </c>
      <c r="F114">
        <v>59.886266999999997</v>
      </c>
      <c r="G114">
        <v>9.5346399999999996</v>
      </c>
      <c r="H114">
        <v>58.671306999999999</v>
      </c>
    </row>
    <row r="115" spans="1:8" x14ac:dyDescent="0.25">
      <c r="A115">
        <f t="shared" si="1"/>
        <v>103</v>
      </c>
      <c r="C115">
        <v>8.1518630000000005</v>
      </c>
      <c r="D115">
        <v>60.316859999999998</v>
      </c>
      <c r="E115">
        <v>15.809866</v>
      </c>
      <c r="F115">
        <v>61.942610999999999</v>
      </c>
      <c r="G115">
        <v>7.1680349999999997</v>
      </c>
      <c r="H115">
        <v>60.395549000000003</v>
      </c>
    </row>
    <row r="116" spans="1:8" x14ac:dyDescent="0.25">
      <c r="A116">
        <f t="shared" si="1"/>
        <v>104</v>
      </c>
      <c r="C116">
        <v>7.739986</v>
      </c>
      <c r="D116">
        <v>55.437474999999999</v>
      </c>
      <c r="E116">
        <v>13.441172999999999</v>
      </c>
      <c r="F116">
        <v>61.004040000000003</v>
      </c>
      <c r="G116">
        <v>6.7146129999999999</v>
      </c>
      <c r="H116">
        <v>63.705210000000001</v>
      </c>
    </row>
    <row r="117" spans="1:8" x14ac:dyDescent="0.25">
      <c r="A117">
        <f t="shared" si="1"/>
        <v>105</v>
      </c>
      <c r="C117">
        <v>9.9483449999999998</v>
      </c>
      <c r="D117">
        <v>61.975498999999999</v>
      </c>
      <c r="G117">
        <v>6.5355650000000001</v>
      </c>
      <c r="H117">
        <v>60.101098</v>
      </c>
    </row>
    <row r="118" spans="1:8" x14ac:dyDescent="0.25">
      <c r="G118">
        <v>7.1582319999999999</v>
      </c>
      <c r="H118">
        <v>62.92792</v>
      </c>
    </row>
    <row r="119" spans="1:8" x14ac:dyDescent="0.25">
      <c r="G119">
        <v>6.4634099999999997</v>
      </c>
      <c r="H119">
        <v>55.265140000000002</v>
      </c>
    </row>
    <row r="120" spans="1:8" x14ac:dyDescent="0.25">
      <c r="C120">
        <f>ROUND(AVERAGE(C13:C117),2)</f>
        <v>9.98</v>
      </c>
      <c r="E120">
        <f>ROUND(AVERAGE(E13:E117),2)</f>
        <v>17.87</v>
      </c>
      <c r="G120">
        <v>10.251768</v>
      </c>
      <c r="H120">
        <v>59.715071999999999</v>
      </c>
    </row>
    <row r="121" spans="1:8" x14ac:dyDescent="0.25">
      <c r="C121">
        <f>ROUND(_xlfn.STDEV.S(C13:C117),2)</f>
        <v>2.6</v>
      </c>
      <c r="E121">
        <f>ROUND(_xlfn.STDEV.S(E13:E117),2)</f>
        <v>3.12</v>
      </c>
      <c r="G121">
        <v>6.6202030000000001</v>
      </c>
      <c r="H121">
        <v>62.612577999999999</v>
      </c>
    </row>
    <row r="122" spans="1:8" x14ac:dyDescent="0.25">
      <c r="G122">
        <v>7.3196709999999996</v>
      </c>
      <c r="H122">
        <v>61.699244</v>
      </c>
    </row>
    <row r="123" spans="1:8" x14ac:dyDescent="0.25">
      <c r="G123">
        <v>6.915896</v>
      </c>
      <c r="H123">
        <v>55.007980000000003</v>
      </c>
    </row>
    <row r="124" spans="1:8" x14ac:dyDescent="0.25">
      <c r="G124">
        <v>3.6195279999999999</v>
      </c>
      <c r="H124">
        <v>59.420772999999997</v>
      </c>
    </row>
    <row r="125" spans="1:8" x14ac:dyDescent="0.25">
      <c r="G125">
        <v>8.908042</v>
      </c>
      <c r="H125">
        <v>60.989640000000001</v>
      </c>
    </row>
    <row r="126" spans="1:8" x14ac:dyDescent="0.25">
      <c r="G126">
        <v>6.7781789999999997</v>
      </c>
      <c r="H126">
        <v>63.970407999999999</v>
      </c>
    </row>
    <row r="129" spans="7:7" x14ac:dyDescent="0.25">
      <c r="G129">
        <f>ROUND(AVERAGE(G13:G126),2)</f>
        <v>7.69</v>
      </c>
    </row>
    <row r="130" spans="7:7" x14ac:dyDescent="0.25">
      <c r="G130">
        <f>ROUND(_xlfn.STDEV.S(G13:G126),2)</f>
        <v>1.72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9E216-6CDE-4BF2-82B5-11D476C97490}">
  <dimension ref="A2:F15"/>
  <sheetViews>
    <sheetView topLeftCell="A4" workbookViewId="0">
      <selection activeCell="G22" sqref="G22"/>
    </sheetView>
  </sheetViews>
  <sheetFormatPr defaultRowHeight="15" x14ac:dyDescent="0.25"/>
  <cols>
    <col min="2" max="2" width="16.140625" bestFit="1" customWidth="1"/>
  </cols>
  <sheetData>
    <row r="2" spans="1:6" x14ac:dyDescent="0.25">
      <c r="A2" t="s">
        <v>70</v>
      </c>
    </row>
    <row r="3" spans="1:6" x14ac:dyDescent="0.25">
      <c r="B3" t="s">
        <v>71</v>
      </c>
      <c r="C3" t="s">
        <v>67</v>
      </c>
      <c r="D3" t="s">
        <v>57</v>
      </c>
    </row>
    <row r="4" spans="1:6" x14ac:dyDescent="0.25">
      <c r="B4" t="s">
        <v>66</v>
      </c>
      <c r="C4">
        <v>994004</v>
      </c>
      <c r="D4" s="5">
        <f>C4/C8</f>
        <v>0.21825902894884766</v>
      </c>
      <c r="F4" t="s">
        <v>75</v>
      </c>
    </row>
    <row r="5" spans="1:6" x14ac:dyDescent="0.25">
      <c r="B5" t="s">
        <v>64</v>
      </c>
      <c r="C5">
        <v>182464</v>
      </c>
      <c r="D5" s="5">
        <f>C5/C8</f>
        <v>4.0064643057897698E-2</v>
      </c>
      <c r="F5" t="s">
        <v>74</v>
      </c>
    </row>
    <row r="6" spans="1:6" x14ac:dyDescent="0.25">
      <c r="B6" s="1" t="s">
        <v>65</v>
      </c>
      <c r="C6" s="1">
        <v>1176463</v>
      </c>
      <c r="D6" s="6">
        <f>C6/C8</f>
        <v>0.258322574128724</v>
      </c>
      <c r="E6" s="1"/>
      <c r="F6" s="1" t="s">
        <v>72</v>
      </c>
    </row>
    <row r="7" spans="1:6" x14ac:dyDescent="0.25">
      <c r="B7" t="s">
        <v>63</v>
      </c>
      <c r="C7">
        <f>C5+C4</f>
        <v>1176468</v>
      </c>
      <c r="D7" s="5">
        <f>C7/C8</f>
        <v>0.25832367200674539</v>
      </c>
      <c r="F7" t="s">
        <v>73</v>
      </c>
    </row>
    <row r="8" spans="1:6" x14ac:dyDescent="0.25">
      <c r="B8" s="1" t="s">
        <v>69</v>
      </c>
      <c r="C8" s="1">
        <v>4554240</v>
      </c>
    </row>
    <row r="11" spans="1:6" x14ac:dyDescent="0.25">
      <c r="A11" t="s">
        <v>68</v>
      </c>
    </row>
    <row r="12" spans="1:6" x14ac:dyDescent="0.25">
      <c r="B12" t="s">
        <v>61</v>
      </c>
      <c r="C12">
        <v>405300</v>
      </c>
      <c r="D12" s="5">
        <f>C12/C15</f>
        <v>0.19302785116138185</v>
      </c>
      <c r="F12" t="s">
        <v>78</v>
      </c>
    </row>
    <row r="13" spans="1:6" x14ac:dyDescent="0.25">
      <c r="B13" t="s">
        <v>60</v>
      </c>
      <c r="C13">
        <f>C14-C12</f>
        <v>174432</v>
      </c>
      <c r="D13" s="5">
        <f>C13/C15</f>
        <v>8.3074843656013225E-2</v>
      </c>
      <c r="F13" t="s">
        <v>77</v>
      </c>
    </row>
    <row r="14" spans="1:6" x14ac:dyDescent="0.25">
      <c r="B14" t="s">
        <v>62</v>
      </c>
      <c r="C14">
        <v>579732</v>
      </c>
      <c r="D14" s="5">
        <f>C14/C15</f>
        <v>0.27610269481739508</v>
      </c>
      <c r="F14" t="s">
        <v>76</v>
      </c>
    </row>
    <row r="15" spans="1:6" x14ac:dyDescent="0.25">
      <c r="B15" s="1" t="s">
        <v>69</v>
      </c>
      <c r="C15" s="1">
        <v>2099697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C2DF5-8CD6-4FE0-ABCA-CCA6197E6337}">
  <dimension ref="A1:S62"/>
  <sheetViews>
    <sheetView workbookViewId="0">
      <pane ySplit="7" topLeftCell="A8" activePane="bottomLeft" state="frozen"/>
      <selection pane="bottomLeft" activeCell="K28" sqref="K28"/>
    </sheetView>
  </sheetViews>
  <sheetFormatPr defaultRowHeight="15" x14ac:dyDescent="0.25"/>
  <sheetData>
    <row r="1" spans="1:19" x14ac:dyDescent="0.25">
      <c r="A1" t="s">
        <v>82</v>
      </c>
    </row>
    <row r="2" spans="1:19" x14ac:dyDescent="0.25">
      <c r="A2" t="s">
        <v>79</v>
      </c>
    </row>
    <row r="3" spans="1:19" x14ac:dyDescent="0.25">
      <c r="A3" t="s">
        <v>80</v>
      </c>
    </row>
    <row r="4" spans="1:19" x14ac:dyDescent="0.25">
      <c r="A4" t="s">
        <v>81</v>
      </c>
    </row>
    <row r="6" spans="1:19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9" x14ac:dyDescent="0.25">
      <c r="A7" t="s">
        <v>86</v>
      </c>
      <c r="B7">
        <v>90</v>
      </c>
      <c r="C7">
        <v>100</v>
      </c>
      <c r="D7">
        <v>110</v>
      </c>
      <c r="E7">
        <v>120</v>
      </c>
      <c r="F7">
        <v>128</v>
      </c>
      <c r="G7">
        <v>130</v>
      </c>
      <c r="H7">
        <v>140</v>
      </c>
      <c r="I7">
        <v>150</v>
      </c>
      <c r="J7">
        <v>154</v>
      </c>
      <c r="K7">
        <v>160</v>
      </c>
      <c r="L7">
        <v>170</v>
      </c>
      <c r="M7">
        <v>180</v>
      </c>
      <c r="N7">
        <v>190</v>
      </c>
      <c r="O7">
        <v>200</v>
      </c>
      <c r="P7">
        <v>210</v>
      </c>
      <c r="Q7">
        <v>220</v>
      </c>
      <c r="R7">
        <v>230</v>
      </c>
      <c r="S7" t="s">
        <v>87</v>
      </c>
    </row>
    <row r="8" spans="1:19" x14ac:dyDescent="0.25">
      <c r="A8" t="s">
        <v>83</v>
      </c>
    </row>
    <row r="9" spans="1:19" x14ac:dyDescent="0.25">
      <c r="A9" t="s">
        <v>59</v>
      </c>
      <c r="B9">
        <v>376952</v>
      </c>
      <c r="C9">
        <v>334043</v>
      </c>
      <c r="D9">
        <v>300188</v>
      </c>
      <c r="E9">
        <v>265656</v>
      </c>
      <c r="F9">
        <v>246160</v>
      </c>
      <c r="G9">
        <v>238819</v>
      </c>
      <c r="H9">
        <v>215872</v>
      </c>
      <c r="I9">
        <v>192717</v>
      </c>
      <c r="J9">
        <v>185001</v>
      </c>
      <c r="K9">
        <v>175572</v>
      </c>
      <c r="L9">
        <v>158621</v>
      </c>
      <c r="M9">
        <v>145196</v>
      </c>
      <c r="N9">
        <v>130232</v>
      </c>
      <c r="O9">
        <v>116811</v>
      </c>
      <c r="P9">
        <v>100298</v>
      </c>
      <c r="Q9">
        <v>84725</v>
      </c>
      <c r="R9">
        <v>68135</v>
      </c>
    </row>
    <row r="10" spans="1:19" x14ac:dyDescent="0.25">
      <c r="A10" t="s">
        <v>58</v>
      </c>
      <c r="B10">
        <v>766208</v>
      </c>
      <c r="C10">
        <v>766208</v>
      </c>
      <c r="D10">
        <v>766208</v>
      </c>
      <c r="E10">
        <v>766208</v>
      </c>
      <c r="F10">
        <v>766208</v>
      </c>
      <c r="G10">
        <v>766208</v>
      </c>
      <c r="H10">
        <v>766208</v>
      </c>
      <c r="I10">
        <v>766208</v>
      </c>
      <c r="J10">
        <v>766208</v>
      </c>
      <c r="K10">
        <v>766208</v>
      </c>
      <c r="L10">
        <v>766208</v>
      </c>
      <c r="M10">
        <v>766208</v>
      </c>
      <c r="N10">
        <v>766208</v>
      </c>
      <c r="O10">
        <v>766208</v>
      </c>
      <c r="P10">
        <v>766208</v>
      </c>
      <c r="Q10">
        <v>766208</v>
      </c>
      <c r="R10">
        <v>766208</v>
      </c>
    </row>
    <row r="11" spans="1:19" x14ac:dyDescent="0.25">
      <c r="A11" t="s">
        <v>88</v>
      </c>
      <c r="B11" s="5">
        <f>B9/B10</f>
        <v>0.49197084864684265</v>
      </c>
      <c r="C11" s="5">
        <f>C9/C10</f>
        <v>0.43596908411293017</v>
      </c>
      <c r="D11" s="5">
        <f>D9/D10</f>
        <v>0.39178395422652856</v>
      </c>
      <c r="E11" s="5">
        <f>E9/E10</f>
        <v>0.34671525225526229</v>
      </c>
      <c r="F11" s="5">
        <f>F9/F10</f>
        <v>0.32127046441697293</v>
      </c>
      <c r="G11" s="5">
        <f>G9/G10</f>
        <v>0.31168951511861009</v>
      </c>
      <c r="H11" s="5">
        <f>H9/H10</f>
        <v>0.2817407283661878</v>
      </c>
      <c r="I11" s="5">
        <f>I9/I10</f>
        <v>0.251520474858002</v>
      </c>
      <c r="J11" s="5">
        <f>J9/J10</f>
        <v>0.24145010232208486</v>
      </c>
      <c r="K11" s="5">
        <f>K9/K10</f>
        <v>0.22914404443701972</v>
      </c>
      <c r="L11" s="5">
        <f>L9/L10</f>
        <v>0.20702080897093217</v>
      </c>
      <c r="M11" s="5">
        <f>M9/M10</f>
        <v>0.18949945706648846</v>
      </c>
      <c r="N11" s="5">
        <f>N9/N10</f>
        <v>0.16996951219512196</v>
      </c>
      <c r="O11" s="5">
        <f>O9/O10</f>
        <v>0.15245338080521217</v>
      </c>
      <c r="P11" s="5">
        <f>P9/P10</f>
        <v>0.13090179168058805</v>
      </c>
      <c r="Q11" s="5">
        <f>Q9/Q10</f>
        <v>0.11057702347143335</v>
      </c>
      <c r="R11" s="5">
        <f>R9/R10</f>
        <v>8.8924939442031406E-2</v>
      </c>
      <c r="S11" t="s">
        <v>90</v>
      </c>
    </row>
    <row r="12" spans="1:19" x14ac:dyDescent="0.2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6" t="s">
        <v>89</v>
      </c>
      <c r="N12" s="5"/>
      <c r="O12" s="5"/>
      <c r="P12" s="5"/>
      <c r="Q12" s="5"/>
      <c r="R12" s="5"/>
    </row>
    <row r="14" spans="1:19" x14ac:dyDescent="0.25">
      <c r="A14" t="s">
        <v>85</v>
      </c>
    </row>
    <row r="15" spans="1:19" x14ac:dyDescent="0.25">
      <c r="A15" t="s">
        <v>59</v>
      </c>
      <c r="B15">
        <v>2759002</v>
      </c>
      <c r="C15">
        <v>2561950</v>
      </c>
      <c r="D15">
        <v>2371441</v>
      </c>
      <c r="E15">
        <v>2189603</v>
      </c>
      <c r="F15">
        <v>2052236</v>
      </c>
      <c r="G15">
        <v>2018597</v>
      </c>
      <c r="H15">
        <v>1859362</v>
      </c>
      <c r="I15">
        <v>1714336</v>
      </c>
      <c r="J15">
        <v>1659965</v>
      </c>
      <c r="K15">
        <v>1581971</v>
      </c>
      <c r="L15">
        <v>1462328</v>
      </c>
      <c r="M15">
        <v>1353019</v>
      </c>
      <c r="N15">
        <v>1250036</v>
      </c>
      <c r="O15">
        <v>1150893</v>
      </c>
      <c r="P15">
        <v>1051382</v>
      </c>
      <c r="Q15">
        <v>946766</v>
      </c>
      <c r="R15">
        <v>833425</v>
      </c>
    </row>
    <row r="16" spans="1:19" x14ac:dyDescent="0.25">
      <c r="A16" t="s">
        <v>58</v>
      </c>
      <c r="B16">
        <v>5618688</v>
      </c>
      <c r="C16">
        <v>5618688</v>
      </c>
      <c r="D16">
        <v>5618688</v>
      </c>
      <c r="E16">
        <v>5618688</v>
      </c>
      <c r="F16">
        <v>5618688</v>
      </c>
      <c r="G16">
        <v>5618688</v>
      </c>
      <c r="H16">
        <v>5618688</v>
      </c>
      <c r="I16">
        <v>5618688</v>
      </c>
      <c r="J16">
        <v>5618688</v>
      </c>
      <c r="K16">
        <v>5618688</v>
      </c>
      <c r="L16">
        <v>5618688</v>
      </c>
      <c r="M16">
        <v>5618688</v>
      </c>
      <c r="N16">
        <v>5618688</v>
      </c>
      <c r="O16">
        <v>5618688</v>
      </c>
      <c r="P16">
        <v>5618688</v>
      </c>
      <c r="Q16">
        <v>5618688</v>
      </c>
      <c r="R16">
        <v>5618688</v>
      </c>
    </row>
    <row r="17" spans="1:19" x14ac:dyDescent="0.25">
      <c r="A17" t="s">
        <v>88</v>
      </c>
      <c r="B17" s="5">
        <f>B15/B16</f>
        <v>0.49104025708492799</v>
      </c>
      <c r="C17" s="5">
        <f>C15/C16</f>
        <v>0.45596943628121012</v>
      </c>
      <c r="D17" s="5">
        <f>D15/D16</f>
        <v>0.42206312220931291</v>
      </c>
      <c r="E17" s="5">
        <f>E15/E16</f>
        <v>0.38970005097275379</v>
      </c>
      <c r="F17" s="5">
        <f>F15/F16</f>
        <v>0.36525181679424096</v>
      </c>
      <c r="G17" s="5">
        <f>G15/G16</f>
        <v>0.35926483193229453</v>
      </c>
      <c r="H17" s="5">
        <f>H15/H16</f>
        <v>0.33092458595316204</v>
      </c>
      <c r="I17" s="5">
        <f>I15/I16</f>
        <v>0.30511322216147257</v>
      </c>
      <c r="J17" s="5">
        <f>J15/J16</f>
        <v>0.2954364079301075</v>
      </c>
      <c r="K17" s="5">
        <f>K15/K16</f>
        <v>0.28155523139921634</v>
      </c>
      <c r="L17" s="5">
        <f>L15/L16</f>
        <v>0.26026147029342084</v>
      </c>
      <c r="M17" s="5">
        <f>M15/M16</f>
        <v>0.24080692859258246</v>
      </c>
      <c r="N17" s="5">
        <f>N15/N16</f>
        <v>0.22247827250774557</v>
      </c>
      <c r="O17" s="5">
        <f>O15/O16</f>
        <v>0.20483304999316568</v>
      </c>
      <c r="P17" s="5">
        <f>P15/P16</f>
        <v>0.18712233176143611</v>
      </c>
      <c r="Q17" s="5">
        <f>Q15/Q16</f>
        <v>0.16850303843174777</v>
      </c>
      <c r="R17" s="5">
        <f>R15/R16</f>
        <v>0.1483308914821396</v>
      </c>
      <c r="S17" t="s">
        <v>91</v>
      </c>
    </row>
    <row r="18" spans="1:19" x14ac:dyDescent="0.2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6" t="s">
        <v>93</v>
      </c>
      <c r="P18" s="5"/>
      <c r="Q18" s="5"/>
      <c r="R18" s="5"/>
    </row>
    <row r="20" spans="1:19" x14ac:dyDescent="0.25">
      <c r="A20" t="s">
        <v>84</v>
      </c>
    </row>
    <row r="21" spans="1:19" x14ac:dyDescent="0.25">
      <c r="A21" t="s">
        <v>59</v>
      </c>
      <c r="B21">
        <v>683588</v>
      </c>
      <c r="C21">
        <v>603423</v>
      </c>
      <c r="D21">
        <v>533282</v>
      </c>
      <c r="E21">
        <v>460589</v>
      </c>
      <c r="F21">
        <v>417390</v>
      </c>
      <c r="G21">
        <v>403747</v>
      </c>
      <c r="H21">
        <v>349178</v>
      </c>
      <c r="I21">
        <v>307427</v>
      </c>
      <c r="J21">
        <v>288410</v>
      </c>
      <c r="K21">
        <v>266053</v>
      </c>
      <c r="L21">
        <v>232038</v>
      </c>
      <c r="M21">
        <v>194166</v>
      </c>
      <c r="N21">
        <v>159754</v>
      </c>
      <c r="O21">
        <v>123255</v>
      </c>
      <c r="P21">
        <v>81557</v>
      </c>
      <c r="Q21">
        <v>47204</v>
      </c>
      <c r="R21">
        <v>18660</v>
      </c>
    </row>
    <row r="22" spans="1:19" x14ac:dyDescent="0.25">
      <c r="A22" t="s">
        <v>58</v>
      </c>
      <c r="B22">
        <v>988072</v>
      </c>
      <c r="C22">
        <v>988072</v>
      </c>
      <c r="D22">
        <v>988072</v>
      </c>
      <c r="E22">
        <v>988072</v>
      </c>
      <c r="F22">
        <v>988072</v>
      </c>
      <c r="G22">
        <v>988072</v>
      </c>
      <c r="H22">
        <v>988072</v>
      </c>
      <c r="I22">
        <v>988072</v>
      </c>
      <c r="J22">
        <v>988072</v>
      </c>
      <c r="K22">
        <v>988072</v>
      </c>
      <c r="L22">
        <v>988072</v>
      </c>
      <c r="M22">
        <v>988072</v>
      </c>
      <c r="N22">
        <v>988072</v>
      </c>
      <c r="O22">
        <v>988072</v>
      </c>
      <c r="P22">
        <v>988072</v>
      </c>
      <c r="Q22">
        <v>988072</v>
      </c>
      <c r="R22">
        <v>988072</v>
      </c>
    </row>
    <row r="23" spans="1:19" x14ac:dyDescent="0.25">
      <c r="A23" t="s">
        <v>88</v>
      </c>
      <c r="B23" s="5">
        <f>B21/B22</f>
        <v>0.69184027074950005</v>
      </c>
      <c r="C23" s="5">
        <f>C21/C22</f>
        <v>0.61070751929009226</v>
      </c>
      <c r="D23" s="5">
        <f>D21/D22</f>
        <v>0.53971977750609268</v>
      </c>
      <c r="E23" s="5">
        <f>E21/E22</f>
        <v>0.4661492279914824</v>
      </c>
      <c r="F23" s="5">
        <f>F21/F22</f>
        <v>0.42242872989012947</v>
      </c>
      <c r="G23" s="5">
        <f>G21/G22</f>
        <v>0.40862103166570857</v>
      </c>
      <c r="H23" s="5">
        <f>H21/H22</f>
        <v>0.35339327498400924</v>
      </c>
      <c r="I23" s="5">
        <f>I21/I22</f>
        <v>0.31113825713105925</v>
      </c>
      <c r="J23" s="5">
        <f>J21/J22</f>
        <v>0.29189168400683352</v>
      </c>
      <c r="K23" s="5">
        <f>K21/K22</f>
        <v>0.26926479042013135</v>
      </c>
      <c r="L23" s="5">
        <f>L21/L22</f>
        <v>0.2348391615185938</v>
      </c>
      <c r="M23" s="5">
        <f>M21/M22</f>
        <v>0.19650997093329231</v>
      </c>
      <c r="N23" s="5">
        <f>N21/N22</f>
        <v>0.16168254944983768</v>
      </c>
      <c r="O23" s="5">
        <f>O21/O22</f>
        <v>0.12474293371333263</v>
      </c>
      <c r="P23" s="5">
        <f>P21/P22</f>
        <v>8.2541555676104578E-2</v>
      </c>
      <c r="Q23" s="5">
        <f>Q21/Q22</f>
        <v>4.7773846440340377E-2</v>
      </c>
      <c r="R23" s="5">
        <f>R21/R22</f>
        <v>1.8885263422098793E-2</v>
      </c>
      <c r="S23" t="s">
        <v>92</v>
      </c>
    </row>
    <row r="24" spans="1:19" x14ac:dyDescent="0.25">
      <c r="L24" s="1" t="s">
        <v>94</v>
      </c>
    </row>
    <row r="40" spans="3:17" x14ac:dyDescent="0.25">
      <c r="P40" s="7"/>
      <c r="Q40" s="7"/>
    </row>
    <row r="42" spans="3:17" x14ac:dyDescent="0.25">
      <c r="C42" s="7"/>
      <c r="D42" s="7"/>
    </row>
    <row r="43" spans="3:17" x14ac:dyDescent="0.25">
      <c r="C43" s="7"/>
      <c r="D43" s="7"/>
    </row>
    <row r="62" spans="3:4" x14ac:dyDescent="0.25">
      <c r="C62" s="7"/>
      <c r="D6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Endoxo-linear-cross-S2-9a</vt:lpstr>
      <vt:lpstr>Endoxo-linear-long-S2-9b</vt:lpstr>
      <vt:lpstr>Cinci-Linear-cross-S2-9c</vt:lpstr>
      <vt:lpstr>Cinci-Linear-Long-S2-9d</vt:lpstr>
      <vt:lpstr>Endoxo-volume-S2-10</vt:lpstr>
      <vt:lpstr>Cinci-volume-S2-11</vt:lpstr>
    </vt:vector>
  </TitlesOfParts>
  <Company>Indiana University-Purdue University Fort Wayne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Dattilo</dc:creator>
  <cp:lastModifiedBy>Benjamin Dattilo</cp:lastModifiedBy>
  <dcterms:created xsi:type="dcterms:W3CDTF">2020-04-18T17:13:14Z</dcterms:created>
  <dcterms:modified xsi:type="dcterms:W3CDTF">2026-03-15T21:45:55Z</dcterms:modified>
</cp:coreProperties>
</file>