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hanemeskel\Desktop\"/>
    </mc:Choice>
  </mc:AlternateContent>
  <bookViews>
    <workbookView xWindow="0" yWindow="0" windowWidth="20490" windowHeight="7620" activeTab="1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L3" i="1" l="1"/>
  <c r="M3" i="1" s="1"/>
  <c r="L4" i="1"/>
  <c r="M4" i="1" s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" i="1"/>
  <c r="M2" i="1" s="1"/>
  <c r="N3" i="2" l="1"/>
  <c r="O3" i="2" s="1"/>
  <c r="N4" i="2"/>
  <c r="O4" i="2" s="1"/>
  <c r="N5" i="2"/>
  <c r="O5" i="2" s="1"/>
  <c r="N6" i="2"/>
  <c r="O6" i="2" s="1"/>
  <c r="N7" i="2"/>
  <c r="O7" i="2" s="1"/>
  <c r="N8" i="2"/>
  <c r="O8" i="2" s="1"/>
  <c r="N9" i="2"/>
  <c r="O9" i="2" s="1"/>
  <c r="N2" i="2"/>
  <c r="O2" i="2" s="1"/>
  <c r="M3" i="2"/>
  <c r="M4" i="2"/>
  <c r="M5" i="2"/>
  <c r="M6" i="2"/>
  <c r="M7" i="2"/>
  <c r="M8" i="2"/>
  <c r="M9" i="2"/>
  <c r="M2" i="2"/>
  <c r="L3" i="2"/>
  <c r="L4" i="2"/>
  <c r="L5" i="2"/>
  <c r="L6" i="2"/>
  <c r="L7" i="2"/>
  <c r="L8" i="2"/>
  <c r="L9" i="2"/>
  <c r="L2" i="2"/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" i="1"/>
</calcChain>
</file>

<file path=xl/sharedStrings.xml><?xml version="1.0" encoding="utf-8"?>
<sst xmlns="http://schemas.openxmlformats.org/spreadsheetml/2006/main" count="251" uniqueCount="110">
  <si>
    <t xml:space="preserve">Authors </t>
  </si>
  <si>
    <t xml:space="preserve">study design </t>
  </si>
  <si>
    <t xml:space="preserve">Region </t>
  </si>
  <si>
    <t>Sample size</t>
  </si>
  <si>
    <t xml:space="preserve">Instruments </t>
  </si>
  <si>
    <t xml:space="preserve">Prevalence </t>
  </si>
  <si>
    <t>Eriku et al.</t>
  </si>
  <si>
    <t xml:space="preserve">Ethiopia </t>
  </si>
  <si>
    <t>PHQ-9</t>
  </si>
  <si>
    <t>All</t>
  </si>
  <si>
    <t>Ifeanyi et al</t>
  </si>
  <si>
    <t xml:space="preserve">Nigeria </t>
  </si>
  <si>
    <t>BDI</t>
  </si>
  <si>
    <t xml:space="preserve">primary </t>
  </si>
  <si>
    <t>FMCFM et al</t>
  </si>
  <si>
    <t xml:space="preserve">types of cargiver </t>
  </si>
  <si>
    <t>Kitoko et al</t>
  </si>
  <si>
    <t xml:space="preserve">DR Congo </t>
  </si>
  <si>
    <t>HADS</t>
  </si>
  <si>
    <t xml:space="preserve">caregivers dyads </t>
  </si>
  <si>
    <t>Jones et al.</t>
  </si>
  <si>
    <t>Cross-sectional</t>
  </si>
  <si>
    <t xml:space="preserve">Tanzania </t>
  </si>
  <si>
    <t>Oni et al</t>
  </si>
  <si>
    <t xml:space="preserve">Boerboom et al. </t>
  </si>
  <si>
    <t>Netherlands</t>
  </si>
  <si>
    <t xml:space="preserve">GDS </t>
  </si>
  <si>
    <t>Jaracz et al</t>
  </si>
  <si>
    <t xml:space="preserve">poland </t>
  </si>
  <si>
    <t>Mansoor et al</t>
  </si>
  <si>
    <t xml:space="preserve">pakistan </t>
  </si>
  <si>
    <t>HAM-D-U</t>
  </si>
  <si>
    <t xml:space="preserve">&gt;/=6 months </t>
  </si>
  <si>
    <t>Ab Rahman et al</t>
  </si>
  <si>
    <t>Malaysia</t>
  </si>
  <si>
    <t>PHQ-9&amp;ZBI-22</t>
  </si>
  <si>
    <t>Omar et al.</t>
  </si>
  <si>
    <t>Das et al.</t>
  </si>
  <si>
    <t xml:space="preserve">India </t>
  </si>
  <si>
    <t xml:space="preserve">family members </t>
  </si>
  <si>
    <t>Fauziah et al</t>
  </si>
  <si>
    <t xml:space="preserve">Indonesia </t>
  </si>
  <si>
    <t>McLennon et al.</t>
  </si>
  <si>
    <t>Berg et al</t>
  </si>
  <si>
    <t>Finland</t>
  </si>
  <si>
    <t xml:space="preserve">Ischemic </t>
  </si>
  <si>
    <t>Hu et al.</t>
  </si>
  <si>
    <t xml:space="preserve">Cross-sectional </t>
  </si>
  <si>
    <t>china</t>
  </si>
  <si>
    <t>HDRS</t>
  </si>
  <si>
    <t xml:space="preserve">family member </t>
  </si>
  <si>
    <t>Fang et al</t>
  </si>
  <si>
    <t>Babkair et al</t>
  </si>
  <si>
    <t xml:space="preserve">Arab </t>
  </si>
  <si>
    <t>CES-D</t>
  </si>
  <si>
    <t xml:space="preserve">1month </t>
  </si>
  <si>
    <t xml:space="preserve">china </t>
  </si>
  <si>
    <t>SOLUK ÖZDEMİR and Paker</t>
  </si>
  <si>
    <t>Turkey</t>
  </si>
  <si>
    <t xml:space="preserve">HADS </t>
  </si>
  <si>
    <t xml:space="preserve">family </t>
  </si>
  <si>
    <t>Peyrovi et al</t>
  </si>
  <si>
    <t xml:space="preserve">Iran </t>
  </si>
  <si>
    <t>Shanmugham et al.</t>
  </si>
  <si>
    <t xml:space="preserve">cohort </t>
  </si>
  <si>
    <t>USA</t>
  </si>
  <si>
    <t xml:space="preserve">not specified </t>
  </si>
  <si>
    <t>Choi‐Kwon et al</t>
  </si>
  <si>
    <t xml:space="preserve">korea </t>
  </si>
  <si>
    <t xml:space="preserve">HADs </t>
  </si>
  <si>
    <t xml:space="preserve">informal </t>
  </si>
  <si>
    <t xml:space="preserve">14 months </t>
  </si>
  <si>
    <t xml:space="preserve">USA </t>
  </si>
  <si>
    <t xml:space="preserve">4 months </t>
  </si>
  <si>
    <t>Denno et al</t>
  </si>
  <si>
    <t>Epstein-Lubow et al.</t>
  </si>
  <si>
    <t xml:space="preserve">not applicable </t>
  </si>
  <si>
    <t xml:space="preserve">Study design </t>
  </si>
  <si>
    <t xml:space="preserve">Sample size </t>
  </si>
  <si>
    <t>Associated factors</t>
  </si>
  <si>
    <t>OR</t>
  </si>
  <si>
    <t>LCI</t>
  </si>
  <si>
    <t>UCI</t>
  </si>
  <si>
    <t xml:space="preserve">Instrument </t>
  </si>
  <si>
    <t xml:space="preserve">prevalence </t>
  </si>
  <si>
    <t xml:space="preserve">long caregiving time </t>
  </si>
  <si>
    <t xml:space="preserve">Burden </t>
  </si>
  <si>
    <t>Koh et al</t>
  </si>
  <si>
    <t>Cohort</t>
  </si>
  <si>
    <t>Singapore</t>
  </si>
  <si>
    <t>CES-D &amp; ZBI</t>
  </si>
  <si>
    <t>Both</t>
  </si>
  <si>
    <t xml:space="preserve">Haemorrhage </t>
  </si>
  <si>
    <t>Stan prevalence</t>
  </si>
  <si>
    <t>log prevalence</t>
  </si>
  <si>
    <t>Stan Log prevalence</t>
  </si>
  <si>
    <t xml:space="preserve">types  </t>
  </si>
  <si>
    <t>pub. Yrs</t>
  </si>
  <si>
    <t>Log OR</t>
  </si>
  <si>
    <t>Log LCI</t>
  </si>
  <si>
    <t>Log UCI</t>
  </si>
  <si>
    <t>Stan Log OR</t>
  </si>
  <si>
    <t>Eriku et al</t>
  </si>
  <si>
    <t>Epstein-Lubow et al</t>
  </si>
  <si>
    <t xml:space="preserve">MINI </t>
  </si>
  <si>
    <t>GDS</t>
  </si>
  <si>
    <t>Guo and Liu</t>
  </si>
  <si>
    <t>duration stroke dx</t>
  </si>
  <si>
    <t>cargivers of male SS</t>
  </si>
  <si>
    <t>Caregivers general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</si>
</sst>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G9" sqref="G9"/>
    </sheetView>
  </sheetViews>
  <sheetFormatPr defaultRowHeight="15" x14ac:dyDescent="0.25"/>
  <cols>
    <col min="1" max="1" width="14.5703125" customWidth="1"/>
    <col min="2" max="2" width="9.28515625" customWidth="1"/>
    <col min="3" max="3" width="14.42578125" customWidth="1"/>
    <col min="4" max="4" width="12.140625" customWidth="1"/>
    <col min="5" max="5" width="15.5703125" customWidth="1"/>
    <col min="6" max="6" width="11.140625" customWidth="1"/>
    <col min="7" max="7" width="10.5703125" customWidth="1"/>
    <col min="8" max="8" width="10.42578125" customWidth="1"/>
    <col min="9" max="9" width="15" customWidth="1"/>
    <col min="10" max="10" width="11.28515625" customWidth="1"/>
    <col min="11" max="11" width="14.42578125" customWidth="1"/>
    <col min="12" max="12" width="13.28515625" customWidth="1"/>
    <col min="13" max="13" width="18.5703125" customWidth="1"/>
  </cols>
  <sheetData>
    <row r="1" spans="1:13" ht="15.75" x14ac:dyDescent="0.25">
      <c r="A1" s="1" t="s">
        <v>0</v>
      </c>
      <c r="B1" s="2" t="s">
        <v>97</v>
      </c>
      <c r="C1" s="3" t="s">
        <v>1</v>
      </c>
      <c r="D1" s="3" t="s">
        <v>2</v>
      </c>
      <c r="E1" s="5" t="s">
        <v>4</v>
      </c>
      <c r="F1" t="s">
        <v>3</v>
      </c>
      <c r="G1" s="5" t="s">
        <v>5</v>
      </c>
      <c r="H1" s="5" t="s">
        <v>96</v>
      </c>
      <c r="I1" s="5" t="s">
        <v>15</v>
      </c>
      <c r="J1" t="s">
        <v>107</v>
      </c>
      <c r="K1" s="13" t="s">
        <v>93</v>
      </c>
      <c r="L1" s="13" t="s">
        <v>94</v>
      </c>
      <c r="M1" s="13" t="s">
        <v>95</v>
      </c>
    </row>
    <row r="2" spans="1:13" x14ac:dyDescent="0.25">
      <c r="A2" t="s">
        <v>6</v>
      </c>
      <c r="B2">
        <v>2023</v>
      </c>
      <c r="C2" t="s">
        <v>21</v>
      </c>
      <c r="D2" t="s">
        <v>7</v>
      </c>
      <c r="E2" t="s">
        <v>8</v>
      </c>
      <c r="F2">
        <v>424</v>
      </c>
      <c r="G2">
        <v>65.599999999999994</v>
      </c>
      <c r="H2" s="12" t="s">
        <v>91</v>
      </c>
      <c r="I2" t="s">
        <v>13</v>
      </c>
      <c r="J2" t="s">
        <v>9</v>
      </c>
      <c r="K2">
        <f t="shared" ref="K2:K27" si="0">SQRT(G2*(100-G2)/F2)</f>
        <v>2.3070032836871728</v>
      </c>
      <c r="L2">
        <f t="shared" ref="L2:L27" si="1">LN(G2)</f>
        <v>4.1835756959500436</v>
      </c>
      <c r="M2">
        <f t="shared" ref="M2:M27" si="2">SQRT(L2*(100-L2)/G2)</f>
        <v>2.471962486861834</v>
      </c>
    </row>
    <row r="3" spans="1:13" x14ac:dyDescent="0.25">
      <c r="A3" t="s">
        <v>10</v>
      </c>
      <c r="B3">
        <v>2018</v>
      </c>
      <c r="C3" s="4" t="s">
        <v>21</v>
      </c>
      <c r="D3" t="s">
        <v>11</v>
      </c>
      <c r="E3" t="s">
        <v>12</v>
      </c>
      <c r="F3">
        <v>115</v>
      </c>
      <c r="G3">
        <v>46.1</v>
      </c>
      <c r="H3" s="12" t="s">
        <v>91</v>
      </c>
      <c r="I3" s="4" t="s">
        <v>13</v>
      </c>
      <c r="J3" s="4" t="s">
        <v>9</v>
      </c>
      <c r="K3" s="12">
        <f t="shared" si="0"/>
        <v>4.6483190042441569</v>
      </c>
      <c r="L3" s="12">
        <f t="shared" si="1"/>
        <v>3.8308129500026027</v>
      </c>
      <c r="M3" s="12">
        <f t="shared" si="2"/>
        <v>2.8269165159062495</v>
      </c>
    </row>
    <row r="4" spans="1:13" x14ac:dyDescent="0.25">
      <c r="A4" t="s">
        <v>14</v>
      </c>
      <c r="B4">
        <v>2020</v>
      </c>
      <c r="C4" s="4" t="s">
        <v>21</v>
      </c>
      <c r="D4" s="4" t="s">
        <v>11</v>
      </c>
      <c r="E4" t="s">
        <v>8</v>
      </c>
      <c r="F4">
        <v>311</v>
      </c>
      <c r="G4">
        <v>59.5</v>
      </c>
      <c r="H4" s="12" t="s">
        <v>91</v>
      </c>
      <c r="I4" t="s">
        <v>70</v>
      </c>
      <c r="J4" s="4" t="s">
        <v>9</v>
      </c>
      <c r="K4" s="12">
        <f t="shared" si="0"/>
        <v>2.7835934119332513</v>
      </c>
      <c r="L4" s="12">
        <f t="shared" si="1"/>
        <v>4.0859763125515842</v>
      </c>
      <c r="M4" s="12">
        <f t="shared" si="2"/>
        <v>2.5664363312762215</v>
      </c>
    </row>
    <row r="5" spans="1:13" x14ac:dyDescent="0.25">
      <c r="A5" t="s">
        <v>16</v>
      </c>
      <c r="B5">
        <v>2021</v>
      </c>
      <c r="C5" s="4" t="s">
        <v>21</v>
      </c>
      <c r="D5" t="s">
        <v>17</v>
      </c>
      <c r="E5" t="s">
        <v>18</v>
      </c>
      <c r="F5">
        <v>85</v>
      </c>
      <c r="G5">
        <v>35.299999999999997</v>
      </c>
      <c r="H5" s="12" t="s">
        <v>91</v>
      </c>
      <c r="I5" t="s">
        <v>19</v>
      </c>
      <c r="J5" s="4" t="s">
        <v>9</v>
      </c>
      <c r="K5" s="12">
        <f t="shared" si="0"/>
        <v>5.1835826810966088</v>
      </c>
      <c r="L5" s="12">
        <f t="shared" si="1"/>
        <v>3.5638829639392511</v>
      </c>
      <c r="M5" s="12">
        <f t="shared" si="2"/>
        <v>3.120284701423834</v>
      </c>
    </row>
    <row r="6" spans="1:13" x14ac:dyDescent="0.25">
      <c r="A6" t="s">
        <v>20</v>
      </c>
      <c r="B6">
        <v>2012</v>
      </c>
      <c r="C6" s="4" t="s">
        <v>21</v>
      </c>
      <c r="D6" t="s">
        <v>22</v>
      </c>
      <c r="E6" t="s">
        <v>18</v>
      </c>
      <c r="F6">
        <v>27</v>
      </c>
      <c r="G6">
        <v>40.700000000000003</v>
      </c>
      <c r="H6" s="12" t="s">
        <v>91</v>
      </c>
      <c r="I6" s="12" t="s">
        <v>19</v>
      </c>
      <c r="J6" s="4" t="s">
        <v>9</v>
      </c>
      <c r="K6" s="12">
        <f t="shared" si="0"/>
        <v>9.4545893226125521</v>
      </c>
      <c r="L6" s="12">
        <f t="shared" si="1"/>
        <v>3.7062280924485496</v>
      </c>
      <c r="M6" s="12">
        <f t="shared" si="2"/>
        <v>2.9612015398312175</v>
      </c>
    </row>
    <row r="7" spans="1:13" x14ac:dyDescent="0.25">
      <c r="A7" t="s">
        <v>23</v>
      </c>
      <c r="B7">
        <v>2019</v>
      </c>
      <c r="C7" s="4" t="s">
        <v>21</v>
      </c>
      <c r="D7" t="s">
        <v>11</v>
      </c>
      <c r="E7" t="s">
        <v>104</v>
      </c>
      <c r="F7">
        <v>150</v>
      </c>
      <c r="G7">
        <v>17.2</v>
      </c>
      <c r="H7" s="12" t="s">
        <v>91</v>
      </c>
      <c r="I7" t="s">
        <v>19</v>
      </c>
      <c r="J7" s="4" t="s">
        <v>9</v>
      </c>
      <c r="K7" s="12">
        <f t="shared" si="0"/>
        <v>3.0812984276113209</v>
      </c>
      <c r="L7" s="12">
        <f t="shared" si="1"/>
        <v>2.8449093838194073</v>
      </c>
      <c r="M7" s="12">
        <f t="shared" si="2"/>
        <v>4.0086927998964557</v>
      </c>
    </row>
    <row r="8" spans="1:13" x14ac:dyDescent="0.25">
      <c r="A8" t="s">
        <v>24</v>
      </c>
      <c r="B8">
        <v>2014</v>
      </c>
      <c r="C8" s="4" t="s">
        <v>21</v>
      </c>
      <c r="D8" t="s">
        <v>25</v>
      </c>
      <c r="E8" t="s">
        <v>26</v>
      </c>
      <c r="F8">
        <v>41</v>
      </c>
      <c r="G8">
        <v>23</v>
      </c>
      <c r="H8" t="s">
        <v>92</v>
      </c>
      <c r="I8" s="4" t="s">
        <v>13</v>
      </c>
      <c r="J8" s="4" t="s">
        <v>9</v>
      </c>
      <c r="K8" s="12">
        <f t="shared" si="0"/>
        <v>6.5722995938422883</v>
      </c>
      <c r="L8" s="12">
        <f t="shared" si="1"/>
        <v>3.1354942159291497</v>
      </c>
      <c r="M8" s="12">
        <f t="shared" si="2"/>
        <v>3.6338869931388764</v>
      </c>
    </row>
    <row r="9" spans="1:13" x14ac:dyDescent="0.25">
      <c r="A9" t="s">
        <v>27</v>
      </c>
      <c r="B9" s="4">
        <v>2014</v>
      </c>
      <c r="C9" s="4" t="s">
        <v>21</v>
      </c>
      <c r="D9" t="s">
        <v>28</v>
      </c>
      <c r="E9" t="s">
        <v>18</v>
      </c>
      <c r="F9">
        <v>150</v>
      </c>
      <c r="G9">
        <v>20</v>
      </c>
      <c r="H9" t="s">
        <v>91</v>
      </c>
      <c r="I9" s="4" t="s">
        <v>13</v>
      </c>
      <c r="J9" s="4" t="s">
        <v>9</v>
      </c>
      <c r="K9" s="12">
        <f t="shared" si="0"/>
        <v>3.2659863237109041</v>
      </c>
      <c r="L9" s="12">
        <f t="shared" si="1"/>
        <v>2.9957322735539909</v>
      </c>
      <c r="M9" s="12">
        <f t="shared" si="2"/>
        <v>3.8118159419139466</v>
      </c>
    </row>
    <row r="10" spans="1:13" x14ac:dyDescent="0.25">
      <c r="A10" t="s">
        <v>29</v>
      </c>
      <c r="B10">
        <v>2022</v>
      </c>
      <c r="C10" s="4" t="s">
        <v>21</v>
      </c>
      <c r="D10" t="s">
        <v>30</v>
      </c>
      <c r="E10" t="s">
        <v>31</v>
      </c>
      <c r="F10">
        <v>136</v>
      </c>
      <c r="G10">
        <v>47.1</v>
      </c>
      <c r="H10" s="12" t="s">
        <v>91</v>
      </c>
      <c r="I10" s="12" t="s">
        <v>13</v>
      </c>
      <c r="J10" t="s">
        <v>32</v>
      </c>
      <c r="K10" s="12">
        <f t="shared" si="0"/>
        <v>4.2802470379503044</v>
      </c>
      <c r="L10" s="12">
        <f t="shared" si="1"/>
        <v>3.8522730010223722</v>
      </c>
      <c r="M10" s="12">
        <f t="shared" si="2"/>
        <v>2.8042555348300322</v>
      </c>
    </row>
    <row r="11" spans="1:13" x14ac:dyDescent="0.25">
      <c r="A11" t="s">
        <v>33</v>
      </c>
      <c r="B11">
        <v>2024</v>
      </c>
      <c r="C11" s="4" t="s">
        <v>21</v>
      </c>
      <c r="D11" t="s">
        <v>34</v>
      </c>
      <c r="E11" t="s">
        <v>8</v>
      </c>
      <c r="F11">
        <v>54</v>
      </c>
      <c r="G11">
        <v>18.5</v>
      </c>
      <c r="H11" s="12" t="s">
        <v>91</v>
      </c>
      <c r="I11" t="s">
        <v>13</v>
      </c>
      <c r="J11" t="s">
        <v>9</v>
      </c>
      <c r="K11" s="12">
        <f t="shared" si="0"/>
        <v>5.2840605878714424</v>
      </c>
      <c r="L11" s="12">
        <f t="shared" si="1"/>
        <v>2.917770732084279</v>
      </c>
      <c r="M11" s="12">
        <f t="shared" si="2"/>
        <v>3.9129976562070898</v>
      </c>
    </row>
    <row r="12" spans="1:13" x14ac:dyDescent="0.25">
      <c r="A12" t="s">
        <v>36</v>
      </c>
      <c r="B12">
        <v>2021</v>
      </c>
      <c r="C12" s="4" t="s">
        <v>21</v>
      </c>
      <c r="D12" s="4" t="s">
        <v>34</v>
      </c>
      <c r="E12" t="s">
        <v>12</v>
      </c>
      <c r="F12">
        <v>135</v>
      </c>
      <c r="G12">
        <v>20.3</v>
      </c>
      <c r="H12" s="12" t="s">
        <v>91</v>
      </c>
      <c r="I12" s="12" t="s">
        <v>70</v>
      </c>
      <c r="J12" s="4" t="s">
        <v>9</v>
      </c>
      <c r="K12" s="12">
        <f t="shared" si="0"/>
        <v>3.4618663345829108</v>
      </c>
      <c r="L12" s="12">
        <f t="shared" si="1"/>
        <v>3.0106208860477417</v>
      </c>
      <c r="M12" s="12">
        <f t="shared" si="2"/>
        <v>3.7926442319587803</v>
      </c>
    </row>
    <row r="13" spans="1:13" x14ac:dyDescent="0.25">
      <c r="A13" t="s">
        <v>37</v>
      </c>
      <c r="B13">
        <v>2010</v>
      </c>
      <c r="C13" s="4" t="s">
        <v>21</v>
      </c>
      <c r="D13" t="s">
        <v>38</v>
      </c>
      <c r="E13" t="s">
        <v>105</v>
      </c>
      <c r="F13">
        <v>199</v>
      </c>
      <c r="G13" s="14">
        <v>76</v>
      </c>
      <c r="H13" s="12" t="s">
        <v>91</v>
      </c>
      <c r="I13" t="s">
        <v>39</v>
      </c>
      <c r="J13" s="4" t="s">
        <v>9</v>
      </c>
      <c r="K13" s="12">
        <f t="shared" si="0"/>
        <v>3.0275120389073011</v>
      </c>
      <c r="L13" s="12">
        <f t="shared" si="1"/>
        <v>4.3307333402863311</v>
      </c>
      <c r="M13" s="12">
        <f t="shared" si="2"/>
        <v>2.3348562526585002</v>
      </c>
    </row>
    <row r="14" spans="1:13" x14ac:dyDescent="0.25">
      <c r="A14" t="s">
        <v>40</v>
      </c>
      <c r="B14">
        <v>2022</v>
      </c>
      <c r="C14" s="4" t="s">
        <v>21</v>
      </c>
      <c r="D14" t="s">
        <v>41</v>
      </c>
      <c r="E14" t="s">
        <v>54</v>
      </c>
      <c r="F14">
        <v>186</v>
      </c>
      <c r="G14">
        <v>56.7</v>
      </c>
      <c r="H14" s="12" t="s">
        <v>91</v>
      </c>
      <c r="I14" s="4" t="s">
        <v>39</v>
      </c>
      <c r="J14" s="4" t="s">
        <v>9</v>
      </c>
      <c r="K14" s="12">
        <f t="shared" si="0"/>
        <v>3.6331138337564184</v>
      </c>
      <c r="L14" s="12">
        <f t="shared" si="1"/>
        <v>4.0377742107337067</v>
      </c>
      <c r="M14" s="12">
        <f t="shared" si="2"/>
        <v>2.6141448114395742</v>
      </c>
    </row>
    <row r="15" spans="1:13" x14ac:dyDescent="0.25">
      <c r="A15" t="s">
        <v>42</v>
      </c>
      <c r="B15">
        <v>2014</v>
      </c>
      <c r="C15" s="4" t="s">
        <v>21</v>
      </c>
      <c r="D15" t="s">
        <v>65</v>
      </c>
      <c r="E15" t="s">
        <v>8</v>
      </c>
      <c r="F15">
        <v>242</v>
      </c>
      <c r="G15">
        <v>47</v>
      </c>
      <c r="H15" s="12" t="s">
        <v>91</v>
      </c>
      <c r="I15" s="4" t="s">
        <v>39</v>
      </c>
      <c r="J15" s="4" t="s">
        <v>9</v>
      </c>
      <c r="K15" s="12">
        <f t="shared" si="0"/>
        <v>3.208331097276599</v>
      </c>
      <c r="L15" s="12">
        <f t="shared" si="1"/>
        <v>3.8501476017100584</v>
      </c>
      <c r="M15" s="12">
        <f t="shared" si="2"/>
        <v>2.8064936995204386</v>
      </c>
    </row>
    <row r="16" spans="1:13" x14ac:dyDescent="0.25">
      <c r="A16" t="s">
        <v>43</v>
      </c>
      <c r="B16">
        <v>2005</v>
      </c>
      <c r="C16" s="4" t="s">
        <v>21</v>
      </c>
      <c r="D16" t="s">
        <v>44</v>
      </c>
      <c r="E16" t="s">
        <v>12</v>
      </c>
      <c r="F16">
        <v>98</v>
      </c>
      <c r="G16">
        <v>33</v>
      </c>
      <c r="H16" t="s">
        <v>45</v>
      </c>
      <c r="I16" s="12" t="s">
        <v>39</v>
      </c>
      <c r="J16" s="4" t="s">
        <v>9</v>
      </c>
      <c r="K16" s="12">
        <f t="shared" si="0"/>
        <v>4.7498657338703714</v>
      </c>
      <c r="L16" s="12">
        <f t="shared" si="1"/>
        <v>3.4965075614664802</v>
      </c>
      <c r="M16" s="12">
        <f t="shared" si="2"/>
        <v>3.1976562961741677</v>
      </c>
    </row>
    <row r="17" spans="1:13" x14ac:dyDescent="0.25">
      <c r="A17" t="s">
        <v>46</v>
      </c>
      <c r="B17">
        <v>2018</v>
      </c>
      <c r="C17" t="s">
        <v>47</v>
      </c>
      <c r="D17" t="s">
        <v>48</v>
      </c>
      <c r="E17" t="s">
        <v>49</v>
      </c>
      <c r="F17">
        <v>117</v>
      </c>
      <c r="G17">
        <v>53.9</v>
      </c>
      <c r="H17" t="s">
        <v>91</v>
      </c>
      <c r="I17" t="s">
        <v>50</v>
      </c>
      <c r="J17" s="4" t="s">
        <v>9</v>
      </c>
      <c r="K17" s="12">
        <f t="shared" si="0"/>
        <v>4.6084185321562723</v>
      </c>
      <c r="L17" s="12">
        <f t="shared" si="1"/>
        <v>3.9871304779149512</v>
      </c>
      <c r="M17" s="12">
        <f t="shared" si="2"/>
        <v>2.6650205746196667</v>
      </c>
    </row>
    <row r="18" spans="1:13" x14ac:dyDescent="0.25">
      <c r="A18" t="s">
        <v>51</v>
      </c>
      <c r="B18">
        <v>2022</v>
      </c>
      <c r="C18" s="4" t="s">
        <v>47</v>
      </c>
      <c r="D18" s="4" t="s">
        <v>48</v>
      </c>
      <c r="E18" t="s">
        <v>54</v>
      </c>
      <c r="F18">
        <v>250</v>
      </c>
      <c r="G18">
        <v>72.650000000000006</v>
      </c>
      <c r="H18" s="12" t="s">
        <v>91</v>
      </c>
      <c r="I18" s="4" t="s">
        <v>50</v>
      </c>
      <c r="J18" s="4" t="s">
        <v>9</v>
      </c>
      <c r="K18" s="12">
        <f t="shared" si="0"/>
        <v>2.8192037883061949</v>
      </c>
      <c r="L18" s="12">
        <f t="shared" si="1"/>
        <v>4.2856533900162921</v>
      </c>
      <c r="M18" s="12">
        <f t="shared" si="2"/>
        <v>2.3761794304691879</v>
      </c>
    </row>
    <row r="19" spans="1:13" x14ac:dyDescent="0.25">
      <c r="A19" t="s">
        <v>52</v>
      </c>
      <c r="B19">
        <v>2023</v>
      </c>
      <c r="C19" s="4" t="s">
        <v>47</v>
      </c>
      <c r="D19" t="s">
        <v>53</v>
      </c>
      <c r="E19" t="s">
        <v>8</v>
      </c>
      <c r="F19">
        <v>80</v>
      </c>
      <c r="G19">
        <v>43</v>
      </c>
      <c r="H19" s="12" t="s">
        <v>91</v>
      </c>
      <c r="I19" s="4" t="s">
        <v>50</v>
      </c>
      <c r="J19" t="s">
        <v>55</v>
      </c>
      <c r="K19" s="12">
        <f t="shared" si="0"/>
        <v>5.5351151749534537</v>
      </c>
      <c r="L19" s="12">
        <f t="shared" si="1"/>
        <v>3.7612001156935624</v>
      </c>
      <c r="M19" s="12">
        <f t="shared" si="2"/>
        <v>2.9013765187750344</v>
      </c>
    </row>
    <row r="20" spans="1:13" x14ac:dyDescent="0.25">
      <c r="A20" t="s">
        <v>106</v>
      </c>
      <c r="B20">
        <v>2018</v>
      </c>
      <c r="C20" s="4" t="s">
        <v>47</v>
      </c>
      <c r="D20" t="s">
        <v>56</v>
      </c>
      <c r="E20" t="s">
        <v>54</v>
      </c>
      <c r="F20">
        <v>180</v>
      </c>
      <c r="G20">
        <v>71</v>
      </c>
      <c r="H20" s="12" t="s">
        <v>91</v>
      </c>
      <c r="I20" t="s">
        <v>13</v>
      </c>
      <c r="J20" t="s">
        <v>9</v>
      </c>
      <c r="K20" s="12">
        <f t="shared" si="0"/>
        <v>3.3821426476257455</v>
      </c>
      <c r="L20" s="12">
        <f t="shared" si="1"/>
        <v>4.2626798770413155</v>
      </c>
      <c r="M20" s="12">
        <f t="shared" si="2"/>
        <v>2.3974679952628852</v>
      </c>
    </row>
    <row r="21" spans="1:13" x14ac:dyDescent="0.25">
      <c r="A21" t="s">
        <v>57</v>
      </c>
      <c r="B21">
        <v>2020</v>
      </c>
      <c r="C21" s="4" t="s">
        <v>47</v>
      </c>
      <c r="D21" t="s">
        <v>58</v>
      </c>
      <c r="E21" t="s">
        <v>59</v>
      </c>
      <c r="F21">
        <v>97</v>
      </c>
      <c r="G21">
        <v>55.7</v>
      </c>
      <c r="H21" s="12" t="s">
        <v>91</v>
      </c>
      <c r="I21" t="s">
        <v>60</v>
      </c>
      <c r="J21" s="4" t="s">
        <v>9</v>
      </c>
      <c r="K21" s="12">
        <f t="shared" si="0"/>
        <v>5.0436343466473073</v>
      </c>
      <c r="L21" s="12">
        <f t="shared" si="1"/>
        <v>4.0199801469332384</v>
      </c>
      <c r="M21" s="12">
        <f t="shared" si="2"/>
        <v>2.631932665696632</v>
      </c>
    </row>
    <row r="22" spans="1:13" x14ac:dyDescent="0.25">
      <c r="A22" t="s">
        <v>61</v>
      </c>
      <c r="B22">
        <v>2012</v>
      </c>
      <c r="C22" s="12" t="s">
        <v>64</v>
      </c>
      <c r="D22" t="s">
        <v>62</v>
      </c>
      <c r="E22" t="s">
        <v>54</v>
      </c>
      <c r="F22">
        <v>60</v>
      </c>
      <c r="G22">
        <v>40</v>
      </c>
      <c r="H22" s="12" t="s">
        <v>91</v>
      </c>
      <c r="I22" s="4" t="s">
        <v>60</v>
      </c>
      <c r="J22" s="4" t="s">
        <v>9</v>
      </c>
      <c r="K22" s="12">
        <f t="shared" si="0"/>
        <v>6.324555320336759</v>
      </c>
      <c r="L22" s="12">
        <f t="shared" si="1"/>
        <v>3.6888794541139363</v>
      </c>
      <c r="M22" s="12">
        <f t="shared" si="2"/>
        <v>2.9802689215254121</v>
      </c>
    </row>
    <row r="23" spans="1:13" x14ac:dyDescent="0.25">
      <c r="A23" t="s">
        <v>63</v>
      </c>
      <c r="B23">
        <v>2009</v>
      </c>
      <c r="C23" t="s">
        <v>64</v>
      </c>
      <c r="D23" t="s">
        <v>65</v>
      </c>
      <c r="E23" t="s">
        <v>12</v>
      </c>
      <c r="F23">
        <v>43</v>
      </c>
      <c r="G23">
        <v>44</v>
      </c>
      <c r="H23" s="12" t="s">
        <v>91</v>
      </c>
      <c r="I23" s="4" t="s">
        <v>60</v>
      </c>
      <c r="J23" s="4" t="s">
        <v>9</v>
      </c>
      <c r="K23" s="12">
        <f t="shared" si="0"/>
        <v>7.5698299572312289</v>
      </c>
      <c r="L23" s="12">
        <f t="shared" si="1"/>
        <v>3.784189633918261</v>
      </c>
      <c r="M23" s="12">
        <f t="shared" si="2"/>
        <v>2.8766255175685678</v>
      </c>
    </row>
    <row r="24" spans="1:13" x14ac:dyDescent="0.25">
      <c r="A24" t="s">
        <v>67</v>
      </c>
      <c r="B24" s="4">
        <v>2009</v>
      </c>
      <c r="C24" s="12" t="s">
        <v>47</v>
      </c>
      <c r="D24" t="s">
        <v>68</v>
      </c>
      <c r="E24" t="s">
        <v>69</v>
      </c>
      <c r="F24">
        <v>41</v>
      </c>
      <c r="G24">
        <v>50</v>
      </c>
      <c r="H24" s="12" t="s">
        <v>91</v>
      </c>
      <c r="I24" t="s">
        <v>70</v>
      </c>
      <c r="J24" t="s">
        <v>71</v>
      </c>
      <c r="K24" s="12">
        <f t="shared" si="0"/>
        <v>7.8086880944303037</v>
      </c>
      <c r="L24" s="12">
        <f t="shared" si="1"/>
        <v>3.912023005428146</v>
      </c>
      <c r="M24" s="12">
        <f t="shared" si="2"/>
        <v>2.7418912325174953</v>
      </c>
    </row>
    <row r="25" spans="1:13" x14ac:dyDescent="0.25">
      <c r="A25" s="4" t="s">
        <v>67</v>
      </c>
      <c r="B25" s="4">
        <v>2009</v>
      </c>
      <c r="C25" s="12" t="s">
        <v>47</v>
      </c>
      <c r="D25" t="s">
        <v>72</v>
      </c>
      <c r="E25" t="s">
        <v>26</v>
      </c>
      <c r="F25">
        <v>33</v>
      </c>
      <c r="G25">
        <v>37</v>
      </c>
      <c r="H25" t="s">
        <v>45</v>
      </c>
      <c r="I25" s="4" t="s">
        <v>70</v>
      </c>
      <c r="J25" t="s">
        <v>73</v>
      </c>
      <c r="K25" s="12">
        <f t="shared" si="0"/>
        <v>8.4045442253797233</v>
      </c>
      <c r="L25" s="12">
        <f t="shared" si="1"/>
        <v>3.6109179126442243</v>
      </c>
      <c r="M25" s="12">
        <f t="shared" si="2"/>
        <v>3.0670571470128114</v>
      </c>
    </row>
    <row r="26" spans="1:13" x14ac:dyDescent="0.25">
      <c r="A26" t="s">
        <v>74</v>
      </c>
      <c r="B26">
        <v>2013</v>
      </c>
      <c r="C26" t="s">
        <v>47</v>
      </c>
      <c r="D26" s="4" t="s">
        <v>72</v>
      </c>
      <c r="E26" t="s">
        <v>8</v>
      </c>
      <c r="F26">
        <v>153</v>
      </c>
      <c r="G26">
        <v>22.2</v>
      </c>
      <c r="H26" t="s">
        <v>91</v>
      </c>
      <c r="I26" s="4" t="s">
        <v>70</v>
      </c>
      <c r="J26" t="s">
        <v>9</v>
      </c>
      <c r="K26" s="12">
        <f t="shared" si="0"/>
        <v>3.3598552723265316</v>
      </c>
      <c r="L26" s="12">
        <f t="shared" si="1"/>
        <v>3.1000922888782338</v>
      </c>
      <c r="M26" s="12">
        <f t="shared" si="2"/>
        <v>3.6785147848002113</v>
      </c>
    </row>
    <row r="27" spans="1:13" x14ac:dyDescent="0.25">
      <c r="A27" t="s">
        <v>75</v>
      </c>
      <c r="B27">
        <v>2009</v>
      </c>
      <c r="C27" s="4" t="s">
        <v>47</v>
      </c>
      <c r="D27" s="4" t="s">
        <v>72</v>
      </c>
      <c r="E27" s="4" t="s">
        <v>54</v>
      </c>
      <c r="F27">
        <v>178</v>
      </c>
      <c r="G27">
        <v>41</v>
      </c>
      <c r="H27" s="12" t="s">
        <v>91</v>
      </c>
      <c r="I27" s="4" t="s">
        <v>70</v>
      </c>
      <c r="J27" t="s">
        <v>76</v>
      </c>
      <c r="K27" s="12">
        <f t="shared" si="0"/>
        <v>3.6864464787176061</v>
      </c>
      <c r="L27" s="12">
        <f t="shared" si="1"/>
        <v>3.713572066704308</v>
      </c>
      <c r="M27" s="12">
        <f t="shared" si="2"/>
        <v>2.9531570092634034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H9" sqref="H9"/>
    </sheetView>
  </sheetViews>
  <sheetFormatPr defaultRowHeight="15" x14ac:dyDescent="0.25"/>
  <cols>
    <col min="1" max="1" width="19.28515625" customWidth="1"/>
    <col min="2" max="2" width="9.42578125" customWidth="1"/>
    <col min="3" max="3" width="15.42578125" customWidth="1"/>
    <col min="4" max="4" width="10.42578125" customWidth="1"/>
    <col min="5" max="5" width="11.42578125" customWidth="1"/>
    <col min="6" max="6" width="14.28515625" customWidth="1"/>
    <col min="7" max="7" width="10.85546875" customWidth="1"/>
    <col min="8" max="8" width="19.28515625" customWidth="1"/>
    <col min="9" max="9" width="6.7109375" customWidth="1"/>
    <col min="10" max="10" width="7.42578125" customWidth="1"/>
    <col min="11" max="11" width="7.7109375" customWidth="1"/>
    <col min="12" max="12" width="11.42578125" customWidth="1"/>
    <col min="13" max="13" width="11" customWidth="1"/>
    <col min="14" max="14" width="10.5703125" customWidth="1"/>
    <col min="15" max="15" width="13.42578125" customWidth="1"/>
  </cols>
  <sheetData>
    <row r="1" spans="1:15" ht="15.75" x14ac:dyDescent="0.25">
      <c r="A1" s="5" t="s">
        <v>0</v>
      </c>
      <c r="B1" s="7" t="s">
        <v>97</v>
      </c>
      <c r="C1" s="8" t="s">
        <v>77</v>
      </c>
      <c r="D1" s="9" t="s">
        <v>2</v>
      </c>
      <c r="E1" s="9" t="s">
        <v>78</v>
      </c>
      <c r="F1" s="13" t="s">
        <v>83</v>
      </c>
      <c r="G1" s="13" t="s">
        <v>84</v>
      </c>
      <c r="H1" s="10" t="s">
        <v>79</v>
      </c>
      <c r="I1" s="10" t="s">
        <v>80</v>
      </c>
      <c r="J1" s="11" t="s">
        <v>81</v>
      </c>
      <c r="K1" s="13" t="s">
        <v>82</v>
      </c>
      <c r="L1" s="13" t="s">
        <v>98</v>
      </c>
      <c r="M1" s="13" t="s">
        <v>99</v>
      </c>
      <c r="N1" s="13" t="s">
        <v>100</v>
      </c>
      <c r="O1" s="13" t="s">
        <v>101</v>
      </c>
    </row>
    <row r="2" spans="1:15" x14ac:dyDescent="0.25">
      <c r="A2" s="4" t="s">
        <v>102</v>
      </c>
      <c r="B2">
        <v>2023</v>
      </c>
      <c r="C2" t="s">
        <v>21</v>
      </c>
      <c r="D2" t="s">
        <v>7</v>
      </c>
      <c r="E2">
        <v>424</v>
      </c>
      <c r="F2" t="s">
        <v>8</v>
      </c>
      <c r="G2">
        <v>65.599999999999994</v>
      </c>
      <c r="H2" t="s">
        <v>85</v>
      </c>
      <c r="I2">
        <v>2.8</v>
      </c>
      <c r="J2">
        <v>1.56</v>
      </c>
      <c r="K2">
        <v>4.91</v>
      </c>
      <c r="L2">
        <f>LN(I2)</f>
        <v>1.0296194171811581</v>
      </c>
      <c r="M2">
        <f>LN(J2)</f>
        <v>0.44468582126144574</v>
      </c>
      <c r="N2">
        <f>LN(K2)</f>
        <v>1.5912739418064292</v>
      </c>
      <c r="O2">
        <f>(N2-L2)/(2*1.96)</f>
        <v>0.14327921546563038</v>
      </c>
    </row>
    <row r="3" spans="1:15" x14ac:dyDescent="0.25">
      <c r="A3" t="s">
        <v>40</v>
      </c>
      <c r="B3" s="12">
        <v>2022</v>
      </c>
      <c r="C3" s="12" t="s">
        <v>21</v>
      </c>
      <c r="D3" s="12" t="s">
        <v>41</v>
      </c>
      <c r="E3" s="12">
        <v>186</v>
      </c>
      <c r="F3" s="12" t="s">
        <v>54</v>
      </c>
      <c r="G3" s="12">
        <v>56.7</v>
      </c>
      <c r="H3" t="s">
        <v>85</v>
      </c>
      <c r="I3">
        <v>3.3</v>
      </c>
      <c r="J3">
        <v>1.05</v>
      </c>
      <c r="K3">
        <v>10.34</v>
      </c>
      <c r="L3" s="12">
        <f t="shared" ref="L3:L9" si="0">LN(I3)</f>
        <v>1.1939224684724346</v>
      </c>
      <c r="M3" s="12">
        <f t="shared" ref="M3:M9" si="1">LN(J3)</f>
        <v>4.8790164169432049E-2</v>
      </c>
      <c r="N3" s="12">
        <f t="shared" ref="N3:N9" si="2">LN(K3)</f>
        <v>2.3360198690802831</v>
      </c>
      <c r="O3" s="12">
        <f t="shared" ref="O3:O9" si="3">(N3-L3)/(2*1.96)</f>
        <v>0.29135137770608383</v>
      </c>
    </row>
    <row r="4" spans="1:15" x14ac:dyDescent="0.25">
      <c r="A4" s="12" t="s">
        <v>103</v>
      </c>
      <c r="B4">
        <v>2009</v>
      </c>
      <c r="C4" t="s">
        <v>21</v>
      </c>
      <c r="D4" s="6" t="s">
        <v>65</v>
      </c>
      <c r="E4">
        <v>178</v>
      </c>
      <c r="F4" s="12" t="s">
        <v>54</v>
      </c>
      <c r="G4" s="12">
        <v>41</v>
      </c>
      <c r="H4" s="12" t="s">
        <v>108</v>
      </c>
      <c r="I4">
        <v>4.08</v>
      </c>
      <c r="J4">
        <v>2.41</v>
      </c>
      <c r="K4">
        <v>6.07</v>
      </c>
      <c r="L4" s="12">
        <f t="shared" si="0"/>
        <v>1.4060969884160703</v>
      </c>
      <c r="M4" s="12">
        <f t="shared" si="1"/>
        <v>0.87962674750256364</v>
      </c>
      <c r="N4" s="12">
        <f t="shared" si="2"/>
        <v>1.803358605071407</v>
      </c>
      <c r="O4" s="12">
        <f t="shared" si="3"/>
        <v>0.10134224914676956</v>
      </c>
    </row>
    <row r="5" spans="1:15" x14ac:dyDescent="0.25">
      <c r="A5" s="12" t="s">
        <v>40</v>
      </c>
      <c r="B5" s="12">
        <v>2022</v>
      </c>
      <c r="C5" s="12" t="s">
        <v>21</v>
      </c>
      <c r="D5" s="12" t="s">
        <v>41</v>
      </c>
      <c r="E5" s="12">
        <v>186</v>
      </c>
      <c r="F5" s="12" t="s">
        <v>54</v>
      </c>
      <c r="G5" s="12">
        <v>56.7</v>
      </c>
      <c r="H5" s="12" t="s">
        <v>108</v>
      </c>
      <c r="I5">
        <v>5.7</v>
      </c>
      <c r="J5">
        <v>1.74</v>
      </c>
      <c r="K5">
        <v>18.47</v>
      </c>
      <c r="L5" s="12">
        <f t="shared" si="0"/>
        <v>1.7404661748405046</v>
      </c>
      <c r="M5" s="12">
        <f t="shared" si="1"/>
        <v>0.55388511322643763</v>
      </c>
      <c r="N5" s="12">
        <f t="shared" si="2"/>
        <v>2.9161477942111484</v>
      </c>
      <c r="O5" s="12">
        <f t="shared" si="3"/>
        <v>0.29991878045169484</v>
      </c>
    </row>
    <row r="6" spans="1:15" x14ac:dyDescent="0.25">
      <c r="A6" s="12" t="s">
        <v>33</v>
      </c>
      <c r="B6">
        <v>2024</v>
      </c>
      <c r="C6" s="12" t="s">
        <v>21</v>
      </c>
      <c r="D6" s="12" t="s">
        <v>34</v>
      </c>
      <c r="E6">
        <v>54</v>
      </c>
      <c r="F6" s="12" t="s">
        <v>35</v>
      </c>
      <c r="G6">
        <v>18.5</v>
      </c>
      <c r="H6" t="s">
        <v>86</v>
      </c>
      <c r="I6">
        <v>35.399000000000001</v>
      </c>
      <c r="J6">
        <v>1.8460000000000001</v>
      </c>
      <c r="K6">
        <v>678.96900000000005</v>
      </c>
      <c r="L6" s="12">
        <f t="shared" si="0"/>
        <v>3.5666835711531593</v>
      </c>
      <c r="M6" s="12">
        <f t="shared" si="1"/>
        <v>0.61302113608066044</v>
      </c>
      <c r="N6" s="12">
        <f t="shared" si="2"/>
        <v>6.5205754711409059</v>
      </c>
      <c r="O6" s="12">
        <f t="shared" si="3"/>
        <v>0.75354385203769048</v>
      </c>
    </row>
    <row r="7" spans="1:15" x14ac:dyDescent="0.25">
      <c r="A7" t="s">
        <v>87</v>
      </c>
      <c r="B7">
        <v>2022</v>
      </c>
      <c r="C7" t="s">
        <v>88</v>
      </c>
      <c r="D7" s="6" t="s">
        <v>89</v>
      </c>
      <c r="E7">
        <v>214</v>
      </c>
      <c r="F7" s="12" t="s">
        <v>90</v>
      </c>
      <c r="G7" t="s">
        <v>66</v>
      </c>
      <c r="H7" s="12" t="s">
        <v>86</v>
      </c>
      <c r="I7">
        <v>0.18</v>
      </c>
      <c r="J7">
        <v>0.11</v>
      </c>
      <c r="K7">
        <v>0.24</v>
      </c>
      <c r="L7" s="12">
        <f t="shared" si="0"/>
        <v>-1.7147984280919266</v>
      </c>
      <c r="M7" s="12">
        <f t="shared" si="1"/>
        <v>-2.2072749131897207</v>
      </c>
      <c r="N7" s="12">
        <f t="shared" si="2"/>
        <v>-1.4271163556401458</v>
      </c>
      <c r="O7" s="12">
        <f t="shared" si="3"/>
        <v>7.3388283788719588E-2</v>
      </c>
    </row>
    <row r="8" spans="1:15" x14ac:dyDescent="0.25">
      <c r="A8" s="12" t="s">
        <v>103</v>
      </c>
      <c r="B8" s="12">
        <v>2009</v>
      </c>
      <c r="C8" s="12" t="s">
        <v>21</v>
      </c>
      <c r="D8" s="6" t="s">
        <v>65</v>
      </c>
      <c r="E8" s="12">
        <v>178</v>
      </c>
      <c r="F8" s="12" t="s">
        <v>54</v>
      </c>
      <c r="G8" s="12">
        <v>41</v>
      </c>
      <c r="H8" t="s">
        <v>109</v>
      </c>
      <c r="I8">
        <v>0.97699999999999998</v>
      </c>
      <c r="J8">
        <v>0.28000000000000003</v>
      </c>
      <c r="K8">
        <v>1.27</v>
      </c>
      <c r="L8" s="12">
        <f t="shared" si="0"/>
        <v>-2.3268626939354331E-2</v>
      </c>
      <c r="M8" s="12">
        <f t="shared" si="1"/>
        <v>-1.2729656758128873</v>
      </c>
      <c r="N8" s="12">
        <f t="shared" si="2"/>
        <v>0.23901690047049992</v>
      </c>
      <c r="O8" s="12">
        <f t="shared" si="3"/>
        <v>6.6909573318840371E-2</v>
      </c>
    </row>
    <row r="9" spans="1:15" x14ac:dyDescent="0.25">
      <c r="A9" s="12" t="s">
        <v>40</v>
      </c>
      <c r="B9" s="12">
        <v>2022</v>
      </c>
      <c r="C9" s="12" t="s">
        <v>21</v>
      </c>
      <c r="D9" s="12" t="s">
        <v>41</v>
      </c>
      <c r="E9">
        <v>186</v>
      </c>
      <c r="F9" s="12" t="s">
        <v>54</v>
      </c>
      <c r="G9">
        <v>56.7</v>
      </c>
      <c r="H9" s="12" t="s">
        <v>109</v>
      </c>
      <c r="I9">
        <v>4.5</v>
      </c>
      <c r="J9">
        <v>1.62</v>
      </c>
      <c r="K9">
        <v>12.26</v>
      </c>
      <c r="L9" s="12">
        <f t="shared" si="0"/>
        <v>1.5040773967762742</v>
      </c>
      <c r="M9" s="12">
        <f t="shared" si="1"/>
        <v>0.48242614924429278</v>
      </c>
      <c r="N9" s="12">
        <f t="shared" si="2"/>
        <v>2.5063419305080652</v>
      </c>
      <c r="O9" s="12">
        <f t="shared" si="3"/>
        <v>0.25567972799280386</v>
      </c>
    </row>
    <row r="11" spans="1:15" x14ac:dyDescent="0.25">
      <c r="E11" s="12"/>
      <c r="F11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Berhanemeskel</cp:lastModifiedBy>
  <dcterms:created xsi:type="dcterms:W3CDTF">2024-02-13T12:34:35Z</dcterms:created>
  <dcterms:modified xsi:type="dcterms:W3CDTF">2024-10-28T11:44:12Z</dcterms:modified>
</cp:coreProperties>
</file>