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65" windowWidth="29040" windowHeight="18240"/>
  </bookViews>
  <sheets>
    <sheet name="Feuil1" sheetId="1" r:id="rId1"/>
  </sheets>
  <definedNames>
    <definedName name="_xlnm.Print_Area" localSheetId="0">Feuil1!$A$3:$W$31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0" i="1" l="1"/>
  <c r="W30" i="1"/>
  <c r="V31" i="1"/>
  <c r="U30" i="1"/>
  <c r="T30" i="1"/>
  <c r="T31" i="1"/>
  <c r="S31" i="1"/>
  <c r="O31" i="1"/>
  <c r="E31" i="1"/>
  <c r="E30" i="1"/>
  <c r="K30" i="1"/>
  <c r="N30" i="1"/>
  <c r="R30" i="1"/>
  <c r="R13" i="1"/>
  <c r="P30" i="1"/>
  <c r="K15" i="1"/>
  <c r="Q30" i="1"/>
  <c r="O30" i="1"/>
  <c r="M30" i="1"/>
  <c r="L30" i="1"/>
  <c r="J30" i="1"/>
  <c r="I30" i="1"/>
  <c r="H30" i="1"/>
  <c r="G30" i="1"/>
  <c r="F30" i="1"/>
  <c r="V28" i="1"/>
  <c r="V27" i="1"/>
  <c r="V26" i="1"/>
  <c r="V24" i="1"/>
  <c r="V23" i="1"/>
  <c r="V22" i="1"/>
  <c r="V21" i="1"/>
  <c r="V20" i="1"/>
  <c r="V19" i="1"/>
  <c r="V18" i="1"/>
  <c r="V17" i="1"/>
  <c r="V16" i="1"/>
  <c r="V15" i="1"/>
  <c r="V14" i="1"/>
  <c r="V12" i="1"/>
  <c r="V11" i="1"/>
  <c r="V9" i="1"/>
  <c r="V8" i="1"/>
  <c r="V7" i="1"/>
  <c r="V6" i="1"/>
  <c r="V5" i="1"/>
  <c r="R15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4" i="1"/>
  <c r="R12" i="1"/>
  <c r="R11" i="1"/>
  <c r="R10" i="1"/>
  <c r="R9" i="1"/>
  <c r="R8" i="1"/>
  <c r="R7" i="1"/>
  <c r="R6" i="1"/>
  <c r="R5" i="1"/>
  <c r="N14" i="1"/>
  <c r="N24" i="1"/>
  <c r="N28" i="1"/>
  <c r="N27" i="1"/>
  <c r="N26" i="1"/>
  <c r="N25" i="1"/>
  <c r="N23" i="1"/>
  <c r="N22" i="1"/>
  <c r="N21" i="1"/>
  <c r="N20" i="1"/>
  <c r="N19" i="1"/>
  <c r="N18" i="1"/>
  <c r="N17" i="1"/>
  <c r="N16" i="1"/>
  <c r="N15" i="1"/>
  <c r="N13" i="1"/>
  <c r="N12" i="1"/>
  <c r="N11" i="1"/>
  <c r="N10" i="1"/>
  <c r="N9" i="1"/>
  <c r="N8" i="1"/>
  <c r="N7" i="1"/>
  <c r="N6" i="1"/>
  <c r="K5" i="1"/>
  <c r="N5" i="1"/>
  <c r="K8" i="1"/>
  <c r="K14" i="1"/>
  <c r="K24" i="1"/>
  <c r="K28" i="1"/>
  <c r="K27" i="1"/>
  <c r="K26" i="1"/>
  <c r="K25" i="1"/>
  <c r="K23" i="1"/>
  <c r="K22" i="1"/>
  <c r="K21" i="1"/>
  <c r="K20" i="1"/>
  <c r="K19" i="1"/>
  <c r="K18" i="1"/>
  <c r="K17" i="1"/>
  <c r="K16" i="1"/>
  <c r="K13" i="1"/>
  <c r="K12" i="1"/>
  <c r="K11" i="1"/>
  <c r="K10" i="1"/>
  <c r="K9" i="1"/>
  <c r="K7" i="1"/>
  <c r="K6" i="1"/>
  <c r="F31" i="1"/>
  <c r="J31" i="1"/>
  <c r="I31" i="1"/>
  <c r="H31" i="1"/>
  <c r="Q31" i="1"/>
  <c r="P31" i="1"/>
  <c r="U31" i="1"/>
  <c r="R31" i="1"/>
  <c r="M31" i="1"/>
  <c r="L31" i="1"/>
  <c r="G31" i="1"/>
  <c r="N31" i="1"/>
  <c r="K31" i="1"/>
  <c r="W31" i="1"/>
</calcChain>
</file>

<file path=xl/sharedStrings.xml><?xml version="1.0" encoding="utf-8"?>
<sst xmlns="http://schemas.openxmlformats.org/spreadsheetml/2006/main" count="66" uniqueCount="59">
  <si>
    <t>Code Village</t>
  </si>
  <si>
    <t>SENEGAL</t>
  </si>
  <si>
    <t>V1</t>
  </si>
  <si>
    <t>Ndiagnène</t>
  </si>
  <si>
    <t>V1.C1</t>
  </si>
  <si>
    <t>V1.C2</t>
  </si>
  <si>
    <t>V1.C3</t>
  </si>
  <si>
    <t>V2</t>
  </si>
  <si>
    <t>Ndimbe Birane</t>
  </si>
  <si>
    <t>V2.C1</t>
  </si>
  <si>
    <t>V2.C2</t>
  </si>
  <si>
    <t>V2.C4</t>
  </si>
  <si>
    <t>V2.C5</t>
  </si>
  <si>
    <t>V2.C6</t>
  </si>
  <si>
    <t>V2.C7</t>
  </si>
  <si>
    <t>V13</t>
  </si>
  <si>
    <t>Numukunda</t>
  </si>
  <si>
    <t>V13.C1</t>
  </si>
  <si>
    <t>V13.C3</t>
  </si>
  <si>
    <t>V13.C4</t>
  </si>
  <si>
    <t>V13.C5</t>
  </si>
  <si>
    <t>V13.C6</t>
  </si>
  <si>
    <t>V13.C7</t>
  </si>
  <si>
    <t>V13.C8</t>
  </si>
  <si>
    <t>V13.C9</t>
  </si>
  <si>
    <t>V13.C10</t>
  </si>
  <si>
    <t>V13.C11</t>
  </si>
  <si>
    <t>V14</t>
  </si>
  <si>
    <t>Kanikunda Suba</t>
  </si>
  <si>
    <t>V14.C1</t>
  </si>
  <si>
    <t>V14.C2</t>
  </si>
  <si>
    <t>V14.C3</t>
  </si>
  <si>
    <t>V14.C4</t>
  </si>
  <si>
    <t>CERAMIC CONTAINERS</t>
  </si>
  <si>
    <t>VEGETAL CONTAINERS</t>
  </si>
  <si>
    <t>PLASTIC CONTAINERS</t>
  </si>
  <si>
    <t>V2.C3</t>
  </si>
  <si>
    <t>METAL CONTAINERS</t>
  </si>
  <si>
    <t>0</t>
  </si>
  <si>
    <t>sub-total</t>
  </si>
  <si>
    <t>THE GAMBIA</t>
  </si>
  <si>
    <r>
      <t xml:space="preserve">Storing
Water (to drink)
-
</t>
    </r>
    <r>
      <rPr>
        <b/>
        <i/>
        <sz val="12"/>
        <rFont val="Arial"/>
        <family val="2"/>
      </rPr>
      <t>Water jars</t>
    </r>
  </si>
  <si>
    <r>
      <t xml:space="preserve">Burning
Incense
-
</t>
    </r>
    <r>
      <rPr>
        <b/>
        <i/>
        <sz val="12"/>
        <rFont val="Arial"/>
        <family val="2"/>
      </rPr>
      <t>Incense burners</t>
    </r>
  </si>
  <si>
    <r>
      <t xml:space="preserve">Storing
Water (for bath)
-
</t>
    </r>
    <r>
      <rPr>
        <b/>
        <i/>
        <sz val="12"/>
        <rFont val="Arial"/>
        <family val="2"/>
      </rPr>
      <t>Hygiene pots</t>
    </r>
  </si>
  <si>
    <r>
      <t xml:space="preserve">Cooking
Food
-
</t>
    </r>
    <r>
      <rPr>
        <b/>
        <i/>
        <sz val="12"/>
        <rFont val="Arial"/>
        <family val="2"/>
      </rPr>
      <t>Marmites</t>
    </r>
  </si>
  <si>
    <r>
      <t xml:space="preserve">Processing
cereals
-
</t>
    </r>
    <r>
      <rPr>
        <b/>
        <i/>
        <sz val="12"/>
        <rFont val="Arial"/>
        <family val="2"/>
      </rPr>
      <t>Winnowing Vans</t>
    </r>
  </si>
  <si>
    <r>
      <t xml:space="preserve">Serving
Food
-
</t>
    </r>
    <r>
      <rPr>
        <b/>
        <i/>
        <sz val="12"/>
        <rFont val="Arial"/>
        <family val="2"/>
      </rPr>
      <t>Serving Platers</t>
    </r>
  </si>
  <si>
    <r>
      <t>Transport / Storing
of food or objects</t>
    </r>
    <r>
      <rPr>
        <b/>
        <i/>
        <sz val="12"/>
        <rFont val="Arial"/>
        <family val="2"/>
      </rPr>
      <t xml:space="preserve">
-
Baskets</t>
    </r>
  </si>
  <si>
    <r>
      <t xml:space="preserve">Transport / Storing
of liquids (water)
-
</t>
    </r>
    <r>
      <rPr>
        <b/>
        <i/>
        <sz val="12"/>
        <rFont val="Arial"/>
        <family val="2"/>
      </rPr>
      <t>Canisters</t>
    </r>
  </si>
  <si>
    <r>
      <t xml:space="preserve">Storing
Water (bath / laundry)
-
</t>
    </r>
    <r>
      <rPr>
        <b/>
        <i/>
        <sz val="12"/>
        <rFont val="Arial"/>
        <family val="2"/>
      </rPr>
      <t>Basins</t>
    </r>
  </si>
  <si>
    <t>Storing
Water (bath / laundry)
-
Buckets</t>
  </si>
  <si>
    <r>
      <t xml:space="preserve">Cooking
Rice
-
</t>
    </r>
    <r>
      <rPr>
        <b/>
        <i/>
        <sz val="12"/>
        <rFont val="Arial"/>
        <family val="2"/>
      </rPr>
      <t>Rice Steamers</t>
    </r>
  </si>
  <si>
    <r>
      <t xml:space="preserve">Steaming
Cereals
-
</t>
    </r>
    <r>
      <rPr>
        <b/>
        <i/>
        <sz val="12"/>
        <rFont val="Arial"/>
        <family val="2"/>
      </rPr>
      <t>Cereals Steamers</t>
    </r>
  </si>
  <si>
    <t>Total</t>
  </si>
  <si>
    <r>
      <t xml:space="preserve">Boiling
Medecine
-
</t>
    </r>
    <r>
      <rPr>
        <b/>
        <i/>
        <sz val="12"/>
        <rFont val="Arial"/>
        <family val="2"/>
      </rPr>
      <t>Medicinal pots</t>
    </r>
  </si>
  <si>
    <t>20 minimum</t>
  </si>
  <si>
    <r>
      <t xml:space="preserve">Cooking
Food
-
</t>
    </r>
    <r>
      <rPr>
        <b/>
        <i/>
        <sz val="12"/>
        <rFont val="Arial"/>
        <family val="2"/>
      </rPr>
      <t>Other Cooking pots</t>
    </r>
  </si>
  <si>
    <t>Village
Name</t>
  </si>
  <si>
    <t>Compound
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</si>
</sst>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Arial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theme="1"/>
      </left>
      <right style="thin">
        <color auto="1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auto="1"/>
      </right>
      <top/>
      <bottom/>
      <diagonal/>
    </border>
    <border>
      <left style="medium">
        <color theme="1"/>
      </left>
      <right style="thin">
        <color auto="1"/>
      </right>
      <top style="thin">
        <color theme="0" tint="-0.249977111117893"/>
      </top>
      <bottom style="thin">
        <color auto="1"/>
      </bottom>
      <diagonal/>
    </border>
    <border>
      <left style="medium">
        <color theme="1"/>
      </left>
      <right style="thin">
        <color auto="1"/>
      </right>
      <top/>
      <bottom style="thin">
        <color theme="0" tint="-0.24997711111789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theme="0" tint="-0.249977111117893"/>
      </top>
      <bottom/>
      <diagonal/>
    </border>
    <border>
      <left style="medium">
        <color theme="1"/>
      </left>
      <right style="thin">
        <color auto="1"/>
      </right>
      <top style="thin">
        <color indexed="64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ck">
        <color indexed="64"/>
      </bottom>
      <diagonal/>
    </border>
    <border>
      <left style="medium">
        <color theme="1"/>
      </left>
      <right/>
      <top style="medium">
        <color theme="1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ck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5" fillId="0" borderId="0" xfId="0" applyFont="1"/>
    <xf numFmtId="0" fontId="3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0" fillId="0" borderId="25" xfId="0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34" xfId="0" applyBorder="1" applyAlignment="1">
      <alignment vertical="top"/>
    </xf>
    <xf numFmtId="0" fontId="5" fillId="0" borderId="34" xfId="0" applyFont="1" applyBorder="1" applyAlignment="1">
      <alignment vertical="top"/>
    </xf>
    <xf numFmtId="0" fontId="11" fillId="0" borderId="31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/>
    </xf>
    <xf numFmtId="0" fontId="1" fillId="0" borderId="11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0" fillId="0" borderId="7" xfId="0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18" xfId="0" applyBorder="1" applyAlignment="1">
      <alignment vertical="top"/>
    </xf>
    <xf numFmtId="0" fontId="4" fillId="0" borderId="5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1" fillId="0" borderId="13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4"/>
  <sheetViews>
    <sheetView tabSelected="1" topLeftCell="L1" zoomScale="92" zoomScaleNormal="87" workbookViewId="0">
      <selection activeCell="V31" sqref="V31"/>
    </sheetView>
  </sheetViews>
  <sheetFormatPr defaultColWidth="11" defaultRowHeight="15.75" x14ac:dyDescent="0.25"/>
  <cols>
    <col min="2" max="2" width="10.875" customWidth="1"/>
    <col min="3" max="3" width="16.5" customWidth="1"/>
    <col min="4" max="4" width="15" customWidth="1"/>
    <col min="5" max="6" width="17.875" customWidth="1"/>
    <col min="7" max="7" width="21" customWidth="1"/>
    <col min="8" max="9" width="17.875" customWidth="1"/>
    <col min="10" max="10" width="22.875" customWidth="1"/>
    <col min="11" max="11" width="17.875" customWidth="1"/>
    <col min="12" max="12" width="23" customWidth="1"/>
    <col min="13" max="13" width="20.125" customWidth="1"/>
    <col min="14" max="14" width="14.875" customWidth="1"/>
    <col min="15" max="17" width="17.875" customWidth="1"/>
    <col min="18" max="18" width="14.875" customWidth="1"/>
    <col min="19" max="19" width="22.875" customWidth="1"/>
    <col min="20" max="20" width="24" customWidth="1"/>
    <col min="21" max="21" width="23.875" customWidth="1"/>
    <col min="22" max="22" width="14.875" customWidth="1"/>
  </cols>
  <sheetData>
    <row r="2" spans="1:23" ht="16.5" thickBot="1" x14ac:dyDescent="0.3"/>
    <row r="3" spans="1:23" ht="32.1" customHeight="1" thickBot="1" x14ac:dyDescent="0.3">
      <c r="E3" s="62" t="s">
        <v>33</v>
      </c>
      <c r="F3" s="63"/>
      <c r="G3" s="63"/>
      <c r="H3" s="63"/>
      <c r="I3" s="63"/>
      <c r="J3" s="63"/>
      <c r="K3" s="64"/>
      <c r="L3" s="62" t="s">
        <v>34</v>
      </c>
      <c r="M3" s="63"/>
      <c r="N3" s="64"/>
      <c r="O3" s="62" t="s">
        <v>37</v>
      </c>
      <c r="P3" s="63"/>
      <c r="Q3" s="63"/>
      <c r="R3" s="63"/>
      <c r="S3" s="62" t="s">
        <v>35</v>
      </c>
      <c r="T3" s="63"/>
      <c r="U3" s="63"/>
      <c r="V3" s="64"/>
    </row>
    <row r="4" spans="1:23" ht="81" customHeight="1" thickBot="1" x14ac:dyDescent="0.3">
      <c r="A4" s="1"/>
      <c r="B4" s="2" t="s">
        <v>0</v>
      </c>
      <c r="C4" s="2" t="s">
        <v>57</v>
      </c>
      <c r="D4" s="3" t="s">
        <v>58</v>
      </c>
      <c r="E4" s="5" t="s">
        <v>41</v>
      </c>
      <c r="F4" s="5" t="s">
        <v>42</v>
      </c>
      <c r="G4" s="5" t="s">
        <v>52</v>
      </c>
      <c r="H4" s="5" t="s">
        <v>43</v>
      </c>
      <c r="I4" s="5" t="s">
        <v>54</v>
      </c>
      <c r="J4" s="5" t="s">
        <v>56</v>
      </c>
      <c r="K4" s="6" t="s">
        <v>39</v>
      </c>
      <c r="L4" s="5" t="s">
        <v>47</v>
      </c>
      <c r="M4" s="5" t="s">
        <v>45</v>
      </c>
      <c r="N4" s="6" t="s">
        <v>39</v>
      </c>
      <c r="O4" s="5" t="s">
        <v>44</v>
      </c>
      <c r="P4" s="5" t="s">
        <v>46</v>
      </c>
      <c r="Q4" s="5" t="s">
        <v>51</v>
      </c>
      <c r="R4" s="6" t="s">
        <v>39</v>
      </c>
      <c r="S4" s="24" t="s">
        <v>48</v>
      </c>
      <c r="T4" s="24" t="s">
        <v>49</v>
      </c>
      <c r="U4" s="24" t="s">
        <v>50</v>
      </c>
      <c r="V4" s="6" t="s">
        <v>39</v>
      </c>
    </row>
    <row r="5" spans="1:23" ht="20.100000000000001" customHeight="1" thickTop="1" thickBot="1" x14ac:dyDescent="0.35">
      <c r="A5" s="74" t="s">
        <v>1</v>
      </c>
      <c r="B5" s="76" t="s">
        <v>2</v>
      </c>
      <c r="C5" s="73" t="s">
        <v>3</v>
      </c>
      <c r="D5" s="45" t="s">
        <v>4</v>
      </c>
      <c r="E5" s="44">
        <v>4</v>
      </c>
      <c r="F5" s="31">
        <v>4</v>
      </c>
      <c r="G5" s="31">
        <v>1</v>
      </c>
      <c r="H5" s="31">
        <v>0</v>
      </c>
      <c r="I5" s="9">
        <v>0</v>
      </c>
      <c r="J5" s="10">
        <v>0</v>
      </c>
      <c r="K5" s="33">
        <f>SUM(E5:J5)</f>
        <v>9</v>
      </c>
      <c r="L5" s="8">
        <v>0</v>
      </c>
      <c r="M5" s="9">
        <v>0</v>
      </c>
      <c r="N5" s="33">
        <f>SUM(L5:M5)</f>
        <v>0</v>
      </c>
      <c r="O5" s="8">
        <v>4</v>
      </c>
      <c r="P5" s="8">
        <v>6</v>
      </c>
      <c r="Q5" s="8" t="s">
        <v>38</v>
      </c>
      <c r="R5" s="38">
        <f>SUM(O5:Q5)</f>
        <v>10</v>
      </c>
      <c r="S5" s="8">
        <v>8</v>
      </c>
      <c r="T5" s="8">
        <v>0</v>
      </c>
      <c r="U5" s="8">
        <v>0</v>
      </c>
      <c r="V5" s="43">
        <f>SUM(S5:U5)</f>
        <v>8</v>
      </c>
    </row>
    <row r="6" spans="1:23" ht="20.100000000000001" customHeight="1" thickBot="1" x14ac:dyDescent="0.35">
      <c r="A6" s="74"/>
      <c r="B6" s="77"/>
      <c r="C6" s="68"/>
      <c r="D6" s="46" t="s">
        <v>5</v>
      </c>
      <c r="E6" s="9">
        <v>4</v>
      </c>
      <c r="F6" s="10">
        <v>4</v>
      </c>
      <c r="G6" s="10">
        <v>1</v>
      </c>
      <c r="H6" s="10">
        <v>0</v>
      </c>
      <c r="I6" s="9">
        <v>0</v>
      </c>
      <c r="J6" s="10">
        <v>0</v>
      </c>
      <c r="K6" s="34">
        <f t="shared" ref="K6:K14" si="0">SUM(E6:J6)</f>
        <v>9</v>
      </c>
      <c r="L6" s="8">
        <v>0</v>
      </c>
      <c r="M6" s="9">
        <v>0</v>
      </c>
      <c r="N6" s="34">
        <f t="shared" ref="N6:N28" si="1">SUM(L6:M6)</f>
        <v>0</v>
      </c>
      <c r="O6" s="8">
        <v>10</v>
      </c>
      <c r="P6" s="8">
        <v>0</v>
      </c>
      <c r="Q6" s="8" t="s">
        <v>38</v>
      </c>
      <c r="R6" s="39">
        <f t="shared" ref="R6:R28" si="2">SUM(O6:Q6)</f>
        <v>10</v>
      </c>
      <c r="S6" s="8">
        <v>0</v>
      </c>
      <c r="T6" s="8">
        <v>0</v>
      </c>
      <c r="U6" s="8">
        <v>0</v>
      </c>
      <c r="V6" s="40">
        <f t="shared" ref="V6:V28" si="3">SUM(S6:U6)</f>
        <v>0</v>
      </c>
    </row>
    <row r="7" spans="1:23" ht="20.100000000000001" customHeight="1" thickBot="1" x14ac:dyDescent="0.35">
      <c r="A7" s="74"/>
      <c r="B7" s="78"/>
      <c r="C7" s="68"/>
      <c r="D7" s="46" t="s">
        <v>6</v>
      </c>
      <c r="E7" s="9">
        <v>3</v>
      </c>
      <c r="F7" s="10">
        <v>2</v>
      </c>
      <c r="G7" s="10">
        <v>1</v>
      </c>
      <c r="H7" s="10">
        <v>0</v>
      </c>
      <c r="I7" s="9">
        <v>0</v>
      </c>
      <c r="J7" s="10">
        <v>0</v>
      </c>
      <c r="K7" s="34">
        <f t="shared" si="0"/>
        <v>6</v>
      </c>
      <c r="L7" s="8">
        <v>0</v>
      </c>
      <c r="M7" s="9">
        <v>0</v>
      </c>
      <c r="N7" s="34">
        <f t="shared" si="1"/>
        <v>0</v>
      </c>
      <c r="O7" s="8">
        <v>3</v>
      </c>
      <c r="P7" s="8">
        <v>4</v>
      </c>
      <c r="Q7" s="8" t="s">
        <v>38</v>
      </c>
      <c r="R7" s="40">
        <f t="shared" si="2"/>
        <v>7</v>
      </c>
      <c r="S7" s="8">
        <v>0</v>
      </c>
      <c r="T7" s="8">
        <v>3</v>
      </c>
      <c r="U7" s="8">
        <v>2</v>
      </c>
      <c r="V7" s="40">
        <f t="shared" si="3"/>
        <v>5</v>
      </c>
    </row>
    <row r="8" spans="1:23" ht="20.100000000000001" customHeight="1" thickBot="1" x14ac:dyDescent="0.35">
      <c r="A8" s="74"/>
      <c r="B8" s="79" t="s">
        <v>7</v>
      </c>
      <c r="C8" s="68" t="s">
        <v>8</v>
      </c>
      <c r="D8" s="46" t="s">
        <v>9</v>
      </c>
      <c r="E8" s="9">
        <v>7</v>
      </c>
      <c r="F8" s="10">
        <v>7</v>
      </c>
      <c r="G8" s="10">
        <v>2</v>
      </c>
      <c r="H8" s="10">
        <v>1</v>
      </c>
      <c r="I8" s="9">
        <v>0</v>
      </c>
      <c r="J8" s="10">
        <v>0</v>
      </c>
      <c r="K8" s="35">
        <f>SUM(E8:J8)</f>
        <v>17</v>
      </c>
      <c r="L8" s="8">
        <v>0</v>
      </c>
      <c r="M8" s="9">
        <v>0</v>
      </c>
      <c r="N8" s="34">
        <f t="shared" si="1"/>
        <v>0</v>
      </c>
      <c r="O8" s="8">
        <v>6</v>
      </c>
      <c r="P8" s="8">
        <v>4</v>
      </c>
      <c r="Q8" s="8" t="s">
        <v>38</v>
      </c>
      <c r="R8" s="39">
        <f t="shared" si="2"/>
        <v>10</v>
      </c>
      <c r="S8" s="8">
        <v>25</v>
      </c>
      <c r="T8" s="8">
        <v>4</v>
      </c>
      <c r="U8" s="8">
        <v>1</v>
      </c>
      <c r="V8" s="40">
        <f t="shared" si="3"/>
        <v>30</v>
      </c>
    </row>
    <row r="9" spans="1:23" ht="20.100000000000001" customHeight="1" thickBot="1" x14ac:dyDescent="0.35">
      <c r="A9" s="74"/>
      <c r="B9" s="77"/>
      <c r="C9" s="68"/>
      <c r="D9" s="46" t="s">
        <v>10</v>
      </c>
      <c r="E9" s="9">
        <v>4</v>
      </c>
      <c r="F9" s="10">
        <v>4</v>
      </c>
      <c r="G9" s="10">
        <v>3</v>
      </c>
      <c r="H9" s="10">
        <v>0</v>
      </c>
      <c r="I9" s="9">
        <v>0</v>
      </c>
      <c r="J9" s="10">
        <v>0</v>
      </c>
      <c r="K9" s="35">
        <f t="shared" si="0"/>
        <v>11</v>
      </c>
      <c r="L9" s="8">
        <v>0</v>
      </c>
      <c r="M9" s="9">
        <v>0</v>
      </c>
      <c r="N9" s="34">
        <f t="shared" si="1"/>
        <v>0</v>
      </c>
      <c r="O9" s="8">
        <v>8</v>
      </c>
      <c r="P9" s="8">
        <v>3</v>
      </c>
      <c r="Q9" s="8">
        <v>0</v>
      </c>
      <c r="R9" s="39">
        <f t="shared" si="2"/>
        <v>11</v>
      </c>
      <c r="S9" s="8">
        <v>15</v>
      </c>
      <c r="T9" s="8">
        <v>4</v>
      </c>
      <c r="U9" s="8">
        <v>0</v>
      </c>
      <c r="V9" s="39">
        <f t="shared" si="3"/>
        <v>19</v>
      </c>
    </row>
    <row r="10" spans="1:23" ht="20.100000000000001" customHeight="1" thickBot="1" x14ac:dyDescent="0.35">
      <c r="A10" s="74"/>
      <c r="B10" s="77"/>
      <c r="C10" s="68"/>
      <c r="D10" s="46" t="s">
        <v>36</v>
      </c>
      <c r="E10" s="9">
        <v>9</v>
      </c>
      <c r="F10" s="10">
        <v>9</v>
      </c>
      <c r="G10" s="10">
        <v>1</v>
      </c>
      <c r="H10" s="10">
        <v>0</v>
      </c>
      <c r="I10" s="9">
        <v>0</v>
      </c>
      <c r="J10" s="10">
        <v>0</v>
      </c>
      <c r="K10" s="35">
        <f t="shared" si="0"/>
        <v>19</v>
      </c>
      <c r="L10" s="8">
        <v>1</v>
      </c>
      <c r="M10" s="9">
        <v>0</v>
      </c>
      <c r="N10" s="34">
        <f t="shared" si="1"/>
        <v>1</v>
      </c>
      <c r="O10" s="8">
        <v>5</v>
      </c>
      <c r="P10" s="8">
        <v>7</v>
      </c>
      <c r="Q10" s="8">
        <v>4</v>
      </c>
      <c r="R10" s="39">
        <f t="shared" si="2"/>
        <v>16</v>
      </c>
      <c r="S10" s="8" t="s">
        <v>55</v>
      </c>
      <c r="T10" s="8">
        <v>5</v>
      </c>
      <c r="U10" s="8">
        <v>0</v>
      </c>
      <c r="V10" s="40">
        <v>25</v>
      </c>
    </row>
    <row r="11" spans="1:23" ht="20.100000000000001" customHeight="1" thickBot="1" x14ac:dyDescent="0.35">
      <c r="A11" s="74"/>
      <c r="B11" s="77"/>
      <c r="C11" s="68"/>
      <c r="D11" s="46" t="s">
        <v>11</v>
      </c>
      <c r="E11" s="9">
        <v>4</v>
      </c>
      <c r="F11" s="10">
        <v>2</v>
      </c>
      <c r="G11" s="10">
        <v>2</v>
      </c>
      <c r="H11" s="10">
        <v>1</v>
      </c>
      <c r="I11" s="9">
        <v>0</v>
      </c>
      <c r="J11" s="10">
        <v>0</v>
      </c>
      <c r="K11" s="34">
        <f t="shared" si="0"/>
        <v>9</v>
      </c>
      <c r="L11" s="8">
        <v>2</v>
      </c>
      <c r="M11" s="9">
        <v>0</v>
      </c>
      <c r="N11" s="34">
        <f t="shared" si="1"/>
        <v>2</v>
      </c>
      <c r="O11" s="8">
        <v>4</v>
      </c>
      <c r="P11" s="8">
        <v>4</v>
      </c>
      <c r="Q11" s="8">
        <v>0</v>
      </c>
      <c r="R11" s="40">
        <f t="shared" si="2"/>
        <v>8</v>
      </c>
      <c r="S11" s="8">
        <v>10</v>
      </c>
      <c r="T11" s="8">
        <v>2</v>
      </c>
      <c r="U11" s="8">
        <v>0</v>
      </c>
      <c r="V11" s="39">
        <f t="shared" si="3"/>
        <v>12</v>
      </c>
    </row>
    <row r="12" spans="1:23" ht="20.100000000000001" customHeight="1" thickBot="1" x14ac:dyDescent="0.35">
      <c r="A12" s="74"/>
      <c r="B12" s="77"/>
      <c r="C12" s="68"/>
      <c r="D12" s="46" t="s">
        <v>12</v>
      </c>
      <c r="E12" s="9">
        <v>2</v>
      </c>
      <c r="F12" s="10">
        <v>1</v>
      </c>
      <c r="G12" s="10">
        <v>1</v>
      </c>
      <c r="H12" s="10">
        <v>1</v>
      </c>
      <c r="I12" s="9">
        <v>0</v>
      </c>
      <c r="J12" s="10">
        <v>0</v>
      </c>
      <c r="K12" s="34">
        <f t="shared" si="0"/>
        <v>5</v>
      </c>
      <c r="L12" s="8">
        <v>0</v>
      </c>
      <c r="M12" s="9">
        <v>0</v>
      </c>
      <c r="N12" s="34">
        <f t="shared" si="1"/>
        <v>0</v>
      </c>
      <c r="O12" s="8">
        <v>2</v>
      </c>
      <c r="P12" s="8">
        <v>4</v>
      </c>
      <c r="Q12" s="8">
        <v>1</v>
      </c>
      <c r="R12" s="40">
        <f t="shared" si="2"/>
        <v>7</v>
      </c>
      <c r="S12" s="8">
        <v>4</v>
      </c>
      <c r="T12" s="8">
        <v>2</v>
      </c>
      <c r="U12" s="8">
        <v>0</v>
      </c>
      <c r="V12" s="40">
        <f t="shared" si="3"/>
        <v>6</v>
      </c>
    </row>
    <row r="13" spans="1:23" ht="20.100000000000001" customHeight="1" thickBot="1" x14ac:dyDescent="0.35">
      <c r="A13" s="74"/>
      <c r="B13" s="77"/>
      <c r="C13" s="68"/>
      <c r="D13" s="46" t="s">
        <v>13</v>
      </c>
      <c r="E13" s="9">
        <v>5</v>
      </c>
      <c r="F13" s="10">
        <v>6</v>
      </c>
      <c r="G13" s="10">
        <v>1</v>
      </c>
      <c r="H13" s="10">
        <v>2</v>
      </c>
      <c r="I13" s="9">
        <v>2</v>
      </c>
      <c r="J13" s="10">
        <v>0</v>
      </c>
      <c r="K13" s="35">
        <f t="shared" si="0"/>
        <v>16</v>
      </c>
      <c r="L13" s="8">
        <v>0</v>
      </c>
      <c r="M13" s="9">
        <v>0</v>
      </c>
      <c r="N13" s="34">
        <f t="shared" si="1"/>
        <v>0</v>
      </c>
      <c r="O13" s="8">
        <v>3</v>
      </c>
      <c r="P13" s="8">
        <v>30</v>
      </c>
      <c r="Q13" s="8">
        <v>0</v>
      </c>
      <c r="R13" s="40">
        <f>SUM(O13:Q13)</f>
        <v>33</v>
      </c>
      <c r="S13" s="8" t="s">
        <v>55</v>
      </c>
      <c r="T13" s="8">
        <v>10</v>
      </c>
      <c r="U13" s="8">
        <v>0</v>
      </c>
      <c r="V13" s="39">
        <v>30</v>
      </c>
    </row>
    <row r="14" spans="1:23" ht="20.100000000000001" customHeight="1" thickBot="1" x14ac:dyDescent="0.35">
      <c r="A14" s="75"/>
      <c r="B14" s="80"/>
      <c r="C14" s="68"/>
      <c r="D14" s="46" t="s">
        <v>14</v>
      </c>
      <c r="E14" s="9">
        <v>6</v>
      </c>
      <c r="F14" s="10">
        <v>4</v>
      </c>
      <c r="G14" s="10">
        <v>1</v>
      </c>
      <c r="H14" s="10">
        <v>2</v>
      </c>
      <c r="I14" s="9">
        <v>1</v>
      </c>
      <c r="J14" s="10">
        <v>0</v>
      </c>
      <c r="K14" s="36">
        <f t="shared" si="0"/>
        <v>14</v>
      </c>
      <c r="L14" s="8">
        <v>0</v>
      </c>
      <c r="M14" s="9">
        <v>0</v>
      </c>
      <c r="N14" s="37">
        <f t="shared" si="1"/>
        <v>0</v>
      </c>
      <c r="O14" s="8">
        <v>5</v>
      </c>
      <c r="P14" s="8">
        <v>2</v>
      </c>
      <c r="Q14" s="8">
        <v>2</v>
      </c>
      <c r="R14" s="41">
        <f t="shared" si="2"/>
        <v>9</v>
      </c>
      <c r="S14" s="8">
        <v>10</v>
      </c>
      <c r="T14" s="8">
        <v>4</v>
      </c>
      <c r="U14" s="11">
        <v>0</v>
      </c>
      <c r="V14" s="42">
        <f t="shared" si="3"/>
        <v>14</v>
      </c>
    </row>
    <row r="15" spans="1:23" ht="20.100000000000001" customHeight="1" thickBot="1" x14ac:dyDescent="0.35">
      <c r="A15" s="65" t="s">
        <v>40</v>
      </c>
      <c r="B15" s="66" t="s">
        <v>15</v>
      </c>
      <c r="C15" s="68" t="s">
        <v>16</v>
      </c>
      <c r="D15" s="46" t="s">
        <v>17</v>
      </c>
      <c r="E15" s="13">
        <v>11</v>
      </c>
      <c r="F15" s="14">
        <v>11</v>
      </c>
      <c r="G15" s="14">
        <v>6</v>
      </c>
      <c r="H15" s="14">
        <v>0</v>
      </c>
      <c r="I15" s="13">
        <v>0</v>
      </c>
      <c r="J15" s="14">
        <v>0</v>
      </c>
      <c r="K15" s="35">
        <f>SUM(E15:J15)</f>
        <v>28</v>
      </c>
      <c r="L15" s="12">
        <v>0</v>
      </c>
      <c r="M15" s="13">
        <v>0</v>
      </c>
      <c r="N15" s="34">
        <f t="shared" si="1"/>
        <v>0</v>
      </c>
      <c r="O15" s="12">
        <v>12</v>
      </c>
      <c r="P15" s="12">
        <v>12</v>
      </c>
      <c r="Q15" s="12">
        <v>6</v>
      </c>
      <c r="R15" s="39">
        <f>SUM(O15:Q15)</f>
        <v>30</v>
      </c>
      <c r="S15" s="12">
        <v>41</v>
      </c>
      <c r="T15" s="12">
        <v>14</v>
      </c>
      <c r="U15" s="8">
        <v>0</v>
      </c>
      <c r="V15" s="39">
        <f t="shared" si="3"/>
        <v>55</v>
      </c>
    </row>
    <row r="16" spans="1:23" ht="20.100000000000001" customHeight="1" thickBot="1" x14ac:dyDescent="0.35">
      <c r="A16" s="65"/>
      <c r="B16" s="66"/>
      <c r="C16" s="68"/>
      <c r="D16" s="46" t="s">
        <v>18</v>
      </c>
      <c r="E16" s="9">
        <v>1</v>
      </c>
      <c r="F16" s="10">
        <v>3</v>
      </c>
      <c r="G16" s="10">
        <v>1</v>
      </c>
      <c r="H16" s="10">
        <v>0</v>
      </c>
      <c r="I16" s="9">
        <v>0</v>
      </c>
      <c r="J16" s="10">
        <v>0</v>
      </c>
      <c r="K16" s="34">
        <f>SUM(E16:J16)</f>
        <v>5</v>
      </c>
      <c r="L16" s="8">
        <v>1</v>
      </c>
      <c r="M16" s="9">
        <v>0</v>
      </c>
      <c r="N16" s="34">
        <f t="shared" si="1"/>
        <v>1</v>
      </c>
      <c r="O16" s="8">
        <v>3</v>
      </c>
      <c r="P16" s="8">
        <v>0</v>
      </c>
      <c r="Q16" s="8">
        <v>1</v>
      </c>
      <c r="R16" s="40">
        <f t="shared" si="2"/>
        <v>4</v>
      </c>
      <c r="S16" s="17">
        <v>8</v>
      </c>
      <c r="T16" s="17">
        <v>4</v>
      </c>
      <c r="U16" s="17">
        <v>3</v>
      </c>
      <c r="V16" s="48">
        <f t="shared" si="3"/>
        <v>15</v>
      </c>
      <c r="W16" s="4"/>
    </row>
    <row r="17" spans="1:23" ht="20.100000000000001" customHeight="1" thickBot="1" x14ac:dyDescent="0.35">
      <c r="A17" s="65"/>
      <c r="B17" s="66"/>
      <c r="C17" s="68"/>
      <c r="D17" s="46" t="s">
        <v>19</v>
      </c>
      <c r="E17" s="9">
        <v>8</v>
      </c>
      <c r="F17" s="10">
        <v>8</v>
      </c>
      <c r="G17" s="10">
        <v>1</v>
      </c>
      <c r="H17" s="10">
        <v>4</v>
      </c>
      <c r="I17" s="9">
        <v>1</v>
      </c>
      <c r="J17" s="10">
        <v>0</v>
      </c>
      <c r="K17" s="35">
        <f t="shared" ref="K17:K28" si="4">SUM(E17:J17)</f>
        <v>22</v>
      </c>
      <c r="L17" s="8">
        <v>3</v>
      </c>
      <c r="M17" s="9">
        <v>0</v>
      </c>
      <c r="N17" s="35">
        <f t="shared" si="1"/>
        <v>3</v>
      </c>
      <c r="O17" s="8">
        <v>8</v>
      </c>
      <c r="P17" s="8">
        <v>0</v>
      </c>
      <c r="Q17" s="8">
        <v>2</v>
      </c>
      <c r="R17" s="39">
        <f t="shared" si="2"/>
        <v>10</v>
      </c>
      <c r="S17" s="17">
        <v>31</v>
      </c>
      <c r="T17" s="17">
        <v>11</v>
      </c>
      <c r="U17" s="17">
        <v>8</v>
      </c>
      <c r="V17" s="48">
        <f t="shared" si="3"/>
        <v>50</v>
      </c>
      <c r="W17" s="4"/>
    </row>
    <row r="18" spans="1:23" ht="20.100000000000001" customHeight="1" thickBot="1" x14ac:dyDescent="0.35">
      <c r="A18" s="65"/>
      <c r="B18" s="66"/>
      <c r="C18" s="68"/>
      <c r="D18" s="46" t="s">
        <v>20</v>
      </c>
      <c r="E18" s="9">
        <v>10</v>
      </c>
      <c r="F18" s="10">
        <v>6</v>
      </c>
      <c r="G18" s="10">
        <v>2</v>
      </c>
      <c r="H18" s="10">
        <v>2</v>
      </c>
      <c r="I18" s="9">
        <v>2</v>
      </c>
      <c r="J18" s="10">
        <v>0</v>
      </c>
      <c r="K18" s="35">
        <f t="shared" si="4"/>
        <v>22</v>
      </c>
      <c r="L18" s="8">
        <v>3</v>
      </c>
      <c r="M18" s="9">
        <v>0</v>
      </c>
      <c r="N18" s="35">
        <f t="shared" si="1"/>
        <v>3</v>
      </c>
      <c r="O18" s="8">
        <v>6</v>
      </c>
      <c r="P18" s="8">
        <v>0</v>
      </c>
      <c r="Q18" s="8">
        <v>3</v>
      </c>
      <c r="R18" s="40">
        <f t="shared" si="2"/>
        <v>9</v>
      </c>
      <c r="S18" s="17">
        <v>12</v>
      </c>
      <c r="T18" s="17">
        <v>5</v>
      </c>
      <c r="U18" s="17">
        <v>2</v>
      </c>
      <c r="V18" s="48">
        <f t="shared" si="3"/>
        <v>19</v>
      </c>
      <c r="W18" s="4"/>
    </row>
    <row r="19" spans="1:23" ht="20.100000000000001" customHeight="1" thickBot="1" x14ac:dyDescent="0.35">
      <c r="A19" s="65"/>
      <c r="B19" s="66"/>
      <c r="C19" s="68"/>
      <c r="D19" s="46" t="s">
        <v>21</v>
      </c>
      <c r="E19" s="9">
        <v>4</v>
      </c>
      <c r="F19" s="10">
        <v>2</v>
      </c>
      <c r="G19" s="10">
        <v>1</v>
      </c>
      <c r="H19" s="10">
        <v>1</v>
      </c>
      <c r="I19" s="9">
        <v>0</v>
      </c>
      <c r="J19" s="10">
        <v>0</v>
      </c>
      <c r="K19" s="34">
        <f t="shared" si="4"/>
        <v>8</v>
      </c>
      <c r="L19" s="8">
        <v>1</v>
      </c>
      <c r="M19" s="9">
        <v>0</v>
      </c>
      <c r="N19" s="34">
        <f t="shared" si="1"/>
        <v>1</v>
      </c>
      <c r="O19" s="8">
        <v>3</v>
      </c>
      <c r="P19" s="8">
        <v>0</v>
      </c>
      <c r="Q19" s="8">
        <v>1</v>
      </c>
      <c r="R19" s="40">
        <f t="shared" si="2"/>
        <v>4</v>
      </c>
      <c r="S19" s="17">
        <v>5</v>
      </c>
      <c r="T19" s="17">
        <v>4</v>
      </c>
      <c r="U19" s="17">
        <v>3</v>
      </c>
      <c r="V19" s="48">
        <f t="shared" si="3"/>
        <v>12</v>
      </c>
      <c r="W19" s="4"/>
    </row>
    <row r="20" spans="1:23" ht="20.100000000000001" customHeight="1" thickBot="1" x14ac:dyDescent="0.35">
      <c r="A20" s="65"/>
      <c r="B20" s="66"/>
      <c r="C20" s="68"/>
      <c r="D20" s="46" t="s">
        <v>22</v>
      </c>
      <c r="E20" s="9">
        <v>5</v>
      </c>
      <c r="F20" s="10">
        <v>6</v>
      </c>
      <c r="G20" s="10">
        <v>1</v>
      </c>
      <c r="H20" s="10">
        <v>2</v>
      </c>
      <c r="I20" s="9">
        <v>1</v>
      </c>
      <c r="J20" s="10">
        <v>0</v>
      </c>
      <c r="K20" s="35">
        <f t="shared" si="4"/>
        <v>15</v>
      </c>
      <c r="L20" s="8">
        <v>2</v>
      </c>
      <c r="M20" s="9">
        <v>0</v>
      </c>
      <c r="N20" s="34">
        <f t="shared" si="1"/>
        <v>2</v>
      </c>
      <c r="O20" s="8">
        <v>4</v>
      </c>
      <c r="P20" s="8">
        <v>0</v>
      </c>
      <c r="Q20" s="8">
        <v>1</v>
      </c>
      <c r="R20" s="40">
        <f t="shared" si="2"/>
        <v>5</v>
      </c>
      <c r="S20" s="17">
        <v>15</v>
      </c>
      <c r="T20" s="17">
        <v>5</v>
      </c>
      <c r="U20" s="17">
        <v>0</v>
      </c>
      <c r="V20" s="49">
        <f t="shared" si="3"/>
        <v>20</v>
      </c>
      <c r="W20" s="4"/>
    </row>
    <row r="21" spans="1:23" ht="20.100000000000001" customHeight="1" thickBot="1" x14ac:dyDescent="0.35">
      <c r="A21" s="65"/>
      <c r="B21" s="66"/>
      <c r="C21" s="68"/>
      <c r="D21" s="46" t="s">
        <v>23</v>
      </c>
      <c r="E21" s="9">
        <v>2</v>
      </c>
      <c r="F21" s="10">
        <v>3</v>
      </c>
      <c r="G21" s="10">
        <v>1</v>
      </c>
      <c r="H21" s="10">
        <v>1</v>
      </c>
      <c r="I21" s="9">
        <v>1</v>
      </c>
      <c r="J21" s="10">
        <v>0</v>
      </c>
      <c r="K21" s="34">
        <f t="shared" si="4"/>
        <v>8</v>
      </c>
      <c r="L21" s="8">
        <v>1</v>
      </c>
      <c r="M21" s="9">
        <v>0</v>
      </c>
      <c r="N21" s="34">
        <f t="shared" si="1"/>
        <v>1</v>
      </c>
      <c r="O21" s="8">
        <v>5</v>
      </c>
      <c r="P21" s="8">
        <v>0</v>
      </c>
      <c r="Q21" s="8">
        <v>2</v>
      </c>
      <c r="R21" s="40">
        <f t="shared" si="2"/>
        <v>7</v>
      </c>
      <c r="S21" s="17">
        <v>6</v>
      </c>
      <c r="T21" s="17">
        <v>10</v>
      </c>
      <c r="U21" s="17">
        <v>0</v>
      </c>
      <c r="V21" s="49">
        <f t="shared" si="3"/>
        <v>16</v>
      </c>
      <c r="W21" s="4"/>
    </row>
    <row r="22" spans="1:23" ht="20.100000000000001" customHeight="1" thickBot="1" x14ac:dyDescent="0.35">
      <c r="A22" s="65"/>
      <c r="B22" s="66"/>
      <c r="C22" s="68"/>
      <c r="D22" s="46" t="s">
        <v>24</v>
      </c>
      <c r="E22" s="9">
        <v>5</v>
      </c>
      <c r="F22" s="10">
        <v>2</v>
      </c>
      <c r="G22" s="10">
        <v>1</v>
      </c>
      <c r="H22" s="10">
        <v>1</v>
      </c>
      <c r="I22" s="9">
        <v>0</v>
      </c>
      <c r="J22" s="10">
        <v>0</v>
      </c>
      <c r="K22" s="34">
        <f t="shared" si="4"/>
        <v>9</v>
      </c>
      <c r="L22" s="8">
        <v>0</v>
      </c>
      <c r="M22" s="9">
        <v>0</v>
      </c>
      <c r="N22" s="34">
        <f t="shared" si="1"/>
        <v>0</v>
      </c>
      <c r="O22" s="8">
        <v>5</v>
      </c>
      <c r="P22" s="8">
        <v>0</v>
      </c>
      <c r="Q22" s="8">
        <v>2</v>
      </c>
      <c r="R22" s="40">
        <f t="shared" si="2"/>
        <v>7</v>
      </c>
      <c r="S22" s="17">
        <v>5</v>
      </c>
      <c r="T22" s="17">
        <v>8</v>
      </c>
      <c r="U22" s="17">
        <v>2</v>
      </c>
      <c r="V22" s="48">
        <f t="shared" si="3"/>
        <v>15</v>
      </c>
      <c r="W22" s="4"/>
    </row>
    <row r="23" spans="1:23" ht="20.100000000000001" customHeight="1" thickBot="1" x14ac:dyDescent="0.35">
      <c r="A23" s="65"/>
      <c r="B23" s="66"/>
      <c r="C23" s="68"/>
      <c r="D23" s="46" t="s">
        <v>25</v>
      </c>
      <c r="E23" s="9">
        <v>2</v>
      </c>
      <c r="F23" s="10">
        <v>1</v>
      </c>
      <c r="G23" s="32">
        <v>2</v>
      </c>
      <c r="H23" s="10">
        <v>0</v>
      </c>
      <c r="I23" s="9">
        <v>0</v>
      </c>
      <c r="J23" s="10">
        <v>0</v>
      </c>
      <c r="K23" s="34">
        <f t="shared" si="4"/>
        <v>5</v>
      </c>
      <c r="L23" s="8">
        <v>1</v>
      </c>
      <c r="M23" s="9">
        <v>0</v>
      </c>
      <c r="N23" s="34">
        <f t="shared" si="1"/>
        <v>1</v>
      </c>
      <c r="O23" s="8">
        <v>3</v>
      </c>
      <c r="P23" s="8">
        <v>0</v>
      </c>
      <c r="Q23" s="8">
        <v>1</v>
      </c>
      <c r="R23" s="40">
        <f t="shared" si="2"/>
        <v>4</v>
      </c>
      <c r="S23" s="17">
        <v>6</v>
      </c>
      <c r="T23" s="17">
        <v>4</v>
      </c>
      <c r="U23" s="17">
        <v>0</v>
      </c>
      <c r="V23" s="48">
        <f t="shared" si="3"/>
        <v>10</v>
      </c>
      <c r="W23" s="4"/>
    </row>
    <row r="24" spans="1:23" ht="20.100000000000001" customHeight="1" thickBot="1" x14ac:dyDescent="0.35">
      <c r="A24" s="65"/>
      <c r="B24" s="67"/>
      <c r="C24" s="68"/>
      <c r="D24" s="46" t="s">
        <v>26</v>
      </c>
      <c r="E24" s="15">
        <v>2</v>
      </c>
      <c r="F24" s="16">
        <v>2</v>
      </c>
      <c r="G24" s="16">
        <v>1</v>
      </c>
      <c r="H24" s="16">
        <v>0</v>
      </c>
      <c r="I24" s="15">
        <v>0</v>
      </c>
      <c r="J24" s="16">
        <v>0</v>
      </c>
      <c r="K24" s="37">
        <f>SUM(E24:J24)</f>
        <v>5</v>
      </c>
      <c r="L24" s="11">
        <v>0</v>
      </c>
      <c r="M24" s="15">
        <v>0</v>
      </c>
      <c r="N24" s="37">
        <f t="shared" si="1"/>
        <v>0</v>
      </c>
      <c r="O24" s="11">
        <v>3</v>
      </c>
      <c r="P24" s="11">
        <v>2</v>
      </c>
      <c r="Q24" s="11">
        <v>1</v>
      </c>
      <c r="R24" s="41">
        <f t="shared" si="2"/>
        <v>6</v>
      </c>
      <c r="S24" s="50">
        <v>5</v>
      </c>
      <c r="T24" s="50">
        <v>2</v>
      </c>
      <c r="U24" s="50">
        <v>0</v>
      </c>
      <c r="V24" s="51">
        <f t="shared" si="3"/>
        <v>7</v>
      </c>
      <c r="W24" s="4"/>
    </row>
    <row r="25" spans="1:23" ht="20.100000000000001" customHeight="1" thickBot="1" x14ac:dyDescent="0.35">
      <c r="A25" s="65"/>
      <c r="B25" s="69" t="s">
        <v>27</v>
      </c>
      <c r="C25" s="71" t="s">
        <v>28</v>
      </c>
      <c r="D25" s="46" t="s">
        <v>29</v>
      </c>
      <c r="E25" s="13">
        <v>7</v>
      </c>
      <c r="F25" s="14">
        <v>4</v>
      </c>
      <c r="G25" s="14">
        <v>3</v>
      </c>
      <c r="H25" s="14">
        <v>3</v>
      </c>
      <c r="I25" s="13">
        <v>1</v>
      </c>
      <c r="J25" s="14">
        <v>0</v>
      </c>
      <c r="K25" s="35">
        <f t="shared" si="4"/>
        <v>18</v>
      </c>
      <c r="L25" s="12">
        <v>4</v>
      </c>
      <c r="M25" s="13">
        <v>3</v>
      </c>
      <c r="N25" s="35">
        <f t="shared" si="1"/>
        <v>7</v>
      </c>
      <c r="O25" s="12">
        <v>4</v>
      </c>
      <c r="P25" s="12">
        <v>0</v>
      </c>
      <c r="Q25" s="12">
        <v>4</v>
      </c>
      <c r="R25" s="40">
        <f t="shared" si="2"/>
        <v>8</v>
      </c>
      <c r="S25" s="52">
        <v>50</v>
      </c>
      <c r="T25" s="52">
        <v>15</v>
      </c>
      <c r="U25" s="17">
        <v>15</v>
      </c>
      <c r="V25" s="48">
        <v>80</v>
      </c>
      <c r="W25" s="4"/>
    </row>
    <row r="26" spans="1:23" s="4" customFormat="1" ht="20.100000000000001" customHeight="1" thickBot="1" x14ac:dyDescent="0.35">
      <c r="A26" s="65"/>
      <c r="B26" s="69"/>
      <c r="C26" s="72"/>
      <c r="D26" s="47" t="s">
        <v>30</v>
      </c>
      <c r="E26" s="18">
        <v>20</v>
      </c>
      <c r="F26" s="19">
        <v>4</v>
      </c>
      <c r="G26" s="19">
        <v>4</v>
      </c>
      <c r="H26" s="19">
        <v>3</v>
      </c>
      <c r="I26" s="18">
        <v>0</v>
      </c>
      <c r="J26" s="19">
        <v>0</v>
      </c>
      <c r="K26" s="35">
        <f t="shared" si="4"/>
        <v>31</v>
      </c>
      <c r="L26" s="17">
        <v>0</v>
      </c>
      <c r="M26" s="18">
        <v>0</v>
      </c>
      <c r="N26" s="34">
        <f t="shared" si="1"/>
        <v>0</v>
      </c>
      <c r="O26" s="17">
        <v>4</v>
      </c>
      <c r="P26" s="17">
        <v>25</v>
      </c>
      <c r="Q26" s="17">
        <v>4</v>
      </c>
      <c r="R26" s="40">
        <f t="shared" si="2"/>
        <v>33</v>
      </c>
      <c r="S26" s="17">
        <v>25</v>
      </c>
      <c r="T26" s="17">
        <v>15</v>
      </c>
      <c r="U26" s="17">
        <v>12</v>
      </c>
      <c r="V26" s="48">
        <f t="shared" si="3"/>
        <v>52</v>
      </c>
    </row>
    <row r="27" spans="1:23" ht="20.100000000000001" customHeight="1" thickBot="1" x14ac:dyDescent="0.35">
      <c r="A27" s="65"/>
      <c r="B27" s="69"/>
      <c r="C27" s="72"/>
      <c r="D27" s="46" t="s">
        <v>31</v>
      </c>
      <c r="E27" s="9">
        <v>6</v>
      </c>
      <c r="F27" s="10">
        <v>3</v>
      </c>
      <c r="G27" s="10">
        <v>2</v>
      </c>
      <c r="H27" s="10">
        <v>1</v>
      </c>
      <c r="I27" s="9">
        <v>0</v>
      </c>
      <c r="J27" s="10">
        <v>0</v>
      </c>
      <c r="K27" s="35">
        <f t="shared" si="4"/>
        <v>12</v>
      </c>
      <c r="L27" s="8">
        <v>0</v>
      </c>
      <c r="M27" s="9">
        <v>2</v>
      </c>
      <c r="N27" s="34">
        <f t="shared" si="1"/>
        <v>2</v>
      </c>
      <c r="O27" s="8">
        <v>9</v>
      </c>
      <c r="P27" s="8">
        <v>0</v>
      </c>
      <c r="Q27" s="8">
        <v>2</v>
      </c>
      <c r="R27" s="39">
        <f t="shared" si="2"/>
        <v>11</v>
      </c>
      <c r="S27" s="17">
        <v>12</v>
      </c>
      <c r="T27" s="17">
        <v>12</v>
      </c>
      <c r="U27" s="17">
        <v>0</v>
      </c>
      <c r="V27" s="48">
        <f t="shared" si="3"/>
        <v>24</v>
      </c>
      <c r="W27" s="4"/>
    </row>
    <row r="28" spans="1:23" ht="20.100000000000001" customHeight="1" thickBot="1" x14ac:dyDescent="0.35">
      <c r="A28" s="65"/>
      <c r="B28" s="70"/>
      <c r="C28" s="73"/>
      <c r="D28" s="46" t="s">
        <v>32</v>
      </c>
      <c r="E28" s="15">
        <v>6</v>
      </c>
      <c r="F28" s="16">
        <v>6</v>
      </c>
      <c r="G28" s="16">
        <v>3</v>
      </c>
      <c r="H28" s="16">
        <v>0</v>
      </c>
      <c r="I28" s="15">
        <v>0</v>
      </c>
      <c r="J28" s="16">
        <v>0</v>
      </c>
      <c r="K28" s="36">
        <f t="shared" si="4"/>
        <v>15</v>
      </c>
      <c r="L28" s="11">
        <v>0</v>
      </c>
      <c r="M28" s="15">
        <v>5</v>
      </c>
      <c r="N28" s="37">
        <f t="shared" si="1"/>
        <v>5</v>
      </c>
      <c r="O28" s="11">
        <v>10</v>
      </c>
      <c r="P28" s="11">
        <v>0</v>
      </c>
      <c r="Q28" s="11">
        <v>5</v>
      </c>
      <c r="R28" s="42">
        <f t="shared" si="2"/>
        <v>15</v>
      </c>
      <c r="S28" s="50">
        <v>17</v>
      </c>
      <c r="T28" s="50">
        <v>8</v>
      </c>
      <c r="U28" s="50">
        <v>6</v>
      </c>
      <c r="V28" s="53">
        <f t="shared" si="3"/>
        <v>31</v>
      </c>
      <c r="W28" s="4"/>
    </row>
    <row r="29" spans="1:23" ht="20.100000000000001" customHeight="1" x14ac:dyDescent="0.3">
      <c r="A29" s="25"/>
      <c r="B29" s="26"/>
      <c r="C29" s="27"/>
      <c r="D29" s="27"/>
      <c r="E29" s="8"/>
      <c r="F29" s="8"/>
      <c r="G29" s="8"/>
      <c r="H29" s="8"/>
      <c r="I29" s="8"/>
      <c r="J29" s="8"/>
      <c r="K29" s="21"/>
      <c r="L29" s="8"/>
      <c r="M29" s="8"/>
      <c r="N29" s="20"/>
      <c r="O29" s="8"/>
      <c r="P29" s="8"/>
      <c r="Q29" s="8"/>
      <c r="R29" s="21"/>
      <c r="S29" s="17"/>
      <c r="T29" s="17"/>
      <c r="U29" s="17"/>
      <c r="V29" s="54"/>
      <c r="W29" s="55" t="s">
        <v>53</v>
      </c>
    </row>
    <row r="30" spans="1:23" ht="23.25" x14ac:dyDescent="0.35">
      <c r="E30" s="22">
        <f>SUM(E5:E28)</f>
        <v>137</v>
      </c>
      <c r="F30" s="22">
        <f t="shared" ref="F30:Q30" si="5">SUM(F5:F28)</f>
        <v>104</v>
      </c>
      <c r="G30" s="22">
        <f t="shared" si="5"/>
        <v>43</v>
      </c>
      <c r="H30" s="22">
        <f t="shared" si="5"/>
        <v>25</v>
      </c>
      <c r="I30" s="22">
        <f t="shared" si="5"/>
        <v>9</v>
      </c>
      <c r="J30" s="22">
        <f t="shared" si="5"/>
        <v>0</v>
      </c>
      <c r="K30" s="29">
        <f>SUM(K5:K28)</f>
        <v>318</v>
      </c>
      <c r="L30" s="22">
        <f t="shared" si="5"/>
        <v>19</v>
      </c>
      <c r="M30" s="22">
        <f t="shared" si="5"/>
        <v>10</v>
      </c>
      <c r="N30" s="29">
        <f>SUM(N5:N28)</f>
        <v>29</v>
      </c>
      <c r="O30" s="22">
        <f t="shared" si="5"/>
        <v>129</v>
      </c>
      <c r="P30" s="22">
        <f>SUM(P5:P28)</f>
        <v>103</v>
      </c>
      <c r="Q30" s="22">
        <f t="shared" si="5"/>
        <v>42</v>
      </c>
      <c r="R30" s="29">
        <f>SUM(R5:R28)</f>
        <v>274</v>
      </c>
      <c r="S30" s="56">
        <v>350</v>
      </c>
      <c r="T30" s="56">
        <f>SUM(T5:T28)</f>
        <v>151</v>
      </c>
      <c r="U30" s="56">
        <f>SUM(U5:U28)</f>
        <v>54</v>
      </c>
      <c r="V30" s="57">
        <f>SUM(V5:V28)</f>
        <v>555</v>
      </c>
      <c r="W30" s="58">
        <f>SUM(K30+N30+R30+V30)</f>
        <v>1176</v>
      </c>
    </row>
    <row r="31" spans="1:23" s="7" customFormat="1" ht="23.25" x14ac:dyDescent="0.35">
      <c r="E31" s="23">
        <f>(E30/K30)*100</f>
        <v>43.081761006289312</v>
      </c>
      <c r="F31" s="23">
        <f>(F30/K30)*100</f>
        <v>32.704402515723267</v>
      </c>
      <c r="G31" s="23">
        <f>(G30/K30)*100</f>
        <v>13.522012578616351</v>
      </c>
      <c r="H31" s="23">
        <f>(H30/K30)*100</f>
        <v>7.8616352201257858</v>
      </c>
      <c r="I31" s="23">
        <f>(I30/K30)*100</f>
        <v>2.8301886792452833</v>
      </c>
      <c r="J31" s="23">
        <f>(J30/K30)*100</f>
        <v>0</v>
      </c>
      <c r="K31" s="30">
        <f>(K30/W30)*100</f>
        <v>27.040816326530614</v>
      </c>
      <c r="L31" s="23">
        <f>(L30/N30)*100</f>
        <v>65.517241379310349</v>
      </c>
      <c r="M31" s="23">
        <f>(M30/N30)*100</f>
        <v>34.482758620689658</v>
      </c>
      <c r="N31" s="30">
        <f>(N30/W30)*100</f>
        <v>2.4659863945578229</v>
      </c>
      <c r="O31" s="23">
        <f>(O30/R30)*100</f>
        <v>47.080291970802918</v>
      </c>
      <c r="P31" s="23">
        <f>(P30/R30)*100</f>
        <v>37.591240875912405</v>
      </c>
      <c r="Q31" s="23">
        <f>(Q30/R30)*100</f>
        <v>15.328467153284672</v>
      </c>
      <c r="R31" s="30">
        <f>(R30/W30)*100</f>
        <v>23.299319727891156</v>
      </c>
      <c r="S31" s="59">
        <f>(S30/V30)*100</f>
        <v>63.063063063063062</v>
      </c>
      <c r="T31" s="59">
        <f>(T30/V30)*100</f>
        <v>27.207207207207208</v>
      </c>
      <c r="U31" s="59">
        <f>(U30/V30)*100</f>
        <v>9.7297297297297298</v>
      </c>
      <c r="V31" s="60">
        <f>(V30/W30)*100</f>
        <v>47.193877551020407</v>
      </c>
      <c r="W31" s="61">
        <f>K31+N31+R31+V31</f>
        <v>100</v>
      </c>
    </row>
    <row r="32" spans="1:23" x14ac:dyDescent="0.25">
      <c r="S32" s="4"/>
      <c r="T32" s="4"/>
      <c r="U32" s="4"/>
      <c r="V32" s="4"/>
      <c r="W32" s="4"/>
    </row>
    <row r="33" spans="19:23" x14ac:dyDescent="0.25">
      <c r="S33" s="4"/>
      <c r="T33" s="4"/>
      <c r="U33" s="4"/>
      <c r="V33" s="4"/>
      <c r="W33" s="4"/>
    </row>
    <row r="34" spans="19:23" ht="28.5" x14ac:dyDescent="0.45">
      <c r="W34" s="28"/>
    </row>
  </sheetData>
  <mergeCells count="14">
    <mergeCell ref="E3:K3"/>
    <mergeCell ref="L3:N3"/>
    <mergeCell ref="O3:R3"/>
    <mergeCell ref="S3:V3"/>
    <mergeCell ref="A15:A28"/>
    <mergeCell ref="B15:B24"/>
    <mergeCell ref="C15:C24"/>
    <mergeCell ref="B25:B28"/>
    <mergeCell ref="C25:C28"/>
    <mergeCell ref="A5:A14"/>
    <mergeCell ref="B5:B7"/>
    <mergeCell ref="C5:C7"/>
    <mergeCell ref="B8:B14"/>
    <mergeCell ref="C8:C14"/>
  </mergeCells>
  <pageMargins left="0.7" right="0.7" top="0.75" bottom="0.75" header="0.3" footer="0.3"/>
  <pageSetup paperSize="9" scale="3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 Delvoye</dc:creator>
  <cp:lastModifiedBy>Shiena Nina Amor Tumilap</cp:lastModifiedBy>
  <cp:lastPrinted>2025-03-05T10:40:09Z</cp:lastPrinted>
  <dcterms:created xsi:type="dcterms:W3CDTF">2024-02-22T13:38:28Z</dcterms:created>
  <dcterms:modified xsi:type="dcterms:W3CDTF">2025-10-28T10:46:05Z</dcterms:modified>
</cp:coreProperties>
</file>