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icky\projects\AIR missing modality\"/>
    </mc:Choice>
  </mc:AlternateContent>
  <xr:revisionPtr revIDLastSave="0" documentId="13_ncr:1_{90EB5CD6-D6B2-4F41-BF81-73AF0D886CA2}" xr6:coauthVersionLast="47" xr6:coauthVersionMax="47" xr10:uidLastSave="{00000000-0000-0000-0000-000000000000}"/>
  <bookViews>
    <workbookView xWindow="-28920" yWindow="7530" windowWidth="29040" windowHeight="15720" activeTab="2" xr2:uid="{00000000-000D-0000-FFFF-FFFF00000000}"/>
  </bookViews>
  <sheets>
    <sheet name="Included Methods" sheetId="1" r:id="rId1"/>
    <sheet name="Corpus Summary" sheetId="2" r:id="rId2"/>
    <sheet name="Manual Cita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<sst xmlns="http://schemas.openxmlformats.org/spreadsheetml/2006/main" count="564" uniqueCount="270">
  <si>
    <t>Supplementary Table S2A. Identification route for the revised primary method corpus</t>
  </si>
  <si>
    <t>Method</t>
  </si>
  <si>
    <t>Family</t>
  </si>
  <si>
    <t>Data setting</t>
  </si>
  <si>
    <t>Earliest eligible year</t>
  </si>
  <si>
    <t>Primary paper title</t>
  </si>
  <si>
    <t>Identification route</t>
  </si>
  <si>
    <t>Structured search source</t>
  </si>
  <si>
    <t>Query label(s)</t>
  </si>
  <si>
    <t>Added during revision</t>
  </si>
  <si>
    <t>DOI / identifier</t>
  </si>
  <si>
    <t>Source URL</t>
  </si>
  <si>
    <t>Baena-Miret</t>
  </si>
  <si>
    <t>Family 1</t>
  </si>
  <si>
    <t>Bulk / patient-level</t>
  </si>
  <si>
    <t>A Two-Step Algorithm for Handling Block-Wise Missing Data in Multi-Omics</t>
  </si>
  <si>
    <t>Yes</t>
  </si>
  <si>
    <t>Structured PubMed/Google Scholar search</t>
  </si>
  <si>
    <t>PubMed</t>
  </si>
  <si>
    <t>No</t>
  </si>
  <si>
    <t>10.3390/app15073650</t>
  </si>
  <si>
    <t>https://doi.org/10.3390/app15073650</t>
  </si>
  <si>
    <t>FBM</t>
  </si>
  <si>
    <t>Bayesian integrative model for multi-omics data with missingness</t>
  </si>
  <si>
    <t>10.1093/bioinformatics/bty775</t>
  </si>
  <si>
    <t>https://doi.org/10.1093/bioinformatics/bty775</t>
  </si>
  <si>
    <t>HEALNet</t>
  </si>
  <si>
    <t>HEALNet: multimodal fusion for heterogeneous biomedical data</t>
  </si>
  <si>
    <t>Google Scholar</t>
  </si>
  <si>
    <t>Supplementary 2</t>
  </si>
  <si>
    <t>10.52202/079017-2057</t>
  </si>
  <si>
    <t>https://doi.org/10.52202/079017-2057</t>
  </si>
  <si>
    <t>MAGNET</t>
  </si>
  <si>
    <t>Missing-Modality-Aware Graph Neural Network for Cancer Classification</t>
  </si>
  <si>
    <t>Supplementary 1, Supplementary 2</t>
  </si>
  <si>
    <t>10.48550/arXiv.2506.22901</t>
  </si>
  <si>
    <t>https://arxiv.org/abs/2506.22901</t>
  </si>
  <si>
    <t>MSNE</t>
  </si>
  <si>
    <t>A network embedding based method for partial multi-omics integration in cancer subtyping</t>
  </si>
  <si>
    <t>10.1016/j.ymeth.2020.08.001</t>
  </si>
  <si>
    <t>https://doi.org/10.1016/j.ymeth.2020.08.001</t>
  </si>
  <si>
    <t>NEMO</t>
  </si>
  <si>
    <t>NEMO: cancer subtyping by integration of partial multi-omic data</t>
  </si>
  <si>
    <t>GS3</t>
  </si>
  <si>
    <t>10.1093/bioinformatics/btz058</t>
  </si>
  <si>
    <t>https://doi.org/10.1093/bioinformatics/btz058</t>
  </si>
  <si>
    <t>TiMEG</t>
  </si>
  <si>
    <t>TiMEG: an integrative statistical method for partially missing multi-omics data</t>
  </si>
  <si>
    <t>10.1038/s41598-021-03034-z</t>
  </si>
  <si>
    <t>https://doi.org/10.1038/s41598-021-03034-z</t>
  </si>
  <si>
    <t>fuseMLR</t>
  </si>
  <si>
    <t>A multi-omics data integration method with missing data using multi-layer regularized regression</t>
  </si>
  <si>
    <t>Supplementary manual identification</t>
  </si>
  <si>
    <t>Not retrieved by fixed queries</t>
  </si>
  <si>
    <t>Full-text reading / citation chaining / targeted follow-up</t>
  </si>
  <si>
    <t>10.1186/s12859-025-06248-4</t>
  </si>
  <si>
    <t>https://doi.org/10.1186/s12859-025-06248-4</t>
  </si>
  <si>
    <t>miss-SNF</t>
  </si>
  <si>
    <t>miss-SNF: similarity network fusion for incomplete multi-omics data</t>
  </si>
  <si>
    <t>10.1093/bioinformatics/btaf150</t>
  </si>
  <si>
    <t>https://doi.org/10.1093/bioinformatics/btaf150</t>
  </si>
  <si>
    <t>scMomer</t>
  </si>
  <si>
    <t>Single-cell (selective inclusion)</t>
  </si>
  <si>
    <t>scMomer: A modality-aware pretraining framework for single-cell multi-omics modeling under missing modality conditions</t>
  </si>
  <si>
    <t>Supplementary 2, Supplementary 3</t>
  </si>
  <si>
    <t>10.1101/2025.08.04.668374</t>
  </si>
  <si>
    <t>https://doi.org/10.1101/2025.08.04.668374</t>
  </si>
  <si>
    <t>BIDIFAC+</t>
  </si>
  <si>
    <t>Family 2</t>
  </si>
  <si>
    <t>BIDIFAC+: integrative decomposition of bidimensionally linked matrices</t>
  </si>
  <si>
    <t>10.1214/21-AOAS1495</t>
  </si>
  <si>
    <t>https://doi.org/10.1214/21-AOAS1495</t>
  </si>
  <si>
    <t>DeepIMV</t>
  </si>
  <si>
    <t>A variational information bottleneck approach to multi-omics data integration</t>
  </si>
  <si>
    <t>https://proceedings.mlr.press/v130/lee21a.html</t>
  </si>
  <si>
    <t>IMOVNN</t>
  </si>
  <si>
    <t>IMOVNN: incomplete multi-omics data integration variational neural networks for gut microbiome disease prediction and biomarker identification</t>
  </si>
  <si>
    <t>10.1093/bib/bbad394</t>
  </si>
  <si>
    <t>https://doi.org/10.1093/bib/bbad394</t>
  </si>
  <si>
    <t>MLMF</t>
  </si>
  <si>
    <t>Multi-layer matrix factorization for cancer subtyping using full and partial multi-omics dataset</t>
  </si>
  <si>
    <t>Google Scholar, PubMed</t>
  </si>
  <si>
    <t>GS3, PubMed</t>
  </si>
  <si>
    <t>10.1093/bib/bbaf448</t>
  </si>
  <si>
    <t>https://doi.org/10.1093/bib/bbaf448</t>
  </si>
  <si>
    <t>MOFA+</t>
  </si>
  <si>
    <t>MOFA+: a statistical framework for comprehensive integration of multi-modal single-cell data</t>
  </si>
  <si>
    <t>10.1186/s13059-020-02015-1</t>
  </si>
  <si>
    <t>https://doi.org/10.1186/s13059-020-02015-1</t>
  </si>
  <si>
    <t>MRGCN</t>
  </si>
  <si>
    <t>MRGCN: multi-relational graph convolutional networks for incomplete multi-omics data</t>
  </si>
  <si>
    <t>10.1093/bioinformatics/btad353</t>
  </si>
  <si>
    <t>https://doi.org/10.1093/bioinformatics/btad353</t>
  </si>
  <si>
    <t>POEMS</t>
  </si>
  <si>
    <t>POEMS: Partial-Omics Enabled Multimodal Survival prediction</t>
  </si>
  <si>
    <t>10.48550/arXiv.2511.03464</t>
  </si>
  <si>
    <t>https://arxiv.org/abs/2511.03464</t>
  </si>
  <si>
    <t>JASMINE</t>
  </si>
  <si>
    <t>Family 3</t>
  </si>
  <si>
    <t>JASMINE: A powerful representation learning method for enhanced analysis of incomplete multi-omics data</t>
  </si>
  <si>
    <t>10.1101/2025.06.16.659949</t>
  </si>
  <si>
    <t>https://www.biorxiv.org/content/10.1101/2025.06.16.659949v1</t>
  </si>
  <si>
    <t>MOGEDN</t>
  </si>
  <si>
    <t>MOGEDN: small-sample cancer subtype classification with encoder-decoder networks for missing-omics recovery and biomarker discovery</t>
  </si>
  <si>
    <t>10.1093/bib/bbaf698</t>
  </si>
  <si>
    <t>https://doi.org/10.1093/bib/bbaf698</t>
  </si>
  <si>
    <t>CLCLSA</t>
  </si>
  <si>
    <t>CLCLSA: Cross-omics linked embedding with contrastive learning and self attention for integration with incomplete multi-omics data</t>
  </si>
  <si>
    <t>10.1016/j.compbiomed.2024.108058</t>
  </si>
  <si>
    <t>https://doi.org/10.1016/j.compbiomed.2024.108058</t>
  </si>
  <si>
    <t>Polarbear</t>
  </si>
  <si>
    <t>Polarbear: A general framework for cross-modality translation and alignment of single-cell datasets</t>
  </si>
  <si>
    <t>10.1007/978-3-031-04749-7_2</t>
  </si>
  <si>
    <t>https://doi.org/10.1007/978-3-031-04749-7_2</t>
  </si>
  <si>
    <t>scACT</t>
  </si>
  <si>
    <t>scACT: Accurate Cross-modality Translation via Cycle-consistent Training from Unpaired Single-cell Data</t>
  </si>
  <si>
    <t>10.1145/3627673.3679576</t>
  </si>
  <si>
    <t>https://doi.org/10.1145/3627673.3679576</t>
  </si>
  <si>
    <t>scButterfly</t>
  </si>
  <si>
    <t>scButterfly: a versatile single-cell cross-modality translation method via dual-aligned variational autoencoders</t>
  </si>
  <si>
    <t>10.1038/s41467-024-47418-x</t>
  </si>
  <si>
    <t>https://doi.org/10.1038/s41467-024-47418-x</t>
  </si>
  <si>
    <t>NetMIM</t>
  </si>
  <si>
    <t>NetMIM: network-based multi-omics integration with block missingness for biomarker selection and disease outcome prediction</t>
  </si>
  <si>
    <t>10.1093/bib/bbae454</t>
  </si>
  <si>
    <t>https://doi.org/10.1093/bib/bbae454</t>
  </si>
  <si>
    <t>LungDWM</t>
  </si>
  <si>
    <t>Lung cancer subtype diagnosis using weakly-paired multi-omics data</t>
  </si>
  <si>
    <t>10.1093/bioinformatics/btac643</t>
  </si>
  <si>
    <t>https://doi.org/10.1093/bioinformatics/btac643</t>
  </si>
  <si>
    <t>MKDR</t>
  </si>
  <si>
    <t>Multi-omics modality completion and knowledge distillation for drug response prediction in cervical cancer</t>
  </si>
  <si>
    <t>10.3389/fonc.2025.1622600</t>
  </si>
  <si>
    <t>https://doi.org/10.3389/fonc.2025.1622600</t>
  </si>
  <si>
    <t>OmicsNMF</t>
  </si>
  <si>
    <t>Optimizing multi-omics data imputation with NMF and GAN synergy</t>
  </si>
  <si>
    <t>GS1, PubMed</t>
  </si>
  <si>
    <t>10.1093/bioinformatics/btae674</t>
  </si>
  <si>
    <t>https://doi.org/10.1093/bioinformatics/btae674</t>
  </si>
  <si>
    <t>Subtype-MGTP</t>
  </si>
  <si>
    <t>Subtype-MGTP: A missing multi-omics data imputation framework based on multi-modal graph transformer</t>
  </si>
  <si>
    <t>10.1093/bioinformatics/btae360</t>
  </si>
  <si>
    <t>https://doi.org/10.1093/bioinformatics/btae360</t>
  </si>
  <si>
    <t>MultiVI</t>
  </si>
  <si>
    <t>MultiVI: deep generative model for the integration of multimodal data</t>
  </si>
  <si>
    <t>10.1038/s41592-023-01909-9</t>
  </si>
  <si>
    <t>https://doi.org/10.1038/s41592-023-01909-9</t>
  </si>
  <si>
    <t>InClust+</t>
  </si>
  <si>
    <t>InClust+: the deep generative framework with mask modules for multimodal data integration, imputation, and cross-modal generation</t>
  </si>
  <si>
    <t>10.1186/s12859-024-05656-2</t>
  </si>
  <si>
    <t>https://doi.org/10.1186/s12859-024-05656-2</t>
  </si>
  <si>
    <t>MIDAS</t>
  </si>
  <si>
    <t>Mosaic integration and knowledge transfer of single-cell multimodal data with MIDAS</t>
  </si>
  <si>
    <t>10.1038/s41587-023-02040-y</t>
  </si>
  <si>
    <t>https://doi.org/10.1038/s41587-023-02040-y</t>
  </si>
  <si>
    <t>JAMIE</t>
  </si>
  <si>
    <t>Joint variational autoencoders for multimodal imputation and embedding</t>
  </si>
  <si>
    <t>GS2, PubMed</t>
  </si>
  <si>
    <t>10.1038/s42256-023-00663-z</t>
  </si>
  <si>
    <t>https://doi.org/10.1038/s42256-023-00663-z</t>
  </si>
  <si>
    <t>Monae</t>
  </si>
  <si>
    <t>Monae: multimodal variational autoencoder for integrating heterogeneous single-cell data</t>
  </si>
  <si>
    <t>10.1038/s41467-024-53355-6</t>
  </si>
  <si>
    <t>https://doi.org/10.1038/s41467-024-53355-6</t>
  </si>
  <si>
    <t>DeepGAMI</t>
  </si>
  <si>
    <t>DeepGAMI: deep biologically guided auxiliary learning for multimodal integration and imputation to improve genotype-phenotype prediction</t>
  </si>
  <si>
    <t>10.1186/s13073-023-01248-6</t>
  </si>
  <si>
    <t>https://doi.org/10.1186/s13073-023-01248-6</t>
  </si>
  <si>
    <t>CancerSD</t>
  </si>
  <si>
    <t>Cancer molecular subtyping using limited multi-omics data with missingness</t>
  </si>
  <si>
    <t>Structured search; confirmed by full-text and citation sensitivity check</t>
  </si>
  <si>
    <t>10.1371/journal.pcbi.1012710</t>
  </si>
  <si>
    <t>https://doi.org/10.1371/journal.pcbi.1012710</t>
  </si>
  <si>
    <t>MIMIR</t>
  </si>
  <si>
    <t>Unified imputation of missing data modalities and features in multi-omic data via shared representation learning</t>
  </si>
  <si>
    <t>Supplementary Google Scholar search; confirmed by full-text and citation sensitivity check</t>
  </si>
  <si>
    <t>GS1; Supplementary 1; Supplementary 2</t>
  </si>
  <si>
    <t>10.64898/2026.02.04.703630</t>
  </si>
  <si>
    <t>https://www.biorxiv.org/content/10.64898/2026.02.04.703630v1</t>
  </si>
  <si>
    <t>Supplementary Table S2B. Corpus reconciliation summary</t>
  </si>
  <si>
    <t>Metric</t>
  </si>
  <si>
    <t>Count</t>
  </si>
  <si>
    <t>Interpretation</t>
  </si>
  <si>
    <t>Total revised method corpus</t>
  </si>
  <si>
    <t>Submitted corpus plus approved additions</t>
  </si>
  <si>
    <t>Methods added during revision</t>
  </si>
  <si>
    <t>Recovered through structured searches</t>
  </si>
  <si>
    <t>Includes original and newly added methods retrieved by PubMed/Google Scholar</t>
  </si>
  <si>
    <t>Original submitted-corpus methods not recovered by fixed queries</t>
  </si>
  <si>
    <t>Family 1 methods</t>
  </si>
  <si>
    <t>Family 2 methods</t>
  </si>
  <si>
    <t>Family 3 methods</t>
  </si>
  <si>
    <t>Single-cell selective inclusions</t>
  </si>
  <si>
    <t>Bulk / patient-level methods</t>
  </si>
  <si>
    <t>Record</t>
  </si>
  <si>
    <t>Title</t>
  </si>
  <si>
    <t>Seed paper(s)</t>
  </si>
  <si>
    <t>Comparison category</t>
  </si>
  <si>
    <t>Current disposition</t>
  </si>
  <si>
    <t>Reason / note</t>
  </si>
  <si>
    <t>Stable source</t>
  </si>
  <si>
    <t>TiMEG; NetMIM; CLCLSA</t>
  </si>
  <si>
    <t>Already included method</t>
  </si>
  <si>
    <t>Existing manuscript method / no new addition</t>
  </si>
  <si>
    <t>Cross-citation to a method already represented in the manuscript.</t>
  </si>
  <si>
    <t>MRGCN; miss-SNF; JASMINE</t>
  </si>
  <si>
    <t>MOFA+: a statistical framework for comprehensive integration of multi-modal data</t>
  </si>
  <si>
    <t>miss-SNF; JASMINE</t>
  </si>
  <si>
    <t>Baena-Miret 2024 framework</t>
  </si>
  <si>
    <t>A framework for block-wise missing data in multi-omics</t>
  </si>
  <si>
    <t>Baena-Miret (2025)</t>
  </si>
  <si>
    <t>Already present in manuscript reference list and screening audit</t>
  </si>
  <si>
    <t>Related precursor / not counted as an additional included method</t>
  </si>
  <si>
    <t>The audit maps the Baena-Miret method name to this 2024 paper, whereas Table 1 cites the 2025 two-step algorithm.</t>
  </si>
  <si>
    <t>10.1371/journal.pone.0307482</t>
  </si>
  <si>
    <t>https://doi.org/10.1371/journal.pone.0307482</t>
  </si>
  <si>
    <t>CancerSD: cancer subtype diagnosis from incomplete multi-omics data</t>
  </si>
  <si>
    <t>LungDWM; CLCLSA</t>
  </si>
  <si>
    <t>Already present in screening audit</t>
  </si>
  <si>
    <t>Explicit sample-level missing omics; reconstructs absent omics and supports diagnosis from incomplete patient profiles.</t>
  </si>
  <si>
    <t>MIMIR: Unified imputation of missing data modalities and features in multi-omic data via shared representation learning</t>
  </si>
  <si>
    <t>MOFA+; OmicsNMF</t>
  </si>
  <si>
    <t>Learns a common latent representation and reconstructs modalities from arbitrary observed subsets; within cutoff as a February 2026 preprint.</t>
  </si>
  <si>
    <t>Genuinely new candidate</t>
  </si>
  <si>
    <t>SynOmics</t>
  </si>
  <si>
    <t>SynOmics: integrating multi-omics data through feature interaction networks</t>
  </si>
  <si>
    <t>Exclude</t>
  </si>
  <si>
    <t>General complete-data multi-omics integration; no architecture for heterogeneous patient-level missing modalities.</t>
  </si>
  <si>
    <t>10.1093/bib/bbaf595</t>
  </si>
  <si>
    <t>https://doi.org/10.1093/bib/bbaf595</t>
  </si>
  <si>
    <t>Profile-guided Hybrid</t>
  </si>
  <si>
    <t>Profile-guided Hybrid Approach for block-wise missing data handling in multi-omics: a breast cancer case study</t>
  </si>
  <si>
    <t>Post-cutoff paper</t>
  </si>
  <si>
    <t>First published 20 March 2026, after the 28 February 2026 eligibility cutoff.</t>
  </si>
  <si>
    <t>10.1186/s13040-026-00530-8</t>
  </si>
  <si>
    <t>https://doi.org/10.1186/s13040-026-00530-8</t>
  </si>
  <si>
    <t>SeNMo</t>
  </si>
  <si>
    <t>SeNMo: an ensembling framework for cancer subtype classification using multi-omics</t>
  </si>
  <si>
    <t>User-specified unresolved candidate</t>
  </si>
  <si>
    <t>Targeted candidate</t>
  </si>
  <si>
    <t>The paper trains/evaluates separate models for globally selected one-, three-, four-, five- and six-modality combinations with fixed concatenated inputs and zero padding; this is global modality ablation, not heterogeneous patient-level modality availability.</t>
  </si>
  <si>
    <t>https://arxiv.org/html/2405.08226v2</t>
  </si>
  <si>
    <t>Supplementary Table S2C. Manual citations</t>
  </si>
  <si>
    <t>Include, added in revision</t>
  </si>
  <si>
    <t>Exclude, post-cutoff</t>
  </si>
  <si>
    <t>IntegrAO</t>
  </si>
  <si>
    <t>Moving towards genome-wide data integration for patient stratification with Integrate Any Omics</t>
  </si>
  <si>
    <t>NEMO; DeepIMV; FBM; MOFA+; BIDIFAC+; MSNE</t>
  </si>
  <si>
    <t>10.1038/s42256-024-00942-3</t>
  </si>
  <si>
    <t>https://doi.org/10.1038/s42256-024-00942-3</t>
  </si>
  <si>
    <t>MIND</t>
  </si>
  <si>
    <t>MIND: Multimodal Integration for Navigating Data missingness</t>
  </si>
  <si>
    <t>NEMO; JASMINE; MSNE</t>
  </si>
  <si>
    <t>10.1101/2025.09.15.676314</t>
  </si>
  <si>
    <t>https://www.biorxiv.org/content/10.1101/2025.09.15.676314v1</t>
  </si>
  <si>
    <t>TAIMONET</t>
  </si>
  <si>
    <t>Uncertainty-induced Incomplete Multi-Omics Integration Network for Cancer Diagnosis</t>
  </si>
  <si>
    <t>10.1109/BIBM62325.2024.10822063</t>
  </si>
  <si>
    <t>https://doi.org/10.1109/BIBM62325.2024.10822063</t>
  </si>
  <si>
    <t>DIIMO</t>
  </si>
  <si>
    <t>DIIMO: Dynamic Integration of Incomplete Multi-Omics Data Enhances Cancer Subtype Prediction</t>
  </si>
  <si>
    <t>NEMO; FBM; DeepIMV</t>
  </si>
  <si>
    <t>The abstract states incomplete multi-omics integration, but accessible material does not establish heterogeneous sample-level block absence or its inference-time mechanism.</t>
  </si>
  <si>
    <t>10.1145/3786484.3786531</t>
  </si>
  <si>
    <t>https://doi.org/10.1145/3786484.3786531</t>
  </si>
  <si>
    <t xml:space="preserve">Integrates partially overlapping patient graphs and classifies samples with partial profiles. </t>
  </si>
  <si>
    <t xml:space="preserve">Patient-specific multimodal latent representations explicitly accommodate individual missing-modality patterns. </t>
  </si>
  <si>
    <t>Profile-based strategy by training base classifiers for different modality-availability subsets and dynamically selecting and weighting only those compatible with each patient’s observed profile at inference</t>
  </si>
  <si>
    <t xml:space="preserve">The revised working corpus contains 40 primary method papers: 34 represented (before revision) plus six new additions (after). Structured search recovery is distinguished from supplementary manual identification. </t>
  </si>
  <si>
    <t>CancerSD, MIMIR, MIND, IntegrAO, TAIMONET, DIIMO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</si>
</sst>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Carlito"/>
    </font>
    <font>
      <sz val="11"/>
      <color rgb="FF333333"/>
      <name val="Carlito"/>
    </font>
    <font>
      <b/>
      <sz val="11"/>
      <color rgb="FFFFFFFF"/>
      <name val="Carlito"/>
    </font>
    <font>
      <sz val="8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3F6F9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1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top" wrapText="1"/>
    </xf>
  </cellXfs>
  <cellStyles count="1">
    <cellStyle name="Normal" xfId="0" builtinId="0"/>
  </cellStyles>
  <dxfs count="15">
    <dxf>
      <font>
        <color rgb="FF9C0006"/>
      </font>
      <fill>
        <patternFill patternType="solid">
          <bgColor rgb="FFFDE9E7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color rgb="FF7F6000"/>
      </font>
      <fill>
        <patternFill patternType="solid">
          <bgColor rgb="FFFFF2CC"/>
        </patternFill>
      </fill>
    </dxf>
    <dxf>
      <alignment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alignment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2IncludedMethods" displayName="S2IncludedMethods" ref="A4:K44" headerRowDxfId="14">
  <tableColumns count="11">
    <tableColumn id="1" xr3:uid="{00000000-0010-0000-0000-000001000000}" name="Method"/>
    <tableColumn id="2" xr3:uid="{00000000-0010-0000-0000-000002000000}" name="Family"/>
    <tableColumn id="3" xr3:uid="{00000000-0010-0000-0000-000003000000}" name="Data setting"/>
    <tableColumn id="4" xr3:uid="{00000000-0010-0000-0000-000004000000}" name="Earliest eligible year"/>
    <tableColumn id="5" xr3:uid="{00000000-0010-0000-0000-000005000000}" name="Primary paper title" dataDxfId="13"/>
    <tableColumn id="7" xr3:uid="{00000000-0010-0000-0000-000007000000}" name="Identification route" dataDxfId="12"/>
    <tableColumn id="8" xr3:uid="{00000000-0010-0000-0000-000008000000}" name="Structured search source"/>
    <tableColumn id="9" xr3:uid="{00000000-0010-0000-0000-000009000000}" name="Query label(s)" dataDxfId="11"/>
    <tableColumn id="10" xr3:uid="{00000000-0010-0000-0000-00000A000000}" name="Added during revision"/>
    <tableColumn id="11" xr3:uid="{00000000-0010-0000-0000-00000B000000}" name="DOI / identifier"/>
    <tableColumn id="12" xr3:uid="{00000000-0010-0000-0000-00000C000000}" name="Source URL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2CorpusSummary" displayName="S2CorpusSummary" ref="A3:C12" headerRowDxfId="10">
  <tableColumns count="3">
    <tableColumn id="1" xr3:uid="{00000000-0010-0000-0100-000001000000}" name="Metric"/>
    <tableColumn id="2" xr3:uid="{00000000-0010-0000-0100-000002000000}" name="Count"/>
    <tableColumn id="3" xr3:uid="{00000000-0010-0000-0100-000003000000}" name="Interpretation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2CitationSensitivity" displayName="S2CitationSensitivity" ref="A3:H19" headerRowDxfId="9">
  <tableColumns count="8">
    <tableColumn id="1" xr3:uid="{00000000-0010-0000-0200-000001000000}" name="Record"/>
    <tableColumn id="2" xr3:uid="{00000000-0010-0000-0200-000002000000}" name="Title"/>
    <tableColumn id="4" xr3:uid="{00000000-0010-0000-0200-000004000000}" name="Seed paper(s)" dataDxfId="8"/>
    <tableColumn id="5" xr3:uid="{00000000-0010-0000-0200-000005000000}" name="Comparison category"/>
    <tableColumn id="6" xr3:uid="{00000000-0010-0000-0200-000006000000}" name="Current disposition" dataDxfId="7"/>
    <tableColumn id="7" xr3:uid="{00000000-0010-0000-0200-000007000000}" name="Reason / note" dataDxfId="6"/>
    <tableColumn id="8" xr3:uid="{00000000-0010-0000-0200-000008000000}" name="DOI / identifier"/>
    <tableColumn id="9" xr3:uid="{00000000-0010-0000-0200-000009000000}" name="Stable source" dataDxfId="5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opLeftCell="A22" workbookViewId="0">
      <selection activeCell="E7" sqref="E7"/>
    </sheetView>
  </sheetViews>
  <sheetFormatPr defaultRowHeight="13.5"/>
  <cols>
    <col min="1" max="1" width="20" customWidth="1"/>
    <col min="2" max="2" width="14" customWidth="1"/>
    <col min="3" max="3" width="28" customWidth="1"/>
    <col min="4" max="4" width="14" customWidth="1"/>
    <col min="5" max="5" width="64" customWidth="1"/>
    <col min="6" max="6" width="21.0625" customWidth="1"/>
    <col min="7" max="7" width="39" customWidth="1"/>
    <col min="8" max="8" width="28" customWidth="1"/>
    <col min="9" max="9" width="12.3125" customWidth="1"/>
    <col min="10" max="10" width="18" customWidth="1"/>
    <col min="11" max="11" width="45.1875" customWidth="1"/>
    <col min="12" max="12" width="52" customWidth="1"/>
    <col min="13" max="13" width="70" customWidth="1"/>
  </cols>
  <sheetData>
    <row r="1" spans="1:13" ht="14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2.549999999999997" customHeight="1">
      <c r="A2" s="7" t="s">
        <v>268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ht="41.6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3" ht="40.5">
      <c r="A5" s="1" t="s">
        <v>12</v>
      </c>
      <c r="B5" s="1" t="s">
        <v>13</v>
      </c>
      <c r="C5" s="1" t="s">
        <v>14</v>
      </c>
      <c r="D5" s="1">
        <v>2025</v>
      </c>
      <c r="E5" s="4" t="s">
        <v>15</v>
      </c>
      <c r="F5" s="4" t="s">
        <v>17</v>
      </c>
      <c r="G5" s="1" t="s">
        <v>18</v>
      </c>
      <c r="H5" s="4" t="s">
        <v>18</v>
      </c>
      <c r="I5" s="1" t="s">
        <v>19</v>
      </c>
      <c r="J5" s="1" t="s">
        <v>20</v>
      </c>
      <c r="K5" s="1" t="s">
        <v>21</v>
      </c>
    </row>
    <row r="6" spans="1:13" ht="40.5">
      <c r="A6" s="1" t="s">
        <v>22</v>
      </c>
      <c r="B6" s="1" t="s">
        <v>13</v>
      </c>
      <c r="C6" s="1" t="s">
        <v>14</v>
      </c>
      <c r="D6" s="1">
        <v>2018</v>
      </c>
      <c r="E6" s="4" t="s">
        <v>23</v>
      </c>
      <c r="F6" s="4" t="s">
        <v>17</v>
      </c>
      <c r="G6" s="1" t="s">
        <v>18</v>
      </c>
      <c r="H6" s="4" t="s">
        <v>18</v>
      </c>
      <c r="I6" s="1" t="s">
        <v>19</v>
      </c>
      <c r="J6" s="1" t="s">
        <v>24</v>
      </c>
      <c r="K6" s="1" t="s">
        <v>25</v>
      </c>
    </row>
    <row r="7" spans="1:13" ht="40.5">
      <c r="A7" s="1" t="s">
        <v>26</v>
      </c>
      <c r="B7" s="1" t="s">
        <v>13</v>
      </c>
      <c r="C7" s="1" t="s">
        <v>14</v>
      </c>
      <c r="D7" s="1">
        <v>2024</v>
      </c>
      <c r="E7" s="4" t="s">
        <v>27</v>
      </c>
      <c r="F7" s="4" t="s">
        <v>17</v>
      </c>
      <c r="G7" s="1" t="s">
        <v>28</v>
      </c>
      <c r="H7" s="4" t="s">
        <v>29</v>
      </c>
      <c r="I7" s="1" t="s">
        <v>19</v>
      </c>
      <c r="J7" s="1" t="s">
        <v>30</v>
      </c>
      <c r="K7" s="1" t="s">
        <v>31</v>
      </c>
    </row>
    <row r="8" spans="1:13" ht="40.5">
      <c r="A8" s="1" t="s">
        <v>32</v>
      </c>
      <c r="B8" s="1" t="s">
        <v>13</v>
      </c>
      <c r="C8" s="1" t="s">
        <v>14</v>
      </c>
      <c r="D8" s="1">
        <v>2025</v>
      </c>
      <c r="E8" s="4" t="s">
        <v>33</v>
      </c>
      <c r="F8" s="4" t="s">
        <v>17</v>
      </c>
      <c r="G8" s="1" t="s">
        <v>28</v>
      </c>
      <c r="H8" s="4" t="s">
        <v>34</v>
      </c>
      <c r="I8" s="1" t="s">
        <v>19</v>
      </c>
      <c r="J8" s="1" t="s">
        <v>35</v>
      </c>
      <c r="K8" s="1" t="s">
        <v>36</v>
      </c>
    </row>
    <row r="9" spans="1:13" ht="40.5">
      <c r="A9" s="1" t="s">
        <v>37</v>
      </c>
      <c r="B9" s="1" t="s">
        <v>13</v>
      </c>
      <c r="C9" s="1" t="s">
        <v>14</v>
      </c>
      <c r="D9" s="1">
        <v>2021</v>
      </c>
      <c r="E9" s="4" t="s">
        <v>38</v>
      </c>
      <c r="F9" s="4" t="s">
        <v>17</v>
      </c>
      <c r="G9" s="1" t="s">
        <v>18</v>
      </c>
      <c r="H9" s="4" t="s">
        <v>18</v>
      </c>
      <c r="I9" s="1" t="s">
        <v>19</v>
      </c>
      <c r="J9" s="1" t="s">
        <v>39</v>
      </c>
      <c r="K9" s="1" t="s">
        <v>40</v>
      </c>
    </row>
    <row r="10" spans="1:13" ht="40.5">
      <c r="A10" s="1" t="s">
        <v>41</v>
      </c>
      <c r="B10" s="1" t="s">
        <v>13</v>
      </c>
      <c r="C10" s="1" t="s">
        <v>14</v>
      </c>
      <c r="D10" s="1">
        <v>2019</v>
      </c>
      <c r="E10" s="4" t="s">
        <v>42</v>
      </c>
      <c r="F10" s="4" t="s">
        <v>17</v>
      </c>
      <c r="G10" s="1" t="s">
        <v>28</v>
      </c>
      <c r="H10" s="4" t="s">
        <v>43</v>
      </c>
      <c r="I10" s="1" t="s">
        <v>19</v>
      </c>
      <c r="J10" s="1" t="s">
        <v>44</v>
      </c>
      <c r="K10" s="1" t="s">
        <v>45</v>
      </c>
    </row>
    <row r="11" spans="1:13" ht="40.5">
      <c r="A11" s="1" t="s">
        <v>46</v>
      </c>
      <c r="B11" s="1" t="s">
        <v>13</v>
      </c>
      <c r="C11" s="1" t="s">
        <v>14</v>
      </c>
      <c r="D11" s="1">
        <v>2021</v>
      </c>
      <c r="E11" s="4" t="s">
        <v>47</v>
      </c>
      <c r="F11" s="4" t="s">
        <v>17</v>
      </c>
      <c r="G11" s="1" t="s">
        <v>18</v>
      </c>
      <c r="H11" s="4" t="s">
        <v>18</v>
      </c>
      <c r="I11" s="1" t="s">
        <v>19</v>
      </c>
      <c r="J11" s="1" t="s">
        <v>48</v>
      </c>
      <c r="K11" s="1" t="s">
        <v>49</v>
      </c>
    </row>
    <row r="12" spans="1:13" ht="27">
      <c r="A12" s="1" t="s">
        <v>50</v>
      </c>
      <c r="B12" s="1" t="s">
        <v>13</v>
      </c>
      <c r="C12" s="1" t="s">
        <v>14</v>
      </c>
      <c r="D12" s="1">
        <v>2025</v>
      </c>
      <c r="E12" s="4" t="s">
        <v>51</v>
      </c>
      <c r="F12" s="4" t="s">
        <v>52</v>
      </c>
      <c r="G12" s="1" t="s">
        <v>53</v>
      </c>
      <c r="H12" s="4" t="s">
        <v>54</v>
      </c>
      <c r="I12" s="1" t="s">
        <v>19</v>
      </c>
      <c r="J12" s="1" t="s">
        <v>55</v>
      </c>
      <c r="K12" s="1" t="s">
        <v>56</v>
      </c>
    </row>
    <row r="13" spans="1:13" ht="29.65" customHeight="1">
      <c r="A13" s="1" t="s">
        <v>259</v>
      </c>
      <c r="B13" s="1" t="s">
        <v>13</v>
      </c>
      <c r="C13" s="1" t="s">
        <v>14</v>
      </c>
      <c r="D13" s="1">
        <v>2026</v>
      </c>
      <c r="E13" s="4" t="s">
        <v>260</v>
      </c>
      <c r="F13" s="4" t="s">
        <v>17</v>
      </c>
      <c r="G13" s="1" t="s">
        <v>28</v>
      </c>
      <c r="H13" s="4" t="s">
        <v>34</v>
      </c>
      <c r="I13" s="1" t="s">
        <v>16</v>
      </c>
      <c r="J13" s="1" t="s">
        <v>263</v>
      </c>
      <c r="K13" s="4" t="s">
        <v>264</v>
      </c>
    </row>
    <row r="14" spans="1:13" ht="27">
      <c r="A14" s="1" t="s">
        <v>57</v>
      </c>
      <c r="B14" s="1" t="s">
        <v>13</v>
      </c>
      <c r="C14" s="1" t="s">
        <v>14</v>
      </c>
      <c r="D14" s="1">
        <v>2025</v>
      </c>
      <c r="E14" s="4" t="s">
        <v>58</v>
      </c>
      <c r="F14" s="4" t="s">
        <v>52</v>
      </c>
      <c r="G14" s="1" t="s">
        <v>53</v>
      </c>
      <c r="H14" s="4" t="s">
        <v>54</v>
      </c>
      <c r="I14" s="1" t="s">
        <v>19</v>
      </c>
      <c r="J14" s="1" t="s">
        <v>59</v>
      </c>
      <c r="K14" s="1" t="s">
        <v>60</v>
      </c>
    </row>
    <row r="15" spans="1:13" ht="40.5">
      <c r="A15" s="1" t="s">
        <v>61</v>
      </c>
      <c r="B15" s="1" t="s">
        <v>13</v>
      </c>
      <c r="C15" s="1" t="s">
        <v>62</v>
      </c>
      <c r="D15" s="1">
        <v>2025</v>
      </c>
      <c r="E15" s="4" t="s">
        <v>63</v>
      </c>
      <c r="F15" s="4" t="s">
        <v>17</v>
      </c>
      <c r="G15" s="1" t="s">
        <v>28</v>
      </c>
      <c r="H15" s="4" t="s">
        <v>64</v>
      </c>
      <c r="I15" s="1" t="s">
        <v>19</v>
      </c>
      <c r="J15" s="1" t="s">
        <v>65</v>
      </c>
      <c r="K15" s="1" t="s">
        <v>66</v>
      </c>
    </row>
    <row r="16" spans="1:13" ht="27">
      <c r="A16" s="1" t="s">
        <v>67</v>
      </c>
      <c r="B16" s="1" t="s">
        <v>68</v>
      </c>
      <c r="C16" s="1" t="s">
        <v>14</v>
      </c>
      <c r="D16" s="1">
        <v>2022</v>
      </c>
      <c r="E16" s="4" t="s">
        <v>69</v>
      </c>
      <c r="F16" s="4" t="s">
        <v>52</v>
      </c>
      <c r="G16" s="1" t="s">
        <v>53</v>
      </c>
      <c r="H16" s="4" t="s">
        <v>54</v>
      </c>
      <c r="I16" s="1" t="s">
        <v>19</v>
      </c>
      <c r="J16" s="1" t="s">
        <v>70</v>
      </c>
      <c r="K16" s="1" t="s">
        <v>71</v>
      </c>
    </row>
    <row r="17" spans="1:11" ht="27">
      <c r="A17" s="1" t="s">
        <v>72</v>
      </c>
      <c r="B17" s="1" t="s">
        <v>68</v>
      </c>
      <c r="C17" s="1" t="s">
        <v>14</v>
      </c>
      <c r="D17" s="1">
        <v>2021</v>
      </c>
      <c r="E17" s="4" t="s">
        <v>73</v>
      </c>
      <c r="F17" s="4" t="s">
        <v>52</v>
      </c>
      <c r="G17" s="1" t="s">
        <v>53</v>
      </c>
      <c r="H17" s="4" t="s">
        <v>54</v>
      </c>
      <c r="I17" s="1" t="s">
        <v>19</v>
      </c>
      <c r="J17" s="1"/>
      <c r="K17" s="1" t="s">
        <v>74</v>
      </c>
    </row>
    <row r="18" spans="1:11" ht="40.5">
      <c r="A18" s="1" t="s">
        <v>75</v>
      </c>
      <c r="B18" s="1" t="s">
        <v>68</v>
      </c>
      <c r="C18" s="1" t="s">
        <v>14</v>
      </c>
      <c r="D18" s="1">
        <v>2023</v>
      </c>
      <c r="E18" s="4" t="s">
        <v>76</v>
      </c>
      <c r="F18" s="4" t="s">
        <v>17</v>
      </c>
      <c r="G18" s="1" t="s">
        <v>18</v>
      </c>
      <c r="H18" s="4" t="s">
        <v>18</v>
      </c>
      <c r="I18" s="1" t="s">
        <v>19</v>
      </c>
      <c r="J18" s="1" t="s">
        <v>77</v>
      </c>
      <c r="K18" s="1" t="s">
        <v>78</v>
      </c>
    </row>
    <row r="19" spans="1:11" ht="40.5">
      <c r="A19" s="1" t="s">
        <v>79</v>
      </c>
      <c r="B19" s="1" t="s">
        <v>68</v>
      </c>
      <c r="C19" s="1" t="s">
        <v>14</v>
      </c>
      <c r="D19" s="1">
        <v>2025</v>
      </c>
      <c r="E19" s="4" t="s">
        <v>80</v>
      </c>
      <c r="F19" s="4" t="s">
        <v>17</v>
      </c>
      <c r="G19" s="1" t="s">
        <v>81</v>
      </c>
      <c r="H19" s="4" t="s">
        <v>82</v>
      </c>
      <c r="I19" s="1" t="s">
        <v>19</v>
      </c>
      <c r="J19" s="1" t="s">
        <v>83</v>
      </c>
      <c r="K19" s="1" t="s">
        <v>84</v>
      </c>
    </row>
    <row r="20" spans="1:11" ht="40.5">
      <c r="A20" s="1" t="s">
        <v>85</v>
      </c>
      <c r="B20" s="1" t="s">
        <v>68</v>
      </c>
      <c r="C20" s="1" t="s">
        <v>62</v>
      </c>
      <c r="D20" s="1">
        <v>2020</v>
      </c>
      <c r="E20" s="4" t="s">
        <v>86</v>
      </c>
      <c r="F20" s="4" t="s">
        <v>17</v>
      </c>
      <c r="G20" s="1" t="s">
        <v>28</v>
      </c>
      <c r="H20" s="4" t="s">
        <v>43</v>
      </c>
      <c r="I20" s="1" t="s">
        <v>19</v>
      </c>
      <c r="J20" s="1" t="s">
        <v>87</v>
      </c>
      <c r="K20" s="1" t="s">
        <v>88</v>
      </c>
    </row>
    <row r="21" spans="1:11" ht="40.5">
      <c r="A21" s="1" t="s">
        <v>250</v>
      </c>
      <c r="B21" s="1" t="s">
        <v>68</v>
      </c>
      <c r="C21" s="1" t="s">
        <v>14</v>
      </c>
      <c r="D21" s="1">
        <v>2026</v>
      </c>
      <c r="E21" s="4" t="s">
        <v>251</v>
      </c>
      <c r="F21" s="4" t="s">
        <v>17</v>
      </c>
      <c r="G21" s="1" t="s">
        <v>28</v>
      </c>
      <c r="H21" s="4" t="s">
        <v>82</v>
      </c>
      <c r="I21" s="1" t="s">
        <v>16</v>
      </c>
      <c r="J21" s="1" t="s">
        <v>253</v>
      </c>
      <c r="K21" s="1" t="s">
        <v>254</v>
      </c>
    </row>
    <row r="22" spans="1:11" ht="27">
      <c r="A22" s="1" t="s">
        <v>245</v>
      </c>
      <c r="B22" s="1" t="s">
        <v>68</v>
      </c>
      <c r="C22" s="1" t="s">
        <v>14</v>
      </c>
      <c r="D22" s="1">
        <v>2025</v>
      </c>
      <c r="E22" s="4" t="s">
        <v>246</v>
      </c>
      <c r="F22" s="4" t="s">
        <v>52</v>
      </c>
      <c r="G22" s="1" t="s">
        <v>53</v>
      </c>
      <c r="H22" s="4" t="s">
        <v>54</v>
      </c>
      <c r="I22" s="1" t="s">
        <v>16</v>
      </c>
      <c r="J22" s="1" t="s">
        <v>248</v>
      </c>
      <c r="K22" s="1" t="s">
        <v>249</v>
      </c>
    </row>
    <row r="23" spans="1:11" ht="27">
      <c r="A23" s="1" t="s">
        <v>89</v>
      </c>
      <c r="B23" s="1" t="s">
        <v>68</v>
      </c>
      <c r="C23" s="1" t="s">
        <v>14</v>
      </c>
      <c r="D23" s="1">
        <v>2023</v>
      </c>
      <c r="E23" s="4" t="s">
        <v>90</v>
      </c>
      <c r="F23" s="4" t="s">
        <v>52</v>
      </c>
      <c r="G23" s="1" t="s">
        <v>53</v>
      </c>
      <c r="H23" s="4" t="s">
        <v>54</v>
      </c>
      <c r="I23" s="1" t="s">
        <v>19</v>
      </c>
      <c r="J23" s="1" t="s">
        <v>91</v>
      </c>
      <c r="K23" s="1" t="s">
        <v>92</v>
      </c>
    </row>
    <row r="24" spans="1:11" ht="27">
      <c r="A24" s="1" t="s">
        <v>93</v>
      </c>
      <c r="B24" s="1" t="s">
        <v>68</v>
      </c>
      <c r="C24" s="1" t="s">
        <v>14</v>
      </c>
      <c r="D24" s="1">
        <v>2025</v>
      </c>
      <c r="E24" s="4" t="s">
        <v>94</v>
      </c>
      <c r="F24" s="4" t="s">
        <v>52</v>
      </c>
      <c r="G24" s="1" t="s">
        <v>53</v>
      </c>
      <c r="H24" s="4" t="s">
        <v>54</v>
      </c>
      <c r="I24" s="1" t="s">
        <v>19</v>
      </c>
      <c r="J24" s="1" t="s">
        <v>95</v>
      </c>
      <c r="K24" s="1" t="s">
        <v>96</v>
      </c>
    </row>
    <row r="25" spans="1:11" ht="40.5">
      <c r="A25" s="1" t="s">
        <v>97</v>
      </c>
      <c r="B25" s="1" t="s">
        <v>98</v>
      </c>
      <c r="C25" s="1" t="s">
        <v>14</v>
      </c>
      <c r="D25" s="1">
        <v>2025</v>
      </c>
      <c r="E25" s="4" t="s">
        <v>99</v>
      </c>
      <c r="F25" s="4" t="s">
        <v>17</v>
      </c>
      <c r="G25" s="1" t="s">
        <v>18</v>
      </c>
      <c r="H25" s="4" t="s">
        <v>18</v>
      </c>
      <c r="I25" s="1" t="s">
        <v>19</v>
      </c>
      <c r="J25" s="1" t="s">
        <v>100</v>
      </c>
      <c r="K25" s="1" t="s">
        <v>101</v>
      </c>
    </row>
    <row r="26" spans="1:11" ht="40.5">
      <c r="A26" s="1" t="s">
        <v>102</v>
      </c>
      <c r="B26" s="1" t="s">
        <v>98</v>
      </c>
      <c r="C26" s="1" t="s">
        <v>14</v>
      </c>
      <c r="D26" s="1">
        <v>2025</v>
      </c>
      <c r="E26" s="4" t="s">
        <v>103</v>
      </c>
      <c r="F26" s="4" t="s">
        <v>17</v>
      </c>
      <c r="G26" s="1" t="s">
        <v>18</v>
      </c>
      <c r="H26" s="4" t="s">
        <v>18</v>
      </c>
      <c r="I26" s="1" t="s">
        <v>19</v>
      </c>
      <c r="J26" s="1" t="s">
        <v>104</v>
      </c>
      <c r="K26" s="1" t="s">
        <v>105</v>
      </c>
    </row>
    <row r="27" spans="1:11" ht="40.5">
      <c r="A27" s="1" t="s">
        <v>106</v>
      </c>
      <c r="B27" s="1" t="s">
        <v>98</v>
      </c>
      <c r="C27" s="1" t="s">
        <v>14</v>
      </c>
      <c r="D27" s="1">
        <v>2024</v>
      </c>
      <c r="E27" s="4" t="s">
        <v>107</v>
      </c>
      <c r="F27" s="4" t="s">
        <v>17</v>
      </c>
      <c r="G27" s="1" t="s">
        <v>81</v>
      </c>
      <c r="H27" s="4" t="s">
        <v>82</v>
      </c>
      <c r="I27" s="1" t="s">
        <v>19</v>
      </c>
      <c r="J27" s="1" t="s">
        <v>108</v>
      </c>
      <c r="K27" s="1" t="s">
        <v>109</v>
      </c>
    </row>
    <row r="28" spans="1:11" ht="27">
      <c r="A28" s="1" t="s">
        <v>110</v>
      </c>
      <c r="B28" s="1" t="s">
        <v>98</v>
      </c>
      <c r="C28" s="1" t="s">
        <v>62</v>
      </c>
      <c r="D28" s="1">
        <v>2022</v>
      </c>
      <c r="E28" s="4" t="s">
        <v>111</v>
      </c>
      <c r="F28" s="4" t="s">
        <v>52</v>
      </c>
      <c r="G28" s="1" t="s">
        <v>53</v>
      </c>
      <c r="H28" s="4" t="s">
        <v>54</v>
      </c>
      <c r="I28" s="1" t="s">
        <v>19</v>
      </c>
      <c r="J28" s="1" t="s">
        <v>112</v>
      </c>
      <c r="K28" s="1" t="s">
        <v>113</v>
      </c>
    </row>
    <row r="29" spans="1:11" ht="40.5">
      <c r="A29" s="1" t="s">
        <v>114</v>
      </c>
      <c r="B29" s="1" t="s">
        <v>98</v>
      </c>
      <c r="C29" s="1" t="s">
        <v>62</v>
      </c>
      <c r="D29" s="1">
        <v>2024</v>
      </c>
      <c r="E29" s="4" t="s">
        <v>115</v>
      </c>
      <c r="F29" s="4" t="s">
        <v>17</v>
      </c>
      <c r="G29" s="1" t="s">
        <v>18</v>
      </c>
      <c r="H29" s="4" t="s">
        <v>18</v>
      </c>
      <c r="I29" s="1" t="s">
        <v>19</v>
      </c>
      <c r="J29" s="1" t="s">
        <v>116</v>
      </c>
      <c r="K29" s="1" t="s">
        <v>117</v>
      </c>
    </row>
    <row r="30" spans="1:11" ht="40.5">
      <c r="A30" s="1" t="s">
        <v>118</v>
      </c>
      <c r="B30" s="1" t="s">
        <v>98</v>
      </c>
      <c r="C30" s="1" t="s">
        <v>62</v>
      </c>
      <c r="D30" s="1">
        <v>2024</v>
      </c>
      <c r="E30" s="4" t="s">
        <v>119</v>
      </c>
      <c r="F30" s="4" t="s">
        <v>17</v>
      </c>
      <c r="G30" s="1" t="s">
        <v>18</v>
      </c>
      <c r="H30" s="4" t="s">
        <v>18</v>
      </c>
      <c r="I30" s="1" t="s">
        <v>19</v>
      </c>
      <c r="J30" s="1" t="s">
        <v>120</v>
      </c>
      <c r="K30" s="1" t="s">
        <v>121</v>
      </c>
    </row>
    <row r="31" spans="1:11" ht="40.5">
      <c r="A31" s="1" t="s">
        <v>122</v>
      </c>
      <c r="B31" s="1" t="s">
        <v>98</v>
      </c>
      <c r="C31" s="1" t="s">
        <v>14</v>
      </c>
      <c r="D31" s="1">
        <v>2024</v>
      </c>
      <c r="E31" s="4" t="s">
        <v>123</v>
      </c>
      <c r="F31" s="4" t="s">
        <v>17</v>
      </c>
      <c r="G31" s="1" t="s">
        <v>18</v>
      </c>
      <c r="H31" s="4" t="s">
        <v>18</v>
      </c>
      <c r="I31" s="1" t="s">
        <v>19</v>
      </c>
      <c r="J31" s="1" t="s">
        <v>124</v>
      </c>
      <c r="K31" s="1" t="s">
        <v>125</v>
      </c>
    </row>
    <row r="32" spans="1:11" ht="40.5">
      <c r="A32" s="1" t="s">
        <v>126</v>
      </c>
      <c r="B32" s="1" t="s">
        <v>98</v>
      </c>
      <c r="C32" s="1" t="s">
        <v>14</v>
      </c>
      <c r="D32" s="1">
        <v>2022</v>
      </c>
      <c r="E32" s="4" t="s">
        <v>127</v>
      </c>
      <c r="F32" s="4" t="s">
        <v>17</v>
      </c>
      <c r="G32" s="1" t="s">
        <v>18</v>
      </c>
      <c r="H32" s="4" t="s">
        <v>18</v>
      </c>
      <c r="I32" s="1" t="s">
        <v>19</v>
      </c>
      <c r="J32" s="1" t="s">
        <v>128</v>
      </c>
      <c r="K32" s="1" t="s">
        <v>129</v>
      </c>
    </row>
    <row r="33" spans="1:11" ht="40.5">
      <c r="A33" s="1" t="s">
        <v>130</v>
      </c>
      <c r="B33" s="1" t="s">
        <v>98</v>
      </c>
      <c r="C33" s="1" t="s">
        <v>14</v>
      </c>
      <c r="D33" s="1">
        <v>2025</v>
      </c>
      <c r="E33" s="4" t="s">
        <v>131</v>
      </c>
      <c r="F33" s="4" t="s">
        <v>17</v>
      </c>
      <c r="G33" s="1" t="s">
        <v>18</v>
      </c>
      <c r="H33" s="4" t="s">
        <v>18</v>
      </c>
      <c r="I33" s="1" t="s">
        <v>19</v>
      </c>
      <c r="J33" s="1" t="s">
        <v>132</v>
      </c>
      <c r="K33" s="1" t="s">
        <v>133</v>
      </c>
    </row>
    <row r="34" spans="1:11" ht="40.5">
      <c r="A34" s="1" t="s">
        <v>134</v>
      </c>
      <c r="B34" s="1" t="s">
        <v>98</v>
      </c>
      <c r="C34" s="1" t="s">
        <v>14</v>
      </c>
      <c r="D34" s="1">
        <v>2024</v>
      </c>
      <c r="E34" s="4" t="s">
        <v>135</v>
      </c>
      <c r="F34" s="4" t="s">
        <v>17</v>
      </c>
      <c r="G34" s="1" t="s">
        <v>81</v>
      </c>
      <c r="H34" s="4" t="s">
        <v>136</v>
      </c>
      <c r="I34" s="1" t="s">
        <v>19</v>
      </c>
      <c r="J34" s="1" t="s">
        <v>137</v>
      </c>
      <c r="K34" s="1" t="s">
        <v>138</v>
      </c>
    </row>
    <row r="35" spans="1:11" ht="27">
      <c r="A35" s="1" t="s">
        <v>139</v>
      </c>
      <c r="B35" s="1" t="s">
        <v>98</v>
      </c>
      <c r="C35" s="1" t="s">
        <v>14</v>
      </c>
      <c r="D35" s="1">
        <v>2024</v>
      </c>
      <c r="E35" s="4" t="s">
        <v>140</v>
      </c>
      <c r="F35" s="4" t="s">
        <v>52</v>
      </c>
      <c r="G35" s="1" t="s">
        <v>53</v>
      </c>
      <c r="H35" s="4" t="s">
        <v>54</v>
      </c>
      <c r="I35" s="1" t="s">
        <v>19</v>
      </c>
      <c r="J35" s="1" t="s">
        <v>141</v>
      </c>
      <c r="K35" s="1" t="s">
        <v>142</v>
      </c>
    </row>
    <row r="36" spans="1:11" ht="40.5">
      <c r="A36" s="1" t="s">
        <v>143</v>
      </c>
      <c r="B36" s="1" t="s">
        <v>98</v>
      </c>
      <c r="C36" s="1" t="s">
        <v>62</v>
      </c>
      <c r="D36" s="1">
        <v>2023</v>
      </c>
      <c r="E36" s="4" t="s">
        <v>144</v>
      </c>
      <c r="F36" s="4" t="s">
        <v>17</v>
      </c>
      <c r="G36" s="1" t="s">
        <v>28</v>
      </c>
      <c r="H36" s="4" t="s">
        <v>29</v>
      </c>
      <c r="I36" s="1" t="s">
        <v>19</v>
      </c>
      <c r="J36" s="1" t="s">
        <v>145</v>
      </c>
      <c r="K36" s="1" t="s">
        <v>146</v>
      </c>
    </row>
    <row r="37" spans="1:11" ht="40.5">
      <c r="A37" s="1" t="s">
        <v>147</v>
      </c>
      <c r="B37" s="1" t="s">
        <v>98</v>
      </c>
      <c r="C37" s="1" t="s">
        <v>62</v>
      </c>
      <c r="D37" s="1">
        <v>2024</v>
      </c>
      <c r="E37" s="4" t="s">
        <v>148</v>
      </c>
      <c r="F37" s="4" t="s">
        <v>17</v>
      </c>
      <c r="G37" s="1" t="s">
        <v>18</v>
      </c>
      <c r="H37" s="4" t="s">
        <v>18</v>
      </c>
      <c r="I37" s="1" t="s">
        <v>19</v>
      </c>
      <c r="J37" s="1" t="s">
        <v>149</v>
      </c>
      <c r="K37" s="1" t="s">
        <v>150</v>
      </c>
    </row>
    <row r="38" spans="1:11" ht="40.5">
      <c r="A38" s="1" t="s">
        <v>151</v>
      </c>
      <c r="B38" s="1" t="s">
        <v>98</v>
      </c>
      <c r="C38" s="1" t="s">
        <v>62</v>
      </c>
      <c r="D38" s="1">
        <v>2024</v>
      </c>
      <c r="E38" s="4" t="s">
        <v>152</v>
      </c>
      <c r="F38" s="4" t="s">
        <v>17</v>
      </c>
      <c r="G38" s="1" t="s">
        <v>18</v>
      </c>
      <c r="H38" s="4" t="s">
        <v>18</v>
      </c>
      <c r="I38" s="1" t="s">
        <v>19</v>
      </c>
      <c r="J38" s="1" t="s">
        <v>153</v>
      </c>
      <c r="K38" s="1" t="s">
        <v>154</v>
      </c>
    </row>
    <row r="39" spans="1:11" ht="40.5">
      <c r="A39" s="1" t="s">
        <v>155</v>
      </c>
      <c r="B39" s="1" t="s">
        <v>98</v>
      </c>
      <c r="C39" s="1" t="s">
        <v>62</v>
      </c>
      <c r="D39" s="1">
        <v>2023</v>
      </c>
      <c r="E39" s="4" t="s">
        <v>156</v>
      </c>
      <c r="F39" s="4" t="s">
        <v>17</v>
      </c>
      <c r="G39" s="1" t="s">
        <v>81</v>
      </c>
      <c r="H39" s="4" t="s">
        <v>157</v>
      </c>
      <c r="I39" s="1" t="s">
        <v>19</v>
      </c>
      <c r="J39" s="1" t="s">
        <v>158</v>
      </c>
      <c r="K39" s="1" t="s">
        <v>159</v>
      </c>
    </row>
    <row r="40" spans="1:11" ht="27">
      <c r="A40" s="1" t="s">
        <v>160</v>
      </c>
      <c r="B40" s="1" t="s">
        <v>98</v>
      </c>
      <c r="C40" s="1" t="s">
        <v>62</v>
      </c>
      <c r="D40" s="1">
        <v>2024</v>
      </c>
      <c r="E40" s="4" t="s">
        <v>161</v>
      </c>
      <c r="F40" s="4" t="s">
        <v>52</v>
      </c>
      <c r="G40" s="1" t="s">
        <v>53</v>
      </c>
      <c r="H40" s="4" t="s">
        <v>54</v>
      </c>
      <c r="I40" s="1" t="s">
        <v>19</v>
      </c>
      <c r="J40" s="1" t="s">
        <v>162</v>
      </c>
      <c r="K40" s="1" t="s">
        <v>163</v>
      </c>
    </row>
    <row r="41" spans="1:11" ht="40.5">
      <c r="A41" s="1" t="s">
        <v>164</v>
      </c>
      <c r="B41" s="1" t="s">
        <v>98</v>
      </c>
      <c r="C41" s="1" t="s">
        <v>14</v>
      </c>
      <c r="D41" s="1">
        <v>2023</v>
      </c>
      <c r="E41" s="4" t="s">
        <v>165</v>
      </c>
      <c r="F41" s="4" t="s">
        <v>17</v>
      </c>
      <c r="G41" s="1" t="s">
        <v>81</v>
      </c>
      <c r="H41" s="4" t="s">
        <v>136</v>
      </c>
      <c r="I41" s="1" t="s">
        <v>19</v>
      </c>
      <c r="J41" s="1" t="s">
        <v>166</v>
      </c>
      <c r="K41" s="1" t="s">
        <v>167</v>
      </c>
    </row>
    <row r="42" spans="1:11" ht="40.5">
      <c r="A42" s="1" t="s">
        <v>168</v>
      </c>
      <c r="B42" s="1" t="s">
        <v>98</v>
      </c>
      <c r="C42" s="1" t="s">
        <v>14</v>
      </c>
      <c r="D42" s="1">
        <v>2024</v>
      </c>
      <c r="E42" s="4" t="s">
        <v>169</v>
      </c>
      <c r="F42" s="4" t="s">
        <v>170</v>
      </c>
      <c r="G42" s="1" t="s">
        <v>18</v>
      </c>
      <c r="H42" s="4" t="s">
        <v>18</v>
      </c>
      <c r="I42" s="1" t="s">
        <v>16</v>
      </c>
      <c r="J42" s="1" t="s">
        <v>171</v>
      </c>
      <c r="K42" s="1" t="s">
        <v>172</v>
      </c>
    </row>
    <row r="43" spans="1:11" ht="40.5">
      <c r="A43" s="1" t="s">
        <v>255</v>
      </c>
      <c r="B43" s="1" t="s">
        <v>98</v>
      </c>
      <c r="C43" s="1" t="s">
        <v>14</v>
      </c>
      <c r="D43" s="1">
        <v>2024</v>
      </c>
      <c r="E43" s="4" t="s">
        <v>256</v>
      </c>
      <c r="F43" s="4" t="s">
        <v>17</v>
      </c>
      <c r="G43" s="1" t="s">
        <v>81</v>
      </c>
      <c r="H43" s="4" t="s">
        <v>157</v>
      </c>
      <c r="I43" s="1" t="s">
        <v>16</v>
      </c>
      <c r="J43" s="1" t="s">
        <v>257</v>
      </c>
      <c r="K43" s="1" t="s">
        <v>258</v>
      </c>
    </row>
    <row r="44" spans="1:11" ht="54">
      <c r="A44" s="1" t="s">
        <v>173</v>
      </c>
      <c r="B44" s="1" t="s">
        <v>98</v>
      </c>
      <c r="C44" s="1" t="s">
        <v>14</v>
      </c>
      <c r="D44" s="1">
        <v>2026</v>
      </c>
      <c r="E44" s="4" t="s">
        <v>174</v>
      </c>
      <c r="F44" s="4" t="s">
        <v>175</v>
      </c>
      <c r="G44" s="1" t="s">
        <v>28</v>
      </c>
      <c r="H44" s="4" t="s">
        <v>176</v>
      </c>
      <c r="I44" s="1" t="s">
        <v>16</v>
      </c>
      <c r="J44" s="1" t="s">
        <v>177</v>
      </c>
      <c r="K44" s="1" t="s">
        <v>178</v>
      </c>
    </row>
  </sheetData>
  <mergeCells count="2">
    <mergeCell ref="A1:M1"/>
    <mergeCell ref="A2:M2"/>
  </mergeCells>
  <phoneticPr fontId="4" type="noConversion"/>
  <conditionalFormatting sqref="F5:F12 F14:F44">
    <cfRule type="expression" dxfId="4" priority="14">
      <formula>F5="Supplementary manual identification"</formula>
    </cfRule>
  </conditionalFormatting>
  <conditionalFormatting sqref="I5:I44">
    <cfRule type="expression" dxfId="3" priority="13">
      <formula>I5="Yes"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C14" sqref="C14"/>
    </sheetView>
  </sheetViews>
  <sheetFormatPr defaultRowHeight="13.5"/>
  <cols>
    <col min="1" max="1" width="42" customWidth="1"/>
    <col min="2" max="2" width="14" customWidth="1"/>
    <col min="3" max="3" width="70" customWidth="1"/>
  </cols>
  <sheetData>
    <row r="1" spans="1:3" ht="20.65">
      <c r="A1" s="6" t="s">
        <v>179</v>
      </c>
      <c r="B1" s="6"/>
      <c r="C1" s="6"/>
    </row>
    <row r="3" spans="1:3" ht="13.9">
      <c r="A3" s="3" t="s">
        <v>180</v>
      </c>
      <c r="B3" s="3" t="s">
        <v>181</v>
      </c>
      <c r="C3" s="3" t="s">
        <v>182</v>
      </c>
    </row>
    <row r="4" spans="1:3">
      <c r="A4" t="s">
        <v>183</v>
      </c>
      <c r="B4" s="2">
        <f>COUNTA('Included Methods'!A5:A44)</f>
        <v>40</v>
      </c>
      <c r="C4" t="s">
        <v>184</v>
      </c>
    </row>
    <row r="5" spans="1:3">
      <c r="A5" t="s">
        <v>185</v>
      </c>
      <c r="B5" s="2">
        <f>COUNTIF('Included Methods'!I5:I44,"Yes")</f>
        <v>6</v>
      </c>
      <c r="C5" t="s">
        <v>269</v>
      </c>
    </row>
    <row r="6" spans="1:3">
      <c r="A6" t="s">
        <v>186</v>
      </c>
      <c r="B6" s="2">
        <f>COUNTIF('Included Methods'!F5:F44,"Structured PubMed/Google Scholar search")+COUNTIF('Included Methods'!F5:F44,"Structured search; confirmed by full-text and citation sensitivity check")+COUNTIF('Included Methods'!F5:F44,"Supplementary Google Scholar search; confirmed by full-text and citation sensitivity check")</f>
        <v>30</v>
      </c>
      <c r="C6" t="s">
        <v>187</v>
      </c>
    </row>
    <row r="7" spans="1:3">
      <c r="A7" t="s">
        <v>52</v>
      </c>
      <c r="B7" s="2">
        <f>COUNTIF('Included Methods'!F5:F44,"Supplementary manual identification")</f>
        <v>10</v>
      </c>
      <c r="C7" t="s">
        <v>188</v>
      </c>
    </row>
    <row r="8" spans="1:3">
      <c r="A8" t="s">
        <v>189</v>
      </c>
      <c r="B8" s="2">
        <f>COUNTIF('Included Methods'!B5:B44,"Family 1")</f>
        <v>11</v>
      </c>
    </row>
    <row r="9" spans="1:3">
      <c r="A9" t="s">
        <v>190</v>
      </c>
      <c r="B9" s="2">
        <f>COUNTIF('Included Methods'!B5:B44,"Family 2")</f>
        <v>9</v>
      </c>
    </row>
    <row r="10" spans="1:3">
      <c r="A10" t="s">
        <v>191</v>
      </c>
      <c r="B10" s="2">
        <f>COUNTIF('Included Methods'!B5:B44,"Family 3")</f>
        <v>20</v>
      </c>
    </row>
    <row r="11" spans="1:3">
      <c r="A11" t="s">
        <v>192</v>
      </c>
      <c r="B11" s="2">
        <f>COUNTIF('Included Methods'!C5:C44,"Single-cell (selective inclusion)")</f>
        <v>10</v>
      </c>
    </row>
    <row r="12" spans="1:3">
      <c r="A12" t="s">
        <v>193</v>
      </c>
      <c r="B12" s="2">
        <f>COUNTIF('Included Methods'!C5:C44,"Bulk / patient-level")</f>
        <v>30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tabSelected="1" topLeftCell="A6" workbookViewId="0">
      <selection activeCell="A15" sqref="A15"/>
    </sheetView>
  </sheetViews>
  <sheetFormatPr defaultRowHeight="13.5"/>
  <cols>
    <col min="1" max="1" width="22" customWidth="1"/>
    <col min="2" max="2" width="62" customWidth="1"/>
    <col min="3" max="3" width="34.125" customWidth="1"/>
    <col min="4" max="4" width="40" customWidth="1"/>
    <col min="5" max="5" width="34" customWidth="1"/>
    <col min="6" max="6" width="38" customWidth="1"/>
    <col min="7" max="7" width="90" customWidth="1"/>
    <col min="8" max="8" width="30" style="5" customWidth="1"/>
    <col min="9" max="9" width="55" customWidth="1"/>
  </cols>
  <sheetData>
    <row r="1" spans="1:9" ht="14" customHeight="1">
      <c r="A1" s="6" t="s">
        <v>242</v>
      </c>
      <c r="B1" s="6"/>
      <c r="C1" s="6"/>
      <c r="D1" s="6"/>
      <c r="E1" s="6"/>
      <c r="F1" s="6"/>
      <c r="G1" s="6"/>
      <c r="H1" s="6"/>
      <c r="I1" s="6"/>
    </row>
    <row r="3" spans="1:9" ht="13.9">
      <c r="A3" s="3" t="s">
        <v>194</v>
      </c>
      <c r="B3" s="3" t="s">
        <v>195</v>
      </c>
      <c r="C3" s="3" t="s">
        <v>196</v>
      </c>
      <c r="D3" s="3" t="s">
        <v>197</v>
      </c>
      <c r="E3" s="3" t="s">
        <v>198</v>
      </c>
      <c r="F3" s="3" t="s">
        <v>199</v>
      </c>
      <c r="G3" s="3" t="s">
        <v>10</v>
      </c>
      <c r="H3" s="3" t="s">
        <v>200</v>
      </c>
    </row>
    <row r="4" spans="1:9" ht="27">
      <c r="A4" s="1" t="s">
        <v>22</v>
      </c>
      <c r="B4" s="1" t="s">
        <v>23</v>
      </c>
      <c r="C4" s="4" t="s">
        <v>201</v>
      </c>
      <c r="D4" s="1" t="s">
        <v>202</v>
      </c>
      <c r="E4" s="4" t="s">
        <v>203</v>
      </c>
      <c r="F4" s="4" t="s">
        <v>204</v>
      </c>
      <c r="G4" s="1" t="s">
        <v>24</v>
      </c>
      <c r="H4" s="4" t="s">
        <v>25</v>
      </c>
    </row>
    <row r="5" spans="1:9" ht="27">
      <c r="A5" s="1" t="s">
        <v>41</v>
      </c>
      <c r="B5" s="1" t="s">
        <v>42</v>
      </c>
      <c r="C5" s="4" t="s">
        <v>205</v>
      </c>
      <c r="D5" s="1" t="s">
        <v>202</v>
      </c>
      <c r="E5" s="4" t="s">
        <v>203</v>
      </c>
      <c r="F5" s="4" t="s">
        <v>204</v>
      </c>
      <c r="G5" s="1" t="s">
        <v>44</v>
      </c>
      <c r="H5" s="4" t="s">
        <v>45</v>
      </c>
    </row>
    <row r="6" spans="1:9" ht="27">
      <c r="A6" s="1" t="s">
        <v>85</v>
      </c>
      <c r="B6" s="1" t="s">
        <v>206</v>
      </c>
      <c r="C6" s="4" t="s">
        <v>207</v>
      </c>
      <c r="D6" s="1" t="s">
        <v>202</v>
      </c>
      <c r="E6" s="4" t="s">
        <v>203</v>
      </c>
      <c r="F6" s="4" t="s">
        <v>204</v>
      </c>
      <c r="G6" s="1" t="s">
        <v>87</v>
      </c>
      <c r="H6" s="4" t="s">
        <v>88</v>
      </c>
    </row>
    <row r="7" spans="1:9" ht="27">
      <c r="A7" s="1" t="s">
        <v>72</v>
      </c>
      <c r="B7" s="1" t="s">
        <v>73</v>
      </c>
      <c r="C7" s="4" t="s">
        <v>207</v>
      </c>
      <c r="D7" s="1" t="s">
        <v>202</v>
      </c>
      <c r="E7" s="4" t="s">
        <v>203</v>
      </c>
      <c r="F7" s="4" t="s">
        <v>204</v>
      </c>
      <c r="G7" s="1"/>
      <c r="H7" s="4" t="s">
        <v>74</v>
      </c>
    </row>
    <row r="8" spans="1:9" ht="27">
      <c r="A8" s="1" t="s">
        <v>37</v>
      </c>
      <c r="B8" s="1" t="s">
        <v>38</v>
      </c>
      <c r="C8" s="4" t="s">
        <v>97</v>
      </c>
      <c r="D8" s="1" t="s">
        <v>202</v>
      </c>
      <c r="E8" s="4" t="s">
        <v>203</v>
      </c>
      <c r="F8" s="4" t="s">
        <v>204</v>
      </c>
      <c r="G8" s="1" t="s">
        <v>39</v>
      </c>
      <c r="H8" s="4" t="s">
        <v>40</v>
      </c>
    </row>
    <row r="9" spans="1:9" ht="27">
      <c r="A9" s="1" t="s">
        <v>106</v>
      </c>
      <c r="B9" s="1" t="s">
        <v>107</v>
      </c>
      <c r="C9" s="4" t="s">
        <v>97</v>
      </c>
      <c r="D9" s="1" t="s">
        <v>202</v>
      </c>
      <c r="E9" s="4" t="s">
        <v>203</v>
      </c>
      <c r="F9" s="4" t="s">
        <v>204</v>
      </c>
      <c r="G9" s="1" t="s">
        <v>108</v>
      </c>
      <c r="H9" s="4" t="s">
        <v>109</v>
      </c>
    </row>
    <row r="10" spans="1:9" ht="40.5">
      <c r="A10" s="1" t="s">
        <v>208</v>
      </c>
      <c r="B10" s="1" t="s">
        <v>209</v>
      </c>
      <c r="C10" s="4" t="s">
        <v>210</v>
      </c>
      <c r="D10" s="1" t="s">
        <v>211</v>
      </c>
      <c r="E10" s="4" t="s">
        <v>212</v>
      </c>
      <c r="F10" s="4" t="s">
        <v>213</v>
      </c>
      <c r="G10" s="1" t="s">
        <v>214</v>
      </c>
      <c r="H10" s="4" t="s">
        <v>215</v>
      </c>
    </row>
    <row r="11" spans="1:9" ht="40.5">
      <c r="A11" s="1" t="s">
        <v>168</v>
      </c>
      <c r="B11" s="1" t="s">
        <v>216</v>
      </c>
      <c r="C11" s="4" t="s">
        <v>217</v>
      </c>
      <c r="D11" s="1" t="s">
        <v>218</v>
      </c>
      <c r="E11" s="4" t="s">
        <v>243</v>
      </c>
      <c r="F11" s="4" t="s">
        <v>219</v>
      </c>
      <c r="G11" s="1" t="s">
        <v>171</v>
      </c>
      <c r="H11" s="4" t="s">
        <v>172</v>
      </c>
    </row>
    <row r="12" spans="1:9" ht="65.650000000000006" customHeight="1">
      <c r="A12" s="1" t="s">
        <v>245</v>
      </c>
      <c r="B12" s="1" t="s">
        <v>246</v>
      </c>
      <c r="C12" s="4" t="s">
        <v>247</v>
      </c>
      <c r="D12" s="1" t="s">
        <v>223</v>
      </c>
      <c r="E12" s="4" t="s">
        <v>243</v>
      </c>
      <c r="F12" s="4" t="s">
        <v>265</v>
      </c>
      <c r="G12" s="1" t="s">
        <v>248</v>
      </c>
      <c r="H12" s="4" t="s">
        <v>249</v>
      </c>
    </row>
    <row r="13" spans="1:9" ht="41.25" customHeight="1">
      <c r="A13" s="1" t="s">
        <v>250</v>
      </c>
      <c r="B13" s="1" t="s">
        <v>251</v>
      </c>
      <c r="C13" s="4" t="s">
        <v>252</v>
      </c>
      <c r="D13" s="1" t="s">
        <v>223</v>
      </c>
      <c r="E13" s="4" t="s">
        <v>243</v>
      </c>
      <c r="F13" s="4" t="s">
        <v>266</v>
      </c>
      <c r="G13" s="1" t="s">
        <v>253</v>
      </c>
      <c r="H13" s="4" t="s">
        <v>254</v>
      </c>
    </row>
    <row r="14" spans="1:9" ht="83.75" customHeight="1">
      <c r="A14" s="1" t="s">
        <v>255</v>
      </c>
      <c r="B14" s="1" t="s">
        <v>256</v>
      </c>
      <c r="C14" s="4" t="s">
        <v>72</v>
      </c>
      <c r="D14" s="1" t="s">
        <v>223</v>
      </c>
      <c r="E14" s="4" t="s">
        <v>243</v>
      </c>
      <c r="F14" s="4" t="s">
        <v>267</v>
      </c>
      <c r="G14" s="1" t="s">
        <v>257</v>
      </c>
      <c r="H14" s="4" t="s">
        <v>258</v>
      </c>
    </row>
    <row r="15" spans="1:9" ht="70.150000000000006" customHeight="1">
      <c r="A15" s="1" t="s">
        <v>259</v>
      </c>
      <c r="B15" s="1" t="s">
        <v>260</v>
      </c>
      <c r="C15" s="4" t="s">
        <v>261</v>
      </c>
      <c r="D15" s="1" t="s">
        <v>223</v>
      </c>
      <c r="E15" s="4" t="s">
        <v>243</v>
      </c>
      <c r="F15" s="4" t="s">
        <v>262</v>
      </c>
      <c r="G15" s="1" t="s">
        <v>263</v>
      </c>
      <c r="H15" s="4" t="s">
        <v>264</v>
      </c>
    </row>
    <row r="16" spans="1:9" ht="54">
      <c r="A16" s="1" t="s">
        <v>173</v>
      </c>
      <c r="B16" s="1" t="s">
        <v>220</v>
      </c>
      <c r="C16" s="4" t="s">
        <v>221</v>
      </c>
      <c r="D16" s="1" t="s">
        <v>218</v>
      </c>
      <c r="E16" s="4" t="s">
        <v>243</v>
      </c>
      <c r="F16" s="4" t="s">
        <v>222</v>
      </c>
      <c r="G16" s="1" t="s">
        <v>177</v>
      </c>
      <c r="H16" s="4" t="s">
        <v>178</v>
      </c>
    </row>
    <row r="17" spans="1:8" ht="40.5">
      <c r="A17" s="1" t="s">
        <v>224</v>
      </c>
      <c r="B17" s="1" t="s">
        <v>225</v>
      </c>
      <c r="C17" s="4" t="s">
        <v>134</v>
      </c>
      <c r="D17" s="1" t="s">
        <v>223</v>
      </c>
      <c r="E17" s="4" t="s">
        <v>226</v>
      </c>
      <c r="F17" s="4" t="s">
        <v>227</v>
      </c>
      <c r="G17" s="1" t="s">
        <v>228</v>
      </c>
      <c r="H17" s="4" t="s">
        <v>229</v>
      </c>
    </row>
    <row r="18" spans="1:8" ht="27">
      <c r="A18" s="1" t="s">
        <v>230</v>
      </c>
      <c r="B18" s="1" t="s">
        <v>231</v>
      </c>
      <c r="C18" s="4" t="s">
        <v>12</v>
      </c>
      <c r="D18" s="1" t="s">
        <v>232</v>
      </c>
      <c r="E18" s="4" t="s">
        <v>244</v>
      </c>
      <c r="F18" s="4" t="s">
        <v>233</v>
      </c>
      <c r="G18" s="1" t="s">
        <v>234</v>
      </c>
      <c r="H18" s="4" t="s">
        <v>235</v>
      </c>
    </row>
    <row r="19" spans="1:8" ht="81">
      <c r="A19" s="1" t="s">
        <v>236</v>
      </c>
      <c r="B19" s="1" t="s">
        <v>237</v>
      </c>
      <c r="C19" s="4" t="s">
        <v>238</v>
      </c>
      <c r="D19" s="1" t="s">
        <v>239</v>
      </c>
      <c r="E19" s="4" t="s">
        <v>226</v>
      </c>
      <c r="F19" s="4" t="s">
        <v>240</v>
      </c>
      <c r="G19" s="1"/>
      <c r="H19" s="4" t="s">
        <v>241</v>
      </c>
    </row>
  </sheetData>
  <mergeCells count="1">
    <mergeCell ref="A1:I1"/>
  </mergeCells>
  <conditionalFormatting sqref="E4:E19">
    <cfRule type="expression" dxfId="2" priority="4">
      <formula>ISNUMBER(SEARCH("Include",E4))</formula>
    </cfRule>
    <cfRule type="expression" dxfId="1" priority="5">
      <formula>ISNUMBER(SEARCH("Uncertain",E4))</formula>
    </cfRule>
    <cfRule type="expression" dxfId="0" priority="6">
      <formula>ISNUMBER(SEARCH("Exclude",E4))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Included Methods</vt:lpstr>
      <vt:lpstr>Corpus Summary</vt:lpstr>
      <vt:lpstr>Manual Citations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Ricky nguyen</cp:lastModifiedBy>
  <dcterms:modified xsi:type="dcterms:W3CDTF">2026-08-03T06:59:22Z</dcterms:modified>
</cp:coreProperties>
</file>