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317"/>
  <workbookPr autoCompressPictures="0"/>
  <bookViews>
    <workbookView xWindow="0" yWindow="0" windowWidth="25600" windowHeight="15480" tabRatio="884"/>
  </bookViews>
  <sheets>
    <sheet name="Crop-Data" sheetId="4" r:id="rId1"/>
    <sheet name="County-Data" sheetId="6" r:id="rId2"/>
    <sheet name="Sens-area" sheetId="8" r:id="rId3"/>
    <sheet name="Sens-value" sheetId="9" r:id="rId4"/>
    <sheet name="Impact-abs-area" sheetId="12" r:id="rId5"/>
    <sheet name="Impact-abs-value" sheetId="13" r:id="rId6"/>
    <sheet name="Impact-rel-area" sheetId="10" r:id="rId7"/>
    <sheet name="Impact-rel-value" sheetId="11" r:id="rId8"/>
    <sheet name="SUMMARY" sheetId="7" r:id="rId9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4" l="1"/>
  <c r="P23" i="4"/>
  <c r="P24" i="4"/>
  <c r="P25" i="4"/>
  <c r="P21" i="4"/>
  <c r="F3" i="6"/>
  <c r="G3" i="6"/>
  <c r="H3" i="6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Y24" i="6"/>
  <c r="Z24" i="6"/>
  <c r="AA24" i="6"/>
  <c r="I3" i="6"/>
  <c r="AB24" i="6"/>
  <c r="J3" i="6"/>
  <c r="AC24" i="6"/>
  <c r="K3" i="6"/>
  <c r="AD24" i="6"/>
  <c r="L3" i="6"/>
  <c r="AE24" i="6"/>
  <c r="M3" i="6"/>
  <c r="AF24" i="6"/>
  <c r="N3" i="6"/>
  <c r="AG24" i="6"/>
  <c r="O3" i="6"/>
  <c r="AH24" i="6"/>
  <c r="P3" i="6"/>
  <c r="AI24" i="6"/>
  <c r="Q3" i="6"/>
  <c r="AJ24" i="6"/>
  <c r="R3" i="6"/>
  <c r="AK24" i="6"/>
  <c r="S3" i="6"/>
  <c r="AL24" i="6"/>
  <c r="T3" i="6"/>
  <c r="AM24" i="6"/>
  <c r="U3" i="6"/>
  <c r="AN24" i="6"/>
  <c r="AO24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AO8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AO12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AO13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AL23" i="6"/>
  <c r="AM23" i="6"/>
  <c r="AN23" i="6"/>
  <c r="AO23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AL26" i="6"/>
  <c r="AM26" i="6"/>
  <c r="AN26" i="6"/>
  <c r="AO26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AL30" i="6"/>
  <c r="AM30" i="6"/>
  <c r="AN30" i="6"/>
  <c r="AO30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AL33" i="6"/>
  <c r="AM33" i="6"/>
  <c r="AN33" i="6"/>
  <c r="AO33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AO47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AO50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AO53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AO60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4" i="6"/>
  <c r="AP63" i="6"/>
  <c r="AP62" i="6"/>
  <c r="AP61" i="6"/>
  <c r="AP60" i="6"/>
  <c r="AP59" i="6"/>
  <c r="AP58" i="6"/>
  <c r="AP57" i="6"/>
  <c r="AP56" i="6"/>
  <c r="AP55" i="6"/>
  <c r="AP54" i="6"/>
  <c r="AP53" i="6"/>
  <c r="AP52" i="6"/>
  <c r="AP51" i="6"/>
  <c r="AP50" i="6"/>
  <c r="AP49" i="6"/>
  <c r="AP48" i="6"/>
  <c r="AP47" i="6"/>
  <c r="AP46" i="6"/>
  <c r="AP45" i="6"/>
  <c r="AP44" i="6"/>
  <c r="AP43" i="6"/>
  <c r="AP42" i="6"/>
  <c r="AP41" i="6"/>
  <c r="AP40" i="6"/>
  <c r="AP39" i="6"/>
  <c r="AP38" i="6"/>
  <c r="AP37" i="6"/>
  <c r="AP36" i="6"/>
  <c r="AP35" i="6"/>
  <c r="AP34" i="6"/>
  <c r="AP33" i="6"/>
  <c r="AP32" i="6"/>
  <c r="AP31" i="6"/>
  <c r="AP30" i="6"/>
  <c r="AP29" i="6"/>
  <c r="AP28" i="6"/>
  <c r="AP27" i="6"/>
  <c r="AP26" i="6"/>
  <c r="AP25" i="6"/>
  <c r="AP24" i="6"/>
  <c r="AP23" i="6"/>
  <c r="AP22" i="6"/>
  <c r="AP21" i="6"/>
  <c r="AP20" i="6"/>
  <c r="AP19" i="6"/>
  <c r="AP18" i="6"/>
  <c r="AP17" i="6"/>
  <c r="AP16" i="6"/>
  <c r="AP15" i="6"/>
  <c r="AP14" i="6"/>
  <c r="AP13" i="6"/>
  <c r="AP12" i="6"/>
  <c r="AP11" i="6"/>
  <c r="AP10" i="6"/>
  <c r="AP9" i="6"/>
  <c r="AP8" i="6"/>
  <c r="AP7" i="6"/>
  <c r="AP6" i="6"/>
  <c r="O1" i="6"/>
  <c r="M6" i="9"/>
  <c r="T6" i="9"/>
  <c r="F1" i="6"/>
  <c r="D6" i="9"/>
  <c r="G1" i="6"/>
  <c r="E6" i="9"/>
  <c r="H1" i="6"/>
  <c r="F6" i="9"/>
  <c r="I1" i="6"/>
  <c r="G6" i="9"/>
  <c r="J1" i="6"/>
  <c r="H6" i="9"/>
  <c r="K1" i="6"/>
  <c r="I6" i="9"/>
  <c r="L1" i="6"/>
  <c r="J6" i="9"/>
  <c r="M1" i="6"/>
  <c r="K6" i="9"/>
  <c r="N1" i="6"/>
  <c r="L6" i="9"/>
  <c r="P1" i="6"/>
  <c r="N6" i="9"/>
  <c r="Q1" i="6"/>
  <c r="O6" i="9"/>
  <c r="R1" i="6"/>
  <c r="P6" i="9"/>
  <c r="S1" i="6"/>
  <c r="Q6" i="9"/>
  <c r="T1" i="6"/>
  <c r="R6" i="9"/>
  <c r="U1" i="6"/>
  <c r="S6" i="9"/>
  <c r="U6" i="9"/>
  <c r="M7" i="9"/>
  <c r="T7" i="9"/>
  <c r="D7" i="9"/>
  <c r="E7" i="9"/>
  <c r="F7" i="9"/>
  <c r="G7" i="9"/>
  <c r="H7" i="9"/>
  <c r="I7" i="9"/>
  <c r="J7" i="9"/>
  <c r="K7" i="9"/>
  <c r="L7" i="9"/>
  <c r="N7" i="9"/>
  <c r="O7" i="9"/>
  <c r="P7" i="9"/>
  <c r="Q7" i="9"/>
  <c r="R7" i="9"/>
  <c r="S7" i="9"/>
  <c r="U7" i="9"/>
  <c r="M9" i="9"/>
  <c r="T9" i="9"/>
  <c r="D9" i="9"/>
  <c r="E9" i="9"/>
  <c r="F9" i="9"/>
  <c r="G9" i="9"/>
  <c r="H9" i="9"/>
  <c r="I9" i="9"/>
  <c r="J9" i="9"/>
  <c r="K9" i="9"/>
  <c r="L9" i="9"/>
  <c r="N9" i="9"/>
  <c r="O9" i="9"/>
  <c r="P9" i="9"/>
  <c r="Q9" i="9"/>
  <c r="R9" i="9"/>
  <c r="S9" i="9"/>
  <c r="U9" i="9"/>
  <c r="M10" i="9"/>
  <c r="T10" i="9"/>
  <c r="D10" i="9"/>
  <c r="E10" i="9"/>
  <c r="F10" i="9"/>
  <c r="G10" i="9"/>
  <c r="H10" i="9"/>
  <c r="I10" i="9"/>
  <c r="J10" i="9"/>
  <c r="K10" i="9"/>
  <c r="L10" i="9"/>
  <c r="N10" i="9"/>
  <c r="O10" i="9"/>
  <c r="P10" i="9"/>
  <c r="Q10" i="9"/>
  <c r="R10" i="9"/>
  <c r="S10" i="9"/>
  <c r="U10" i="9"/>
  <c r="M11" i="9"/>
  <c r="T11" i="9"/>
  <c r="D11" i="9"/>
  <c r="E11" i="9"/>
  <c r="F11" i="9"/>
  <c r="G11" i="9"/>
  <c r="H11" i="9"/>
  <c r="I11" i="9"/>
  <c r="J11" i="9"/>
  <c r="K11" i="9"/>
  <c r="L11" i="9"/>
  <c r="N11" i="9"/>
  <c r="O11" i="9"/>
  <c r="P11" i="9"/>
  <c r="Q11" i="9"/>
  <c r="R11" i="9"/>
  <c r="S11" i="9"/>
  <c r="U11" i="9"/>
  <c r="M12" i="9"/>
  <c r="T12" i="9"/>
  <c r="D12" i="9"/>
  <c r="E12" i="9"/>
  <c r="F12" i="9"/>
  <c r="G12" i="9"/>
  <c r="H12" i="9"/>
  <c r="I12" i="9"/>
  <c r="J12" i="9"/>
  <c r="K12" i="9"/>
  <c r="L12" i="9"/>
  <c r="N12" i="9"/>
  <c r="O12" i="9"/>
  <c r="P12" i="9"/>
  <c r="Q12" i="9"/>
  <c r="R12" i="9"/>
  <c r="S12" i="9"/>
  <c r="U12" i="9"/>
  <c r="M13" i="9"/>
  <c r="T13" i="9"/>
  <c r="D13" i="9"/>
  <c r="E13" i="9"/>
  <c r="F13" i="9"/>
  <c r="G13" i="9"/>
  <c r="H13" i="9"/>
  <c r="I13" i="9"/>
  <c r="J13" i="9"/>
  <c r="K13" i="9"/>
  <c r="L13" i="9"/>
  <c r="N13" i="9"/>
  <c r="O13" i="9"/>
  <c r="P13" i="9"/>
  <c r="Q13" i="9"/>
  <c r="R13" i="9"/>
  <c r="S13" i="9"/>
  <c r="U13" i="9"/>
  <c r="M14" i="9"/>
  <c r="T14" i="9"/>
  <c r="D14" i="9"/>
  <c r="E14" i="9"/>
  <c r="F14" i="9"/>
  <c r="G14" i="9"/>
  <c r="H14" i="9"/>
  <c r="I14" i="9"/>
  <c r="J14" i="9"/>
  <c r="K14" i="9"/>
  <c r="L14" i="9"/>
  <c r="N14" i="9"/>
  <c r="O14" i="9"/>
  <c r="P14" i="9"/>
  <c r="Q14" i="9"/>
  <c r="R14" i="9"/>
  <c r="S14" i="9"/>
  <c r="U14" i="9"/>
  <c r="M15" i="9"/>
  <c r="T15" i="9"/>
  <c r="D15" i="9"/>
  <c r="E15" i="9"/>
  <c r="F15" i="9"/>
  <c r="G15" i="9"/>
  <c r="H15" i="9"/>
  <c r="I15" i="9"/>
  <c r="J15" i="9"/>
  <c r="K15" i="9"/>
  <c r="L15" i="9"/>
  <c r="N15" i="9"/>
  <c r="O15" i="9"/>
  <c r="P15" i="9"/>
  <c r="Q15" i="9"/>
  <c r="R15" i="9"/>
  <c r="S15" i="9"/>
  <c r="U15" i="9"/>
  <c r="M16" i="9"/>
  <c r="T16" i="9"/>
  <c r="D16" i="9"/>
  <c r="E16" i="9"/>
  <c r="F16" i="9"/>
  <c r="G16" i="9"/>
  <c r="H16" i="9"/>
  <c r="I16" i="9"/>
  <c r="J16" i="9"/>
  <c r="K16" i="9"/>
  <c r="L16" i="9"/>
  <c r="N16" i="9"/>
  <c r="O16" i="9"/>
  <c r="P16" i="9"/>
  <c r="Q16" i="9"/>
  <c r="R16" i="9"/>
  <c r="S16" i="9"/>
  <c r="U16" i="9"/>
  <c r="M17" i="9"/>
  <c r="T17" i="9"/>
  <c r="D17" i="9"/>
  <c r="E17" i="9"/>
  <c r="F17" i="9"/>
  <c r="G17" i="9"/>
  <c r="H17" i="9"/>
  <c r="I17" i="9"/>
  <c r="J17" i="9"/>
  <c r="K17" i="9"/>
  <c r="L17" i="9"/>
  <c r="N17" i="9"/>
  <c r="O17" i="9"/>
  <c r="P17" i="9"/>
  <c r="Q17" i="9"/>
  <c r="R17" i="9"/>
  <c r="S17" i="9"/>
  <c r="U17" i="9"/>
  <c r="M18" i="9"/>
  <c r="T18" i="9"/>
  <c r="D18" i="9"/>
  <c r="E18" i="9"/>
  <c r="F18" i="9"/>
  <c r="G18" i="9"/>
  <c r="H18" i="9"/>
  <c r="I18" i="9"/>
  <c r="J18" i="9"/>
  <c r="K18" i="9"/>
  <c r="L18" i="9"/>
  <c r="N18" i="9"/>
  <c r="O18" i="9"/>
  <c r="P18" i="9"/>
  <c r="Q18" i="9"/>
  <c r="R18" i="9"/>
  <c r="S18" i="9"/>
  <c r="U18" i="9"/>
  <c r="M19" i="9"/>
  <c r="T19" i="9"/>
  <c r="D19" i="9"/>
  <c r="E19" i="9"/>
  <c r="F19" i="9"/>
  <c r="G19" i="9"/>
  <c r="H19" i="9"/>
  <c r="I19" i="9"/>
  <c r="J19" i="9"/>
  <c r="K19" i="9"/>
  <c r="L19" i="9"/>
  <c r="N19" i="9"/>
  <c r="O19" i="9"/>
  <c r="P19" i="9"/>
  <c r="Q19" i="9"/>
  <c r="R19" i="9"/>
  <c r="S19" i="9"/>
  <c r="U19" i="9"/>
  <c r="M20" i="9"/>
  <c r="T20" i="9"/>
  <c r="D20" i="9"/>
  <c r="E20" i="9"/>
  <c r="F20" i="9"/>
  <c r="G20" i="9"/>
  <c r="H20" i="9"/>
  <c r="I20" i="9"/>
  <c r="J20" i="9"/>
  <c r="K20" i="9"/>
  <c r="L20" i="9"/>
  <c r="N20" i="9"/>
  <c r="O20" i="9"/>
  <c r="P20" i="9"/>
  <c r="Q20" i="9"/>
  <c r="R20" i="9"/>
  <c r="S20" i="9"/>
  <c r="U20" i="9"/>
  <c r="M21" i="9"/>
  <c r="T21" i="9"/>
  <c r="D21" i="9"/>
  <c r="E21" i="9"/>
  <c r="F21" i="9"/>
  <c r="G21" i="9"/>
  <c r="H21" i="9"/>
  <c r="I21" i="9"/>
  <c r="J21" i="9"/>
  <c r="K21" i="9"/>
  <c r="L21" i="9"/>
  <c r="N21" i="9"/>
  <c r="O21" i="9"/>
  <c r="P21" i="9"/>
  <c r="Q21" i="9"/>
  <c r="R21" i="9"/>
  <c r="S21" i="9"/>
  <c r="U21" i="9"/>
  <c r="M22" i="9"/>
  <c r="T22" i="9"/>
  <c r="D22" i="9"/>
  <c r="E22" i="9"/>
  <c r="F22" i="9"/>
  <c r="G22" i="9"/>
  <c r="H22" i="9"/>
  <c r="I22" i="9"/>
  <c r="J22" i="9"/>
  <c r="K22" i="9"/>
  <c r="L22" i="9"/>
  <c r="N22" i="9"/>
  <c r="O22" i="9"/>
  <c r="P22" i="9"/>
  <c r="Q22" i="9"/>
  <c r="R22" i="9"/>
  <c r="S22" i="9"/>
  <c r="U22" i="9"/>
  <c r="M23" i="9"/>
  <c r="T23" i="9"/>
  <c r="D23" i="9"/>
  <c r="E23" i="9"/>
  <c r="F23" i="9"/>
  <c r="G23" i="9"/>
  <c r="H23" i="9"/>
  <c r="I23" i="9"/>
  <c r="J23" i="9"/>
  <c r="K23" i="9"/>
  <c r="L23" i="9"/>
  <c r="N23" i="9"/>
  <c r="O23" i="9"/>
  <c r="P23" i="9"/>
  <c r="Q23" i="9"/>
  <c r="R23" i="9"/>
  <c r="S23" i="9"/>
  <c r="U23" i="9"/>
  <c r="M24" i="9"/>
  <c r="T24" i="9"/>
  <c r="D24" i="9"/>
  <c r="E24" i="9"/>
  <c r="F24" i="9"/>
  <c r="G24" i="9"/>
  <c r="H24" i="9"/>
  <c r="I24" i="9"/>
  <c r="J24" i="9"/>
  <c r="K24" i="9"/>
  <c r="L24" i="9"/>
  <c r="N24" i="9"/>
  <c r="O24" i="9"/>
  <c r="P24" i="9"/>
  <c r="Q24" i="9"/>
  <c r="R24" i="9"/>
  <c r="S24" i="9"/>
  <c r="U24" i="9"/>
  <c r="M25" i="9"/>
  <c r="T25" i="9"/>
  <c r="D25" i="9"/>
  <c r="E25" i="9"/>
  <c r="F25" i="9"/>
  <c r="G25" i="9"/>
  <c r="H25" i="9"/>
  <c r="I25" i="9"/>
  <c r="J25" i="9"/>
  <c r="K25" i="9"/>
  <c r="L25" i="9"/>
  <c r="N25" i="9"/>
  <c r="O25" i="9"/>
  <c r="P25" i="9"/>
  <c r="Q25" i="9"/>
  <c r="R25" i="9"/>
  <c r="S25" i="9"/>
  <c r="U25" i="9"/>
  <c r="M26" i="9"/>
  <c r="T26" i="9"/>
  <c r="D26" i="9"/>
  <c r="E26" i="9"/>
  <c r="F26" i="9"/>
  <c r="G26" i="9"/>
  <c r="H26" i="9"/>
  <c r="I26" i="9"/>
  <c r="J26" i="9"/>
  <c r="K26" i="9"/>
  <c r="L26" i="9"/>
  <c r="N26" i="9"/>
  <c r="O26" i="9"/>
  <c r="P26" i="9"/>
  <c r="Q26" i="9"/>
  <c r="R26" i="9"/>
  <c r="S26" i="9"/>
  <c r="U26" i="9"/>
  <c r="M27" i="9"/>
  <c r="T27" i="9"/>
  <c r="D27" i="9"/>
  <c r="E27" i="9"/>
  <c r="F27" i="9"/>
  <c r="G27" i="9"/>
  <c r="H27" i="9"/>
  <c r="I27" i="9"/>
  <c r="J27" i="9"/>
  <c r="K27" i="9"/>
  <c r="L27" i="9"/>
  <c r="N27" i="9"/>
  <c r="O27" i="9"/>
  <c r="P27" i="9"/>
  <c r="Q27" i="9"/>
  <c r="R27" i="9"/>
  <c r="S27" i="9"/>
  <c r="U27" i="9"/>
  <c r="M28" i="9"/>
  <c r="T28" i="9"/>
  <c r="D28" i="9"/>
  <c r="E28" i="9"/>
  <c r="F28" i="9"/>
  <c r="G28" i="9"/>
  <c r="H28" i="9"/>
  <c r="I28" i="9"/>
  <c r="J28" i="9"/>
  <c r="K28" i="9"/>
  <c r="L28" i="9"/>
  <c r="N28" i="9"/>
  <c r="O28" i="9"/>
  <c r="P28" i="9"/>
  <c r="Q28" i="9"/>
  <c r="R28" i="9"/>
  <c r="S28" i="9"/>
  <c r="U28" i="9"/>
  <c r="M29" i="9"/>
  <c r="T29" i="9"/>
  <c r="D29" i="9"/>
  <c r="E29" i="9"/>
  <c r="F29" i="9"/>
  <c r="G29" i="9"/>
  <c r="H29" i="9"/>
  <c r="I29" i="9"/>
  <c r="J29" i="9"/>
  <c r="K29" i="9"/>
  <c r="L29" i="9"/>
  <c r="N29" i="9"/>
  <c r="O29" i="9"/>
  <c r="P29" i="9"/>
  <c r="Q29" i="9"/>
  <c r="R29" i="9"/>
  <c r="S29" i="9"/>
  <c r="U29" i="9"/>
  <c r="M30" i="9"/>
  <c r="T30" i="9"/>
  <c r="D30" i="9"/>
  <c r="E30" i="9"/>
  <c r="F30" i="9"/>
  <c r="G30" i="9"/>
  <c r="H30" i="9"/>
  <c r="I30" i="9"/>
  <c r="J30" i="9"/>
  <c r="K30" i="9"/>
  <c r="L30" i="9"/>
  <c r="N30" i="9"/>
  <c r="O30" i="9"/>
  <c r="P30" i="9"/>
  <c r="Q30" i="9"/>
  <c r="R30" i="9"/>
  <c r="S30" i="9"/>
  <c r="U30" i="9"/>
  <c r="M31" i="9"/>
  <c r="T31" i="9"/>
  <c r="D31" i="9"/>
  <c r="E31" i="9"/>
  <c r="F31" i="9"/>
  <c r="G31" i="9"/>
  <c r="H31" i="9"/>
  <c r="I31" i="9"/>
  <c r="J31" i="9"/>
  <c r="K31" i="9"/>
  <c r="L31" i="9"/>
  <c r="N31" i="9"/>
  <c r="O31" i="9"/>
  <c r="P31" i="9"/>
  <c r="Q31" i="9"/>
  <c r="R31" i="9"/>
  <c r="S31" i="9"/>
  <c r="U31" i="9"/>
  <c r="M33" i="9"/>
  <c r="T33" i="9"/>
  <c r="D33" i="9"/>
  <c r="E33" i="9"/>
  <c r="F33" i="9"/>
  <c r="G33" i="9"/>
  <c r="H33" i="9"/>
  <c r="I33" i="9"/>
  <c r="J33" i="9"/>
  <c r="K33" i="9"/>
  <c r="L33" i="9"/>
  <c r="N33" i="9"/>
  <c r="O33" i="9"/>
  <c r="P33" i="9"/>
  <c r="Q33" i="9"/>
  <c r="R33" i="9"/>
  <c r="S33" i="9"/>
  <c r="U33" i="9"/>
  <c r="M34" i="9"/>
  <c r="T34" i="9"/>
  <c r="D34" i="9"/>
  <c r="E34" i="9"/>
  <c r="F34" i="9"/>
  <c r="G34" i="9"/>
  <c r="H34" i="9"/>
  <c r="I34" i="9"/>
  <c r="J34" i="9"/>
  <c r="K34" i="9"/>
  <c r="L34" i="9"/>
  <c r="N34" i="9"/>
  <c r="O34" i="9"/>
  <c r="P34" i="9"/>
  <c r="Q34" i="9"/>
  <c r="R34" i="9"/>
  <c r="S34" i="9"/>
  <c r="U34" i="9"/>
  <c r="M35" i="9"/>
  <c r="T35" i="9"/>
  <c r="D35" i="9"/>
  <c r="E35" i="9"/>
  <c r="F35" i="9"/>
  <c r="G35" i="9"/>
  <c r="H35" i="9"/>
  <c r="I35" i="9"/>
  <c r="J35" i="9"/>
  <c r="K35" i="9"/>
  <c r="L35" i="9"/>
  <c r="N35" i="9"/>
  <c r="O35" i="9"/>
  <c r="P35" i="9"/>
  <c r="Q35" i="9"/>
  <c r="R35" i="9"/>
  <c r="S35" i="9"/>
  <c r="U35" i="9"/>
  <c r="M36" i="9"/>
  <c r="T36" i="9"/>
  <c r="D36" i="9"/>
  <c r="E36" i="9"/>
  <c r="F36" i="9"/>
  <c r="G36" i="9"/>
  <c r="H36" i="9"/>
  <c r="I36" i="9"/>
  <c r="J36" i="9"/>
  <c r="K36" i="9"/>
  <c r="L36" i="9"/>
  <c r="N36" i="9"/>
  <c r="O36" i="9"/>
  <c r="P36" i="9"/>
  <c r="Q36" i="9"/>
  <c r="R36" i="9"/>
  <c r="S36" i="9"/>
  <c r="U36" i="9"/>
  <c r="M37" i="9"/>
  <c r="T37" i="9"/>
  <c r="D37" i="9"/>
  <c r="E37" i="9"/>
  <c r="F37" i="9"/>
  <c r="G37" i="9"/>
  <c r="H37" i="9"/>
  <c r="I37" i="9"/>
  <c r="J37" i="9"/>
  <c r="K37" i="9"/>
  <c r="L37" i="9"/>
  <c r="N37" i="9"/>
  <c r="O37" i="9"/>
  <c r="P37" i="9"/>
  <c r="Q37" i="9"/>
  <c r="R37" i="9"/>
  <c r="S37" i="9"/>
  <c r="U37" i="9"/>
  <c r="M38" i="9"/>
  <c r="T38" i="9"/>
  <c r="D38" i="9"/>
  <c r="E38" i="9"/>
  <c r="F38" i="9"/>
  <c r="G38" i="9"/>
  <c r="H38" i="9"/>
  <c r="I38" i="9"/>
  <c r="J38" i="9"/>
  <c r="K38" i="9"/>
  <c r="L38" i="9"/>
  <c r="N38" i="9"/>
  <c r="O38" i="9"/>
  <c r="P38" i="9"/>
  <c r="Q38" i="9"/>
  <c r="R38" i="9"/>
  <c r="S38" i="9"/>
  <c r="U38" i="9"/>
  <c r="M39" i="9"/>
  <c r="T39" i="9"/>
  <c r="D39" i="9"/>
  <c r="E39" i="9"/>
  <c r="F39" i="9"/>
  <c r="G39" i="9"/>
  <c r="H39" i="9"/>
  <c r="I39" i="9"/>
  <c r="J39" i="9"/>
  <c r="K39" i="9"/>
  <c r="L39" i="9"/>
  <c r="N39" i="9"/>
  <c r="O39" i="9"/>
  <c r="P39" i="9"/>
  <c r="Q39" i="9"/>
  <c r="R39" i="9"/>
  <c r="S39" i="9"/>
  <c r="U39" i="9"/>
  <c r="M40" i="9"/>
  <c r="T40" i="9"/>
  <c r="D40" i="9"/>
  <c r="E40" i="9"/>
  <c r="F40" i="9"/>
  <c r="G40" i="9"/>
  <c r="H40" i="9"/>
  <c r="I40" i="9"/>
  <c r="J40" i="9"/>
  <c r="K40" i="9"/>
  <c r="L40" i="9"/>
  <c r="N40" i="9"/>
  <c r="O40" i="9"/>
  <c r="P40" i="9"/>
  <c r="Q40" i="9"/>
  <c r="R40" i="9"/>
  <c r="S40" i="9"/>
  <c r="U40" i="9"/>
  <c r="M41" i="9"/>
  <c r="T41" i="9"/>
  <c r="D41" i="9"/>
  <c r="E41" i="9"/>
  <c r="F41" i="9"/>
  <c r="G41" i="9"/>
  <c r="H41" i="9"/>
  <c r="I41" i="9"/>
  <c r="J41" i="9"/>
  <c r="K41" i="9"/>
  <c r="L41" i="9"/>
  <c r="N41" i="9"/>
  <c r="O41" i="9"/>
  <c r="P41" i="9"/>
  <c r="Q41" i="9"/>
  <c r="R41" i="9"/>
  <c r="S41" i="9"/>
  <c r="U41" i="9"/>
  <c r="M42" i="9"/>
  <c r="T42" i="9"/>
  <c r="D42" i="9"/>
  <c r="E42" i="9"/>
  <c r="F42" i="9"/>
  <c r="G42" i="9"/>
  <c r="H42" i="9"/>
  <c r="I42" i="9"/>
  <c r="J42" i="9"/>
  <c r="K42" i="9"/>
  <c r="L42" i="9"/>
  <c r="N42" i="9"/>
  <c r="O42" i="9"/>
  <c r="P42" i="9"/>
  <c r="Q42" i="9"/>
  <c r="R42" i="9"/>
  <c r="S42" i="9"/>
  <c r="U42" i="9"/>
  <c r="M43" i="9"/>
  <c r="T43" i="9"/>
  <c r="D43" i="9"/>
  <c r="E43" i="9"/>
  <c r="F43" i="9"/>
  <c r="G43" i="9"/>
  <c r="H43" i="9"/>
  <c r="I43" i="9"/>
  <c r="J43" i="9"/>
  <c r="K43" i="9"/>
  <c r="L43" i="9"/>
  <c r="N43" i="9"/>
  <c r="O43" i="9"/>
  <c r="P43" i="9"/>
  <c r="Q43" i="9"/>
  <c r="R43" i="9"/>
  <c r="S43" i="9"/>
  <c r="U43" i="9"/>
  <c r="M45" i="9"/>
  <c r="T45" i="9"/>
  <c r="D45" i="9"/>
  <c r="E45" i="9"/>
  <c r="F45" i="9"/>
  <c r="G45" i="9"/>
  <c r="H45" i="9"/>
  <c r="I45" i="9"/>
  <c r="J45" i="9"/>
  <c r="K45" i="9"/>
  <c r="L45" i="9"/>
  <c r="N45" i="9"/>
  <c r="O45" i="9"/>
  <c r="P45" i="9"/>
  <c r="Q45" i="9"/>
  <c r="R45" i="9"/>
  <c r="S45" i="9"/>
  <c r="U45" i="9"/>
  <c r="M46" i="9"/>
  <c r="T46" i="9"/>
  <c r="D46" i="9"/>
  <c r="E46" i="9"/>
  <c r="F46" i="9"/>
  <c r="G46" i="9"/>
  <c r="H46" i="9"/>
  <c r="I46" i="9"/>
  <c r="J46" i="9"/>
  <c r="K46" i="9"/>
  <c r="L46" i="9"/>
  <c r="N46" i="9"/>
  <c r="O46" i="9"/>
  <c r="P46" i="9"/>
  <c r="Q46" i="9"/>
  <c r="R46" i="9"/>
  <c r="S46" i="9"/>
  <c r="U46" i="9"/>
  <c r="M47" i="9"/>
  <c r="T47" i="9"/>
  <c r="D47" i="9"/>
  <c r="E47" i="9"/>
  <c r="F47" i="9"/>
  <c r="G47" i="9"/>
  <c r="H47" i="9"/>
  <c r="I47" i="9"/>
  <c r="J47" i="9"/>
  <c r="K47" i="9"/>
  <c r="L47" i="9"/>
  <c r="N47" i="9"/>
  <c r="O47" i="9"/>
  <c r="P47" i="9"/>
  <c r="Q47" i="9"/>
  <c r="R47" i="9"/>
  <c r="S47" i="9"/>
  <c r="U47" i="9"/>
  <c r="M48" i="9"/>
  <c r="T48" i="9"/>
  <c r="D48" i="9"/>
  <c r="E48" i="9"/>
  <c r="F48" i="9"/>
  <c r="G48" i="9"/>
  <c r="H48" i="9"/>
  <c r="I48" i="9"/>
  <c r="J48" i="9"/>
  <c r="K48" i="9"/>
  <c r="L48" i="9"/>
  <c r="N48" i="9"/>
  <c r="O48" i="9"/>
  <c r="P48" i="9"/>
  <c r="Q48" i="9"/>
  <c r="R48" i="9"/>
  <c r="S48" i="9"/>
  <c r="U48" i="9"/>
  <c r="M49" i="9"/>
  <c r="T49" i="9"/>
  <c r="D49" i="9"/>
  <c r="E49" i="9"/>
  <c r="F49" i="9"/>
  <c r="G49" i="9"/>
  <c r="H49" i="9"/>
  <c r="I49" i="9"/>
  <c r="J49" i="9"/>
  <c r="K49" i="9"/>
  <c r="L49" i="9"/>
  <c r="N49" i="9"/>
  <c r="O49" i="9"/>
  <c r="P49" i="9"/>
  <c r="Q49" i="9"/>
  <c r="R49" i="9"/>
  <c r="S49" i="9"/>
  <c r="U49" i="9"/>
  <c r="M50" i="9"/>
  <c r="T50" i="9"/>
  <c r="D50" i="9"/>
  <c r="E50" i="9"/>
  <c r="F50" i="9"/>
  <c r="G50" i="9"/>
  <c r="H50" i="9"/>
  <c r="I50" i="9"/>
  <c r="J50" i="9"/>
  <c r="K50" i="9"/>
  <c r="L50" i="9"/>
  <c r="N50" i="9"/>
  <c r="O50" i="9"/>
  <c r="P50" i="9"/>
  <c r="Q50" i="9"/>
  <c r="R50" i="9"/>
  <c r="S50" i="9"/>
  <c r="U50" i="9"/>
  <c r="M51" i="9"/>
  <c r="T51" i="9"/>
  <c r="D51" i="9"/>
  <c r="E51" i="9"/>
  <c r="F51" i="9"/>
  <c r="G51" i="9"/>
  <c r="H51" i="9"/>
  <c r="I51" i="9"/>
  <c r="J51" i="9"/>
  <c r="K51" i="9"/>
  <c r="L51" i="9"/>
  <c r="N51" i="9"/>
  <c r="O51" i="9"/>
  <c r="P51" i="9"/>
  <c r="Q51" i="9"/>
  <c r="R51" i="9"/>
  <c r="S51" i="9"/>
  <c r="U51" i="9"/>
  <c r="M53" i="9"/>
  <c r="T53" i="9"/>
  <c r="D53" i="9"/>
  <c r="E53" i="9"/>
  <c r="F53" i="9"/>
  <c r="G53" i="9"/>
  <c r="H53" i="9"/>
  <c r="I53" i="9"/>
  <c r="J53" i="9"/>
  <c r="K53" i="9"/>
  <c r="L53" i="9"/>
  <c r="N53" i="9"/>
  <c r="O53" i="9"/>
  <c r="P53" i="9"/>
  <c r="Q53" i="9"/>
  <c r="R53" i="9"/>
  <c r="S53" i="9"/>
  <c r="U53" i="9"/>
  <c r="M54" i="9"/>
  <c r="T54" i="9"/>
  <c r="D54" i="9"/>
  <c r="E54" i="9"/>
  <c r="F54" i="9"/>
  <c r="G54" i="9"/>
  <c r="H54" i="9"/>
  <c r="I54" i="9"/>
  <c r="J54" i="9"/>
  <c r="K54" i="9"/>
  <c r="L54" i="9"/>
  <c r="N54" i="9"/>
  <c r="O54" i="9"/>
  <c r="P54" i="9"/>
  <c r="Q54" i="9"/>
  <c r="R54" i="9"/>
  <c r="S54" i="9"/>
  <c r="U54" i="9"/>
  <c r="M55" i="9"/>
  <c r="T55" i="9"/>
  <c r="D55" i="9"/>
  <c r="E55" i="9"/>
  <c r="F55" i="9"/>
  <c r="G55" i="9"/>
  <c r="H55" i="9"/>
  <c r="I55" i="9"/>
  <c r="J55" i="9"/>
  <c r="K55" i="9"/>
  <c r="L55" i="9"/>
  <c r="N55" i="9"/>
  <c r="O55" i="9"/>
  <c r="P55" i="9"/>
  <c r="Q55" i="9"/>
  <c r="R55" i="9"/>
  <c r="S55" i="9"/>
  <c r="U55" i="9"/>
  <c r="M56" i="9"/>
  <c r="T56" i="9"/>
  <c r="D56" i="9"/>
  <c r="E56" i="9"/>
  <c r="F56" i="9"/>
  <c r="G56" i="9"/>
  <c r="H56" i="9"/>
  <c r="I56" i="9"/>
  <c r="J56" i="9"/>
  <c r="K56" i="9"/>
  <c r="L56" i="9"/>
  <c r="N56" i="9"/>
  <c r="O56" i="9"/>
  <c r="P56" i="9"/>
  <c r="Q56" i="9"/>
  <c r="R56" i="9"/>
  <c r="S56" i="9"/>
  <c r="U56" i="9"/>
  <c r="M57" i="9"/>
  <c r="T57" i="9"/>
  <c r="D57" i="9"/>
  <c r="E57" i="9"/>
  <c r="F57" i="9"/>
  <c r="G57" i="9"/>
  <c r="H57" i="9"/>
  <c r="I57" i="9"/>
  <c r="J57" i="9"/>
  <c r="K57" i="9"/>
  <c r="L57" i="9"/>
  <c r="N57" i="9"/>
  <c r="O57" i="9"/>
  <c r="P57" i="9"/>
  <c r="Q57" i="9"/>
  <c r="R57" i="9"/>
  <c r="S57" i="9"/>
  <c r="U57" i="9"/>
  <c r="M58" i="9"/>
  <c r="T58" i="9"/>
  <c r="D58" i="9"/>
  <c r="E58" i="9"/>
  <c r="F58" i="9"/>
  <c r="G58" i="9"/>
  <c r="H58" i="9"/>
  <c r="I58" i="9"/>
  <c r="J58" i="9"/>
  <c r="K58" i="9"/>
  <c r="L58" i="9"/>
  <c r="N58" i="9"/>
  <c r="O58" i="9"/>
  <c r="P58" i="9"/>
  <c r="Q58" i="9"/>
  <c r="R58" i="9"/>
  <c r="S58" i="9"/>
  <c r="U58" i="9"/>
  <c r="M59" i="9"/>
  <c r="T59" i="9"/>
  <c r="D59" i="9"/>
  <c r="E59" i="9"/>
  <c r="F59" i="9"/>
  <c r="G59" i="9"/>
  <c r="H59" i="9"/>
  <c r="I59" i="9"/>
  <c r="J59" i="9"/>
  <c r="K59" i="9"/>
  <c r="L59" i="9"/>
  <c r="N59" i="9"/>
  <c r="O59" i="9"/>
  <c r="P59" i="9"/>
  <c r="Q59" i="9"/>
  <c r="R59" i="9"/>
  <c r="S59" i="9"/>
  <c r="U59" i="9"/>
  <c r="M60" i="9"/>
  <c r="T60" i="9"/>
  <c r="D60" i="9"/>
  <c r="E60" i="9"/>
  <c r="F60" i="9"/>
  <c r="G60" i="9"/>
  <c r="H60" i="9"/>
  <c r="I60" i="9"/>
  <c r="J60" i="9"/>
  <c r="K60" i="9"/>
  <c r="L60" i="9"/>
  <c r="N60" i="9"/>
  <c r="O60" i="9"/>
  <c r="P60" i="9"/>
  <c r="Q60" i="9"/>
  <c r="R60" i="9"/>
  <c r="S60" i="9"/>
  <c r="U60" i="9"/>
  <c r="M61" i="9"/>
  <c r="T61" i="9"/>
  <c r="D61" i="9"/>
  <c r="E61" i="9"/>
  <c r="F61" i="9"/>
  <c r="G61" i="9"/>
  <c r="H61" i="9"/>
  <c r="I61" i="9"/>
  <c r="J61" i="9"/>
  <c r="K61" i="9"/>
  <c r="L61" i="9"/>
  <c r="N61" i="9"/>
  <c r="O61" i="9"/>
  <c r="P61" i="9"/>
  <c r="Q61" i="9"/>
  <c r="R61" i="9"/>
  <c r="S61" i="9"/>
  <c r="U61" i="9"/>
  <c r="M62" i="9"/>
  <c r="T62" i="9"/>
  <c r="D62" i="9"/>
  <c r="E62" i="9"/>
  <c r="F62" i="9"/>
  <c r="G62" i="9"/>
  <c r="H62" i="9"/>
  <c r="I62" i="9"/>
  <c r="J62" i="9"/>
  <c r="K62" i="9"/>
  <c r="L62" i="9"/>
  <c r="N62" i="9"/>
  <c r="O62" i="9"/>
  <c r="P62" i="9"/>
  <c r="Q62" i="9"/>
  <c r="R62" i="9"/>
  <c r="S62" i="9"/>
  <c r="U62" i="9"/>
  <c r="M63" i="9"/>
  <c r="T63" i="9"/>
  <c r="D63" i="9"/>
  <c r="E63" i="9"/>
  <c r="F63" i="9"/>
  <c r="G63" i="9"/>
  <c r="H63" i="9"/>
  <c r="I63" i="9"/>
  <c r="J63" i="9"/>
  <c r="K63" i="9"/>
  <c r="L63" i="9"/>
  <c r="N63" i="9"/>
  <c r="O63" i="9"/>
  <c r="P63" i="9"/>
  <c r="Q63" i="9"/>
  <c r="R63" i="9"/>
  <c r="S63" i="9"/>
  <c r="U63" i="9"/>
  <c r="M64" i="9"/>
  <c r="T64" i="9"/>
  <c r="D64" i="9"/>
  <c r="E64" i="9"/>
  <c r="F64" i="9"/>
  <c r="G64" i="9"/>
  <c r="H64" i="9"/>
  <c r="I64" i="9"/>
  <c r="J64" i="9"/>
  <c r="K64" i="9"/>
  <c r="L64" i="9"/>
  <c r="N64" i="9"/>
  <c r="O64" i="9"/>
  <c r="P64" i="9"/>
  <c r="Q64" i="9"/>
  <c r="R64" i="9"/>
  <c r="S64" i="9"/>
  <c r="U64" i="9"/>
  <c r="V6" i="9"/>
  <c r="V7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3" i="9"/>
  <c r="V34" i="9"/>
  <c r="V35" i="9"/>
  <c r="V36" i="9"/>
  <c r="V37" i="9"/>
  <c r="V38" i="9"/>
  <c r="V39" i="9"/>
  <c r="V40" i="9"/>
  <c r="V41" i="9"/>
  <c r="V42" i="9"/>
  <c r="V43" i="9"/>
  <c r="V45" i="9"/>
  <c r="V46" i="9"/>
  <c r="V47" i="9"/>
  <c r="V48" i="9"/>
  <c r="V49" i="9"/>
  <c r="V50" i="9"/>
  <c r="V51" i="9"/>
  <c r="V53" i="9"/>
  <c r="V54" i="9"/>
  <c r="V55" i="9"/>
  <c r="V56" i="9"/>
  <c r="V57" i="9"/>
  <c r="V58" i="9"/>
  <c r="V59" i="9"/>
  <c r="V60" i="9"/>
  <c r="V61" i="9"/>
  <c r="V62" i="9"/>
  <c r="V63" i="9"/>
  <c r="V64" i="9"/>
  <c r="V24" i="6"/>
  <c r="V61" i="6"/>
  <c r="V64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2" i="6"/>
  <c r="V63" i="6"/>
  <c r="W64" i="6"/>
  <c r="W63" i="6"/>
  <c r="W62" i="6"/>
  <c r="W61" i="6"/>
  <c r="W60" i="6"/>
  <c r="W59" i="6"/>
  <c r="W58" i="6"/>
  <c r="W57" i="6"/>
  <c r="W56" i="6"/>
  <c r="W55" i="6"/>
  <c r="W54" i="6"/>
  <c r="W53" i="6"/>
  <c r="W52" i="6"/>
  <c r="W51" i="6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F2" i="6"/>
  <c r="X6" i="13"/>
  <c r="G2" i="6"/>
  <c r="Y6" i="13"/>
  <c r="H2" i="6"/>
  <c r="Z6" i="13"/>
  <c r="I2" i="6"/>
  <c r="AA6" i="13"/>
  <c r="J2" i="6"/>
  <c r="AB6" i="13"/>
  <c r="K2" i="6"/>
  <c r="AC6" i="13"/>
  <c r="L2" i="6"/>
  <c r="AD6" i="13"/>
  <c r="M2" i="6"/>
  <c r="AE6" i="13"/>
  <c r="N2" i="6"/>
  <c r="AF6" i="13"/>
  <c r="O2" i="6"/>
  <c r="AG6" i="13"/>
  <c r="P2" i="6"/>
  <c r="AH6" i="13"/>
  <c r="Q2" i="6"/>
  <c r="AI6" i="13"/>
  <c r="R2" i="6"/>
  <c r="AJ6" i="13"/>
  <c r="S2" i="6"/>
  <c r="AK6" i="13"/>
  <c r="T2" i="6"/>
  <c r="AL6" i="13"/>
  <c r="U2" i="6"/>
  <c r="AM6" i="13"/>
  <c r="AN6" i="13"/>
  <c r="AO6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AK7" i="13"/>
  <c r="AL7" i="13"/>
  <c r="AM7" i="13"/>
  <c r="AN7" i="13"/>
  <c r="AO7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AO10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AN11" i="13"/>
  <c r="AO11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AN12" i="13"/>
  <c r="AO12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K17" i="13"/>
  <c r="AL17" i="13"/>
  <c r="AM17" i="13"/>
  <c r="AN17" i="13"/>
  <c r="AO17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AK18" i="13"/>
  <c r="AL18" i="13"/>
  <c r="AM18" i="13"/>
  <c r="AN18" i="13"/>
  <c r="AO18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AK19" i="13"/>
  <c r="AL19" i="13"/>
  <c r="AM19" i="13"/>
  <c r="AN19" i="13"/>
  <c r="AO19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AK20" i="13"/>
  <c r="AL20" i="13"/>
  <c r="AM20" i="13"/>
  <c r="AN20" i="13"/>
  <c r="AO20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AK21" i="13"/>
  <c r="AL21" i="13"/>
  <c r="AM21" i="13"/>
  <c r="AN21" i="13"/>
  <c r="AO21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AN22" i="13"/>
  <c r="AO22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K23" i="13"/>
  <c r="AL23" i="13"/>
  <c r="AM23" i="13"/>
  <c r="AN23" i="13"/>
  <c r="AO23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K24" i="13"/>
  <c r="AL24" i="13"/>
  <c r="AM24" i="13"/>
  <c r="AN24" i="13"/>
  <c r="AO24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AK25" i="13"/>
  <c r="AL25" i="13"/>
  <c r="AM25" i="13"/>
  <c r="AN25" i="13"/>
  <c r="AO25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AK26" i="13"/>
  <c r="AL26" i="13"/>
  <c r="AM26" i="13"/>
  <c r="AN26" i="13"/>
  <c r="AO26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AK27" i="13"/>
  <c r="AL27" i="13"/>
  <c r="AM27" i="13"/>
  <c r="AN27" i="13"/>
  <c r="AO27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AK28" i="13"/>
  <c r="AL28" i="13"/>
  <c r="AM28" i="13"/>
  <c r="AN28" i="13"/>
  <c r="AO28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AK29" i="13"/>
  <c r="AL29" i="13"/>
  <c r="AM29" i="13"/>
  <c r="AN29" i="13"/>
  <c r="AO29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AK30" i="13"/>
  <c r="AL30" i="13"/>
  <c r="AM30" i="13"/>
  <c r="AN30" i="13"/>
  <c r="AO30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AK31" i="13"/>
  <c r="AL31" i="13"/>
  <c r="AM31" i="13"/>
  <c r="AN31" i="13"/>
  <c r="AO31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AK33" i="13"/>
  <c r="AL33" i="13"/>
  <c r="AM33" i="13"/>
  <c r="AN33" i="13"/>
  <c r="AO33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AK34" i="13"/>
  <c r="AL34" i="13"/>
  <c r="AM34" i="13"/>
  <c r="AN34" i="13"/>
  <c r="AO34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AK35" i="13"/>
  <c r="AL35" i="13"/>
  <c r="AM35" i="13"/>
  <c r="AN35" i="13"/>
  <c r="AO35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AN36" i="13"/>
  <c r="AO36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AK37" i="13"/>
  <c r="AL37" i="13"/>
  <c r="AM37" i="13"/>
  <c r="AN37" i="13"/>
  <c r="AO37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AK38" i="13"/>
  <c r="AL38" i="13"/>
  <c r="AM38" i="13"/>
  <c r="AN38" i="13"/>
  <c r="AO38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AK40" i="13"/>
  <c r="AL40" i="13"/>
  <c r="AM40" i="13"/>
  <c r="AN40" i="13"/>
  <c r="AO40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AK41" i="13"/>
  <c r="AL41" i="13"/>
  <c r="AM41" i="13"/>
  <c r="AN41" i="13"/>
  <c r="AO41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K42" i="13"/>
  <c r="AL42" i="13"/>
  <c r="AM42" i="13"/>
  <c r="AN42" i="13"/>
  <c r="AO42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AK43" i="13"/>
  <c r="AL43" i="13"/>
  <c r="AM43" i="13"/>
  <c r="AN43" i="13"/>
  <c r="AO43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AK45" i="13"/>
  <c r="AL45" i="13"/>
  <c r="AM45" i="13"/>
  <c r="AN45" i="13"/>
  <c r="AO45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AK46" i="13"/>
  <c r="AL46" i="13"/>
  <c r="AM46" i="13"/>
  <c r="AN46" i="13"/>
  <c r="AO46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AK47" i="13"/>
  <c r="AL47" i="13"/>
  <c r="AM47" i="13"/>
  <c r="AN47" i="13"/>
  <c r="AO47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AK48" i="13"/>
  <c r="AL48" i="13"/>
  <c r="AM48" i="13"/>
  <c r="AN48" i="13"/>
  <c r="AO48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AK49" i="13"/>
  <c r="AL49" i="13"/>
  <c r="AM49" i="13"/>
  <c r="AN49" i="13"/>
  <c r="AO49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AK50" i="13"/>
  <c r="AL50" i="13"/>
  <c r="AM50" i="13"/>
  <c r="AN50" i="13"/>
  <c r="AO50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AK51" i="13"/>
  <c r="AL51" i="13"/>
  <c r="AM51" i="13"/>
  <c r="AN51" i="13"/>
  <c r="AO51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AK53" i="13"/>
  <c r="AL53" i="13"/>
  <c r="AM53" i="13"/>
  <c r="AN53" i="13"/>
  <c r="AO53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AK54" i="13"/>
  <c r="AL54" i="13"/>
  <c r="AM54" i="13"/>
  <c r="AN54" i="13"/>
  <c r="AO54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AK55" i="13"/>
  <c r="AL55" i="13"/>
  <c r="AM55" i="13"/>
  <c r="AN55" i="13"/>
  <c r="AO55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AK56" i="13"/>
  <c r="AL56" i="13"/>
  <c r="AM56" i="13"/>
  <c r="AN56" i="13"/>
  <c r="AO56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AK57" i="13"/>
  <c r="AL57" i="13"/>
  <c r="AM57" i="13"/>
  <c r="AN57" i="13"/>
  <c r="AO57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AK58" i="13"/>
  <c r="AL58" i="13"/>
  <c r="AM58" i="13"/>
  <c r="AN58" i="13"/>
  <c r="AO58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AK59" i="13"/>
  <c r="AL59" i="13"/>
  <c r="AM59" i="13"/>
  <c r="AN59" i="13"/>
  <c r="AO59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AK60" i="13"/>
  <c r="AL60" i="13"/>
  <c r="AM60" i="13"/>
  <c r="AN60" i="13"/>
  <c r="AO60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AK61" i="13"/>
  <c r="AL61" i="13"/>
  <c r="AM61" i="13"/>
  <c r="AN61" i="13"/>
  <c r="AO61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AK62" i="13"/>
  <c r="AL62" i="13"/>
  <c r="AM62" i="13"/>
  <c r="AN62" i="13"/>
  <c r="AO62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AK63" i="13"/>
  <c r="AL63" i="13"/>
  <c r="AM63" i="13"/>
  <c r="AN63" i="13"/>
  <c r="AO63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AK64" i="13"/>
  <c r="AL64" i="13"/>
  <c r="AM64" i="13"/>
  <c r="AN64" i="13"/>
  <c r="AO64" i="13"/>
  <c r="AP6" i="13"/>
  <c r="AP7" i="13"/>
  <c r="AP9" i="13"/>
  <c r="AP10" i="13"/>
  <c r="AP11" i="13"/>
  <c r="AP12" i="13"/>
  <c r="AP13" i="13"/>
  <c r="AP14" i="13"/>
  <c r="AP15" i="13"/>
  <c r="AP16" i="13"/>
  <c r="AP17" i="13"/>
  <c r="AP18" i="13"/>
  <c r="AP19" i="13"/>
  <c r="AP20" i="13"/>
  <c r="AP21" i="13"/>
  <c r="AP22" i="13"/>
  <c r="AP23" i="13"/>
  <c r="AP24" i="13"/>
  <c r="AP25" i="13"/>
  <c r="AP26" i="13"/>
  <c r="AP27" i="13"/>
  <c r="AP28" i="13"/>
  <c r="AP29" i="13"/>
  <c r="AP30" i="13"/>
  <c r="AP31" i="13"/>
  <c r="AP33" i="13"/>
  <c r="AP34" i="13"/>
  <c r="AP35" i="13"/>
  <c r="AP36" i="13"/>
  <c r="AP37" i="13"/>
  <c r="AP38" i="13"/>
  <c r="AP39" i="13"/>
  <c r="AP40" i="13"/>
  <c r="AP41" i="13"/>
  <c r="AP42" i="13"/>
  <c r="AP43" i="13"/>
  <c r="AP45" i="13"/>
  <c r="AP46" i="13"/>
  <c r="AP47" i="13"/>
  <c r="AP48" i="13"/>
  <c r="AP49" i="13"/>
  <c r="AP50" i="13"/>
  <c r="AP51" i="13"/>
  <c r="AP53" i="13"/>
  <c r="AP54" i="13"/>
  <c r="AP55" i="13"/>
  <c r="AP56" i="13"/>
  <c r="AP57" i="13"/>
  <c r="AP58" i="13"/>
  <c r="AP59" i="13"/>
  <c r="AP60" i="13"/>
  <c r="AP61" i="13"/>
  <c r="AP62" i="13"/>
  <c r="AP63" i="13"/>
  <c r="AP64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D42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T43" i="13"/>
  <c r="U43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U45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U46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U48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U49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U50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U51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T53" i="13"/>
  <c r="U53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U54" i="13"/>
  <c r="D55" i="13"/>
  <c r="E55" i="13"/>
  <c r="F55" i="13"/>
  <c r="G55" i="13"/>
  <c r="H55" i="13"/>
  <c r="I55" i="13"/>
  <c r="J55" i="13"/>
  <c r="K55" i="13"/>
  <c r="L55" i="13"/>
  <c r="M55" i="13"/>
  <c r="N55" i="13"/>
  <c r="O55" i="13"/>
  <c r="P55" i="13"/>
  <c r="Q55" i="13"/>
  <c r="R55" i="13"/>
  <c r="S55" i="13"/>
  <c r="T55" i="13"/>
  <c r="U55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U57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R58" i="13"/>
  <c r="S58" i="13"/>
  <c r="T58" i="13"/>
  <c r="U58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U59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T60" i="13"/>
  <c r="U60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T61" i="13"/>
  <c r="U61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T62" i="13"/>
  <c r="U62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T63" i="13"/>
  <c r="U63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U64" i="13"/>
  <c r="V6" i="13"/>
  <c r="V7" i="13"/>
  <c r="V9" i="13"/>
  <c r="V10" i="13"/>
  <c r="V11" i="13"/>
  <c r="V12" i="13"/>
  <c r="V13" i="13"/>
  <c r="V14" i="13"/>
  <c r="V15" i="13"/>
  <c r="V16" i="13"/>
  <c r="V17" i="13"/>
  <c r="V18" i="13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3" i="13"/>
  <c r="V34" i="13"/>
  <c r="V35" i="13"/>
  <c r="V36" i="13"/>
  <c r="V37" i="13"/>
  <c r="V38" i="13"/>
  <c r="V39" i="13"/>
  <c r="V40" i="13"/>
  <c r="V41" i="13"/>
  <c r="V42" i="13"/>
  <c r="V43" i="13"/>
  <c r="V45" i="13"/>
  <c r="V46" i="13"/>
  <c r="V47" i="13"/>
  <c r="V48" i="13"/>
  <c r="V49" i="13"/>
  <c r="V50" i="13"/>
  <c r="V51" i="13"/>
  <c r="V53" i="13"/>
  <c r="V54" i="13"/>
  <c r="V55" i="13"/>
  <c r="V56" i="13"/>
  <c r="V57" i="13"/>
  <c r="V58" i="13"/>
  <c r="V59" i="13"/>
  <c r="V60" i="13"/>
  <c r="V61" i="13"/>
  <c r="V62" i="13"/>
  <c r="V63" i="13"/>
  <c r="V64" i="13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AM6" i="12"/>
  <c r="AN6" i="12"/>
  <c r="AO6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M7" i="12"/>
  <c r="AN7" i="12"/>
  <c r="AO7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M8" i="12"/>
  <c r="AN8" i="12"/>
  <c r="AO8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M9" i="12"/>
  <c r="AN9" i="12"/>
  <c r="AO9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M10" i="12"/>
  <c r="AN10" i="12"/>
  <c r="AO10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M11" i="12"/>
  <c r="AN11" i="12"/>
  <c r="AO11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M12" i="12"/>
  <c r="AN12" i="12"/>
  <c r="AO12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M13" i="12"/>
  <c r="AN13" i="12"/>
  <c r="AO13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M14" i="12"/>
  <c r="AN14" i="12"/>
  <c r="AO14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M15" i="12"/>
  <c r="AN15" i="12"/>
  <c r="AO15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AN17" i="12"/>
  <c r="AO17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M18" i="12"/>
  <c r="AN18" i="12"/>
  <c r="AO18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M19" i="12"/>
  <c r="AN19" i="12"/>
  <c r="AO19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M20" i="12"/>
  <c r="AN20" i="12"/>
  <c r="AO20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M21" i="12"/>
  <c r="AN21" i="12"/>
  <c r="AO21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M22" i="12"/>
  <c r="AN22" i="12"/>
  <c r="AO22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M24" i="12"/>
  <c r="AN24" i="12"/>
  <c r="AO24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M25" i="12"/>
  <c r="AN25" i="12"/>
  <c r="AO25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M26" i="12"/>
  <c r="AN26" i="12"/>
  <c r="AO26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M27" i="12"/>
  <c r="AN27" i="12"/>
  <c r="AO27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AN28" i="12"/>
  <c r="AO28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M29" i="12"/>
  <c r="AN29" i="12"/>
  <c r="AO29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M30" i="12"/>
  <c r="AN30" i="12"/>
  <c r="AO30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M31" i="12"/>
  <c r="AN31" i="12"/>
  <c r="AO31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M32" i="12"/>
  <c r="AN32" i="12"/>
  <c r="AO32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M33" i="12"/>
  <c r="AN33" i="12"/>
  <c r="AO33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M34" i="12"/>
  <c r="AN34" i="12"/>
  <c r="AO34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M35" i="12"/>
  <c r="AN35" i="12"/>
  <c r="AO35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M36" i="12"/>
  <c r="AN36" i="12"/>
  <c r="AO36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M37" i="12"/>
  <c r="AN37" i="12"/>
  <c r="AO37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M38" i="12"/>
  <c r="AN38" i="12"/>
  <c r="AO38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M39" i="12"/>
  <c r="AN39" i="12"/>
  <c r="AO39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M40" i="12"/>
  <c r="AN40" i="12"/>
  <c r="AO40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M41" i="12"/>
  <c r="AN41" i="12"/>
  <c r="AO41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M42" i="12"/>
  <c r="AN42" i="12"/>
  <c r="AO42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M43" i="12"/>
  <c r="AN43" i="12"/>
  <c r="AO43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M44" i="12"/>
  <c r="AN44" i="12"/>
  <c r="AO44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M45" i="12"/>
  <c r="AN45" i="12"/>
  <c r="AO45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M46" i="12"/>
  <c r="AN46" i="12"/>
  <c r="AO46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M47" i="12"/>
  <c r="AN47" i="12"/>
  <c r="AO47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M48" i="12"/>
  <c r="AN48" i="12"/>
  <c r="AO48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M49" i="12"/>
  <c r="AN49" i="12"/>
  <c r="AO49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M50" i="12"/>
  <c r="AN50" i="12"/>
  <c r="AO50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M51" i="12"/>
  <c r="AN51" i="12"/>
  <c r="AO51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M52" i="12"/>
  <c r="AN52" i="12"/>
  <c r="AO52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M53" i="12"/>
  <c r="AN53" i="12"/>
  <c r="AO53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M54" i="12"/>
  <c r="AN54" i="12"/>
  <c r="AO54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M55" i="12"/>
  <c r="AN55" i="12"/>
  <c r="AO55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M56" i="12"/>
  <c r="AN56" i="12"/>
  <c r="AO56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M57" i="12"/>
  <c r="AN57" i="12"/>
  <c r="AO57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M58" i="12"/>
  <c r="AN58" i="12"/>
  <c r="AO58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M59" i="12"/>
  <c r="AN59" i="12"/>
  <c r="AO59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M60" i="12"/>
  <c r="AN60" i="12"/>
  <c r="AO60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M61" i="12"/>
  <c r="AN61" i="12"/>
  <c r="AO61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M62" i="12"/>
  <c r="AN62" i="12"/>
  <c r="AO62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M63" i="12"/>
  <c r="AN63" i="12"/>
  <c r="AO63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M64" i="12"/>
  <c r="AN64" i="12"/>
  <c r="AO64" i="12"/>
  <c r="AP6" i="12"/>
  <c r="AP7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3" i="12"/>
  <c r="AP34" i="12"/>
  <c r="AP35" i="12"/>
  <c r="AP36" i="12"/>
  <c r="AP37" i="12"/>
  <c r="AP38" i="12"/>
  <c r="AP39" i="12"/>
  <c r="AP40" i="12"/>
  <c r="AP41" i="12"/>
  <c r="AP42" i="12"/>
  <c r="AP43" i="12"/>
  <c r="AP45" i="12"/>
  <c r="AP46" i="12"/>
  <c r="AP47" i="12"/>
  <c r="AP48" i="12"/>
  <c r="AP49" i="12"/>
  <c r="AP50" i="12"/>
  <c r="AP51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D53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D55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" i="12"/>
  <c r="V7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3" i="12"/>
  <c r="V34" i="12"/>
  <c r="V35" i="12"/>
  <c r="V36" i="12"/>
  <c r="V37" i="12"/>
  <c r="V38" i="12"/>
  <c r="V39" i="12"/>
  <c r="V40" i="12"/>
  <c r="V41" i="12"/>
  <c r="V42" i="12"/>
  <c r="V43" i="12"/>
  <c r="V45" i="12"/>
  <c r="V46" i="12"/>
  <c r="V47" i="12"/>
  <c r="V48" i="12"/>
  <c r="V49" i="12"/>
  <c r="V50" i="12"/>
  <c r="V51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M6" i="11"/>
  <c r="AN6" i="11"/>
  <c r="AO6" i="11"/>
  <c r="X7" i="11"/>
  <c r="Y7" i="11"/>
  <c r="Z7" i="11"/>
  <c r="AA7" i="11"/>
  <c r="AB7" i="11"/>
  <c r="AC7" i="11"/>
  <c r="AD7" i="11"/>
  <c r="AE7" i="11"/>
  <c r="AF7" i="11"/>
  <c r="AG7" i="11"/>
  <c r="AH7" i="11"/>
  <c r="AI7" i="11"/>
  <c r="AJ7" i="11"/>
  <c r="AK7" i="11"/>
  <c r="AL7" i="11"/>
  <c r="AM7" i="11"/>
  <c r="AN7" i="11"/>
  <c r="AO7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X55" i="11"/>
  <c r="Y55" i="11"/>
  <c r="Z55" i="11"/>
  <c r="AA55" i="11"/>
  <c r="AB55" i="11"/>
  <c r="AC55" i="11"/>
  <c r="AD55" i="11"/>
  <c r="AE55" i="11"/>
  <c r="AF55" i="11"/>
  <c r="AG55" i="11"/>
  <c r="AH55" i="11"/>
  <c r="AI55" i="11"/>
  <c r="AJ55" i="11"/>
  <c r="AK55" i="11"/>
  <c r="AL55" i="11"/>
  <c r="AM55" i="11"/>
  <c r="AN55" i="11"/>
  <c r="AO55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M56" i="11"/>
  <c r="AN56" i="11"/>
  <c r="AO56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AK57" i="11"/>
  <c r="AL57" i="11"/>
  <c r="AM57" i="11"/>
  <c r="AN57" i="11"/>
  <c r="AO57" i="11"/>
  <c r="X58" i="11"/>
  <c r="Y58" i="11"/>
  <c r="Z58" i="11"/>
  <c r="AA58" i="11"/>
  <c r="AB58" i="11"/>
  <c r="AC58" i="11"/>
  <c r="AD58" i="11"/>
  <c r="AE58" i="11"/>
  <c r="AF58" i="11"/>
  <c r="AG58" i="11"/>
  <c r="AH58" i="11"/>
  <c r="AI58" i="11"/>
  <c r="AJ58" i="11"/>
  <c r="AK58" i="11"/>
  <c r="AL58" i="11"/>
  <c r="AM58" i="11"/>
  <c r="AN58" i="11"/>
  <c r="AO58" i="11"/>
  <c r="X59" i="11"/>
  <c r="Y59" i="11"/>
  <c r="Z59" i="11"/>
  <c r="AA59" i="11"/>
  <c r="AB59" i="11"/>
  <c r="AC59" i="11"/>
  <c r="AD59" i="11"/>
  <c r="AE59" i="11"/>
  <c r="AF59" i="11"/>
  <c r="AG59" i="11"/>
  <c r="AH59" i="11"/>
  <c r="AI59" i="11"/>
  <c r="AJ59" i="11"/>
  <c r="AK59" i="11"/>
  <c r="AL59" i="11"/>
  <c r="AM59" i="11"/>
  <c r="AN59" i="11"/>
  <c r="AO59" i="11"/>
  <c r="X60" i="11"/>
  <c r="Y60" i="11"/>
  <c r="Z60" i="11"/>
  <c r="AA60" i="11"/>
  <c r="AB60" i="11"/>
  <c r="AC60" i="11"/>
  <c r="AD60" i="11"/>
  <c r="AE60" i="11"/>
  <c r="AF60" i="11"/>
  <c r="AG60" i="11"/>
  <c r="AH60" i="11"/>
  <c r="AI60" i="11"/>
  <c r="AJ60" i="11"/>
  <c r="AK60" i="11"/>
  <c r="AL60" i="11"/>
  <c r="AM60" i="11"/>
  <c r="AN60" i="11"/>
  <c r="AO60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AK61" i="11"/>
  <c r="AL61" i="11"/>
  <c r="AM61" i="11"/>
  <c r="AN61" i="11"/>
  <c r="AO61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AK62" i="11"/>
  <c r="AL62" i="11"/>
  <c r="AM62" i="11"/>
  <c r="AN62" i="11"/>
  <c r="AO62" i="11"/>
  <c r="X63" i="11"/>
  <c r="Y63" i="11"/>
  <c r="Z63" i="11"/>
  <c r="AA63" i="11"/>
  <c r="AB63" i="11"/>
  <c r="AC63" i="11"/>
  <c r="AD63" i="11"/>
  <c r="AE63" i="11"/>
  <c r="AF63" i="11"/>
  <c r="AG63" i="11"/>
  <c r="AH63" i="11"/>
  <c r="AI63" i="11"/>
  <c r="AJ63" i="11"/>
  <c r="AK63" i="11"/>
  <c r="AL63" i="11"/>
  <c r="AM63" i="11"/>
  <c r="AN63" i="11"/>
  <c r="AO63" i="11"/>
  <c r="X64" i="11"/>
  <c r="Y64" i="11"/>
  <c r="Z64" i="11"/>
  <c r="AA64" i="11"/>
  <c r="AB64" i="11"/>
  <c r="AC64" i="11"/>
  <c r="AD64" i="11"/>
  <c r="AE64" i="11"/>
  <c r="AF64" i="11"/>
  <c r="AG64" i="11"/>
  <c r="AH64" i="11"/>
  <c r="AI64" i="11"/>
  <c r="AJ64" i="11"/>
  <c r="AK64" i="11"/>
  <c r="AL64" i="11"/>
  <c r="AM64" i="11"/>
  <c r="AN64" i="11"/>
  <c r="AO64" i="11"/>
  <c r="AP6" i="11"/>
  <c r="AP7" i="11"/>
  <c r="AP9" i="11"/>
  <c r="AP10" i="11"/>
  <c r="AP11" i="11"/>
  <c r="AP12" i="11"/>
  <c r="AP13" i="11"/>
  <c r="AP14" i="11"/>
  <c r="AP15" i="11"/>
  <c r="AP16" i="11"/>
  <c r="AP17" i="11"/>
  <c r="AP18" i="11"/>
  <c r="AP19" i="11"/>
  <c r="AP20" i="11"/>
  <c r="AP21" i="11"/>
  <c r="AP22" i="11"/>
  <c r="AP23" i="11"/>
  <c r="AP24" i="11"/>
  <c r="AP25" i="11"/>
  <c r="AP26" i="11"/>
  <c r="AP27" i="11"/>
  <c r="AP28" i="11"/>
  <c r="AP29" i="11"/>
  <c r="AP30" i="11"/>
  <c r="AP31" i="11"/>
  <c r="AP33" i="11"/>
  <c r="AP34" i="11"/>
  <c r="AP35" i="11"/>
  <c r="AP36" i="11"/>
  <c r="AP37" i="11"/>
  <c r="AP38" i="11"/>
  <c r="AP39" i="11"/>
  <c r="AP40" i="11"/>
  <c r="AP41" i="11"/>
  <c r="AP42" i="11"/>
  <c r="AP43" i="11"/>
  <c r="AP45" i="11"/>
  <c r="AP46" i="11"/>
  <c r="AP47" i="11"/>
  <c r="AP48" i="11"/>
  <c r="AP49" i="11"/>
  <c r="AP50" i="11"/>
  <c r="AP51" i="11"/>
  <c r="AP53" i="11"/>
  <c r="AP54" i="11"/>
  <c r="AP55" i="11"/>
  <c r="AP56" i="11"/>
  <c r="AP57" i="11"/>
  <c r="AP58" i="11"/>
  <c r="AP59" i="11"/>
  <c r="AP60" i="11"/>
  <c r="AP61" i="11"/>
  <c r="AP62" i="11"/>
  <c r="AP63" i="11"/>
  <c r="AP64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D55" i="11"/>
  <c r="E55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D57" i="11"/>
  <c r="E57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U58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D60" i="11"/>
  <c r="E60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U60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D62" i="11"/>
  <c r="E62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D64" i="11"/>
  <c r="E64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U64" i="11"/>
  <c r="V6" i="11"/>
  <c r="V7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3" i="11"/>
  <c r="V34" i="11"/>
  <c r="V35" i="11"/>
  <c r="V36" i="11"/>
  <c r="V37" i="11"/>
  <c r="V38" i="11"/>
  <c r="V39" i="11"/>
  <c r="V40" i="11"/>
  <c r="V41" i="11"/>
  <c r="V42" i="11"/>
  <c r="V43" i="11"/>
  <c r="V45" i="11"/>
  <c r="V46" i="11"/>
  <c r="V47" i="11"/>
  <c r="V48" i="11"/>
  <c r="V49" i="11"/>
  <c r="V50" i="11"/>
  <c r="V51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M6" i="10"/>
  <c r="T6" i="10"/>
  <c r="AN6" i="10"/>
  <c r="AO6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M7" i="10"/>
  <c r="T7" i="10"/>
  <c r="AN7" i="10"/>
  <c r="AO7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T9" i="10"/>
  <c r="AN9" i="10"/>
  <c r="AO9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T10" i="10"/>
  <c r="AN10" i="10"/>
  <c r="AO10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T11" i="10"/>
  <c r="AN11" i="10"/>
  <c r="AO11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T12" i="10"/>
  <c r="AN12" i="10"/>
  <c r="AO12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T13" i="10"/>
  <c r="AN13" i="10"/>
  <c r="AO13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M14" i="10"/>
  <c r="T14" i="10"/>
  <c r="AN14" i="10"/>
  <c r="AO14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T15" i="10"/>
  <c r="AN15" i="10"/>
  <c r="AO15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T16" i="10"/>
  <c r="AN16" i="10"/>
  <c r="AO16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T17" i="10"/>
  <c r="AN17" i="10"/>
  <c r="AO17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T18" i="10"/>
  <c r="AN18" i="10"/>
  <c r="AO18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T19" i="10"/>
  <c r="AN19" i="10"/>
  <c r="AO19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M20" i="10"/>
  <c r="T20" i="10"/>
  <c r="AN20" i="10"/>
  <c r="AO20" i="10"/>
  <c r="X21" i="10"/>
  <c r="Y21" i="10"/>
  <c r="Z21" i="10"/>
  <c r="AA21" i="10"/>
  <c r="AB21" i="10"/>
  <c r="AC21" i="10"/>
  <c r="AD21" i="10"/>
  <c r="AE21" i="10"/>
  <c r="AF21" i="10"/>
  <c r="AG21" i="10"/>
  <c r="AH21" i="10"/>
  <c r="AI21" i="10"/>
  <c r="AJ21" i="10"/>
  <c r="AK21" i="10"/>
  <c r="AL21" i="10"/>
  <c r="AM21" i="10"/>
  <c r="T21" i="10"/>
  <c r="AN21" i="10"/>
  <c r="AO21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AK22" i="10"/>
  <c r="AL22" i="10"/>
  <c r="AM22" i="10"/>
  <c r="T22" i="10"/>
  <c r="AN22" i="10"/>
  <c r="AO22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AK23" i="10"/>
  <c r="AL23" i="10"/>
  <c r="AM23" i="10"/>
  <c r="T23" i="10"/>
  <c r="AN23" i="10"/>
  <c r="AO23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AK24" i="10"/>
  <c r="AL24" i="10"/>
  <c r="AM24" i="10"/>
  <c r="T24" i="10"/>
  <c r="AN24" i="10"/>
  <c r="AO24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AK25" i="10"/>
  <c r="AL25" i="10"/>
  <c r="AM25" i="10"/>
  <c r="T25" i="10"/>
  <c r="AN25" i="10"/>
  <c r="AO25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AK26" i="10"/>
  <c r="AL26" i="10"/>
  <c r="AM26" i="10"/>
  <c r="T26" i="10"/>
  <c r="AN26" i="10"/>
  <c r="AO26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T27" i="10"/>
  <c r="AN27" i="10"/>
  <c r="AO27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T28" i="10"/>
  <c r="AN28" i="10"/>
  <c r="AO28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T29" i="10"/>
  <c r="AN29" i="10"/>
  <c r="AO29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T30" i="10"/>
  <c r="AN30" i="10"/>
  <c r="AO30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AK31" i="10"/>
  <c r="AL31" i="10"/>
  <c r="AM31" i="10"/>
  <c r="T31" i="10"/>
  <c r="AN31" i="10"/>
  <c r="AO31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AK33" i="10"/>
  <c r="AL33" i="10"/>
  <c r="AM33" i="10"/>
  <c r="T33" i="10"/>
  <c r="AN33" i="10"/>
  <c r="AO33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AK34" i="10"/>
  <c r="AL34" i="10"/>
  <c r="AM34" i="10"/>
  <c r="T34" i="10"/>
  <c r="AN34" i="10"/>
  <c r="AO34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T35" i="10"/>
  <c r="AN35" i="10"/>
  <c r="AO35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AK36" i="10"/>
  <c r="AL36" i="10"/>
  <c r="AM36" i="10"/>
  <c r="T36" i="10"/>
  <c r="AN36" i="10"/>
  <c r="AO36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AK37" i="10"/>
  <c r="AL37" i="10"/>
  <c r="AM37" i="10"/>
  <c r="T37" i="10"/>
  <c r="AN37" i="10"/>
  <c r="AO37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AK38" i="10"/>
  <c r="AL38" i="10"/>
  <c r="AM38" i="10"/>
  <c r="T38" i="10"/>
  <c r="AN38" i="10"/>
  <c r="AO38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AK39" i="10"/>
  <c r="AL39" i="10"/>
  <c r="AM39" i="10"/>
  <c r="T39" i="10"/>
  <c r="AN39" i="10"/>
  <c r="AO39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AK40" i="10"/>
  <c r="AL40" i="10"/>
  <c r="AM40" i="10"/>
  <c r="T40" i="10"/>
  <c r="AN40" i="10"/>
  <c r="AO40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T41" i="10"/>
  <c r="AN41" i="10"/>
  <c r="AO41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AK42" i="10"/>
  <c r="AL42" i="10"/>
  <c r="AM42" i="10"/>
  <c r="T42" i="10"/>
  <c r="AN42" i="10"/>
  <c r="AO42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AK43" i="10"/>
  <c r="AL43" i="10"/>
  <c r="AM43" i="10"/>
  <c r="T43" i="10"/>
  <c r="AN43" i="10"/>
  <c r="AO43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AK45" i="10"/>
  <c r="AL45" i="10"/>
  <c r="AM45" i="10"/>
  <c r="T45" i="10"/>
  <c r="AN45" i="10"/>
  <c r="AO45" i="10"/>
  <c r="X46" i="10"/>
  <c r="Y46" i="10"/>
  <c r="Z46" i="10"/>
  <c r="AA46" i="10"/>
  <c r="AB46" i="10"/>
  <c r="AC46" i="10"/>
  <c r="AD46" i="10"/>
  <c r="AE46" i="10"/>
  <c r="AF46" i="10"/>
  <c r="AG46" i="10"/>
  <c r="AH46" i="10"/>
  <c r="AI46" i="10"/>
  <c r="AJ46" i="10"/>
  <c r="AK46" i="10"/>
  <c r="AL46" i="10"/>
  <c r="AM46" i="10"/>
  <c r="T46" i="10"/>
  <c r="AN46" i="10"/>
  <c r="AO46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AJ47" i="10"/>
  <c r="AK47" i="10"/>
  <c r="AL47" i="10"/>
  <c r="AM47" i="10"/>
  <c r="T47" i="10"/>
  <c r="AN47" i="10"/>
  <c r="AO47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T48" i="10"/>
  <c r="AN48" i="10"/>
  <c r="AO48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AK49" i="10"/>
  <c r="AL49" i="10"/>
  <c r="AM49" i="10"/>
  <c r="T49" i="10"/>
  <c r="AN49" i="10"/>
  <c r="AO49" i="10"/>
  <c r="X50" i="10"/>
  <c r="Y50" i="10"/>
  <c r="Z50" i="10"/>
  <c r="AA50" i="10"/>
  <c r="AB50" i="10"/>
  <c r="AC50" i="10"/>
  <c r="AD50" i="10"/>
  <c r="AE50" i="10"/>
  <c r="AF50" i="10"/>
  <c r="AG50" i="10"/>
  <c r="AH50" i="10"/>
  <c r="AI50" i="10"/>
  <c r="AJ50" i="10"/>
  <c r="AK50" i="10"/>
  <c r="AL50" i="10"/>
  <c r="AM50" i="10"/>
  <c r="T50" i="10"/>
  <c r="AN50" i="10"/>
  <c r="AO50" i="10"/>
  <c r="X51" i="10"/>
  <c r="Y51" i="10"/>
  <c r="Z51" i="10"/>
  <c r="AA51" i="10"/>
  <c r="AB51" i="10"/>
  <c r="AC51" i="10"/>
  <c r="AD51" i="10"/>
  <c r="AE51" i="10"/>
  <c r="AF51" i="10"/>
  <c r="AG51" i="10"/>
  <c r="AH51" i="10"/>
  <c r="AI51" i="10"/>
  <c r="AJ51" i="10"/>
  <c r="AK51" i="10"/>
  <c r="AL51" i="10"/>
  <c r="AM51" i="10"/>
  <c r="T51" i="10"/>
  <c r="AN51" i="10"/>
  <c r="AO51" i="10"/>
  <c r="X53" i="10"/>
  <c r="Y53" i="10"/>
  <c r="Z53" i="10"/>
  <c r="AA53" i="10"/>
  <c r="AB53" i="10"/>
  <c r="AC53" i="10"/>
  <c r="AD53" i="10"/>
  <c r="AE53" i="10"/>
  <c r="AF53" i="10"/>
  <c r="AG53" i="10"/>
  <c r="AH53" i="10"/>
  <c r="AI53" i="10"/>
  <c r="AJ53" i="10"/>
  <c r="AK53" i="10"/>
  <c r="AL53" i="10"/>
  <c r="AM53" i="10"/>
  <c r="T53" i="10"/>
  <c r="AN53" i="10"/>
  <c r="AO53" i="10"/>
  <c r="X54" i="10"/>
  <c r="Y54" i="10"/>
  <c r="Z54" i="10"/>
  <c r="AA54" i="10"/>
  <c r="AB54" i="10"/>
  <c r="AC54" i="10"/>
  <c r="AD54" i="10"/>
  <c r="AE54" i="10"/>
  <c r="AF54" i="10"/>
  <c r="AG54" i="10"/>
  <c r="AH54" i="10"/>
  <c r="AI54" i="10"/>
  <c r="AJ54" i="10"/>
  <c r="AK54" i="10"/>
  <c r="AL54" i="10"/>
  <c r="AM54" i="10"/>
  <c r="T54" i="10"/>
  <c r="AN54" i="10"/>
  <c r="AO54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AK55" i="10"/>
  <c r="AL55" i="10"/>
  <c r="AM55" i="10"/>
  <c r="T55" i="10"/>
  <c r="AN55" i="10"/>
  <c r="AO55" i="10"/>
  <c r="X56" i="10"/>
  <c r="Y56" i="10"/>
  <c r="Z56" i="10"/>
  <c r="AA56" i="10"/>
  <c r="AB56" i="10"/>
  <c r="AC56" i="10"/>
  <c r="AD56" i="10"/>
  <c r="AE56" i="10"/>
  <c r="AF56" i="10"/>
  <c r="AG56" i="10"/>
  <c r="AH56" i="10"/>
  <c r="AI56" i="10"/>
  <c r="AJ56" i="10"/>
  <c r="AK56" i="10"/>
  <c r="AL56" i="10"/>
  <c r="AM56" i="10"/>
  <c r="T56" i="10"/>
  <c r="AN56" i="10"/>
  <c r="AO56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T57" i="10"/>
  <c r="AN57" i="10"/>
  <c r="AO57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AK58" i="10"/>
  <c r="AL58" i="10"/>
  <c r="AM58" i="10"/>
  <c r="T58" i="10"/>
  <c r="AN58" i="10"/>
  <c r="AO58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AK59" i="10"/>
  <c r="AL59" i="10"/>
  <c r="AM59" i="10"/>
  <c r="T59" i="10"/>
  <c r="AN59" i="10"/>
  <c r="AO59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AJ60" i="10"/>
  <c r="AK60" i="10"/>
  <c r="AL60" i="10"/>
  <c r="AM60" i="10"/>
  <c r="T60" i="10"/>
  <c r="AN60" i="10"/>
  <c r="AO60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AK61" i="10"/>
  <c r="AL61" i="10"/>
  <c r="AM61" i="10"/>
  <c r="T61" i="10"/>
  <c r="AN61" i="10"/>
  <c r="AO61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AK62" i="10"/>
  <c r="AL62" i="10"/>
  <c r="AM62" i="10"/>
  <c r="T62" i="10"/>
  <c r="AN62" i="10"/>
  <c r="AO62" i="10"/>
  <c r="X63" i="10"/>
  <c r="Y63" i="10"/>
  <c r="Z63" i="10"/>
  <c r="AA63" i="10"/>
  <c r="AB63" i="10"/>
  <c r="AC63" i="10"/>
  <c r="AD63" i="10"/>
  <c r="AE63" i="10"/>
  <c r="AF63" i="10"/>
  <c r="AG63" i="10"/>
  <c r="AH63" i="10"/>
  <c r="AI63" i="10"/>
  <c r="AJ63" i="10"/>
  <c r="AK63" i="10"/>
  <c r="AL63" i="10"/>
  <c r="AM63" i="10"/>
  <c r="T63" i="10"/>
  <c r="AN63" i="10"/>
  <c r="AO63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AL64" i="10"/>
  <c r="AM64" i="10"/>
  <c r="T64" i="10"/>
  <c r="AN64" i="10"/>
  <c r="AO64" i="10"/>
  <c r="AP6" i="10"/>
  <c r="AP7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3" i="10"/>
  <c r="AP34" i="10"/>
  <c r="AP35" i="10"/>
  <c r="AP36" i="10"/>
  <c r="AP37" i="10"/>
  <c r="AP38" i="10"/>
  <c r="AP39" i="10"/>
  <c r="AP40" i="10"/>
  <c r="AP41" i="10"/>
  <c r="AP42" i="10"/>
  <c r="AP43" i="10"/>
  <c r="AP45" i="10"/>
  <c r="AP46" i="10"/>
  <c r="AP47" i="10"/>
  <c r="AP48" i="10"/>
  <c r="AP49" i="10"/>
  <c r="AP50" i="10"/>
  <c r="AP51" i="10"/>
  <c r="AP53" i="10"/>
  <c r="AP54" i="10"/>
  <c r="AP55" i="10"/>
  <c r="AP56" i="10"/>
  <c r="AP57" i="10"/>
  <c r="AP58" i="10"/>
  <c r="AP59" i="10"/>
  <c r="AP60" i="10"/>
  <c r="AP61" i="10"/>
  <c r="AP62" i="10"/>
  <c r="AP63" i="10"/>
  <c r="AP64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U6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U7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U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U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U11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U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U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U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U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U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U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U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U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U20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U21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U22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U23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U24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U25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U26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U27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U28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U29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U30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U31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U33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U34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U35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U36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U37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U38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U39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U40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U41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U42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U43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U45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U46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U47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U48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U49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U50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U51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U53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U54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U55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U56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U57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U58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U59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U60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U61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U62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U63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U64" i="10"/>
  <c r="V6" i="10"/>
  <c r="V7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3" i="10"/>
  <c r="V34" i="10"/>
  <c r="V35" i="10"/>
  <c r="V36" i="10"/>
  <c r="V37" i="10"/>
  <c r="V38" i="10"/>
  <c r="V39" i="10"/>
  <c r="V40" i="10"/>
  <c r="V41" i="10"/>
  <c r="V42" i="10"/>
  <c r="V43" i="10"/>
  <c r="V45" i="10"/>
  <c r="V46" i="10"/>
  <c r="V47" i="10"/>
  <c r="V48" i="10"/>
  <c r="V49" i="10"/>
  <c r="V50" i="10"/>
  <c r="V51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X6" i="9"/>
  <c r="Y6" i="9"/>
  <c r="Z6" i="9"/>
  <c r="AA6" i="9"/>
  <c r="AB6" i="9"/>
  <c r="AC6" i="9"/>
  <c r="AD6" i="9"/>
  <c r="AE6" i="9"/>
  <c r="AF6" i="9"/>
  <c r="AG6" i="9"/>
  <c r="AH6" i="9"/>
  <c r="AI6" i="9"/>
  <c r="AJ6" i="9"/>
  <c r="AK6" i="9"/>
  <c r="AL6" i="9"/>
  <c r="AM6" i="9"/>
  <c r="AN6" i="9"/>
  <c r="AO6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M18" i="9"/>
  <c r="AN18" i="9"/>
  <c r="AO18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M19" i="9"/>
  <c r="AN19" i="9"/>
  <c r="AO19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X22" i="9"/>
  <c r="Y22" i="9"/>
  <c r="Z22" i="9"/>
  <c r="AA22" i="9"/>
  <c r="AB22" i="9"/>
  <c r="AC22" i="9"/>
  <c r="AD22" i="9"/>
  <c r="AE22" i="9"/>
  <c r="AF22" i="9"/>
  <c r="AG22" i="9"/>
  <c r="AH22" i="9"/>
  <c r="AI22" i="9"/>
  <c r="AJ22" i="9"/>
  <c r="AK22" i="9"/>
  <c r="AL22" i="9"/>
  <c r="AM22" i="9"/>
  <c r="AN22" i="9"/>
  <c r="AO22" i="9"/>
  <c r="X23" i="9"/>
  <c r="Y23" i="9"/>
  <c r="Z23" i="9"/>
  <c r="AA23" i="9"/>
  <c r="AB23" i="9"/>
  <c r="AC23" i="9"/>
  <c r="AD23" i="9"/>
  <c r="AE23" i="9"/>
  <c r="AF23" i="9"/>
  <c r="AG23" i="9"/>
  <c r="AH23" i="9"/>
  <c r="AI23" i="9"/>
  <c r="AJ23" i="9"/>
  <c r="AK23" i="9"/>
  <c r="AL23" i="9"/>
  <c r="AM23" i="9"/>
  <c r="AN23" i="9"/>
  <c r="AO23" i="9"/>
  <c r="X24" i="9"/>
  <c r="Y24" i="9"/>
  <c r="Z24" i="9"/>
  <c r="AA24" i="9"/>
  <c r="AB24" i="9"/>
  <c r="AC24" i="9"/>
  <c r="AD24" i="9"/>
  <c r="AE24" i="9"/>
  <c r="AF24" i="9"/>
  <c r="AG24" i="9"/>
  <c r="AH24" i="9"/>
  <c r="AI24" i="9"/>
  <c r="AJ24" i="9"/>
  <c r="AK24" i="9"/>
  <c r="AL24" i="9"/>
  <c r="AM24" i="9"/>
  <c r="AN24" i="9"/>
  <c r="AO24" i="9"/>
  <c r="X25" i="9"/>
  <c r="Y25" i="9"/>
  <c r="Z25" i="9"/>
  <c r="AA25" i="9"/>
  <c r="AB25" i="9"/>
  <c r="AC25" i="9"/>
  <c r="AD25" i="9"/>
  <c r="AE25" i="9"/>
  <c r="AF25" i="9"/>
  <c r="AG25" i="9"/>
  <c r="AH25" i="9"/>
  <c r="AI25" i="9"/>
  <c r="AJ25" i="9"/>
  <c r="AK25" i="9"/>
  <c r="AL25" i="9"/>
  <c r="AM25" i="9"/>
  <c r="AN25" i="9"/>
  <c r="AO25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X33" i="9"/>
  <c r="Y33" i="9"/>
  <c r="Z33" i="9"/>
  <c r="AA33" i="9"/>
  <c r="AB33" i="9"/>
  <c r="AC33" i="9"/>
  <c r="AD33" i="9"/>
  <c r="AE33" i="9"/>
  <c r="AF33" i="9"/>
  <c r="AG33" i="9"/>
  <c r="AH33" i="9"/>
  <c r="AI33" i="9"/>
  <c r="AJ33" i="9"/>
  <c r="AK33" i="9"/>
  <c r="AL33" i="9"/>
  <c r="AM33" i="9"/>
  <c r="AN33" i="9"/>
  <c r="AO33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X40" i="9"/>
  <c r="Y40" i="9"/>
  <c r="Z40" i="9"/>
  <c r="AA40" i="9"/>
  <c r="AB40" i="9"/>
  <c r="AC40" i="9"/>
  <c r="AD40" i="9"/>
  <c r="AE40" i="9"/>
  <c r="AF40" i="9"/>
  <c r="AG40" i="9"/>
  <c r="AH40" i="9"/>
  <c r="AI40" i="9"/>
  <c r="AJ40" i="9"/>
  <c r="AK40" i="9"/>
  <c r="AL40" i="9"/>
  <c r="AM40" i="9"/>
  <c r="AN40" i="9"/>
  <c r="AO40" i="9"/>
  <c r="X41" i="9"/>
  <c r="Y41" i="9"/>
  <c r="Z41" i="9"/>
  <c r="AA41" i="9"/>
  <c r="AB41" i="9"/>
  <c r="AC41" i="9"/>
  <c r="AD41" i="9"/>
  <c r="AE41" i="9"/>
  <c r="AF41" i="9"/>
  <c r="AG41" i="9"/>
  <c r="AH41" i="9"/>
  <c r="AI41" i="9"/>
  <c r="AJ41" i="9"/>
  <c r="AK41" i="9"/>
  <c r="AL41" i="9"/>
  <c r="AM41" i="9"/>
  <c r="AN41" i="9"/>
  <c r="AO41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M42" i="9"/>
  <c r="AN42" i="9"/>
  <c r="AO42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AN43" i="9"/>
  <c r="AO43" i="9"/>
  <c r="X45" i="9"/>
  <c r="Y45" i="9"/>
  <c r="Z45" i="9"/>
  <c r="AA45" i="9"/>
  <c r="AB45" i="9"/>
  <c r="AC45" i="9"/>
  <c r="AD45" i="9"/>
  <c r="AE45" i="9"/>
  <c r="AF45" i="9"/>
  <c r="AG45" i="9"/>
  <c r="AH45" i="9"/>
  <c r="AI45" i="9"/>
  <c r="AJ45" i="9"/>
  <c r="AK45" i="9"/>
  <c r="AL45" i="9"/>
  <c r="AM45" i="9"/>
  <c r="AN45" i="9"/>
  <c r="AO45" i="9"/>
  <c r="X46" i="9"/>
  <c r="Y46" i="9"/>
  <c r="Z46" i="9"/>
  <c r="AA46" i="9"/>
  <c r="AB46" i="9"/>
  <c r="AC46" i="9"/>
  <c r="AD46" i="9"/>
  <c r="AE46" i="9"/>
  <c r="AF46" i="9"/>
  <c r="AG46" i="9"/>
  <c r="AH46" i="9"/>
  <c r="AI46" i="9"/>
  <c r="AJ46" i="9"/>
  <c r="AK46" i="9"/>
  <c r="AL46" i="9"/>
  <c r="AM46" i="9"/>
  <c r="AN46" i="9"/>
  <c r="AO46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M47" i="9"/>
  <c r="AN47" i="9"/>
  <c r="AO47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M48" i="9"/>
  <c r="AN48" i="9"/>
  <c r="AO48" i="9"/>
  <c r="X49" i="9"/>
  <c r="Y49" i="9"/>
  <c r="Z49" i="9"/>
  <c r="AA49" i="9"/>
  <c r="AB49" i="9"/>
  <c r="AC49" i="9"/>
  <c r="AD49" i="9"/>
  <c r="AE49" i="9"/>
  <c r="AF49" i="9"/>
  <c r="AG49" i="9"/>
  <c r="AH49" i="9"/>
  <c r="AI49" i="9"/>
  <c r="AJ49" i="9"/>
  <c r="AK49" i="9"/>
  <c r="AL49" i="9"/>
  <c r="AM49" i="9"/>
  <c r="AN49" i="9"/>
  <c r="AO49" i="9"/>
  <c r="X50" i="9"/>
  <c r="Y50" i="9"/>
  <c r="Z50" i="9"/>
  <c r="AA50" i="9"/>
  <c r="AB50" i="9"/>
  <c r="AC50" i="9"/>
  <c r="AD50" i="9"/>
  <c r="AE50" i="9"/>
  <c r="AF50" i="9"/>
  <c r="AG50" i="9"/>
  <c r="AH50" i="9"/>
  <c r="AI50" i="9"/>
  <c r="AJ50" i="9"/>
  <c r="AK50" i="9"/>
  <c r="AL50" i="9"/>
  <c r="AM50" i="9"/>
  <c r="AN50" i="9"/>
  <c r="AO50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M51" i="9"/>
  <c r="AN51" i="9"/>
  <c r="AO51" i="9"/>
  <c r="X53" i="9"/>
  <c r="Y53" i="9"/>
  <c r="Z53" i="9"/>
  <c r="AA53" i="9"/>
  <c r="AB53" i="9"/>
  <c r="AC53" i="9"/>
  <c r="AD53" i="9"/>
  <c r="AE53" i="9"/>
  <c r="AF53" i="9"/>
  <c r="AG53" i="9"/>
  <c r="AH53" i="9"/>
  <c r="AI53" i="9"/>
  <c r="AJ53" i="9"/>
  <c r="AK53" i="9"/>
  <c r="AL53" i="9"/>
  <c r="AM53" i="9"/>
  <c r="AN53" i="9"/>
  <c r="AO53" i="9"/>
  <c r="X54" i="9"/>
  <c r="Y54" i="9"/>
  <c r="Z54" i="9"/>
  <c r="AA54" i="9"/>
  <c r="AB54" i="9"/>
  <c r="AC54" i="9"/>
  <c r="AD54" i="9"/>
  <c r="AE54" i="9"/>
  <c r="AF54" i="9"/>
  <c r="AG54" i="9"/>
  <c r="AH54" i="9"/>
  <c r="AI54" i="9"/>
  <c r="AJ54" i="9"/>
  <c r="AK54" i="9"/>
  <c r="AL54" i="9"/>
  <c r="AM54" i="9"/>
  <c r="AN54" i="9"/>
  <c r="AO54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X56" i="9"/>
  <c r="Y56" i="9"/>
  <c r="Z56" i="9"/>
  <c r="AA56" i="9"/>
  <c r="AB56" i="9"/>
  <c r="AC56" i="9"/>
  <c r="AD56" i="9"/>
  <c r="AE56" i="9"/>
  <c r="AF56" i="9"/>
  <c r="AG56" i="9"/>
  <c r="AH56" i="9"/>
  <c r="AI56" i="9"/>
  <c r="AJ56" i="9"/>
  <c r="AK56" i="9"/>
  <c r="AL56" i="9"/>
  <c r="AM56" i="9"/>
  <c r="AN56" i="9"/>
  <c r="AO56" i="9"/>
  <c r="X57" i="9"/>
  <c r="Y57" i="9"/>
  <c r="Z57" i="9"/>
  <c r="AA57" i="9"/>
  <c r="AB57" i="9"/>
  <c r="AC57" i="9"/>
  <c r="AD57" i="9"/>
  <c r="AE57" i="9"/>
  <c r="AF57" i="9"/>
  <c r="AG57" i="9"/>
  <c r="AH57" i="9"/>
  <c r="AI57" i="9"/>
  <c r="AJ57" i="9"/>
  <c r="AK57" i="9"/>
  <c r="AL57" i="9"/>
  <c r="AM57" i="9"/>
  <c r="AN57" i="9"/>
  <c r="AO57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M58" i="9"/>
  <c r="AN58" i="9"/>
  <c r="AO58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M60" i="9"/>
  <c r="AN60" i="9"/>
  <c r="AO60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M61" i="9"/>
  <c r="AN61" i="9"/>
  <c r="AO61" i="9"/>
  <c r="X62" i="9"/>
  <c r="Y62" i="9"/>
  <c r="Z62" i="9"/>
  <c r="AA62" i="9"/>
  <c r="AB62" i="9"/>
  <c r="AC62" i="9"/>
  <c r="AD62" i="9"/>
  <c r="AE62" i="9"/>
  <c r="AF62" i="9"/>
  <c r="AG62" i="9"/>
  <c r="AH62" i="9"/>
  <c r="AI62" i="9"/>
  <c r="AJ62" i="9"/>
  <c r="AK62" i="9"/>
  <c r="AL62" i="9"/>
  <c r="AM62" i="9"/>
  <c r="AN62" i="9"/>
  <c r="AO62" i="9"/>
  <c r="X63" i="9"/>
  <c r="Y63" i="9"/>
  <c r="Z63" i="9"/>
  <c r="AA63" i="9"/>
  <c r="AB63" i="9"/>
  <c r="AC63" i="9"/>
  <c r="AD63" i="9"/>
  <c r="AE63" i="9"/>
  <c r="AF63" i="9"/>
  <c r="AG63" i="9"/>
  <c r="AH63" i="9"/>
  <c r="AI63" i="9"/>
  <c r="AJ63" i="9"/>
  <c r="AK63" i="9"/>
  <c r="AL63" i="9"/>
  <c r="AM63" i="9"/>
  <c r="AN63" i="9"/>
  <c r="AO63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AL64" i="9"/>
  <c r="AM64" i="9"/>
  <c r="AN64" i="9"/>
  <c r="AO64" i="9"/>
  <c r="AP6" i="9"/>
  <c r="AP7" i="9"/>
  <c r="AP9" i="9"/>
  <c r="AP10" i="9"/>
  <c r="AP11" i="9"/>
  <c r="AP12" i="9"/>
  <c r="AP13" i="9"/>
  <c r="AP14" i="9"/>
  <c r="AP15" i="9"/>
  <c r="AP16" i="9"/>
  <c r="AP17" i="9"/>
  <c r="AP18" i="9"/>
  <c r="AP19" i="9"/>
  <c r="AP20" i="9"/>
  <c r="AP21" i="9"/>
  <c r="AP22" i="9"/>
  <c r="AP23" i="9"/>
  <c r="AP24" i="9"/>
  <c r="AP25" i="9"/>
  <c r="AP26" i="9"/>
  <c r="AP27" i="9"/>
  <c r="AP28" i="9"/>
  <c r="AP29" i="9"/>
  <c r="AP30" i="9"/>
  <c r="AP31" i="9"/>
  <c r="AP33" i="9"/>
  <c r="AP34" i="9"/>
  <c r="AP35" i="9"/>
  <c r="AP36" i="9"/>
  <c r="AP37" i="9"/>
  <c r="AP38" i="9"/>
  <c r="AP39" i="9"/>
  <c r="AP40" i="9"/>
  <c r="AP41" i="9"/>
  <c r="AP42" i="9"/>
  <c r="AP43" i="9"/>
  <c r="AP45" i="9"/>
  <c r="AP46" i="9"/>
  <c r="AP47" i="9"/>
  <c r="AP48" i="9"/>
  <c r="AP49" i="9"/>
  <c r="AP50" i="9"/>
  <c r="AP51" i="9"/>
  <c r="AP53" i="9"/>
  <c r="AP54" i="9"/>
  <c r="AP55" i="9"/>
  <c r="AP56" i="9"/>
  <c r="AP57" i="9"/>
  <c r="AP58" i="9"/>
  <c r="AP59" i="9"/>
  <c r="AP60" i="9"/>
  <c r="AP61" i="9"/>
  <c r="AP62" i="9"/>
  <c r="AP63" i="9"/>
  <c r="AP64" i="9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T6" i="8"/>
  <c r="AN6" i="8"/>
  <c r="AO6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T7" i="8"/>
  <c r="AN7" i="8"/>
  <c r="AO7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T9" i="8"/>
  <c r="AN9" i="8"/>
  <c r="AO9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T10" i="8"/>
  <c r="AN10" i="8"/>
  <c r="AO10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T11" i="8"/>
  <c r="AN11" i="8"/>
  <c r="AO11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T12" i="8"/>
  <c r="AN12" i="8"/>
  <c r="AO12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T13" i="8"/>
  <c r="AN13" i="8"/>
  <c r="AO13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T14" i="8"/>
  <c r="AN14" i="8"/>
  <c r="AO14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T15" i="8"/>
  <c r="AN15" i="8"/>
  <c r="AO15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T16" i="8"/>
  <c r="AN16" i="8"/>
  <c r="AO16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T17" i="8"/>
  <c r="AN17" i="8"/>
  <c r="AO17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T18" i="8"/>
  <c r="AN18" i="8"/>
  <c r="AO18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T19" i="8"/>
  <c r="AN19" i="8"/>
  <c r="AO19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T20" i="8"/>
  <c r="AN20" i="8"/>
  <c r="AO20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T21" i="8"/>
  <c r="AN21" i="8"/>
  <c r="AO21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T22" i="8"/>
  <c r="AN22" i="8"/>
  <c r="AO22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T23" i="8"/>
  <c r="AN23" i="8"/>
  <c r="AO23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T24" i="8"/>
  <c r="AN24" i="8"/>
  <c r="AO24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T25" i="8"/>
  <c r="AN25" i="8"/>
  <c r="AO25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T26" i="8"/>
  <c r="AN26" i="8"/>
  <c r="AO26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T27" i="8"/>
  <c r="AN27" i="8"/>
  <c r="AO27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T28" i="8"/>
  <c r="AN28" i="8"/>
  <c r="AO28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T29" i="8"/>
  <c r="AN29" i="8"/>
  <c r="AO29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T30" i="8"/>
  <c r="AN30" i="8"/>
  <c r="AO30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T31" i="8"/>
  <c r="AN31" i="8"/>
  <c r="AO31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T33" i="8"/>
  <c r="AN33" i="8"/>
  <c r="AO33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T34" i="8"/>
  <c r="AN34" i="8"/>
  <c r="AO34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T35" i="8"/>
  <c r="AN35" i="8"/>
  <c r="AO35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T36" i="8"/>
  <c r="AN36" i="8"/>
  <c r="AO36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T37" i="8"/>
  <c r="AN37" i="8"/>
  <c r="AO37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T38" i="8"/>
  <c r="AN38" i="8"/>
  <c r="AO38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T39" i="8"/>
  <c r="AN39" i="8"/>
  <c r="AO39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T40" i="8"/>
  <c r="AN40" i="8"/>
  <c r="AO40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T41" i="8"/>
  <c r="AN41" i="8"/>
  <c r="AO41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T42" i="8"/>
  <c r="AN42" i="8"/>
  <c r="AO42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T43" i="8"/>
  <c r="AN43" i="8"/>
  <c r="AO43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T45" i="8"/>
  <c r="AN45" i="8"/>
  <c r="AO45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T46" i="8"/>
  <c r="AN46" i="8"/>
  <c r="AO46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T47" i="8"/>
  <c r="AN47" i="8"/>
  <c r="AO47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T48" i="8"/>
  <c r="AN48" i="8"/>
  <c r="AO48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T49" i="8"/>
  <c r="AN49" i="8"/>
  <c r="AO49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T50" i="8"/>
  <c r="AN50" i="8"/>
  <c r="AO50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T51" i="8"/>
  <c r="AN51" i="8"/>
  <c r="AO51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T53" i="8"/>
  <c r="AN53" i="8"/>
  <c r="AO53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T54" i="8"/>
  <c r="AN54" i="8"/>
  <c r="AO54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T55" i="8"/>
  <c r="AN55" i="8"/>
  <c r="AO55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T56" i="8"/>
  <c r="AN56" i="8"/>
  <c r="AO56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T57" i="8"/>
  <c r="AN57" i="8"/>
  <c r="AO57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T58" i="8"/>
  <c r="AN58" i="8"/>
  <c r="AO58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T59" i="8"/>
  <c r="AN59" i="8"/>
  <c r="AO59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T60" i="8"/>
  <c r="AN60" i="8"/>
  <c r="AO60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T61" i="8"/>
  <c r="AN61" i="8"/>
  <c r="AO61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T62" i="8"/>
  <c r="AN62" i="8"/>
  <c r="AO62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T63" i="8"/>
  <c r="AN63" i="8"/>
  <c r="AO63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T64" i="8"/>
  <c r="AN64" i="8"/>
  <c r="AO64" i="8"/>
  <c r="AP6" i="8"/>
  <c r="AP7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3" i="8"/>
  <c r="AP34" i="8"/>
  <c r="AP35" i="8"/>
  <c r="AP36" i="8"/>
  <c r="AP37" i="8"/>
  <c r="AP38" i="8"/>
  <c r="AP39" i="8"/>
  <c r="AP40" i="8"/>
  <c r="AP41" i="8"/>
  <c r="AP42" i="8"/>
  <c r="AP43" i="8"/>
  <c r="AP45" i="8"/>
  <c r="AP46" i="8"/>
  <c r="AP47" i="8"/>
  <c r="AP48" i="8"/>
  <c r="AP49" i="8"/>
  <c r="AP50" i="8"/>
  <c r="AP51" i="8"/>
  <c r="AP53" i="8"/>
  <c r="AP54" i="8"/>
  <c r="AP55" i="8"/>
  <c r="AP56" i="8"/>
  <c r="AP57" i="8"/>
  <c r="AP58" i="8"/>
  <c r="AP59" i="8"/>
  <c r="AP60" i="8"/>
  <c r="AP61" i="8"/>
  <c r="AP62" i="8"/>
  <c r="AP63" i="8"/>
  <c r="AP64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U6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U7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U9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U10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U11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U12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U13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U14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U15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U16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U17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U18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U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U20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U21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U22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U23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U24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U25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U26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U27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U28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U29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U30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U31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U33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U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U35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U36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U37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U38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U39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U40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U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U42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U43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U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U46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U47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U48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U49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U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U51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U53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U54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U55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U56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U57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U58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U59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U60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U61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U62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U63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U64" i="8"/>
  <c r="V6" i="8"/>
  <c r="V7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3" i="8"/>
  <c r="V34" i="8"/>
  <c r="V35" i="8"/>
  <c r="V36" i="8"/>
  <c r="V37" i="8"/>
  <c r="V38" i="8"/>
  <c r="V39" i="8"/>
  <c r="V40" i="8"/>
  <c r="V41" i="8"/>
  <c r="V42" i="8"/>
  <c r="V43" i="8"/>
  <c r="V45" i="8"/>
  <c r="V46" i="8"/>
  <c r="V47" i="8"/>
  <c r="V48" i="8"/>
  <c r="V49" i="8"/>
  <c r="V50" i="8"/>
  <c r="V51" i="8"/>
  <c r="V53" i="8"/>
  <c r="V54" i="8"/>
  <c r="V55" i="8"/>
  <c r="V56" i="8"/>
  <c r="V57" i="8"/>
  <c r="V58" i="8"/>
  <c r="V59" i="8"/>
  <c r="V60" i="8"/>
  <c r="V61" i="8"/>
  <c r="V62" i="8"/>
  <c r="V63" i="8"/>
  <c r="V64" i="8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D3" i="4"/>
  <c r="S64" i="7"/>
  <c r="R64" i="7"/>
  <c r="Q64" i="7"/>
  <c r="P64" i="7"/>
  <c r="S63" i="7"/>
  <c r="R63" i="7"/>
  <c r="Q63" i="7"/>
  <c r="P63" i="7"/>
  <c r="S62" i="7"/>
  <c r="R62" i="7"/>
  <c r="Q62" i="7"/>
  <c r="P62" i="7"/>
  <c r="S61" i="7"/>
  <c r="R61" i="7"/>
  <c r="Q61" i="7"/>
  <c r="P61" i="7"/>
  <c r="S60" i="7"/>
  <c r="R60" i="7"/>
  <c r="Q60" i="7"/>
  <c r="P60" i="7"/>
  <c r="S59" i="7"/>
  <c r="R59" i="7"/>
  <c r="Q59" i="7"/>
  <c r="P59" i="7"/>
  <c r="S58" i="7"/>
  <c r="R58" i="7"/>
  <c r="Q58" i="7"/>
  <c r="P58" i="7"/>
  <c r="S57" i="7"/>
  <c r="R57" i="7"/>
  <c r="Q57" i="7"/>
  <c r="P57" i="7"/>
  <c r="S56" i="7"/>
  <c r="R56" i="7"/>
  <c r="Q56" i="7"/>
  <c r="P56" i="7"/>
  <c r="S55" i="7"/>
  <c r="R55" i="7"/>
  <c r="Q55" i="7"/>
  <c r="P55" i="7"/>
  <c r="S54" i="7"/>
  <c r="R54" i="7"/>
  <c r="Q54" i="7"/>
  <c r="P54" i="7"/>
  <c r="S53" i="7"/>
  <c r="R53" i="7"/>
  <c r="Q53" i="7"/>
  <c r="P53" i="7"/>
  <c r="S51" i="7"/>
  <c r="R51" i="7"/>
  <c r="Q51" i="7"/>
  <c r="P51" i="7"/>
  <c r="S50" i="7"/>
  <c r="R50" i="7"/>
  <c r="Q50" i="7"/>
  <c r="P50" i="7"/>
  <c r="S49" i="7"/>
  <c r="R49" i="7"/>
  <c r="Q49" i="7"/>
  <c r="P49" i="7"/>
  <c r="S48" i="7"/>
  <c r="R48" i="7"/>
  <c r="Q48" i="7"/>
  <c r="P48" i="7"/>
  <c r="S47" i="7"/>
  <c r="R47" i="7"/>
  <c r="Q47" i="7"/>
  <c r="P47" i="7"/>
  <c r="S46" i="7"/>
  <c r="R46" i="7"/>
  <c r="Q46" i="7"/>
  <c r="P46" i="7"/>
  <c r="S45" i="7"/>
  <c r="R45" i="7"/>
  <c r="Q45" i="7"/>
  <c r="P45" i="7"/>
  <c r="S43" i="7"/>
  <c r="R43" i="7"/>
  <c r="Q43" i="7"/>
  <c r="P43" i="7"/>
  <c r="S42" i="7"/>
  <c r="R42" i="7"/>
  <c r="Q42" i="7"/>
  <c r="P42" i="7"/>
  <c r="S41" i="7"/>
  <c r="R41" i="7"/>
  <c r="Q41" i="7"/>
  <c r="P41" i="7"/>
  <c r="S40" i="7"/>
  <c r="R40" i="7"/>
  <c r="Q40" i="7"/>
  <c r="P40" i="7"/>
  <c r="S39" i="7"/>
  <c r="R39" i="7"/>
  <c r="Q39" i="7"/>
  <c r="P39" i="7"/>
  <c r="S38" i="7"/>
  <c r="R38" i="7"/>
  <c r="Q38" i="7"/>
  <c r="P38" i="7"/>
  <c r="S37" i="7"/>
  <c r="R37" i="7"/>
  <c r="Q37" i="7"/>
  <c r="P37" i="7"/>
  <c r="S36" i="7"/>
  <c r="R36" i="7"/>
  <c r="Q36" i="7"/>
  <c r="P36" i="7"/>
  <c r="S35" i="7"/>
  <c r="R35" i="7"/>
  <c r="Q35" i="7"/>
  <c r="P35" i="7"/>
  <c r="S34" i="7"/>
  <c r="R34" i="7"/>
  <c r="Q34" i="7"/>
  <c r="P34" i="7"/>
  <c r="S33" i="7"/>
  <c r="R33" i="7"/>
  <c r="Q33" i="7"/>
  <c r="P33" i="7"/>
  <c r="S31" i="7"/>
  <c r="R31" i="7"/>
  <c r="Q31" i="7"/>
  <c r="P31" i="7"/>
  <c r="S30" i="7"/>
  <c r="R30" i="7"/>
  <c r="Q30" i="7"/>
  <c r="P30" i="7"/>
  <c r="S29" i="7"/>
  <c r="R29" i="7"/>
  <c r="Q29" i="7"/>
  <c r="P29" i="7"/>
  <c r="S28" i="7"/>
  <c r="R28" i="7"/>
  <c r="Q28" i="7"/>
  <c r="P28" i="7"/>
  <c r="S27" i="7"/>
  <c r="R27" i="7"/>
  <c r="Q27" i="7"/>
  <c r="P27" i="7"/>
  <c r="S26" i="7"/>
  <c r="R26" i="7"/>
  <c r="Q26" i="7"/>
  <c r="P26" i="7"/>
  <c r="S25" i="7"/>
  <c r="R25" i="7"/>
  <c r="Q25" i="7"/>
  <c r="P25" i="7"/>
  <c r="S24" i="7"/>
  <c r="R24" i="7"/>
  <c r="Q24" i="7"/>
  <c r="P24" i="7"/>
  <c r="S23" i="7"/>
  <c r="R23" i="7"/>
  <c r="Q23" i="7"/>
  <c r="P23" i="7"/>
  <c r="S22" i="7"/>
  <c r="R22" i="7"/>
  <c r="Q22" i="7"/>
  <c r="P22" i="7"/>
  <c r="S21" i="7"/>
  <c r="R21" i="7"/>
  <c r="Q21" i="7"/>
  <c r="P21" i="7"/>
  <c r="S20" i="7"/>
  <c r="R20" i="7"/>
  <c r="Q20" i="7"/>
  <c r="P20" i="7"/>
  <c r="S19" i="7"/>
  <c r="R19" i="7"/>
  <c r="Q19" i="7"/>
  <c r="P19" i="7"/>
  <c r="S18" i="7"/>
  <c r="R18" i="7"/>
  <c r="Q18" i="7"/>
  <c r="P18" i="7"/>
  <c r="S17" i="7"/>
  <c r="R17" i="7"/>
  <c r="Q17" i="7"/>
  <c r="P17" i="7"/>
  <c r="S16" i="7"/>
  <c r="R16" i="7"/>
  <c r="Q16" i="7"/>
  <c r="P16" i="7"/>
  <c r="S15" i="7"/>
  <c r="R15" i="7"/>
  <c r="Q15" i="7"/>
  <c r="P15" i="7"/>
  <c r="S14" i="7"/>
  <c r="R14" i="7"/>
  <c r="Q14" i="7"/>
  <c r="P14" i="7"/>
  <c r="S13" i="7"/>
  <c r="R13" i="7"/>
  <c r="Q13" i="7"/>
  <c r="P13" i="7"/>
  <c r="S12" i="7"/>
  <c r="R12" i="7"/>
  <c r="Q12" i="7"/>
  <c r="P12" i="7"/>
  <c r="S11" i="7"/>
  <c r="R11" i="7"/>
  <c r="Q11" i="7"/>
  <c r="P11" i="7"/>
  <c r="S10" i="7"/>
  <c r="R10" i="7"/>
  <c r="Q10" i="7"/>
  <c r="P10" i="7"/>
  <c r="S9" i="7"/>
  <c r="R9" i="7"/>
  <c r="Q9" i="7"/>
  <c r="P9" i="7"/>
  <c r="S7" i="7"/>
  <c r="R7" i="7"/>
  <c r="Q7" i="7"/>
  <c r="P7" i="7"/>
  <c r="S6" i="7"/>
  <c r="R6" i="7"/>
  <c r="Q6" i="7"/>
  <c r="P6" i="7"/>
  <c r="O64" i="7"/>
  <c r="N64" i="7"/>
  <c r="M64" i="7"/>
  <c r="L64" i="7"/>
  <c r="O63" i="7"/>
  <c r="N63" i="7"/>
  <c r="M63" i="7"/>
  <c r="L63" i="7"/>
  <c r="O62" i="7"/>
  <c r="N62" i="7"/>
  <c r="M62" i="7"/>
  <c r="L62" i="7"/>
  <c r="O61" i="7"/>
  <c r="N61" i="7"/>
  <c r="M61" i="7"/>
  <c r="L61" i="7"/>
  <c r="O60" i="7"/>
  <c r="N60" i="7"/>
  <c r="M60" i="7"/>
  <c r="L60" i="7"/>
  <c r="O59" i="7"/>
  <c r="N59" i="7"/>
  <c r="M59" i="7"/>
  <c r="L59" i="7"/>
  <c r="O58" i="7"/>
  <c r="N58" i="7"/>
  <c r="M58" i="7"/>
  <c r="L58" i="7"/>
  <c r="O57" i="7"/>
  <c r="N57" i="7"/>
  <c r="M57" i="7"/>
  <c r="L57" i="7"/>
  <c r="O56" i="7"/>
  <c r="N56" i="7"/>
  <c r="M56" i="7"/>
  <c r="L56" i="7"/>
  <c r="O55" i="7"/>
  <c r="N55" i="7"/>
  <c r="M55" i="7"/>
  <c r="L55" i="7"/>
  <c r="O54" i="7"/>
  <c r="N54" i="7"/>
  <c r="M54" i="7"/>
  <c r="L54" i="7"/>
  <c r="O53" i="7"/>
  <c r="N53" i="7"/>
  <c r="M53" i="7"/>
  <c r="L53" i="7"/>
  <c r="O51" i="7"/>
  <c r="N51" i="7"/>
  <c r="M51" i="7"/>
  <c r="L51" i="7"/>
  <c r="O50" i="7"/>
  <c r="N50" i="7"/>
  <c r="M50" i="7"/>
  <c r="L50" i="7"/>
  <c r="O49" i="7"/>
  <c r="N49" i="7"/>
  <c r="M49" i="7"/>
  <c r="L49" i="7"/>
  <c r="O48" i="7"/>
  <c r="N48" i="7"/>
  <c r="M48" i="7"/>
  <c r="L48" i="7"/>
  <c r="O47" i="7"/>
  <c r="N47" i="7"/>
  <c r="M47" i="7"/>
  <c r="L47" i="7"/>
  <c r="O46" i="7"/>
  <c r="N46" i="7"/>
  <c r="M46" i="7"/>
  <c r="L46" i="7"/>
  <c r="O45" i="7"/>
  <c r="N45" i="7"/>
  <c r="M45" i="7"/>
  <c r="L45" i="7"/>
  <c r="O43" i="7"/>
  <c r="N43" i="7"/>
  <c r="M43" i="7"/>
  <c r="L43" i="7"/>
  <c r="O42" i="7"/>
  <c r="N42" i="7"/>
  <c r="M42" i="7"/>
  <c r="L42" i="7"/>
  <c r="O41" i="7"/>
  <c r="N41" i="7"/>
  <c r="M41" i="7"/>
  <c r="L41" i="7"/>
  <c r="O40" i="7"/>
  <c r="N40" i="7"/>
  <c r="M40" i="7"/>
  <c r="L40" i="7"/>
  <c r="O39" i="7"/>
  <c r="N39" i="7"/>
  <c r="M39" i="7"/>
  <c r="L39" i="7"/>
  <c r="O38" i="7"/>
  <c r="N38" i="7"/>
  <c r="M38" i="7"/>
  <c r="L38" i="7"/>
  <c r="O37" i="7"/>
  <c r="N37" i="7"/>
  <c r="M37" i="7"/>
  <c r="L37" i="7"/>
  <c r="O36" i="7"/>
  <c r="N36" i="7"/>
  <c r="M36" i="7"/>
  <c r="L36" i="7"/>
  <c r="O35" i="7"/>
  <c r="N35" i="7"/>
  <c r="M35" i="7"/>
  <c r="L35" i="7"/>
  <c r="O34" i="7"/>
  <c r="N34" i="7"/>
  <c r="M34" i="7"/>
  <c r="L34" i="7"/>
  <c r="O33" i="7"/>
  <c r="N33" i="7"/>
  <c r="M33" i="7"/>
  <c r="L33" i="7"/>
  <c r="O31" i="7"/>
  <c r="N31" i="7"/>
  <c r="M31" i="7"/>
  <c r="L31" i="7"/>
  <c r="O30" i="7"/>
  <c r="N30" i="7"/>
  <c r="M30" i="7"/>
  <c r="L30" i="7"/>
  <c r="O29" i="7"/>
  <c r="N29" i="7"/>
  <c r="M29" i="7"/>
  <c r="L29" i="7"/>
  <c r="O28" i="7"/>
  <c r="N28" i="7"/>
  <c r="M28" i="7"/>
  <c r="L28" i="7"/>
  <c r="O27" i="7"/>
  <c r="N27" i="7"/>
  <c r="M27" i="7"/>
  <c r="L27" i="7"/>
  <c r="O26" i="7"/>
  <c r="N26" i="7"/>
  <c r="M26" i="7"/>
  <c r="L26" i="7"/>
  <c r="O25" i="7"/>
  <c r="N25" i="7"/>
  <c r="M25" i="7"/>
  <c r="L25" i="7"/>
  <c r="O24" i="7"/>
  <c r="N24" i="7"/>
  <c r="M24" i="7"/>
  <c r="L24" i="7"/>
  <c r="O23" i="7"/>
  <c r="N23" i="7"/>
  <c r="M23" i="7"/>
  <c r="L23" i="7"/>
  <c r="O22" i="7"/>
  <c r="N22" i="7"/>
  <c r="M22" i="7"/>
  <c r="L22" i="7"/>
  <c r="O21" i="7"/>
  <c r="N21" i="7"/>
  <c r="M21" i="7"/>
  <c r="L21" i="7"/>
  <c r="O20" i="7"/>
  <c r="N20" i="7"/>
  <c r="M20" i="7"/>
  <c r="L20" i="7"/>
  <c r="O19" i="7"/>
  <c r="N19" i="7"/>
  <c r="M19" i="7"/>
  <c r="L19" i="7"/>
  <c r="O18" i="7"/>
  <c r="N18" i="7"/>
  <c r="M18" i="7"/>
  <c r="L18" i="7"/>
  <c r="O17" i="7"/>
  <c r="N17" i="7"/>
  <c r="M17" i="7"/>
  <c r="L17" i="7"/>
  <c r="O16" i="7"/>
  <c r="N16" i="7"/>
  <c r="M16" i="7"/>
  <c r="L16" i="7"/>
  <c r="O15" i="7"/>
  <c r="N15" i="7"/>
  <c r="M15" i="7"/>
  <c r="L15" i="7"/>
  <c r="O14" i="7"/>
  <c r="N14" i="7"/>
  <c r="M14" i="7"/>
  <c r="L14" i="7"/>
  <c r="O13" i="7"/>
  <c r="N13" i="7"/>
  <c r="M13" i="7"/>
  <c r="L13" i="7"/>
  <c r="O12" i="7"/>
  <c r="N12" i="7"/>
  <c r="M12" i="7"/>
  <c r="L12" i="7"/>
  <c r="O11" i="7"/>
  <c r="N11" i="7"/>
  <c r="M11" i="7"/>
  <c r="L11" i="7"/>
  <c r="O10" i="7"/>
  <c r="N10" i="7"/>
  <c r="M10" i="7"/>
  <c r="L10" i="7"/>
  <c r="O9" i="7"/>
  <c r="N9" i="7"/>
  <c r="M9" i="7"/>
  <c r="L9" i="7"/>
  <c r="O7" i="7"/>
  <c r="N7" i="7"/>
  <c r="M7" i="7"/>
  <c r="L7" i="7"/>
  <c r="O6" i="7"/>
  <c r="N6" i="7"/>
  <c r="M6" i="7"/>
  <c r="L6" i="7"/>
  <c r="AA64" i="7"/>
  <c r="Z64" i="7"/>
  <c r="Y64" i="7"/>
  <c r="X64" i="7"/>
  <c r="AA63" i="7"/>
  <c r="Z63" i="7"/>
  <c r="Y63" i="7"/>
  <c r="X63" i="7"/>
  <c r="AA62" i="7"/>
  <c r="Z62" i="7"/>
  <c r="Y62" i="7"/>
  <c r="X62" i="7"/>
  <c r="AA61" i="7"/>
  <c r="Z61" i="7"/>
  <c r="Y61" i="7"/>
  <c r="X61" i="7"/>
  <c r="AA60" i="7"/>
  <c r="Z60" i="7"/>
  <c r="Y60" i="7"/>
  <c r="X60" i="7"/>
  <c r="AA59" i="7"/>
  <c r="Z59" i="7"/>
  <c r="Y59" i="7"/>
  <c r="X59" i="7"/>
  <c r="AA58" i="7"/>
  <c r="Z58" i="7"/>
  <c r="Y58" i="7"/>
  <c r="X58" i="7"/>
  <c r="AA57" i="7"/>
  <c r="Z57" i="7"/>
  <c r="Y57" i="7"/>
  <c r="X57" i="7"/>
  <c r="AA56" i="7"/>
  <c r="Z56" i="7"/>
  <c r="Y56" i="7"/>
  <c r="X56" i="7"/>
  <c r="AA55" i="7"/>
  <c r="Z55" i="7"/>
  <c r="Y55" i="7"/>
  <c r="X55" i="7"/>
  <c r="AA54" i="7"/>
  <c r="Z54" i="7"/>
  <c r="Y54" i="7"/>
  <c r="X54" i="7"/>
  <c r="AA53" i="7"/>
  <c r="Z53" i="7"/>
  <c r="Y53" i="7"/>
  <c r="X53" i="7"/>
  <c r="AA51" i="7"/>
  <c r="Z51" i="7"/>
  <c r="Y51" i="7"/>
  <c r="X51" i="7"/>
  <c r="AA50" i="7"/>
  <c r="Z50" i="7"/>
  <c r="Y50" i="7"/>
  <c r="X50" i="7"/>
  <c r="AA49" i="7"/>
  <c r="Z49" i="7"/>
  <c r="Y49" i="7"/>
  <c r="X49" i="7"/>
  <c r="AA48" i="7"/>
  <c r="Z48" i="7"/>
  <c r="Y48" i="7"/>
  <c r="X48" i="7"/>
  <c r="AA47" i="7"/>
  <c r="Z47" i="7"/>
  <c r="Y47" i="7"/>
  <c r="X47" i="7"/>
  <c r="AA46" i="7"/>
  <c r="Z46" i="7"/>
  <c r="Y46" i="7"/>
  <c r="X46" i="7"/>
  <c r="AA45" i="7"/>
  <c r="Z45" i="7"/>
  <c r="Y45" i="7"/>
  <c r="X45" i="7"/>
  <c r="AA43" i="7"/>
  <c r="Z43" i="7"/>
  <c r="Y43" i="7"/>
  <c r="X43" i="7"/>
  <c r="AA42" i="7"/>
  <c r="Z42" i="7"/>
  <c r="Y42" i="7"/>
  <c r="X42" i="7"/>
  <c r="AA41" i="7"/>
  <c r="Z41" i="7"/>
  <c r="Y41" i="7"/>
  <c r="X41" i="7"/>
  <c r="AA40" i="7"/>
  <c r="Z40" i="7"/>
  <c r="Y40" i="7"/>
  <c r="X40" i="7"/>
  <c r="AA39" i="7"/>
  <c r="Z39" i="7"/>
  <c r="Y39" i="7"/>
  <c r="X39" i="7"/>
  <c r="AA38" i="7"/>
  <c r="Z38" i="7"/>
  <c r="Y38" i="7"/>
  <c r="X38" i="7"/>
  <c r="AA37" i="7"/>
  <c r="Z37" i="7"/>
  <c r="Y37" i="7"/>
  <c r="X37" i="7"/>
  <c r="AA36" i="7"/>
  <c r="Z36" i="7"/>
  <c r="Y36" i="7"/>
  <c r="X36" i="7"/>
  <c r="AA35" i="7"/>
  <c r="Z35" i="7"/>
  <c r="Y35" i="7"/>
  <c r="X35" i="7"/>
  <c r="AA34" i="7"/>
  <c r="Z34" i="7"/>
  <c r="Y34" i="7"/>
  <c r="X34" i="7"/>
  <c r="AA33" i="7"/>
  <c r="Z33" i="7"/>
  <c r="Y33" i="7"/>
  <c r="X33" i="7"/>
  <c r="AA31" i="7"/>
  <c r="Z31" i="7"/>
  <c r="Y31" i="7"/>
  <c r="X31" i="7"/>
  <c r="AA30" i="7"/>
  <c r="Z30" i="7"/>
  <c r="Y30" i="7"/>
  <c r="X30" i="7"/>
  <c r="AA29" i="7"/>
  <c r="Z29" i="7"/>
  <c r="Y29" i="7"/>
  <c r="X29" i="7"/>
  <c r="AA28" i="7"/>
  <c r="Z28" i="7"/>
  <c r="Y28" i="7"/>
  <c r="X28" i="7"/>
  <c r="AA27" i="7"/>
  <c r="Z27" i="7"/>
  <c r="Y27" i="7"/>
  <c r="X27" i="7"/>
  <c r="AA26" i="7"/>
  <c r="Z26" i="7"/>
  <c r="Y26" i="7"/>
  <c r="X26" i="7"/>
  <c r="AA25" i="7"/>
  <c r="Z25" i="7"/>
  <c r="Y25" i="7"/>
  <c r="X25" i="7"/>
  <c r="AA24" i="7"/>
  <c r="Z24" i="7"/>
  <c r="Y24" i="7"/>
  <c r="X24" i="7"/>
  <c r="AA23" i="7"/>
  <c r="Z23" i="7"/>
  <c r="Y23" i="7"/>
  <c r="X23" i="7"/>
  <c r="AA22" i="7"/>
  <c r="Z22" i="7"/>
  <c r="Y22" i="7"/>
  <c r="X22" i="7"/>
  <c r="AA21" i="7"/>
  <c r="Z21" i="7"/>
  <c r="Y21" i="7"/>
  <c r="X21" i="7"/>
  <c r="AA20" i="7"/>
  <c r="Z20" i="7"/>
  <c r="Y20" i="7"/>
  <c r="X20" i="7"/>
  <c r="AA19" i="7"/>
  <c r="Z19" i="7"/>
  <c r="Y19" i="7"/>
  <c r="X19" i="7"/>
  <c r="AA18" i="7"/>
  <c r="Z18" i="7"/>
  <c r="Y18" i="7"/>
  <c r="X18" i="7"/>
  <c r="AA17" i="7"/>
  <c r="Z17" i="7"/>
  <c r="Y17" i="7"/>
  <c r="X17" i="7"/>
  <c r="AA16" i="7"/>
  <c r="Z16" i="7"/>
  <c r="Y16" i="7"/>
  <c r="X16" i="7"/>
  <c r="AA15" i="7"/>
  <c r="Z15" i="7"/>
  <c r="Y15" i="7"/>
  <c r="X15" i="7"/>
  <c r="AA14" i="7"/>
  <c r="Z14" i="7"/>
  <c r="Y14" i="7"/>
  <c r="X14" i="7"/>
  <c r="AA13" i="7"/>
  <c r="Z13" i="7"/>
  <c r="Y13" i="7"/>
  <c r="X13" i="7"/>
  <c r="AA12" i="7"/>
  <c r="Z12" i="7"/>
  <c r="Y12" i="7"/>
  <c r="X12" i="7"/>
  <c r="AA11" i="7"/>
  <c r="Z11" i="7"/>
  <c r="Y11" i="7"/>
  <c r="X11" i="7"/>
  <c r="AA10" i="7"/>
  <c r="Z10" i="7"/>
  <c r="Y10" i="7"/>
  <c r="X10" i="7"/>
  <c r="AA9" i="7"/>
  <c r="Z9" i="7"/>
  <c r="Y9" i="7"/>
  <c r="X9" i="7"/>
  <c r="AA7" i="7"/>
  <c r="Z7" i="7"/>
  <c r="Y7" i="7"/>
  <c r="X7" i="7"/>
  <c r="AA6" i="7"/>
  <c r="Z6" i="7"/>
  <c r="Y6" i="7"/>
  <c r="X6" i="7"/>
  <c r="W64" i="7"/>
  <c r="V64" i="7"/>
  <c r="U64" i="7"/>
  <c r="T64" i="7"/>
  <c r="W63" i="7"/>
  <c r="V63" i="7"/>
  <c r="U63" i="7"/>
  <c r="T63" i="7"/>
  <c r="W62" i="7"/>
  <c r="V62" i="7"/>
  <c r="U62" i="7"/>
  <c r="T62" i="7"/>
  <c r="W61" i="7"/>
  <c r="V61" i="7"/>
  <c r="U61" i="7"/>
  <c r="T61" i="7"/>
  <c r="W60" i="7"/>
  <c r="V60" i="7"/>
  <c r="U60" i="7"/>
  <c r="T60" i="7"/>
  <c r="W59" i="7"/>
  <c r="V59" i="7"/>
  <c r="U59" i="7"/>
  <c r="T59" i="7"/>
  <c r="W58" i="7"/>
  <c r="V58" i="7"/>
  <c r="U58" i="7"/>
  <c r="T58" i="7"/>
  <c r="W57" i="7"/>
  <c r="V57" i="7"/>
  <c r="U57" i="7"/>
  <c r="T57" i="7"/>
  <c r="W56" i="7"/>
  <c r="V56" i="7"/>
  <c r="U56" i="7"/>
  <c r="T56" i="7"/>
  <c r="W55" i="7"/>
  <c r="V55" i="7"/>
  <c r="U55" i="7"/>
  <c r="T55" i="7"/>
  <c r="W54" i="7"/>
  <c r="V54" i="7"/>
  <c r="U54" i="7"/>
  <c r="T54" i="7"/>
  <c r="W53" i="7"/>
  <c r="V53" i="7"/>
  <c r="U53" i="7"/>
  <c r="T53" i="7"/>
  <c r="W51" i="7"/>
  <c r="V51" i="7"/>
  <c r="U51" i="7"/>
  <c r="T51" i="7"/>
  <c r="W50" i="7"/>
  <c r="V50" i="7"/>
  <c r="U50" i="7"/>
  <c r="T50" i="7"/>
  <c r="W49" i="7"/>
  <c r="V49" i="7"/>
  <c r="U49" i="7"/>
  <c r="T49" i="7"/>
  <c r="W48" i="7"/>
  <c r="V48" i="7"/>
  <c r="U48" i="7"/>
  <c r="T48" i="7"/>
  <c r="W47" i="7"/>
  <c r="V47" i="7"/>
  <c r="U47" i="7"/>
  <c r="T47" i="7"/>
  <c r="W46" i="7"/>
  <c r="V46" i="7"/>
  <c r="U46" i="7"/>
  <c r="T46" i="7"/>
  <c r="W45" i="7"/>
  <c r="V45" i="7"/>
  <c r="U45" i="7"/>
  <c r="T45" i="7"/>
  <c r="W43" i="7"/>
  <c r="V43" i="7"/>
  <c r="U43" i="7"/>
  <c r="T43" i="7"/>
  <c r="W42" i="7"/>
  <c r="V42" i="7"/>
  <c r="U42" i="7"/>
  <c r="T42" i="7"/>
  <c r="W41" i="7"/>
  <c r="V41" i="7"/>
  <c r="U41" i="7"/>
  <c r="T41" i="7"/>
  <c r="W40" i="7"/>
  <c r="V40" i="7"/>
  <c r="U40" i="7"/>
  <c r="T40" i="7"/>
  <c r="W39" i="7"/>
  <c r="V39" i="7"/>
  <c r="U39" i="7"/>
  <c r="T39" i="7"/>
  <c r="W38" i="7"/>
  <c r="V38" i="7"/>
  <c r="U38" i="7"/>
  <c r="T38" i="7"/>
  <c r="W37" i="7"/>
  <c r="V37" i="7"/>
  <c r="U37" i="7"/>
  <c r="T37" i="7"/>
  <c r="W36" i="7"/>
  <c r="V36" i="7"/>
  <c r="U36" i="7"/>
  <c r="T36" i="7"/>
  <c r="W35" i="7"/>
  <c r="V35" i="7"/>
  <c r="U35" i="7"/>
  <c r="T35" i="7"/>
  <c r="W34" i="7"/>
  <c r="V34" i="7"/>
  <c r="U34" i="7"/>
  <c r="T34" i="7"/>
  <c r="W33" i="7"/>
  <c r="V33" i="7"/>
  <c r="U33" i="7"/>
  <c r="T33" i="7"/>
  <c r="W31" i="7"/>
  <c r="V31" i="7"/>
  <c r="U31" i="7"/>
  <c r="T31" i="7"/>
  <c r="W30" i="7"/>
  <c r="V30" i="7"/>
  <c r="U30" i="7"/>
  <c r="T30" i="7"/>
  <c r="W29" i="7"/>
  <c r="V29" i="7"/>
  <c r="U29" i="7"/>
  <c r="T29" i="7"/>
  <c r="W28" i="7"/>
  <c r="V28" i="7"/>
  <c r="U28" i="7"/>
  <c r="T28" i="7"/>
  <c r="W27" i="7"/>
  <c r="V27" i="7"/>
  <c r="U27" i="7"/>
  <c r="T27" i="7"/>
  <c r="W26" i="7"/>
  <c r="V26" i="7"/>
  <c r="U26" i="7"/>
  <c r="T26" i="7"/>
  <c r="W25" i="7"/>
  <c r="V25" i="7"/>
  <c r="U25" i="7"/>
  <c r="T25" i="7"/>
  <c r="W24" i="7"/>
  <c r="V24" i="7"/>
  <c r="U24" i="7"/>
  <c r="T24" i="7"/>
  <c r="W23" i="7"/>
  <c r="V23" i="7"/>
  <c r="U23" i="7"/>
  <c r="T23" i="7"/>
  <c r="W22" i="7"/>
  <c r="V22" i="7"/>
  <c r="U22" i="7"/>
  <c r="T22" i="7"/>
  <c r="W21" i="7"/>
  <c r="V21" i="7"/>
  <c r="U21" i="7"/>
  <c r="T21" i="7"/>
  <c r="W20" i="7"/>
  <c r="V20" i="7"/>
  <c r="U20" i="7"/>
  <c r="T20" i="7"/>
  <c r="W19" i="7"/>
  <c r="V19" i="7"/>
  <c r="U19" i="7"/>
  <c r="T19" i="7"/>
  <c r="W18" i="7"/>
  <c r="V18" i="7"/>
  <c r="U18" i="7"/>
  <c r="T18" i="7"/>
  <c r="W17" i="7"/>
  <c r="V17" i="7"/>
  <c r="U17" i="7"/>
  <c r="T17" i="7"/>
  <c r="W16" i="7"/>
  <c r="V16" i="7"/>
  <c r="U16" i="7"/>
  <c r="T16" i="7"/>
  <c r="W15" i="7"/>
  <c r="V15" i="7"/>
  <c r="U15" i="7"/>
  <c r="T15" i="7"/>
  <c r="W14" i="7"/>
  <c r="V14" i="7"/>
  <c r="U14" i="7"/>
  <c r="T14" i="7"/>
  <c r="W13" i="7"/>
  <c r="V13" i="7"/>
  <c r="U13" i="7"/>
  <c r="T13" i="7"/>
  <c r="W12" i="7"/>
  <c r="V12" i="7"/>
  <c r="U12" i="7"/>
  <c r="T12" i="7"/>
  <c r="W11" i="7"/>
  <c r="V11" i="7"/>
  <c r="U11" i="7"/>
  <c r="T11" i="7"/>
  <c r="W10" i="7"/>
  <c r="V10" i="7"/>
  <c r="U10" i="7"/>
  <c r="T10" i="7"/>
  <c r="W9" i="7"/>
  <c r="V9" i="7"/>
  <c r="U9" i="7"/>
  <c r="T9" i="7"/>
  <c r="W7" i="7"/>
  <c r="V7" i="7"/>
  <c r="U7" i="7"/>
  <c r="T7" i="7"/>
  <c r="W6" i="7"/>
  <c r="V6" i="7"/>
  <c r="U6" i="7"/>
  <c r="T6" i="7"/>
  <c r="K64" i="7"/>
  <c r="J64" i="7"/>
  <c r="I64" i="7"/>
  <c r="H64" i="7"/>
  <c r="K63" i="7"/>
  <c r="J63" i="7"/>
  <c r="I63" i="7"/>
  <c r="H63" i="7"/>
  <c r="K62" i="7"/>
  <c r="J62" i="7"/>
  <c r="I62" i="7"/>
  <c r="H62" i="7"/>
  <c r="K61" i="7"/>
  <c r="J61" i="7"/>
  <c r="I61" i="7"/>
  <c r="H61" i="7"/>
  <c r="K60" i="7"/>
  <c r="J60" i="7"/>
  <c r="I60" i="7"/>
  <c r="H60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K38" i="7"/>
  <c r="J38" i="7"/>
  <c r="I38" i="7"/>
  <c r="H38" i="7"/>
  <c r="K37" i="7"/>
  <c r="J37" i="7"/>
  <c r="I37" i="7"/>
  <c r="H37" i="7"/>
  <c r="K36" i="7"/>
  <c r="J36" i="7"/>
  <c r="I36" i="7"/>
  <c r="H36" i="7"/>
  <c r="K35" i="7"/>
  <c r="J35" i="7"/>
  <c r="I35" i="7"/>
  <c r="H35" i="7"/>
  <c r="K34" i="7"/>
  <c r="J34" i="7"/>
  <c r="I34" i="7"/>
  <c r="H34" i="7"/>
  <c r="K33" i="7"/>
  <c r="J33" i="7"/>
  <c r="I33" i="7"/>
  <c r="H33" i="7"/>
  <c r="K31" i="7"/>
  <c r="J31" i="7"/>
  <c r="I31" i="7"/>
  <c r="H31" i="7"/>
  <c r="K30" i="7"/>
  <c r="J30" i="7"/>
  <c r="I30" i="7"/>
  <c r="H30" i="7"/>
  <c r="K29" i="7"/>
  <c r="J29" i="7"/>
  <c r="I29" i="7"/>
  <c r="H29" i="7"/>
  <c r="K28" i="7"/>
  <c r="J28" i="7"/>
  <c r="I28" i="7"/>
  <c r="H28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J21" i="7"/>
  <c r="I21" i="7"/>
  <c r="H21" i="7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J13" i="7"/>
  <c r="I13" i="7"/>
  <c r="H13" i="7"/>
  <c r="K12" i="7"/>
  <c r="J12" i="7"/>
  <c r="I12" i="7"/>
  <c r="H12" i="7"/>
  <c r="K11" i="7"/>
  <c r="J11" i="7"/>
  <c r="I11" i="7"/>
  <c r="H11" i="7"/>
  <c r="K10" i="7"/>
  <c r="J10" i="7"/>
  <c r="I10" i="7"/>
  <c r="H10" i="7"/>
  <c r="K9" i="7"/>
  <c r="J9" i="7"/>
  <c r="I9" i="7"/>
  <c r="H9" i="7"/>
  <c r="K7" i="7"/>
  <c r="J7" i="7"/>
  <c r="I7" i="7"/>
  <c r="H7" i="7"/>
  <c r="K6" i="7"/>
  <c r="J6" i="7"/>
  <c r="I6" i="7"/>
  <c r="H6" i="7"/>
  <c r="G64" i="7"/>
  <c r="F64" i="7"/>
  <c r="E64" i="7"/>
  <c r="D64" i="7"/>
  <c r="G63" i="7"/>
  <c r="F63" i="7"/>
  <c r="E63" i="7"/>
  <c r="D63" i="7"/>
  <c r="G62" i="7"/>
  <c r="F62" i="7"/>
  <c r="E62" i="7"/>
  <c r="D62" i="7"/>
  <c r="G61" i="7"/>
  <c r="F61" i="7"/>
  <c r="E61" i="7"/>
  <c r="D61" i="7"/>
  <c r="G60" i="7"/>
  <c r="F60" i="7"/>
  <c r="E60" i="7"/>
  <c r="D60" i="7"/>
  <c r="G59" i="7"/>
  <c r="F59" i="7"/>
  <c r="E59" i="7"/>
  <c r="D59" i="7"/>
  <c r="G58" i="7"/>
  <c r="F58" i="7"/>
  <c r="E58" i="7"/>
  <c r="D58" i="7"/>
  <c r="G57" i="7"/>
  <c r="F57" i="7"/>
  <c r="E57" i="7"/>
  <c r="D57" i="7"/>
  <c r="G56" i="7"/>
  <c r="F56" i="7"/>
  <c r="E56" i="7"/>
  <c r="D56" i="7"/>
  <c r="G55" i="7"/>
  <c r="F55" i="7"/>
  <c r="E55" i="7"/>
  <c r="D55" i="7"/>
  <c r="G54" i="7"/>
  <c r="F54" i="7"/>
  <c r="E54" i="7"/>
  <c r="D54" i="7"/>
  <c r="G53" i="7"/>
  <c r="F53" i="7"/>
  <c r="E53" i="7"/>
  <c r="D53" i="7"/>
  <c r="G51" i="7"/>
  <c r="F51" i="7"/>
  <c r="E51" i="7"/>
  <c r="D51" i="7"/>
  <c r="G50" i="7"/>
  <c r="F50" i="7"/>
  <c r="E50" i="7"/>
  <c r="D50" i="7"/>
  <c r="G49" i="7"/>
  <c r="F49" i="7"/>
  <c r="E49" i="7"/>
  <c r="D49" i="7"/>
  <c r="G48" i="7"/>
  <c r="F48" i="7"/>
  <c r="E48" i="7"/>
  <c r="D48" i="7"/>
  <c r="G47" i="7"/>
  <c r="F47" i="7"/>
  <c r="E47" i="7"/>
  <c r="D47" i="7"/>
  <c r="G46" i="7"/>
  <c r="F46" i="7"/>
  <c r="E46" i="7"/>
  <c r="D46" i="7"/>
  <c r="G45" i="7"/>
  <c r="F45" i="7"/>
  <c r="E45" i="7"/>
  <c r="D45" i="7"/>
  <c r="G43" i="7"/>
  <c r="F43" i="7"/>
  <c r="E43" i="7"/>
  <c r="D43" i="7"/>
  <c r="G42" i="7"/>
  <c r="F42" i="7"/>
  <c r="E42" i="7"/>
  <c r="D42" i="7"/>
  <c r="G41" i="7"/>
  <c r="F41" i="7"/>
  <c r="E41" i="7"/>
  <c r="D41" i="7"/>
  <c r="G40" i="7"/>
  <c r="F40" i="7"/>
  <c r="E40" i="7"/>
  <c r="D40" i="7"/>
  <c r="G39" i="7"/>
  <c r="F39" i="7"/>
  <c r="E39" i="7"/>
  <c r="D39" i="7"/>
  <c r="G38" i="7"/>
  <c r="F38" i="7"/>
  <c r="E38" i="7"/>
  <c r="D38" i="7"/>
  <c r="G37" i="7"/>
  <c r="F37" i="7"/>
  <c r="E37" i="7"/>
  <c r="D37" i="7"/>
  <c r="G36" i="7"/>
  <c r="F36" i="7"/>
  <c r="E36" i="7"/>
  <c r="D36" i="7"/>
  <c r="G35" i="7"/>
  <c r="F35" i="7"/>
  <c r="E35" i="7"/>
  <c r="D35" i="7"/>
  <c r="G34" i="7"/>
  <c r="F34" i="7"/>
  <c r="E34" i="7"/>
  <c r="D34" i="7"/>
  <c r="G33" i="7"/>
  <c r="F33" i="7"/>
  <c r="E33" i="7"/>
  <c r="D33" i="7"/>
  <c r="G31" i="7"/>
  <c r="F31" i="7"/>
  <c r="E31" i="7"/>
  <c r="D31" i="7"/>
  <c r="G30" i="7"/>
  <c r="F30" i="7"/>
  <c r="E30" i="7"/>
  <c r="D30" i="7"/>
  <c r="G29" i="7"/>
  <c r="F29" i="7"/>
  <c r="E29" i="7"/>
  <c r="D29" i="7"/>
  <c r="G28" i="7"/>
  <c r="F28" i="7"/>
  <c r="E28" i="7"/>
  <c r="D28" i="7"/>
  <c r="G27" i="7"/>
  <c r="F27" i="7"/>
  <c r="E27" i="7"/>
  <c r="D27" i="7"/>
  <c r="G26" i="7"/>
  <c r="F26" i="7"/>
  <c r="E26" i="7"/>
  <c r="D26" i="7"/>
  <c r="G25" i="7"/>
  <c r="F25" i="7"/>
  <c r="E25" i="7"/>
  <c r="D25" i="7"/>
  <c r="G24" i="7"/>
  <c r="F24" i="7"/>
  <c r="E24" i="7"/>
  <c r="D24" i="7"/>
  <c r="G23" i="7"/>
  <c r="F23" i="7"/>
  <c r="E23" i="7"/>
  <c r="D23" i="7"/>
  <c r="G22" i="7"/>
  <c r="F22" i="7"/>
  <c r="E22" i="7"/>
  <c r="D22" i="7"/>
  <c r="G21" i="7"/>
  <c r="F21" i="7"/>
  <c r="E21" i="7"/>
  <c r="D21" i="7"/>
  <c r="G20" i="7"/>
  <c r="F20" i="7"/>
  <c r="E20" i="7"/>
  <c r="D20" i="7"/>
  <c r="G19" i="7"/>
  <c r="F19" i="7"/>
  <c r="E19" i="7"/>
  <c r="D19" i="7"/>
  <c r="G18" i="7"/>
  <c r="F18" i="7"/>
  <c r="E18" i="7"/>
  <c r="D18" i="7"/>
  <c r="G17" i="7"/>
  <c r="F17" i="7"/>
  <c r="E17" i="7"/>
  <c r="D17" i="7"/>
  <c r="G16" i="7"/>
  <c r="F16" i="7"/>
  <c r="E16" i="7"/>
  <c r="D16" i="7"/>
  <c r="G15" i="7"/>
  <c r="F15" i="7"/>
  <c r="E15" i="7"/>
  <c r="D15" i="7"/>
  <c r="G14" i="7"/>
  <c r="F14" i="7"/>
  <c r="E14" i="7"/>
  <c r="D14" i="7"/>
  <c r="G13" i="7"/>
  <c r="F13" i="7"/>
  <c r="E13" i="7"/>
  <c r="D13" i="7"/>
  <c r="G12" i="7"/>
  <c r="F12" i="7"/>
  <c r="E12" i="7"/>
  <c r="D12" i="7"/>
  <c r="G11" i="7"/>
  <c r="F11" i="7"/>
  <c r="E11" i="7"/>
  <c r="D11" i="7"/>
  <c r="G10" i="7"/>
  <c r="F10" i="7"/>
  <c r="E10" i="7"/>
  <c r="D10" i="7"/>
  <c r="G9" i="7"/>
  <c r="F9" i="7"/>
  <c r="E9" i="7"/>
  <c r="D9" i="7"/>
  <c r="G7" i="7"/>
  <c r="F7" i="7"/>
  <c r="E7" i="7"/>
  <c r="D7" i="7"/>
  <c r="G6" i="7"/>
  <c r="F6" i="7"/>
  <c r="E6" i="7"/>
  <c r="D6" i="7"/>
  <c r="C64" i="7"/>
  <c r="A64" i="7"/>
  <c r="C63" i="7"/>
  <c r="A63" i="7"/>
  <c r="C62" i="7"/>
  <c r="A62" i="7"/>
  <c r="C61" i="7"/>
  <c r="A61" i="7"/>
  <c r="C60" i="7"/>
  <c r="A60" i="7"/>
  <c r="C59" i="7"/>
  <c r="A59" i="7"/>
  <c r="C58" i="7"/>
  <c r="A58" i="7"/>
  <c r="C57" i="7"/>
  <c r="A57" i="7"/>
  <c r="C56" i="7"/>
  <c r="A56" i="7"/>
  <c r="C55" i="7"/>
  <c r="A55" i="7"/>
  <c r="C54" i="7"/>
  <c r="A54" i="7"/>
  <c r="C53" i="7"/>
  <c r="A53" i="7"/>
  <c r="C52" i="7"/>
  <c r="A52" i="7"/>
  <c r="C51" i="7"/>
  <c r="A51" i="7"/>
  <c r="C50" i="7"/>
  <c r="A50" i="7"/>
  <c r="C49" i="7"/>
  <c r="A49" i="7"/>
  <c r="C48" i="7"/>
  <c r="A48" i="7"/>
  <c r="C47" i="7"/>
  <c r="A47" i="7"/>
  <c r="C46" i="7"/>
  <c r="A46" i="7"/>
  <c r="C45" i="7"/>
  <c r="A45" i="7"/>
  <c r="C44" i="7"/>
  <c r="A44" i="7"/>
  <c r="C43" i="7"/>
  <c r="A43" i="7"/>
  <c r="C42" i="7"/>
  <c r="A42" i="7"/>
  <c r="C41" i="7"/>
  <c r="A41" i="7"/>
  <c r="C40" i="7"/>
  <c r="A40" i="7"/>
  <c r="C39" i="7"/>
  <c r="A39" i="7"/>
  <c r="C38" i="7"/>
  <c r="A38" i="7"/>
  <c r="C37" i="7"/>
  <c r="A37" i="7"/>
  <c r="C36" i="7"/>
  <c r="A36" i="7"/>
  <c r="C35" i="7"/>
  <c r="A35" i="7"/>
  <c r="C34" i="7"/>
  <c r="A34" i="7"/>
  <c r="C33" i="7"/>
  <c r="A33" i="7"/>
  <c r="C32" i="7"/>
  <c r="A32" i="7"/>
  <c r="C31" i="7"/>
  <c r="A31" i="7"/>
  <c r="C30" i="7"/>
  <c r="A30" i="7"/>
  <c r="C29" i="7"/>
  <c r="A29" i="7"/>
  <c r="C28" i="7"/>
  <c r="A28" i="7"/>
  <c r="C27" i="7"/>
  <c r="A27" i="7"/>
  <c r="C26" i="7"/>
  <c r="A26" i="7"/>
  <c r="C25" i="7"/>
  <c r="A25" i="7"/>
  <c r="C24" i="7"/>
  <c r="A24" i="7"/>
  <c r="C23" i="7"/>
  <c r="A23" i="7"/>
  <c r="C22" i="7"/>
  <c r="A22" i="7"/>
  <c r="C21" i="7"/>
  <c r="A21" i="7"/>
  <c r="C20" i="7"/>
  <c r="A20" i="7"/>
  <c r="C19" i="7"/>
  <c r="A19" i="7"/>
  <c r="C18" i="7"/>
  <c r="A18" i="7"/>
  <c r="C17" i="7"/>
  <c r="A17" i="7"/>
  <c r="C16" i="7"/>
  <c r="A16" i="7"/>
  <c r="C15" i="7"/>
  <c r="A15" i="7"/>
  <c r="C14" i="7"/>
  <c r="A14" i="7"/>
  <c r="C13" i="7"/>
  <c r="A13" i="7"/>
  <c r="C12" i="7"/>
  <c r="A12" i="7"/>
  <c r="C11" i="7"/>
  <c r="A11" i="7"/>
  <c r="C10" i="7"/>
  <c r="A10" i="7"/>
  <c r="C9" i="7"/>
  <c r="A9" i="7"/>
  <c r="C8" i="7"/>
  <c r="A8" i="7"/>
  <c r="C7" i="7"/>
  <c r="A7" i="7"/>
  <c r="C6" i="7"/>
  <c r="A6" i="7"/>
  <c r="C5" i="7"/>
  <c r="B5" i="7"/>
  <c r="A5" i="7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AK52" i="13"/>
  <c r="AL52" i="13"/>
  <c r="AM52" i="13"/>
  <c r="AN52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AK44" i="13"/>
  <c r="AL44" i="13"/>
  <c r="AM44" i="13"/>
  <c r="AN44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K32" i="13"/>
  <c r="AL32" i="13"/>
  <c r="AM32" i="13"/>
  <c r="AN32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AK8" i="13"/>
  <c r="AL8" i="13"/>
  <c r="AM8" i="13"/>
  <c r="AN8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S5" i="13"/>
  <c r="AM5" i="13"/>
  <c r="R5" i="13"/>
  <c r="AL5" i="13"/>
  <c r="Q5" i="13"/>
  <c r="AK5" i="13"/>
  <c r="P5" i="13"/>
  <c r="AJ5" i="13"/>
  <c r="O5" i="13"/>
  <c r="AI5" i="13"/>
  <c r="N5" i="13"/>
  <c r="AH5" i="13"/>
  <c r="M5" i="13"/>
  <c r="AG5" i="13"/>
  <c r="L5" i="13"/>
  <c r="AF5" i="13"/>
  <c r="K5" i="13"/>
  <c r="AE5" i="13"/>
  <c r="J5" i="13"/>
  <c r="AD5" i="13"/>
  <c r="I5" i="13"/>
  <c r="AC5" i="13"/>
  <c r="H5" i="13"/>
  <c r="AB5" i="13"/>
  <c r="G5" i="13"/>
  <c r="AA5" i="13"/>
  <c r="F5" i="13"/>
  <c r="Z5" i="13"/>
  <c r="E5" i="13"/>
  <c r="Y5" i="13"/>
  <c r="D5" i="13"/>
  <c r="X5" i="13"/>
  <c r="AN5" i="12"/>
  <c r="S5" i="12"/>
  <c r="AM5" i="12"/>
  <c r="R5" i="12"/>
  <c r="AL5" i="12"/>
  <c r="Q5" i="12"/>
  <c r="AK5" i="12"/>
  <c r="P5" i="12"/>
  <c r="AJ5" i="12"/>
  <c r="O5" i="12"/>
  <c r="AI5" i="12"/>
  <c r="N5" i="12"/>
  <c r="AH5" i="12"/>
  <c r="M5" i="12"/>
  <c r="AG5" i="12"/>
  <c r="L5" i="12"/>
  <c r="AF5" i="12"/>
  <c r="K5" i="12"/>
  <c r="AE5" i="12"/>
  <c r="J5" i="12"/>
  <c r="AD5" i="12"/>
  <c r="I5" i="12"/>
  <c r="AC5" i="12"/>
  <c r="H5" i="12"/>
  <c r="AB5" i="12"/>
  <c r="G5" i="12"/>
  <c r="AA5" i="12"/>
  <c r="F5" i="12"/>
  <c r="Z5" i="12"/>
  <c r="E5" i="12"/>
  <c r="Y5" i="12"/>
  <c r="D5" i="12"/>
  <c r="X5" i="12"/>
  <c r="AM52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AM44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AM32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AM8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AN52" i="11"/>
  <c r="T52" i="11"/>
  <c r="AN44" i="11"/>
  <c r="T44" i="11"/>
  <c r="AN32" i="11"/>
  <c r="T32" i="11"/>
  <c r="AN8" i="11"/>
  <c r="T8" i="11"/>
  <c r="S5" i="11"/>
  <c r="AM5" i="11"/>
  <c r="R5" i="11"/>
  <c r="AL5" i="11"/>
  <c r="Q5" i="11"/>
  <c r="AK5" i="11"/>
  <c r="P5" i="11"/>
  <c r="AJ5" i="11"/>
  <c r="O5" i="11"/>
  <c r="AI5" i="11"/>
  <c r="N5" i="11"/>
  <c r="AH5" i="11"/>
  <c r="M5" i="11"/>
  <c r="AG5" i="11"/>
  <c r="L5" i="11"/>
  <c r="AF5" i="11"/>
  <c r="K5" i="11"/>
  <c r="AE5" i="11"/>
  <c r="J5" i="11"/>
  <c r="AD5" i="11"/>
  <c r="I5" i="11"/>
  <c r="AC5" i="11"/>
  <c r="H5" i="11"/>
  <c r="AB5" i="11"/>
  <c r="G5" i="11"/>
  <c r="AA5" i="11"/>
  <c r="F5" i="11"/>
  <c r="Z5" i="11"/>
  <c r="E5" i="11"/>
  <c r="Y5" i="11"/>
  <c r="D5" i="11"/>
  <c r="X5" i="11"/>
  <c r="AM52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AM44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T52" i="10"/>
  <c r="AN52" i="10"/>
  <c r="T44" i="10"/>
  <c r="AN44" i="10"/>
  <c r="T32" i="10"/>
  <c r="AN32" i="10"/>
  <c r="T8" i="10"/>
  <c r="AN8" i="10"/>
  <c r="AN5" i="10"/>
  <c r="S5" i="10"/>
  <c r="AM5" i="10"/>
  <c r="R5" i="10"/>
  <c r="AL5" i="10"/>
  <c r="Q5" i="10"/>
  <c r="AK5" i="10"/>
  <c r="P5" i="10"/>
  <c r="AJ5" i="10"/>
  <c r="O5" i="10"/>
  <c r="AI5" i="10"/>
  <c r="N5" i="10"/>
  <c r="AH5" i="10"/>
  <c r="M5" i="10"/>
  <c r="AG5" i="10"/>
  <c r="L5" i="10"/>
  <c r="AF5" i="10"/>
  <c r="K5" i="10"/>
  <c r="AE5" i="10"/>
  <c r="J5" i="10"/>
  <c r="AD5" i="10"/>
  <c r="I5" i="10"/>
  <c r="AC5" i="10"/>
  <c r="H5" i="10"/>
  <c r="AB5" i="10"/>
  <c r="G5" i="10"/>
  <c r="AA5" i="10"/>
  <c r="F5" i="10"/>
  <c r="Z5" i="10"/>
  <c r="E5" i="10"/>
  <c r="Y5" i="10"/>
  <c r="D5" i="10"/>
  <c r="X5" i="10"/>
  <c r="AN52" i="9"/>
  <c r="AN44" i="9"/>
  <c r="AN32" i="9"/>
  <c r="AN8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T52" i="9"/>
  <c r="T44" i="9"/>
  <c r="T32" i="9"/>
  <c r="T8" i="9"/>
  <c r="U5" i="6"/>
  <c r="AN5" i="6"/>
  <c r="T5" i="6"/>
  <c r="AM5" i="6"/>
  <c r="S5" i="6"/>
  <c r="AL5" i="6"/>
  <c r="R5" i="6"/>
  <c r="AK5" i="6"/>
  <c r="Q5" i="6"/>
  <c r="AJ5" i="6"/>
  <c r="P5" i="6"/>
  <c r="AI5" i="6"/>
  <c r="O5" i="6"/>
  <c r="AH5" i="6"/>
  <c r="N5" i="6"/>
  <c r="AG5" i="6"/>
  <c r="M5" i="6"/>
  <c r="AF5" i="6"/>
  <c r="L5" i="6"/>
  <c r="AE5" i="6"/>
  <c r="K5" i="6"/>
  <c r="AD5" i="6"/>
  <c r="J5" i="6"/>
  <c r="AC5" i="6"/>
  <c r="I5" i="6"/>
  <c r="AB5" i="6"/>
  <c r="H5" i="6"/>
  <c r="AA5" i="6"/>
  <c r="G5" i="6"/>
  <c r="Z5" i="6"/>
  <c r="F5" i="6"/>
  <c r="Y5" i="6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D52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F44" i="9"/>
  <c r="E44" i="9"/>
  <c r="D44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S5" i="9"/>
  <c r="AM5" i="9"/>
  <c r="R5" i="9"/>
  <c r="AL5" i="9"/>
  <c r="Q5" i="9"/>
  <c r="AK5" i="9"/>
  <c r="P5" i="9"/>
  <c r="AJ5" i="9"/>
  <c r="O5" i="9"/>
  <c r="AI5" i="9"/>
  <c r="N5" i="9"/>
  <c r="AH5" i="9"/>
  <c r="M5" i="9"/>
  <c r="AG5" i="9"/>
  <c r="L5" i="9"/>
  <c r="AF5" i="9"/>
  <c r="K5" i="9"/>
  <c r="AE5" i="9"/>
  <c r="J5" i="9"/>
  <c r="AD5" i="9"/>
  <c r="I5" i="9"/>
  <c r="AC5" i="9"/>
  <c r="H5" i="9"/>
  <c r="AB5" i="9"/>
  <c r="G5" i="9"/>
  <c r="AA5" i="9"/>
  <c r="F5" i="9"/>
  <c r="Z5" i="9"/>
  <c r="E5" i="9"/>
  <c r="Y5" i="9"/>
  <c r="D5" i="9"/>
  <c r="X5" i="9"/>
  <c r="T52" i="8"/>
  <c r="AN52" i="8"/>
  <c r="T44" i="8"/>
  <c r="AN44" i="8"/>
  <c r="T32" i="8"/>
  <c r="AN32" i="8"/>
  <c r="T8" i="8"/>
  <c r="AN8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AN5" i="8"/>
  <c r="S5" i="8"/>
  <c r="AM5" i="8"/>
  <c r="R5" i="8"/>
  <c r="AL5" i="8"/>
  <c r="Q5" i="8"/>
  <c r="AK5" i="8"/>
  <c r="P5" i="8"/>
  <c r="AJ5" i="8"/>
  <c r="O5" i="8"/>
  <c r="AI5" i="8"/>
  <c r="N5" i="8"/>
  <c r="AH5" i="8"/>
  <c r="M5" i="8"/>
  <c r="AG5" i="8"/>
  <c r="L5" i="8"/>
  <c r="AF5" i="8"/>
  <c r="K5" i="8"/>
  <c r="AE5" i="8"/>
  <c r="J5" i="8"/>
  <c r="AD5" i="8"/>
  <c r="I5" i="8"/>
  <c r="AC5" i="8"/>
  <c r="H5" i="8"/>
  <c r="AB5" i="8"/>
  <c r="G5" i="8"/>
  <c r="AA5" i="8"/>
  <c r="F5" i="8"/>
  <c r="Z5" i="8"/>
  <c r="E5" i="8"/>
  <c r="Y5" i="8"/>
  <c r="D5" i="8"/>
  <c r="X5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D11" i="4"/>
  <c r="E11" i="4"/>
  <c r="E5" i="4"/>
  <c r="D5" i="4"/>
  <c r="X34" i="4"/>
  <c r="X29" i="4"/>
  <c r="E14" i="4"/>
  <c r="E18" i="4"/>
  <c r="E17" i="4"/>
  <c r="E15" i="4"/>
  <c r="E16" i="4"/>
  <c r="E13" i="4"/>
  <c r="E12" i="4"/>
  <c r="E10" i="4"/>
  <c r="E8" i="4"/>
  <c r="E6" i="4"/>
  <c r="E7" i="4"/>
  <c r="E4" i="4"/>
  <c r="E3" i="4"/>
  <c r="E9" i="4"/>
  <c r="D14" i="4"/>
  <c r="D18" i="4"/>
  <c r="D17" i="4"/>
  <c r="D15" i="4"/>
  <c r="D16" i="4"/>
  <c r="D13" i="4"/>
  <c r="D12" i="4"/>
  <c r="D10" i="4"/>
  <c r="D8" i="4"/>
  <c r="D6" i="4"/>
  <c r="D7" i="4"/>
  <c r="D4" i="4"/>
  <c r="D9" i="4"/>
</calcChain>
</file>

<file path=xl/sharedStrings.xml><?xml version="1.0" encoding="utf-8"?>
<sst xmlns="http://schemas.openxmlformats.org/spreadsheetml/2006/main" count="1532" uniqueCount="202">
  <si>
    <t>State</t>
  </si>
  <si>
    <t>County</t>
  </si>
  <si>
    <t>Almonds</t>
  </si>
  <si>
    <t>Strawberries</t>
  </si>
  <si>
    <t>Lettuce</t>
  </si>
  <si>
    <t>Walnuts</t>
  </si>
  <si>
    <t>Citrus</t>
  </si>
  <si>
    <t>Pistachios</t>
  </si>
  <si>
    <t>Tomatoes</t>
  </si>
  <si>
    <t>Cole crops</t>
  </si>
  <si>
    <t>Stone fruit</t>
  </si>
  <si>
    <t>Carrots</t>
  </si>
  <si>
    <t>Melons</t>
  </si>
  <si>
    <t>Arizona</t>
  </si>
  <si>
    <t>Yuma</t>
  </si>
  <si>
    <t>AZ</t>
  </si>
  <si>
    <t>California</t>
  </si>
  <si>
    <t>Alameda</t>
  </si>
  <si>
    <t>CA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</si>
  <si>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</si>
  <si>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</si>
  <si>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</si>
  <si>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</si>
  <si>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</si>
  <si>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</si>
  <si>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</si>
  <si>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</si>
  <si>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</si>
  <si>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</si>
  <si>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 CA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</si>
  <si>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</si>
  <si>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</si>
  <si>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</si>
  <si>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</si>
  <si>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</si>
  <si>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</si>
  <si>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</si>
  <si>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</si>
  <si>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</si>
  <si>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</si>
  <si>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</si>
  <si>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</si>
  <si>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</si>
  <si>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</si>
  <si>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</si>
  <si>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</si>
  <si>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</si>
  <si>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</si>
  <si>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</si>
  <si>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</si>
  <si>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</si>
  <si>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</si>
  <si>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</si>
  <si>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</si>
  <si>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</si>
  <si>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</si>
  <si>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</si>
  <si>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</si>
  <si>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</si>
  <si>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</si>
  <si>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</si>
  <si>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 CA</t>
  </si>
  <si>
    <t>Shasta</t>
  </si>
  <si>
    <t>Sierra CA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</si>
  <si>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</si>
  <si>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</si>
  <si>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</si>
  <si>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</si>
  <si>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</si>
  <si>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</si>
  <si>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</si>
  <si>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</si>
  <si>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</si>
  <si>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</si>
  <si>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</si>
  <si>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</si>
  <si>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Crop</t>
  </si>
  <si>
    <t>Old</t>
  </si>
  <si>
    <t>Wine grapes</t>
  </si>
  <si>
    <t>Table grapes</t>
  </si>
  <si>
    <t>Alliums</t>
  </si>
  <si>
    <t>Choice of</t>
  </si>
  <si>
    <t xml:space="preserve">sensitivity: </t>
  </si>
  <si>
    <t>integer scale</t>
  </si>
  <si>
    <t>to represent</t>
  </si>
  <si>
    <t>This is an expanded</t>
  </si>
  <si>
    <t>This is a condensed</t>
  </si>
  <si>
    <t>scale that minimizes</t>
  </si>
  <si>
    <t>the relative distance</t>
  </si>
  <si>
    <t>between categories.</t>
  </si>
  <si>
    <t>scale that exaggerates</t>
  </si>
  <si>
    <t>This is the linear 1-4</t>
  </si>
  <si>
    <t>Expanded</t>
  </si>
  <si>
    <t>Condensed</t>
  </si>
  <si>
    <t>Summer</t>
  </si>
  <si>
    <t>Winter</t>
  </si>
  <si>
    <t>When you change them, the county results should change.</t>
  </si>
  <si>
    <t>Value per acre</t>
  </si>
  <si>
    <t>to calculate the sensitivity and impact values for each county.</t>
  </si>
  <si>
    <t>acres</t>
  </si>
  <si>
    <t>dollars total</t>
  </si>
  <si>
    <t>http://www.westernfarmpress.com/grapes/california-table-grapes-gross-record-value-2015</t>
  </si>
  <si>
    <t>dollars per ton</t>
  </si>
  <si>
    <t>tons per acre</t>
  </si>
  <si>
    <t>acres total</t>
  </si>
  <si>
    <t>http://www.fresnobee.com/news/business/agriculture/article31147487.html</t>
  </si>
  <si>
    <t>Double-check table/raisin grape values:</t>
  </si>
  <si>
    <t>per acre for table grapes</t>
  </si>
  <si>
    <t>2014-15 data</t>
  </si>
  <si>
    <t>dollars per acre for raisin grapes</t>
  </si>
  <si>
    <t>Raisin grapes</t>
  </si>
  <si>
    <t>Avocados</t>
  </si>
  <si>
    <t>Summer sensitivity</t>
  </si>
  <si>
    <t>Winter sensitivity</t>
  </si>
  <si>
    <t>TOTAL</t>
  </si>
  <si>
    <t>SCAcounty</t>
  </si>
  <si>
    <t>sensitivity</t>
  </si>
  <si>
    <t>with pink fill.</t>
  </si>
  <si>
    <t>SUMMER (scroll right to see WINTER)</t>
  </si>
  <si>
    <t>WINTER (scroll left to see SUMMER)</t>
  </si>
  <si>
    <t>Summer &amp; winter</t>
  </si>
  <si>
    <t>area-based sensitivity</t>
  </si>
  <si>
    <t>value-based sensitivity</t>
  </si>
  <si>
    <r>
      <rPr>
        <b/>
        <sz val="11"/>
        <color theme="1"/>
        <rFont val="Calibri"/>
        <family val="2"/>
        <scheme val="minor"/>
      </rPr>
      <t>Multiplied by value per acre</t>
    </r>
    <r>
      <rPr>
        <sz val="11"/>
        <color theme="1"/>
        <rFont val="Calibri"/>
        <family val="2"/>
        <scheme val="minor"/>
      </rPr>
      <t xml:space="preserve"> (to normalize economic county-by-county results)</t>
    </r>
  </si>
  <si>
    <t>(SCAcounty</t>
  </si>
  <si>
    <t>* Vacre)</t>
  </si>
  <si>
    <t>Numbers in blue (on the next page)</t>
  </si>
  <si>
    <t>are key county-level data</t>
  </si>
  <si>
    <t>that are used by the rest</t>
  </si>
  <si>
    <t>of the spreadsheet.</t>
  </si>
  <si>
    <t>it will update all other related values.</t>
  </si>
  <si>
    <t>Predicted T changes</t>
  </si>
  <si>
    <t>Sum Tmax</t>
  </si>
  <si>
    <t>Win Tmin</t>
  </si>
  <si>
    <t>ranking</t>
  </si>
  <si>
    <t>area-based impact</t>
  </si>
  <si>
    <t>by county (relative)</t>
  </si>
  <si>
    <t>value-based impact</t>
  </si>
  <si>
    <t>by county (absolute)</t>
  </si>
  <si>
    <t>These numerical results are not normalized by county acreage. The numbers represent (crop area * crop sensitivity * county T change).</t>
  </si>
  <si>
    <t>tot impact</t>
  </si>
  <si>
    <t>These numerical results are not normalized by county acreage. The numbers represent (crop area * crop sensitivity * crop value * county T change).</t>
  </si>
  <si>
    <t>Rank</t>
  </si>
  <si>
    <t>Sensitivity by area</t>
  </si>
  <si>
    <t>Sensitivity by value</t>
  </si>
  <si>
    <t>Relative impact by area</t>
  </si>
  <si>
    <t>Relative impact by value</t>
  </si>
  <si>
    <t>Absolute impact by area</t>
  </si>
  <si>
    <t>Absolute impact by value</t>
  </si>
  <si>
    <t xml:space="preserve">Summary of </t>
  </si>
  <si>
    <t>all results</t>
  </si>
  <si>
    <t>County data on area</t>
  </si>
  <si>
    <t>of each crop and</t>
  </si>
  <si>
    <t>expected T change</t>
  </si>
  <si>
    <t>"Condensed" sensitivity</t>
  </si>
  <si>
    <t>Old sensitivity</t>
  </si>
  <si>
    <t>"Expanded" sensitivity</t>
  </si>
  <si>
    <t>The cells with orange fill are used by the rest of this spreadsheet</t>
  </si>
  <si>
    <t>highlined in bold</t>
  </si>
  <si>
    <t>Results columns are</t>
  </si>
  <si>
    <t>Guide to this spreadsheet:</t>
  </si>
  <si>
    <t>"Vulnerability of California specialty crops to projected mid-century temperature changes"</t>
  </si>
  <si>
    <t>Changes to these values will change the entire spreadsheet.</t>
  </si>
  <si>
    <t>Each of those 6 tabs contains both summer &amp; winter values, for a total of 12 types of results.</t>
  </si>
  <si>
    <r>
      <rPr>
        <b/>
        <sz val="11"/>
        <color theme="1"/>
        <rFont val="Calibri"/>
        <family val="2"/>
        <scheme val="minor"/>
      </rPr>
      <t>Key data</t>
    </r>
    <r>
      <rPr>
        <sz val="11"/>
        <color theme="1"/>
        <rFont val="Calibri"/>
        <family val="2"/>
        <scheme val="minor"/>
      </rPr>
      <t xml:space="preserve"> are in the first two tabs: "Crop-Data" and "County-Data."</t>
    </r>
  </si>
  <si>
    <r>
      <rPr>
        <b/>
        <sz val="11"/>
        <color theme="1"/>
        <rFont val="Calibri"/>
        <family val="2"/>
        <scheme val="minor"/>
      </rPr>
      <t xml:space="preserve">Results calculations </t>
    </r>
    <r>
      <rPr>
        <sz val="11"/>
        <color theme="1"/>
        <rFont val="Calibri"/>
        <family val="2"/>
        <scheme val="minor"/>
      </rPr>
      <t>are in the next six tabs.</t>
    </r>
  </si>
  <si>
    <t>&lt;----</t>
  </si>
  <si>
    <t>To change these crop-specific values, use the tab "Crop-Data," and values will update here.</t>
  </si>
  <si>
    <t>These numerical results represent the county's average sensitivity value (between 0 and 4), weighted by the value of each crop.</t>
  </si>
  <si>
    <t>These numerical results represent the county's average sensitivity value (between 0 and 4), weighted by the area of each crop.</t>
  </si>
  <si>
    <t>These numerical results represent the county's average area-weighted sensitivity value (between 0 and 4) multiplied by the expected temperature change (generally around 2.5 C).</t>
  </si>
  <si>
    <t>These numerical results represent the county's average value-weighted sensitivity value (between 0 and 4) multiplied by the expected temperature change (generally around 2.5 C).</t>
  </si>
  <si>
    <t>Result</t>
  </si>
  <si>
    <t>Value per acre (NASS 2012)</t>
  </si>
  <si>
    <t>If you do change a blue value,</t>
  </si>
  <si>
    <r>
      <t xml:space="preserve">These are the raw data for the </t>
    </r>
    <r>
      <rPr>
        <i/>
        <sz val="11"/>
        <color theme="1"/>
        <rFont val="Calibri"/>
        <scheme val="minor"/>
      </rPr>
      <t>Climatic Change</t>
    </r>
    <r>
      <rPr>
        <sz val="11"/>
        <color theme="1"/>
        <rFont val="Calibri"/>
        <family val="2"/>
        <scheme val="minor"/>
      </rPr>
      <t xml:space="preserve"> paper</t>
    </r>
  </si>
  <si>
    <t xml:space="preserve"> (2017). Corresponding author: Amber Kerr (ackerr@ucdavis.edu).</t>
  </si>
  <si>
    <r>
      <rPr>
        <b/>
        <sz val="11"/>
        <color theme="1"/>
        <rFont val="Calibri"/>
        <family val="2"/>
        <scheme val="minor"/>
      </rPr>
      <t>Summaries</t>
    </r>
    <r>
      <rPr>
        <sz val="11"/>
        <color theme="1"/>
        <rFont val="Calibri"/>
        <family val="2"/>
        <scheme val="minor"/>
      </rPr>
      <t xml:space="preserve"> of the results are in the last tab: "SUMMARY."</t>
    </r>
  </si>
  <si>
    <t>Changing the four values</t>
  </si>
  <si>
    <t>in the "Expanded" or</t>
  </si>
  <si>
    <t xml:space="preserve">"Condensed" scale will </t>
  </si>
  <si>
    <r>
      <t xml:space="preserve">Chosen sensitivities </t>
    </r>
    <r>
      <rPr>
        <b/>
        <i/>
        <sz val="11"/>
        <color theme="1"/>
        <rFont val="Calibri"/>
        <scheme val="minor"/>
      </rPr>
      <t>(copy from desired column to the left)</t>
    </r>
  </si>
  <si>
    <t>automatically update the</t>
  </si>
  <si>
    <t xml:space="preserve"> crop-by-crop values above.</t>
  </si>
  <si>
    <t>Correspondence between results tabs and equations in text:</t>
  </si>
  <si>
    <t>Equation</t>
  </si>
  <si>
    <t>"Sens-area"</t>
  </si>
  <si>
    <t>"Sens-value"</t>
  </si>
  <si>
    <t>"Impact-abs-area"</t>
  </si>
  <si>
    <t>"Impact-abs-value"</t>
  </si>
  <si>
    <t>"Impact-rel-area"</t>
  </si>
  <si>
    <t>"Impact-rel-value"</t>
  </si>
  <si>
    <t>Note: Each tab includes both summer and winter calculations (separately).</t>
  </si>
  <si>
    <t>Tab</t>
  </si>
  <si>
    <t>Eq. 1</t>
  </si>
  <si>
    <t>Eq. 2</t>
  </si>
  <si>
    <t>Eq. 3</t>
  </si>
  <si>
    <t>Eq. 4</t>
  </si>
  <si>
    <t>Eq. 5</t>
  </si>
  <si>
    <t>Eq. 6</t>
  </si>
  <si>
    <t>calculations are based.</t>
  </si>
  <si>
    <t>scale on which our 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</si>
</sst>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"/>
    <numFmt numFmtId="165" formatCode="0.000"/>
    <numFmt numFmtId="166" formatCode="0.00E+00;\♀"/>
    <numFmt numFmtId="167" formatCode="0.0E+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scheme val="minor"/>
    </font>
    <font>
      <u/>
      <sz val="11"/>
      <color theme="1"/>
      <name val="Calibri"/>
      <scheme val="minor"/>
    </font>
    <font>
      <i/>
      <sz val="10"/>
      <color theme="1"/>
      <name val="Calibri"/>
    </font>
    <font>
      <i/>
      <sz val="10"/>
      <color theme="1"/>
      <name val="Calibri"/>
      <scheme val="minor"/>
    </font>
    <font>
      <sz val="11"/>
      <color rgb="FF800000"/>
      <name val="Calibri"/>
      <scheme val="minor"/>
    </font>
    <font>
      <i/>
      <sz val="11"/>
      <color theme="1" tint="0.499984740745262"/>
      <name val="Calibri"/>
      <scheme val="minor"/>
    </font>
    <font>
      <sz val="11"/>
      <color theme="1" tint="0.499984740745262"/>
      <name val="Calibri"/>
      <scheme val="minor"/>
    </font>
    <font>
      <b/>
      <sz val="11"/>
      <color theme="1" tint="0.499984740745262"/>
      <name val="Calibri"/>
      <scheme val="minor"/>
    </font>
    <font>
      <b/>
      <i/>
      <sz val="11"/>
      <color theme="1"/>
      <name val="Calibri"/>
      <scheme val="minor"/>
    </font>
    <font>
      <sz val="11"/>
      <color rgb="FF0000FF"/>
      <name val="Calibri"/>
      <scheme val="minor"/>
    </font>
    <font>
      <b/>
      <sz val="11"/>
      <color rgb="FF000000"/>
      <name val="Calibri"/>
      <family val="2"/>
      <scheme val="minor"/>
    </font>
    <font>
      <i/>
      <sz val="11"/>
      <color theme="9" tint="-0.249977111117893"/>
      <name val="Calibri"/>
      <scheme val="minor"/>
    </font>
    <font>
      <i/>
      <sz val="11"/>
      <color rgb="FF548235"/>
      <name val="Calibri"/>
      <scheme val="minor"/>
    </font>
    <font>
      <sz val="11"/>
      <color theme="5" tint="0.39997558519241921"/>
      <name val="Calibri"/>
      <scheme val="minor"/>
    </font>
    <font>
      <i/>
      <sz val="11"/>
      <color theme="5" tint="0.39997558519241921"/>
      <name val="Calibri"/>
      <scheme val="minor"/>
    </font>
    <font>
      <i/>
      <sz val="11"/>
      <color rgb="FF800000"/>
      <name val="Calibri"/>
      <scheme val="minor"/>
    </font>
    <font>
      <i/>
      <sz val="11"/>
      <color theme="5"/>
      <name val="Calibri"/>
      <scheme val="minor"/>
    </font>
    <font>
      <sz val="11"/>
      <name val="Calibri"/>
      <scheme val="minor"/>
    </font>
    <font>
      <b/>
      <sz val="11"/>
      <color theme="9" tint="-0.499984740745262"/>
      <name val="Calibri"/>
      <scheme val="minor"/>
    </font>
    <font>
      <b/>
      <u/>
      <sz val="11"/>
      <color theme="1"/>
      <name val="Calibri"/>
      <scheme val="minor"/>
    </font>
    <font>
      <i/>
      <sz val="11"/>
      <color rgb="FFF4B084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FC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6FCF"/>
        <bgColor rgb="FF000000"/>
      </patternFill>
    </fill>
    <fill>
      <patternFill patternType="solid">
        <fgColor rgb="FFFFE7EB"/>
        <bgColor indexed="64"/>
      </patternFill>
    </fill>
    <fill>
      <patternFill patternType="solid">
        <fgColor rgb="FFC6E0B4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auto="1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auto="1"/>
      </right>
      <top/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auto="1"/>
      </bottom>
      <diagonal/>
    </border>
  </borders>
  <cellStyleXfs count="49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3" borderId="9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quotePrefix="1" applyFont="1" applyAlignment="1">
      <alignment vertical="center"/>
    </xf>
    <xf numFmtId="0" fontId="2" fillId="0" borderId="1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3" fontId="12" fillId="0" borderId="0" xfId="0" applyNumberFormat="1" applyFont="1"/>
    <xf numFmtId="11" fontId="12" fillId="0" borderId="0" xfId="0" applyNumberFormat="1" applyFont="1"/>
    <xf numFmtId="164" fontId="13" fillId="0" borderId="0" xfId="0" applyNumberFormat="1" applyFont="1"/>
    <xf numFmtId="0" fontId="0" fillId="2" borderId="12" xfId="0" applyFill="1" applyBorder="1" applyAlignment="1">
      <alignment horizontal="center"/>
    </xf>
    <xf numFmtId="164" fontId="10" fillId="2" borderId="18" xfId="0" applyNumberFormat="1" applyFont="1" applyFill="1" applyBorder="1"/>
    <xf numFmtId="164" fontId="10" fillId="2" borderId="19" xfId="0" applyNumberFormat="1" applyFont="1" applyFill="1" applyBorder="1"/>
    <xf numFmtId="164" fontId="0" fillId="2" borderId="19" xfId="0" applyNumberFormat="1" applyFill="1" applyBorder="1"/>
    <xf numFmtId="164" fontId="0" fillId="2" borderId="20" xfId="0" applyNumberFormat="1" applyFill="1" applyBorder="1"/>
    <xf numFmtId="0" fontId="14" fillId="4" borderId="0" xfId="0" applyFont="1" applyFill="1"/>
    <xf numFmtId="0" fontId="0" fillId="5" borderId="21" xfId="0" applyFill="1" applyBorder="1"/>
    <xf numFmtId="0" fontId="0" fillId="5" borderId="22" xfId="0" applyFill="1" applyBorder="1"/>
    <xf numFmtId="0" fontId="0" fillId="5" borderId="23" xfId="0" applyFill="1" applyBorder="1"/>
    <xf numFmtId="0" fontId="0" fillId="7" borderId="18" xfId="0" applyFill="1" applyBorder="1"/>
    <xf numFmtId="0" fontId="0" fillId="7" borderId="19" xfId="0" applyFill="1" applyBorder="1"/>
    <xf numFmtId="0" fontId="0" fillId="7" borderId="20" xfId="0" applyFill="1" applyBorder="1"/>
    <xf numFmtId="0" fontId="0" fillId="8" borderId="0" xfId="0" applyFill="1"/>
    <xf numFmtId="0" fontId="2" fillId="9" borderId="0" xfId="0" applyFont="1" applyFill="1"/>
    <xf numFmtId="0" fontId="2" fillId="9" borderId="0" xfId="0" applyFont="1" applyFill="1" applyAlignment="1">
      <alignment horizontal="left"/>
    </xf>
    <xf numFmtId="0" fontId="0" fillId="9" borderId="0" xfId="0" applyFill="1" applyAlignment="1">
      <alignment horizontal="center"/>
    </xf>
    <xf numFmtId="165" fontId="0" fillId="0" borderId="0" xfId="0" applyNumberFormat="1"/>
    <xf numFmtId="0" fontId="14" fillId="10" borderId="0" xfId="0" applyFont="1" applyFill="1"/>
    <xf numFmtId="0" fontId="0" fillId="10" borderId="0" xfId="0" applyFill="1"/>
    <xf numFmtId="0" fontId="0" fillId="2" borderId="12" xfId="0" applyFill="1" applyBorder="1"/>
    <xf numFmtId="0" fontId="0" fillId="2" borderId="24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25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26" xfId="0" applyFill="1" applyBorder="1"/>
    <xf numFmtId="0" fontId="0" fillId="2" borderId="17" xfId="0" applyFill="1" applyBorder="1"/>
    <xf numFmtId="0" fontId="15" fillId="0" borderId="0" xfId="0" applyFont="1" applyAlignment="1">
      <alignment horizontal="left"/>
    </xf>
    <xf numFmtId="0" fontId="0" fillId="0" borderId="21" xfId="0" applyFill="1" applyBorder="1"/>
    <xf numFmtId="0" fontId="15" fillId="0" borderId="4" xfId="0" applyFont="1" applyBorder="1"/>
    <xf numFmtId="0" fontId="15" fillId="0" borderId="5" xfId="0" applyFont="1" applyBorder="1"/>
    <xf numFmtId="0" fontId="15" fillId="0" borderId="6" xfId="0" applyFont="1" applyBorder="1"/>
    <xf numFmtId="0" fontId="15" fillId="0" borderId="8" xfId="0" applyFont="1" applyBorder="1"/>
    <xf numFmtId="1" fontId="0" fillId="0" borderId="0" xfId="0" applyNumberFormat="1"/>
    <xf numFmtId="0" fontId="16" fillId="11" borderId="0" xfId="0" applyFont="1" applyFill="1"/>
    <xf numFmtId="0" fontId="17" fillId="0" borderId="0" xfId="0" applyFont="1"/>
    <xf numFmtId="1" fontId="0" fillId="7" borderId="18" xfId="0" applyNumberFormat="1" applyFill="1" applyBorder="1"/>
    <xf numFmtId="0" fontId="18" fillId="0" borderId="0" xfId="0" applyFont="1"/>
    <xf numFmtId="166" fontId="0" fillId="7" borderId="18" xfId="0" applyNumberFormat="1" applyFill="1" applyBorder="1"/>
    <xf numFmtId="166" fontId="0" fillId="0" borderId="0" xfId="0" applyNumberFormat="1"/>
    <xf numFmtId="0" fontId="0" fillId="2" borderId="14" xfId="0" applyFill="1" applyBorder="1" applyAlignment="1">
      <alignment horizontal="left"/>
    </xf>
    <xf numFmtId="0" fontId="6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2" fillId="6" borderId="1" xfId="0" applyFont="1" applyFill="1" applyBorder="1"/>
    <xf numFmtId="0" fontId="0" fillId="6" borderId="2" xfId="0" applyFill="1" applyBorder="1"/>
    <xf numFmtId="0" fontId="0" fillId="6" borderId="3" xfId="0" applyFill="1" applyBorder="1"/>
    <xf numFmtId="0" fontId="14" fillId="0" borderId="1" xfId="0" applyFont="1" applyBorder="1"/>
    <xf numFmtId="0" fontId="14" fillId="0" borderId="3" xfId="0" applyFont="1" applyBorder="1"/>
    <xf numFmtId="0" fontId="19" fillId="0" borderId="0" xfId="0" quotePrefix="1" applyFont="1" applyAlignment="1">
      <alignment horizontal="right"/>
    </xf>
    <xf numFmtId="0" fontId="19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12" borderId="27" xfId="0" applyFont="1" applyFill="1" applyBorder="1"/>
    <xf numFmtId="0" fontId="6" fillId="12" borderId="24" xfId="0" applyFont="1" applyFill="1" applyBorder="1" applyAlignment="1">
      <alignment horizontal="center"/>
    </xf>
    <xf numFmtId="0" fontId="6" fillId="5" borderId="24" xfId="0" applyFont="1" applyFill="1" applyBorder="1"/>
    <xf numFmtId="0" fontId="6" fillId="5" borderId="28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right"/>
    </xf>
    <xf numFmtId="0" fontId="7" fillId="12" borderId="25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right"/>
    </xf>
    <xf numFmtId="0" fontId="7" fillId="5" borderId="30" xfId="0" applyFont="1" applyFill="1" applyBorder="1" applyAlignment="1">
      <alignment horizontal="center"/>
    </xf>
    <xf numFmtId="165" fontId="0" fillId="12" borderId="29" xfId="0" applyNumberFormat="1" applyFill="1" applyBorder="1"/>
    <xf numFmtId="1" fontId="0" fillId="12" borderId="25" xfId="0" applyNumberFormat="1" applyFill="1" applyBorder="1" applyAlignment="1">
      <alignment horizontal="center"/>
    </xf>
    <xf numFmtId="165" fontId="0" fillId="5" borderId="25" xfId="0" applyNumberFormat="1" applyFill="1" applyBorder="1"/>
    <xf numFmtId="1" fontId="0" fillId="5" borderId="30" xfId="0" applyNumberFormat="1" applyFill="1" applyBorder="1" applyAlignment="1">
      <alignment horizontal="center"/>
    </xf>
    <xf numFmtId="165" fontId="0" fillId="12" borderId="31" xfId="0" applyNumberFormat="1" applyFill="1" applyBorder="1"/>
    <xf numFmtId="1" fontId="0" fillId="12" borderId="32" xfId="0" applyNumberFormat="1" applyFill="1" applyBorder="1" applyAlignment="1">
      <alignment horizontal="center"/>
    </xf>
    <xf numFmtId="165" fontId="0" fillId="5" borderId="32" xfId="0" applyNumberFormat="1" applyFill="1" applyBorder="1"/>
    <xf numFmtId="1" fontId="0" fillId="5" borderId="33" xfId="0" applyNumberFormat="1" applyFill="1" applyBorder="1" applyAlignment="1">
      <alignment horizontal="center"/>
    </xf>
    <xf numFmtId="167" fontId="0" fillId="12" borderId="29" xfId="0" applyNumberFormat="1" applyFill="1" applyBorder="1"/>
    <xf numFmtId="167" fontId="0" fillId="5" borderId="25" xfId="0" applyNumberFormat="1" applyFill="1" applyBorder="1"/>
    <xf numFmtId="167" fontId="0" fillId="12" borderId="31" xfId="0" applyNumberFormat="1" applyFill="1" applyBorder="1"/>
    <xf numFmtId="167" fontId="0" fillId="5" borderId="32" xfId="0" applyNumberFormat="1" applyFill="1" applyBorder="1"/>
    <xf numFmtId="0" fontId="2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9" fontId="6" fillId="0" borderId="0" xfId="282" applyFont="1" applyAlignment="1">
      <alignment horizontal="left"/>
    </xf>
    <xf numFmtId="0" fontId="0" fillId="7" borderId="0" xfId="0" applyFill="1" applyBorder="1"/>
    <xf numFmtId="0" fontId="7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2" fontId="15" fillId="0" borderId="0" xfId="0" applyNumberFormat="1" applyFont="1" applyAlignment="1">
      <alignment horizontal="right"/>
    </xf>
    <xf numFmtId="0" fontId="22" fillId="0" borderId="0" xfId="0" applyFont="1"/>
    <xf numFmtId="0" fontId="23" fillId="0" borderId="0" xfId="0" applyFont="1" applyBorder="1" applyAlignment="1">
      <alignment horizontal="right"/>
    </xf>
    <xf numFmtId="0" fontId="23" fillId="0" borderId="5" xfId="0" applyFont="1" applyBorder="1" applyAlignment="1">
      <alignment horizontal="right"/>
    </xf>
    <xf numFmtId="0" fontId="23" fillId="0" borderId="7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0" xfId="0" applyFont="1" applyBorder="1"/>
    <xf numFmtId="0" fontId="2" fillId="8" borderId="0" xfId="0" applyFont="1" applyFill="1" applyAlignment="1">
      <alignment horizontal="right"/>
    </xf>
    <xf numFmtId="0" fontId="16" fillId="13" borderId="0" xfId="0" applyFont="1" applyFill="1" applyAlignment="1">
      <alignment horizontal="right"/>
    </xf>
    <xf numFmtId="0" fontId="23" fillId="0" borderId="0" xfId="0" applyFont="1" applyBorder="1"/>
    <xf numFmtId="0" fontId="24" fillId="8" borderId="4" xfId="0" applyFont="1" applyFill="1" applyBorder="1"/>
    <xf numFmtId="0" fontId="25" fillId="0" borderId="0" xfId="0" applyFont="1"/>
    <xf numFmtId="0" fontId="26" fillId="0" borderId="0" xfId="0" applyFont="1" applyAlignment="1">
      <alignment horizontal="left"/>
    </xf>
  </cellXfs>
  <cellStyles count="4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Normal" xfId="0" builtinId="0"/>
    <cellStyle name="Normal 2" xfId="81"/>
    <cellStyle name="Percent" xfId="28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tabSelected="1" workbookViewId="0">
      <selection activeCell="G33" sqref="G33"/>
    </sheetView>
  </sheetViews>
  <sheetFormatPr baseColWidth="10" defaultColWidth="8.83203125" defaultRowHeight="14" x14ac:dyDescent="0"/>
  <cols>
    <col min="1" max="1" width="14.83203125" customWidth="1"/>
    <col min="2" max="7" width="10" customWidth="1"/>
    <col min="8" max="8" width="4" customWidth="1"/>
    <col min="9" max="10" width="8.33203125" style="23" customWidth="1"/>
    <col min="11" max="11" width="4.5" customWidth="1"/>
  </cols>
  <sheetData>
    <row r="1" spans="1:22">
      <c r="B1" s="74" t="s">
        <v>155</v>
      </c>
      <c r="C1" s="75"/>
      <c r="D1" s="74" t="s">
        <v>156</v>
      </c>
      <c r="E1" s="75"/>
      <c r="F1" s="74" t="s">
        <v>154</v>
      </c>
      <c r="G1" s="7"/>
      <c r="I1" s="73" t="s">
        <v>181</v>
      </c>
      <c r="J1" s="19"/>
    </row>
    <row r="2" spans="1:22">
      <c r="A2" s="131" t="s">
        <v>76</v>
      </c>
      <c r="B2" s="72" t="s">
        <v>94</v>
      </c>
      <c r="C2" s="72" t="s">
        <v>95</v>
      </c>
      <c r="D2" s="72" t="s">
        <v>94</v>
      </c>
      <c r="E2" s="72" t="s">
        <v>95</v>
      </c>
      <c r="F2" s="72" t="s">
        <v>94</v>
      </c>
      <c r="G2" s="72" t="s">
        <v>95</v>
      </c>
      <c r="I2" s="20" t="s">
        <v>94</v>
      </c>
      <c r="J2" s="20" t="s">
        <v>95</v>
      </c>
      <c r="L2" s="8" t="s">
        <v>173</v>
      </c>
      <c r="O2" s="82" t="s">
        <v>160</v>
      </c>
      <c r="P2" s="83"/>
      <c r="Q2" s="83"/>
      <c r="R2" s="83"/>
      <c r="S2" s="83"/>
      <c r="T2" s="83"/>
      <c r="U2" s="83"/>
      <c r="V2" s="84"/>
    </row>
    <row r="3" spans="1:22">
      <c r="A3" s="71" t="s">
        <v>78</v>
      </c>
      <c r="B3">
        <v>3</v>
      </c>
      <c r="C3">
        <v>2</v>
      </c>
      <c r="D3">
        <f>VLOOKUP(B3,$C$24:$D$27,2)</f>
        <v>2</v>
      </c>
      <c r="E3">
        <f t="shared" ref="E3:E18" si="0">VLOOKUP(C3,$C$24:$D$27,2)</f>
        <v>1</v>
      </c>
      <c r="F3">
        <f t="shared" ref="F3:F18" si="1">VLOOKUP(B3,$C$24:$E$27,3)</f>
        <v>3.5</v>
      </c>
      <c r="G3">
        <f t="shared" ref="G3:G18" si="2">VLOOKUP(C3,$C$24:$E$27,3)</f>
        <v>3</v>
      </c>
      <c r="I3" s="30">
        <f>B3</f>
        <v>3</v>
      </c>
      <c r="J3" s="30">
        <f t="shared" ref="J3:J18" si="3">C3</f>
        <v>2</v>
      </c>
      <c r="K3" s="14"/>
      <c r="L3" s="31">
        <v>5650</v>
      </c>
      <c r="O3" s="13"/>
      <c r="P3" s="14"/>
      <c r="Q3" s="14"/>
      <c r="R3" s="14"/>
      <c r="S3" s="14"/>
      <c r="T3" s="14"/>
      <c r="U3" s="14"/>
      <c r="V3" s="15"/>
    </row>
    <row r="4" spans="1:22">
      <c r="A4" s="71" t="s">
        <v>79</v>
      </c>
      <c r="B4">
        <v>1</v>
      </c>
      <c r="C4">
        <v>2</v>
      </c>
      <c r="D4">
        <f t="shared" ref="D4:D18" si="4">VLOOKUP(B4,$C$24:$D$27,2)</f>
        <v>0.5</v>
      </c>
      <c r="E4">
        <f t="shared" si="0"/>
        <v>1</v>
      </c>
      <c r="F4">
        <f t="shared" si="1"/>
        <v>2.5</v>
      </c>
      <c r="G4">
        <f t="shared" si="2"/>
        <v>3</v>
      </c>
      <c r="I4" s="30">
        <f t="shared" ref="I4:I18" si="5">B4</f>
        <v>1</v>
      </c>
      <c r="J4" s="30">
        <f t="shared" si="3"/>
        <v>2</v>
      </c>
      <c r="K4" s="14"/>
      <c r="L4" s="32">
        <v>11900</v>
      </c>
      <c r="O4" s="13" t="s">
        <v>175</v>
      </c>
      <c r="P4" s="14"/>
      <c r="Q4" s="14"/>
      <c r="R4" s="14"/>
      <c r="S4" s="14"/>
      <c r="T4" s="14"/>
      <c r="U4" s="14"/>
      <c r="V4" s="15"/>
    </row>
    <row r="5" spans="1:22">
      <c r="A5" s="71" t="s">
        <v>110</v>
      </c>
      <c r="B5">
        <v>1</v>
      </c>
      <c r="C5">
        <v>2</v>
      </c>
      <c r="D5">
        <f t="shared" si="4"/>
        <v>0.5</v>
      </c>
      <c r="E5">
        <f t="shared" si="0"/>
        <v>1</v>
      </c>
      <c r="F5">
        <f t="shared" si="1"/>
        <v>2.5</v>
      </c>
      <c r="G5">
        <f t="shared" si="2"/>
        <v>3</v>
      </c>
      <c r="I5" s="30">
        <f t="shared" si="5"/>
        <v>1</v>
      </c>
      <c r="J5" s="30">
        <f t="shared" si="3"/>
        <v>2</v>
      </c>
      <c r="K5" s="14"/>
      <c r="L5" s="32">
        <v>4134</v>
      </c>
      <c r="O5" s="13" t="s">
        <v>161</v>
      </c>
      <c r="P5" s="14"/>
      <c r="Q5" s="14"/>
      <c r="R5" s="14"/>
      <c r="S5" s="14"/>
      <c r="T5" s="14"/>
      <c r="U5" s="14"/>
      <c r="V5" s="15"/>
    </row>
    <row r="6" spans="1:22">
      <c r="A6" s="71" t="s">
        <v>2</v>
      </c>
      <c r="B6">
        <v>3</v>
      </c>
      <c r="C6">
        <v>4</v>
      </c>
      <c r="D6">
        <f t="shared" si="4"/>
        <v>2</v>
      </c>
      <c r="E6">
        <f t="shared" si="0"/>
        <v>4</v>
      </c>
      <c r="F6">
        <f t="shared" si="1"/>
        <v>3.5</v>
      </c>
      <c r="G6">
        <f t="shared" si="2"/>
        <v>4</v>
      </c>
      <c r="I6" s="30">
        <f t="shared" si="5"/>
        <v>3</v>
      </c>
      <c r="J6" s="30">
        <f t="shared" si="3"/>
        <v>4</v>
      </c>
      <c r="K6" s="14"/>
      <c r="L6" s="33">
        <v>5874</v>
      </c>
      <c r="O6" s="13" t="s">
        <v>176</v>
      </c>
      <c r="P6" s="14"/>
      <c r="Q6" s="14"/>
      <c r="R6" s="14"/>
      <c r="S6" s="14"/>
      <c r="T6" s="14"/>
      <c r="U6" s="14"/>
      <c r="V6" s="15"/>
    </row>
    <row r="7" spans="1:22">
      <c r="A7" s="71" t="s">
        <v>5</v>
      </c>
      <c r="B7">
        <v>4</v>
      </c>
      <c r="C7">
        <v>4</v>
      </c>
      <c r="D7">
        <f t="shared" si="4"/>
        <v>4</v>
      </c>
      <c r="E7">
        <f t="shared" si="0"/>
        <v>4</v>
      </c>
      <c r="F7">
        <f t="shared" si="1"/>
        <v>4</v>
      </c>
      <c r="G7">
        <f t="shared" si="2"/>
        <v>4</v>
      </c>
      <c r="I7" s="30">
        <f t="shared" si="5"/>
        <v>4</v>
      </c>
      <c r="J7" s="30">
        <f t="shared" si="3"/>
        <v>4</v>
      </c>
      <c r="K7" s="14"/>
      <c r="L7" s="33">
        <v>5577</v>
      </c>
      <c r="O7" s="13"/>
      <c r="P7" s="14"/>
      <c r="Q7" s="14"/>
      <c r="R7" s="14"/>
      <c r="S7" s="14"/>
      <c r="T7" s="14"/>
      <c r="U7" s="14"/>
      <c r="V7" s="15"/>
    </row>
    <row r="8" spans="1:22">
      <c r="A8" s="71" t="s">
        <v>7</v>
      </c>
      <c r="B8">
        <v>2</v>
      </c>
      <c r="C8">
        <v>4</v>
      </c>
      <c r="D8">
        <f t="shared" si="4"/>
        <v>1</v>
      </c>
      <c r="E8">
        <f t="shared" si="0"/>
        <v>4</v>
      </c>
      <c r="F8">
        <f t="shared" si="1"/>
        <v>3</v>
      </c>
      <c r="G8">
        <f t="shared" si="2"/>
        <v>4</v>
      </c>
      <c r="I8" s="30">
        <f t="shared" si="5"/>
        <v>2</v>
      </c>
      <c r="J8" s="30">
        <f t="shared" si="3"/>
        <v>4</v>
      </c>
      <c r="K8" s="14"/>
      <c r="L8" s="33">
        <v>7902</v>
      </c>
      <c r="O8" s="13" t="s">
        <v>164</v>
      </c>
      <c r="P8" s="14"/>
      <c r="Q8" s="14"/>
      <c r="R8" s="14"/>
      <c r="S8" s="14"/>
      <c r="T8" s="14"/>
      <c r="U8" s="14"/>
      <c r="V8" s="15"/>
    </row>
    <row r="9" spans="1:22">
      <c r="A9" s="71" t="s">
        <v>10</v>
      </c>
      <c r="B9">
        <v>3</v>
      </c>
      <c r="C9">
        <v>4</v>
      </c>
      <c r="D9">
        <f t="shared" si="4"/>
        <v>2</v>
      </c>
      <c r="E9">
        <f t="shared" si="0"/>
        <v>4</v>
      </c>
      <c r="F9">
        <f t="shared" si="1"/>
        <v>3.5</v>
      </c>
      <c r="G9">
        <f t="shared" si="2"/>
        <v>4</v>
      </c>
      <c r="I9" s="30">
        <f t="shared" si="5"/>
        <v>3</v>
      </c>
      <c r="J9" s="30">
        <f t="shared" si="3"/>
        <v>4</v>
      </c>
      <c r="K9" s="14"/>
      <c r="L9" s="33">
        <v>5581</v>
      </c>
      <c r="O9" s="13" t="s">
        <v>162</v>
      </c>
      <c r="P9" s="14"/>
      <c r="Q9" s="14"/>
      <c r="R9" s="14"/>
      <c r="S9" s="14"/>
      <c r="T9" s="14"/>
      <c r="U9" s="14"/>
      <c r="V9" s="15"/>
    </row>
    <row r="10" spans="1:22">
      <c r="A10" s="71" t="s">
        <v>6</v>
      </c>
      <c r="B10">
        <v>1</v>
      </c>
      <c r="C10">
        <v>1</v>
      </c>
      <c r="D10">
        <f t="shared" si="4"/>
        <v>0.5</v>
      </c>
      <c r="E10">
        <f t="shared" si="0"/>
        <v>0.5</v>
      </c>
      <c r="F10">
        <f t="shared" si="1"/>
        <v>2.5</v>
      </c>
      <c r="G10">
        <f t="shared" si="2"/>
        <v>2.5</v>
      </c>
      <c r="I10" s="30">
        <f t="shared" si="5"/>
        <v>1</v>
      </c>
      <c r="J10" s="30">
        <f t="shared" si="3"/>
        <v>1</v>
      </c>
      <c r="K10" s="14"/>
      <c r="L10" s="33">
        <v>4737</v>
      </c>
      <c r="O10" s="13"/>
      <c r="P10" s="14"/>
      <c r="Q10" s="14"/>
      <c r="R10" s="14"/>
      <c r="S10" s="14"/>
      <c r="T10" s="14"/>
      <c r="U10" s="14"/>
      <c r="V10" s="15"/>
    </row>
    <row r="11" spans="1:22">
      <c r="A11" s="71" t="s">
        <v>111</v>
      </c>
      <c r="B11">
        <v>3</v>
      </c>
      <c r="C11">
        <v>1</v>
      </c>
      <c r="D11">
        <f t="shared" si="4"/>
        <v>2</v>
      </c>
      <c r="E11">
        <f t="shared" si="0"/>
        <v>0.5</v>
      </c>
      <c r="F11">
        <f t="shared" si="1"/>
        <v>3.5</v>
      </c>
      <c r="G11">
        <f t="shared" si="2"/>
        <v>2.5</v>
      </c>
      <c r="I11" s="30">
        <f t="shared" si="5"/>
        <v>3</v>
      </c>
      <c r="J11" s="30">
        <f t="shared" si="3"/>
        <v>1</v>
      </c>
      <c r="K11" s="14"/>
      <c r="L11" s="33">
        <v>6386</v>
      </c>
      <c r="O11" s="13" t="s">
        <v>165</v>
      </c>
      <c r="P11" s="14"/>
      <c r="Q11" s="14"/>
      <c r="R11" s="14"/>
      <c r="S11" s="14"/>
      <c r="T11" s="14"/>
      <c r="U11" s="14"/>
      <c r="V11" s="15"/>
    </row>
    <row r="12" spans="1:22">
      <c r="A12" s="71" t="s">
        <v>3</v>
      </c>
      <c r="B12">
        <v>3</v>
      </c>
      <c r="C12">
        <v>2</v>
      </c>
      <c r="D12">
        <f t="shared" si="4"/>
        <v>2</v>
      </c>
      <c r="E12">
        <f t="shared" si="0"/>
        <v>1</v>
      </c>
      <c r="F12">
        <f t="shared" si="1"/>
        <v>3.5</v>
      </c>
      <c r="G12">
        <f t="shared" si="2"/>
        <v>3</v>
      </c>
      <c r="I12" s="30">
        <f t="shared" si="5"/>
        <v>3</v>
      </c>
      <c r="J12" s="30">
        <f t="shared" si="3"/>
        <v>2</v>
      </c>
      <c r="K12" s="14"/>
      <c r="L12" s="33">
        <v>54632</v>
      </c>
      <c r="O12" s="13" t="s">
        <v>163</v>
      </c>
      <c r="P12" s="14"/>
      <c r="Q12" s="14"/>
      <c r="R12" s="14"/>
      <c r="S12" s="14"/>
      <c r="T12" s="14"/>
      <c r="U12" s="14"/>
      <c r="V12" s="15"/>
    </row>
    <row r="13" spans="1:22">
      <c r="A13" s="71" t="s">
        <v>4</v>
      </c>
      <c r="B13">
        <v>4</v>
      </c>
      <c r="C13">
        <v>2</v>
      </c>
      <c r="D13">
        <f t="shared" si="4"/>
        <v>4</v>
      </c>
      <c r="E13">
        <f t="shared" si="0"/>
        <v>1</v>
      </c>
      <c r="F13">
        <f t="shared" si="1"/>
        <v>4</v>
      </c>
      <c r="G13">
        <f t="shared" si="2"/>
        <v>3</v>
      </c>
      <c r="I13" s="30">
        <f t="shared" si="5"/>
        <v>4</v>
      </c>
      <c r="J13" s="30">
        <f t="shared" si="3"/>
        <v>2</v>
      </c>
      <c r="K13" s="14"/>
      <c r="L13" s="33">
        <v>6685</v>
      </c>
      <c r="O13" s="13"/>
      <c r="P13" s="14"/>
      <c r="Q13" s="14"/>
      <c r="R13" s="14"/>
      <c r="S13" s="14"/>
      <c r="T13" s="14"/>
      <c r="U13" s="14"/>
      <c r="V13" s="15"/>
    </row>
    <row r="14" spans="1:22">
      <c r="A14" s="71" t="s">
        <v>8</v>
      </c>
      <c r="B14">
        <v>2</v>
      </c>
      <c r="C14">
        <v>1</v>
      </c>
      <c r="D14">
        <f t="shared" si="4"/>
        <v>1</v>
      </c>
      <c r="E14">
        <f t="shared" si="0"/>
        <v>0.5</v>
      </c>
      <c r="F14">
        <f t="shared" si="1"/>
        <v>3</v>
      </c>
      <c r="G14">
        <f t="shared" si="2"/>
        <v>2.5</v>
      </c>
      <c r="I14" s="30">
        <f t="shared" si="5"/>
        <v>2</v>
      </c>
      <c r="J14" s="30">
        <f t="shared" si="3"/>
        <v>1</v>
      </c>
      <c r="K14" s="14"/>
      <c r="L14" s="33">
        <v>4083</v>
      </c>
      <c r="O14" s="13" t="s">
        <v>177</v>
      </c>
      <c r="P14" s="14"/>
      <c r="Q14" s="14"/>
      <c r="R14" s="14"/>
      <c r="S14" s="14"/>
      <c r="T14" s="14"/>
      <c r="U14" s="14"/>
      <c r="V14" s="15"/>
    </row>
    <row r="15" spans="1:22">
      <c r="A15" s="71" t="s">
        <v>9</v>
      </c>
      <c r="B15">
        <v>3</v>
      </c>
      <c r="C15">
        <v>1</v>
      </c>
      <c r="D15">
        <f t="shared" si="4"/>
        <v>2</v>
      </c>
      <c r="E15">
        <f t="shared" si="0"/>
        <v>0.5</v>
      </c>
      <c r="F15">
        <f t="shared" si="1"/>
        <v>3.5</v>
      </c>
      <c r="G15">
        <f t="shared" si="2"/>
        <v>2.5</v>
      </c>
      <c r="I15" s="30">
        <f t="shared" si="5"/>
        <v>3</v>
      </c>
      <c r="J15" s="30">
        <f t="shared" si="3"/>
        <v>1</v>
      </c>
      <c r="K15" s="14"/>
      <c r="L15" s="33">
        <v>6319</v>
      </c>
      <c r="O15" s="16"/>
      <c r="P15" s="17"/>
      <c r="Q15" s="17"/>
      <c r="R15" s="17"/>
      <c r="S15" s="17"/>
      <c r="T15" s="17"/>
      <c r="U15" s="17"/>
      <c r="V15" s="18"/>
    </row>
    <row r="16" spans="1:22">
      <c r="A16" s="71" t="s">
        <v>11</v>
      </c>
      <c r="B16">
        <v>2</v>
      </c>
      <c r="C16">
        <v>1</v>
      </c>
      <c r="D16">
        <f t="shared" si="4"/>
        <v>1</v>
      </c>
      <c r="E16">
        <f t="shared" si="0"/>
        <v>0.5</v>
      </c>
      <c r="F16">
        <f t="shared" si="1"/>
        <v>3</v>
      </c>
      <c r="G16">
        <f t="shared" si="2"/>
        <v>2.5</v>
      </c>
      <c r="I16" s="30">
        <f t="shared" si="5"/>
        <v>2</v>
      </c>
      <c r="J16" s="30">
        <f t="shared" si="3"/>
        <v>1</v>
      </c>
      <c r="K16" s="14"/>
      <c r="L16" s="33">
        <v>7842</v>
      </c>
    </row>
    <row r="17" spans="1:25">
      <c r="A17" s="71" t="s">
        <v>80</v>
      </c>
      <c r="B17">
        <v>2</v>
      </c>
      <c r="C17">
        <v>1</v>
      </c>
      <c r="D17">
        <f t="shared" si="4"/>
        <v>1</v>
      </c>
      <c r="E17">
        <f t="shared" si="0"/>
        <v>0.5</v>
      </c>
      <c r="F17">
        <f t="shared" si="1"/>
        <v>3</v>
      </c>
      <c r="G17">
        <f t="shared" si="2"/>
        <v>2.5</v>
      </c>
      <c r="I17" s="30">
        <f t="shared" si="5"/>
        <v>2</v>
      </c>
      <c r="J17" s="30">
        <f t="shared" si="3"/>
        <v>1</v>
      </c>
      <c r="K17" s="14"/>
      <c r="L17" s="33">
        <v>6607</v>
      </c>
      <c r="P17" s="82" t="s">
        <v>184</v>
      </c>
      <c r="Q17" s="83"/>
      <c r="R17" s="83"/>
      <c r="S17" s="83"/>
      <c r="T17" s="83"/>
      <c r="U17" s="83"/>
      <c r="V17" s="84"/>
    </row>
    <row r="18" spans="1:25">
      <c r="A18" s="71" t="s">
        <v>12</v>
      </c>
      <c r="B18">
        <v>1</v>
      </c>
      <c r="C18">
        <v>1</v>
      </c>
      <c r="D18">
        <f t="shared" si="4"/>
        <v>0.5</v>
      </c>
      <c r="E18">
        <f t="shared" si="0"/>
        <v>0.5</v>
      </c>
      <c r="F18">
        <f t="shared" si="1"/>
        <v>2.5</v>
      </c>
      <c r="G18">
        <f t="shared" si="2"/>
        <v>2.5</v>
      </c>
      <c r="I18" s="30">
        <f t="shared" si="5"/>
        <v>1</v>
      </c>
      <c r="J18" s="30">
        <f t="shared" si="3"/>
        <v>1</v>
      </c>
      <c r="K18" s="14"/>
      <c r="L18" s="34">
        <v>5086</v>
      </c>
      <c r="P18" s="13"/>
      <c r="Q18" s="14"/>
      <c r="R18" s="14"/>
      <c r="S18" s="14"/>
      <c r="T18" s="14"/>
      <c r="U18" s="14"/>
      <c r="V18" s="15"/>
    </row>
    <row r="19" spans="1:25">
      <c r="P19" s="125" t="s">
        <v>185</v>
      </c>
      <c r="Q19" s="126" t="s">
        <v>172</v>
      </c>
      <c r="R19" s="126"/>
      <c r="S19" s="126"/>
      <c r="T19" s="126" t="s">
        <v>193</v>
      </c>
      <c r="U19" s="14"/>
      <c r="V19" s="15"/>
    </row>
    <row r="20" spans="1:25">
      <c r="I20" s="76" t="s">
        <v>157</v>
      </c>
      <c r="J20" s="77"/>
      <c r="K20" s="78"/>
      <c r="L20" s="78"/>
      <c r="M20" s="78"/>
      <c r="N20" s="79"/>
      <c r="P20" s="130">
        <v>1</v>
      </c>
      <c r="Q20" s="129" t="s">
        <v>143</v>
      </c>
      <c r="R20" s="129"/>
      <c r="S20" s="129"/>
      <c r="T20" s="129" t="s">
        <v>186</v>
      </c>
      <c r="U20" s="129"/>
      <c r="V20" s="15"/>
    </row>
    <row r="21" spans="1:25">
      <c r="I21" s="80" t="s">
        <v>98</v>
      </c>
      <c r="J21" s="21"/>
      <c r="K21" s="14"/>
      <c r="L21" s="14"/>
      <c r="M21" s="14"/>
      <c r="N21" s="15"/>
      <c r="P21" s="130">
        <f>P20+1</f>
        <v>2</v>
      </c>
      <c r="Q21" s="129" t="s">
        <v>144</v>
      </c>
      <c r="R21" s="129"/>
      <c r="S21" s="129"/>
      <c r="T21" s="129" t="s">
        <v>187</v>
      </c>
      <c r="U21" s="129"/>
      <c r="V21" s="15"/>
    </row>
    <row r="22" spans="1:25">
      <c r="I22" s="81" t="s">
        <v>96</v>
      </c>
      <c r="J22" s="22"/>
      <c r="K22" s="17"/>
      <c r="L22" s="17"/>
      <c r="M22" s="17"/>
      <c r="N22" s="18"/>
      <c r="P22" s="130">
        <f t="shared" ref="P22:P25" si="6">P21+1</f>
        <v>3</v>
      </c>
      <c r="Q22" s="129" t="s">
        <v>147</v>
      </c>
      <c r="R22" s="129"/>
      <c r="S22" s="129"/>
      <c r="T22" s="129" t="s">
        <v>188</v>
      </c>
      <c r="U22" s="129"/>
      <c r="V22" s="15"/>
    </row>
    <row r="23" spans="1:25">
      <c r="B23" s="9" t="s">
        <v>81</v>
      </c>
      <c r="C23" s="5" t="s">
        <v>77</v>
      </c>
      <c r="D23" s="6" t="s">
        <v>92</v>
      </c>
      <c r="E23" s="7" t="s">
        <v>93</v>
      </c>
      <c r="P23" s="130">
        <f t="shared" si="6"/>
        <v>4</v>
      </c>
      <c r="Q23" s="129" t="s">
        <v>148</v>
      </c>
      <c r="R23" s="129"/>
      <c r="S23" s="129"/>
      <c r="T23" s="129" t="s">
        <v>189</v>
      </c>
      <c r="U23" s="129"/>
      <c r="V23" s="15"/>
    </row>
    <row r="24" spans="1:25">
      <c r="B24" s="9" t="s">
        <v>83</v>
      </c>
      <c r="C24" s="3">
        <v>1</v>
      </c>
      <c r="D24" s="121">
        <v>0.5</v>
      </c>
      <c r="E24" s="122">
        <v>2.5</v>
      </c>
      <c r="F24" s="120" t="s">
        <v>178</v>
      </c>
      <c r="I24" s="44" t="s">
        <v>159</v>
      </c>
      <c r="J24" s="45"/>
      <c r="P24" s="130">
        <f t="shared" si="6"/>
        <v>5</v>
      </c>
      <c r="Q24" s="129" t="s">
        <v>145</v>
      </c>
      <c r="R24" s="129"/>
      <c r="S24" s="129"/>
      <c r="T24" s="129" t="s">
        <v>190</v>
      </c>
      <c r="U24" s="129"/>
      <c r="V24" s="15"/>
      <c r="X24" s="25" t="s">
        <v>106</v>
      </c>
      <c r="Y24" s="26"/>
    </row>
    <row r="25" spans="1:25">
      <c r="B25" s="9" t="s">
        <v>84</v>
      </c>
      <c r="C25" s="3">
        <v>2</v>
      </c>
      <c r="D25" s="121">
        <v>1</v>
      </c>
      <c r="E25" s="122">
        <v>3</v>
      </c>
      <c r="F25" s="120" t="s">
        <v>179</v>
      </c>
      <c r="I25" s="44" t="s">
        <v>158</v>
      </c>
      <c r="J25" s="45"/>
      <c r="P25" s="130">
        <f t="shared" si="6"/>
        <v>6</v>
      </c>
      <c r="Q25" s="129" t="s">
        <v>146</v>
      </c>
      <c r="R25" s="129"/>
      <c r="S25" s="129"/>
      <c r="T25" s="129" t="s">
        <v>191</v>
      </c>
      <c r="U25" s="129"/>
      <c r="V25" s="15"/>
      <c r="X25" s="26"/>
      <c r="Y25" s="26"/>
    </row>
    <row r="26" spans="1:25">
      <c r="B26" s="9" t="s">
        <v>82</v>
      </c>
      <c r="C26" s="3">
        <v>3</v>
      </c>
      <c r="D26" s="121">
        <v>2</v>
      </c>
      <c r="E26" s="122">
        <v>3.5</v>
      </c>
      <c r="F26" s="120" t="s">
        <v>180</v>
      </c>
      <c r="I26" s="44" t="s">
        <v>117</v>
      </c>
      <c r="J26" s="45"/>
      <c r="P26" s="13"/>
      <c r="Q26" s="14"/>
      <c r="R26" s="14"/>
      <c r="S26" s="14"/>
      <c r="T26" s="14"/>
      <c r="U26" s="14"/>
      <c r="V26" s="15"/>
      <c r="X26" s="26"/>
      <c r="Y26" s="26" t="s">
        <v>108</v>
      </c>
    </row>
    <row r="27" spans="1:25">
      <c r="B27" s="9"/>
      <c r="C27" s="4">
        <v>4</v>
      </c>
      <c r="D27" s="123">
        <v>4</v>
      </c>
      <c r="E27" s="124">
        <v>4</v>
      </c>
      <c r="F27" s="120" t="s">
        <v>182</v>
      </c>
      <c r="P27" s="13" t="s">
        <v>192</v>
      </c>
      <c r="Q27" s="14"/>
      <c r="R27" s="14"/>
      <c r="S27" s="14"/>
      <c r="T27" s="14"/>
      <c r="U27" s="14"/>
      <c r="V27" s="15"/>
      <c r="X27" s="27">
        <v>110000</v>
      </c>
      <c r="Y27" s="26" t="s">
        <v>99</v>
      </c>
    </row>
    <row r="28" spans="1:25">
      <c r="B28" s="9"/>
      <c r="F28" s="120" t="s">
        <v>183</v>
      </c>
      <c r="P28" s="16"/>
      <c r="Q28" s="17"/>
      <c r="R28" s="17"/>
      <c r="S28" s="17"/>
      <c r="T28" s="17"/>
      <c r="U28" s="17"/>
      <c r="V28" s="18"/>
      <c r="X28" s="28">
        <v>1830000000</v>
      </c>
      <c r="Y28" s="26" t="s">
        <v>100</v>
      </c>
    </row>
    <row r="29" spans="1:25">
      <c r="C29" s="10" t="s">
        <v>91</v>
      </c>
      <c r="I29" s="58" t="s">
        <v>126</v>
      </c>
      <c r="X29" s="29">
        <f>X28/X27</f>
        <v>16636.363636363636</v>
      </c>
      <c r="Y29" s="26" t="s">
        <v>107</v>
      </c>
    </row>
    <row r="30" spans="1:25">
      <c r="C30" s="10" t="s">
        <v>201</v>
      </c>
      <c r="I30" s="58" t="s">
        <v>127</v>
      </c>
      <c r="X30" s="26" t="s">
        <v>101</v>
      </c>
      <c r="Y30" s="26"/>
    </row>
    <row r="31" spans="1:25">
      <c r="C31" s="10" t="s">
        <v>200</v>
      </c>
      <c r="I31" s="58" t="s">
        <v>128</v>
      </c>
      <c r="X31" s="26"/>
      <c r="Y31" s="26"/>
    </row>
    <row r="32" spans="1:25">
      <c r="C32" s="10"/>
      <c r="D32" s="10" t="s">
        <v>85</v>
      </c>
      <c r="I32" s="58" t="s">
        <v>129</v>
      </c>
      <c r="X32" s="26">
        <v>1650</v>
      </c>
      <c r="Y32" s="26" t="s">
        <v>102</v>
      </c>
    </row>
    <row r="33" spans="3:25">
      <c r="C33" s="10"/>
      <c r="D33" s="10" t="s">
        <v>90</v>
      </c>
      <c r="E33" s="10"/>
      <c r="I33" s="58" t="s">
        <v>174</v>
      </c>
      <c r="X33" s="26">
        <v>9.1999999999999993</v>
      </c>
      <c r="Y33" s="26" t="s">
        <v>103</v>
      </c>
    </row>
    <row r="34" spans="3:25">
      <c r="D34" s="10" t="s">
        <v>88</v>
      </c>
      <c r="I34" s="58" t="s">
        <v>130</v>
      </c>
      <c r="X34" s="29">
        <f>X32*X33</f>
        <v>15179.999999999998</v>
      </c>
      <c r="Y34" s="26" t="s">
        <v>109</v>
      </c>
    </row>
    <row r="35" spans="3:25">
      <c r="D35" s="11" t="s">
        <v>89</v>
      </c>
      <c r="X35" s="26">
        <v>185000</v>
      </c>
      <c r="Y35" s="26" t="s">
        <v>104</v>
      </c>
    </row>
    <row r="36" spans="3:25">
      <c r="E36" s="10" t="s">
        <v>86</v>
      </c>
      <c r="X36" s="26" t="s">
        <v>105</v>
      </c>
      <c r="Y36" s="26"/>
    </row>
    <row r="37" spans="3:25">
      <c r="E37" s="10" t="s">
        <v>87</v>
      </c>
    </row>
    <row r="38" spans="3:25">
      <c r="E38" s="10" t="s">
        <v>88</v>
      </c>
    </row>
    <row r="39" spans="3:25">
      <c r="E39" s="10" t="s">
        <v>89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5"/>
  <sheetViews>
    <sheetView workbookViewId="0">
      <pane ySplit="1660" topLeftCell="A2"/>
      <selection activeCell="V1" sqref="V1"/>
      <selection pane="bottomLeft" activeCell="X2" sqref="X2"/>
    </sheetView>
  </sheetViews>
  <sheetFormatPr baseColWidth="10" defaultColWidth="8.83203125" defaultRowHeight="14" x14ac:dyDescent="0"/>
  <cols>
    <col min="6" max="21" width="7.1640625" customWidth="1"/>
    <col min="23" max="23" width="4.6640625" customWidth="1"/>
    <col min="24" max="24" width="7.5" style="113" customWidth="1"/>
    <col min="41" max="41" width="10.1640625" bestFit="1" customWidth="1"/>
  </cols>
  <sheetData>
    <row r="1" spans="1:42">
      <c r="A1" s="35" t="s">
        <v>151</v>
      </c>
      <c r="B1" s="35"/>
      <c r="D1" s="2"/>
      <c r="E1" s="2" t="s">
        <v>112</v>
      </c>
      <c r="F1" s="49">
        <f>'Crop-Data'!I3</f>
        <v>3</v>
      </c>
      <c r="G1" s="50">
        <f>'Crop-Data'!I4</f>
        <v>1</v>
      </c>
      <c r="H1" s="50">
        <f>'Crop-Data'!I5</f>
        <v>1</v>
      </c>
      <c r="I1" s="50">
        <f>'Crop-Data'!I6</f>
        <v>3</v>
      </c>
      <c r="J1" s="50">
        <f>'Crop-Data'!I7</f>
        <v>4</v>
      </c>
      <c r="K1" s="50">
        <f>'Crop-Data'!I8</f>
        <v>2</v>
      </c>
      <c r="L1" s="50">
        <f>'Crop-Data'!I9</f>
        <v>3</v>
      </c>
      <c r="M1" s="50">
        <f>'Crop-Data'!I10</f>
        <v>1</v>
      </c>
      <c r="N1" s="50">
        <f>'Crop-Data'!I11</f>
        <v>3</v>
      </c>
      <c r="O1" s="50">
        <f>'Crop-Data'!I12</f>
        <v>3</v>
      </c>
      <c r="P1" s="50">
        <f>'Crop-Data'!I13</f>
        <v>4</v>
      </c>
      <c r="Q1" s="50">
        <f>'Crop-Data'!I14</f>
        <v>2</v>
      </c>
      <c r="R1" s="50">
        <f>'Crop-Data'!I15</f>
        <v>3</v>
      </c>
      <c r="S1" s="50">
        <f>'Crop-Data'!I16</f>
        <v>2</v>
      </c>
      <c r="T1" s="50">
        <f>'Crop-Data'!I17</f>
        <v>2</v>
      </c>
      <c r="U1" s="51">
        <f>'Crop-Data'!I18</f>
        <v>1</v>
      </c>
      <c r="W1" s="87" t="s">
        <v>166</v>
      </c>
      <c r="X1" s="132" t="s">
        <v>167</v>
      </c>
    </row>
    <row r="2" spans="1:42">
      <c r="A2" s="35" t="s">
        <v>152</v>
      </c>
      <c r="B2" s="35"/>
      <c r="D2" s="2"/>
      <c r="E2" s="2" t="s">
        <v>113</v>
      </c>
      <c r="F2" s="52">
        <f>'Crop-Data'!J3</f>
        <v>2</v>
      </c>
      <c r="G2" s="53">
        <f>'Crop-Data'!J4</f>
        <v>2</v>
      </c>
      <c r="H2" s="53">
        <f>'Crop-Data'!J5</f>
        <v>2</v>
      </c>
      <c r="I2" s="53">
        <f>'Crop-Data'!J6</f>
        <v>4</v>
      </c>
      <c r="J2" s="53">
        <f>'Crop-Data'!J7</f>
        <v>4</v>
      </c>
      <c r="K2" s="53">
        <f>'Crop-Data'!J8</f>
        <v>4</v>
      </c>
      <c r="L2" s="53">
        <f>'Crop-Data'!J9</f>
        <v>4</v>
      </c>
      <c r="M2" s="53">
        <f>'Crop-Data'!J10</f>
        <v>1</v>
      </c>
      <c r="N2" s="53">
        <f>'Crop-Data'!J11</f>
        <v>1</v>
      </c>
      <c r="O2" s="53">
        <f>'Crop-Data'!J12</f>
        <v>2</v>
      </c>
      <c r="P2" s="53">
        <f>'Crop-Data'!J13</f>
        <v>2</v>
      </c>
      <c r="Q2" s="53">
        <f>'Crop-Data'!J14</f>
        <v>1</v>
      </c>
      <c r="R2" s="53">
        <f>'Crop-Data'!J15</f>
        <v>1</v>
      </c>
      <c r="S2" s="53">
        <f>'Crop-Data'!J16</f>
        <v>1</v>
      </c>
      <c r="T2" s="53">
        <f>'Crop-Data'!J17</f>
        <v>1</v>
      </c>
      <c r="U2" s="54">
        <f>'Crop-Data'!J18</f>
        <v>1</v>
      </c>
      <c r="V2" s="88"/>
      <c r="W2" s="88"/>
      <c r="X2" s="112"/>
    </row>
    <row r="3" spans="1:42">
      <c r="A3" s="35" t="s">
        <v>153</v>
      </c>
      <c r="B3" s="35"/>
      <c r="D3" s="2"/>
      <c r="E3" s="2" t="s">
        <v>97</v>
      </c>
      <c r="F3" s="55">
        <f>'Crop-Data'!L3</f>
        <v>5650</v>
      </c>
      <c r="G3" s="56">
        <f>'Crop-Data'!L4</f>
        <v>11900</v>
      </c>
      <c r="H3" s="56">
        <f>'Crop-Data'!L5</f>
        <v>4134</v>
      </c>
      <c r="I3" s="56">
        <f>'Crop-Data'!L6</f>
        <v>5874</v>
      </c>
      <c r="J3" s="56">
        <f>'Crop-Data'!L7</f>
        <v>5577</v>
      </c>
      <c r="K3" s="56">
        <f>'Crop-Data'!L8</f>
        <v>7902</v>
      </c>
      <c r="L3" s="56">
        <f>'Crop-Data'!L9</f>
        <v>5581</v>
      </c>
      <c r="M3" s="56">
        <f>'Crop-Data'!L10</f>
        <v>4737</v>
      </c>
      <c r="N3" s="56">
        <f>'Crop-Data'!L11</f>
        <v>6386</v>
      </c>
      <c r="O3" s="56">
        <f>'Crop-Data'!L12</f>
        <v>54632</v>
      </c>
      <c r="P3" s="56">
        <f>'Crop-Data'!L13</f>
        <v>6685</v>
      </c>
      <c r="Q3" s="56">
        <f>'Crop-Data'!L14</f>
        <v>4083</v>
      </c>
      <c r="R3" s="56">
        <f>'Crop-Data'!L15</f>
        <v>6319</v>
      </c>
      <c r="S3" s="56">
        <f>'Crop-Data'!L16</f>
        <v>7842</v>
      </c>
      <c r="T3" s="56">
        <f>'Crop-Data'!L17</f>
        <v>6607</v>
      </c>
      <c r="U3" s="57">
        <f>'Crop-Data'!L18</f>
        <v>5086</v>
      </c>
      <c r="Y3" t="s">
        <v>123</v>
      </c>
    </row>
    <row r="4" spans="1:42">
      <c r="D4" s="85" t="s">
        <v>131</v>
      </c>
      <c r="E4" s="86"/>
    </row>
    <row r="5" spans="1:42">
      <c r="A5" t="s">
        <v>0</v>
      </c>
      <c r="B5" t="s">
        <v>1</v>
      </c>
      <c r="C5" t="s">
        <v>0</v>
      </c>
      <c r="D5" s="13" t="s">
        <v>132</v>
      </c>
      <c r="E5" s="15" t="s">
        <v>133</v>
      </c>
      <c r="F5" s="8" t="str">
        <f>'Crop-Data'!A3</f>
        <v>Wine grapes</v>
      </c>
      <c r="G5" s="8" t="str">
        <f>'Crop-Data'!A4</f>
        <v>Table grapes</v>
      </c>
      <c r="H5" s="8" t="str">
        <f>'Crop-Data'!A5</f>
        <v>Raisin grapes</v>
      </c>
      <c r="I5" s="8" t="str">
        <f>'Crop-Data'!A6</f>
        <v>Almonds</v>
      </c>
      <c r="J5" s="8" t="str">
        <f>'Crop-Data'!A7</f>
        <v>Walnuts</v>
      </c>
      <c r="K5" s="8" t="str">
        <f>'Crop-Data'!A8</f>
        <v>Pistachios</v>
      </c>
      <c r="L5" s="8" t="str">
        <f>'Crop-Data'!A9</f>
        <v>Stone fruit</v>
      </c>
      <c r="M5" s="8" t="str">
        <f>'Crop-Data'!A10</f>
        <v>Citrus</v>
      </c>
      <c r="N5" s="8" t="str">
        <f>'Crop-Data'!A11</f>
        <v>Avocados</v>
      </c>
      <c r="O5" s="8" t="str">
        <f>'Crop-Data'!A12</f>
        <v>Strawberries</v>
      </c>
      <c r="P5" s="8" t="str">
        <f>'Crop-Data'!A13</f>
        <v>Lettuce</v>
      </c>
      <c r="Q5" s="8" t="str">
        <f>'Crop-Data'!A14</f>
        <v>Tomatoes</v>
      </c>
      <c r="R5" s="8" t="str">
        <f>'Crop-Data'!A15</f>
        <v>Cole crops</v>
      </c>
      <c r="S5" s="8" t="str">
        <f>'Crop-Data'!A16</f>
        <v>Carrots</v>
      </c>
      <c r="T5" s="8" t="str">
        <f>'Crop-Data'!A17</f>
        <v>Alliums</v>
      </c>
      <c r="U5" s="8" t="str">
        <f>'Crop-Data'!A18</f>
        <v>Melons</v>
      </c>
      <c r="V5" s="8" t="s">
        <v>114</v>
      </c>
      <c r="W5" s="8" t="s">
        <v>142</v>
      </c>
      <c r="X5" s="114"/>
      <c r="Y5" s="8" t="str">
        <f t="shared" ref="Y5:AN5" si="0">F5</f>
        <v>Wine grapes</v>
      </c>
      <c r="Z5" s="8" t="str">
        <f t="shared" si="0"/>
        <v>Table grapes</v>
      </c>
      <c r="AA5" s="8" t="str">
        <f t="shared" si="0"/>
        <v>Raisin grapes</v>
      </c>
      <c r="AB5" s="8" t="str">
        <f t="shared" si="0"/>
        <v>Almonds</v>
      </c>
      <c r="AC5" s="8" t="str">
        <f t="shared" si="0"/>
        <v>Walnuts</v>
      </c>
      <c r="AD5" s="8" t="str">
        <f t="shared" si="0"/>
        <v>Pistachios</v>
      </c>
      <c r="AE5" s="8" t="str">
        <f t="shared" si="0"/>
        <v>Stone fruit</v>
      </c>
      <c r="AF5" s="8" t="str">
        <f t="shared" si="0"/>
        <v>Citrus</v>
      </c>
      <c r="AG5" s="8" t="str">
        <f t="shared" si="0"/>
        <v>Avocados</v>
      </c>
      <c r="AH5" s="8" t="str">
        <f t="shared" si="0"/>
        <v>Strawberries</v>
      </c>
      <c r="AI5" s="8" t="str">
        <f t="shared" si="0"/>
        <v>Lettuce</v>
      </c>
      <c r="AJ5" s="8" t="str">
        <f t="shared" si="0"/>
        <v>Tomatoes</v>
      </c>
      <c r="AK5" s="8" t="str">
        <f t="shared" si="0"/>
        <v>Cole crops</v>
      </c>
      <c r="AL5" s="8" t="str">
        <f t="shared" si="0"/>
        <v>Carrots</v>
      </c>
      <c r="AM5" s="8" t="str">
        <f t="shared" si="0"/>
        <v>Alliums</v>
      </c>
      <c r="AN5" s="8" t="str">
        <f t="shared" si="0"/>
        <v>Melons</v>
      </c>
      <c r="AO5" s="8" t="s">
        <v>114</v>
      </c>
      <c r="AP5" s="117" t="s">
        <v>142</v>
      </c>
    </row>
    <row r="6" spans="1:42">
      <c r="A6" t="s">
        <v>13</v>
      </c>
      <c r="B6" t="s">
        <v>14</v>
      </c>
      <c r="C6" t="s">
        <v>15</v>
      </c>
      <c r="D6" s="60">
        <v>2.8350256690000002</v>
      </c>
      <c r="E6" s="61">
        <v>2.4149518169999999</v>
      </c>
      <c r="F6" s="118">
        <v>0</v>
      </c>
      <c r="G6" s="118">
        <v>10</v>
      </c>
      <c r="H6" s="118">
        <v>0</v>
      </c>
      <c r="I6" s="118">
        <v>1</v>
      </c>
      <c r="J6" s="118">
        <v>1</v>
      </c>
      <c r="K6" s="118">
        <v>0</v>
      </c>
      <c r="L6" s="118">
        <v>0</v>
      </c>
      <c r="M6" s="118">
        <v>13202</v>
      </c>
      <c r="N6" s="118">
        <v>0</v>
      </c>
      <c r="O6" s="118">
        <v>0</v>
      </c>
      <c r="P6" s="118">
        <v>69748</v>
      </c>
      <c r="Q6" s="118">
        <v>0</v>
      </c>
      <c r="R6" s="118">
        <v>3902</v>
      </c>
      <c r="S6" s="118">
        <v>0</v>
      </c>
      <c r="T6" s="118">
        <v>89</v>
      </c>
      <c r="U6" s="118">
        <v>5941</v>
      </c>
      <c r="V6" s="39">
        <f>SUM(F6:U6)</f>
        <v>92894</v>
      </c>
      <c r="W6" s="116">
        <f>RANK(V6,V$6:V$64)</f>
        <v>10</v>
      </c>
      <c r="X6" s="115"/>
      <c r="Y6">
        <f>F6*F$3</f>
        <v>0</v>
      </c>
      <c r="Z6">
        <f t="shared" ref="Z6:Z64" si="1">G6*G$3</f>
        <v>119000</v>
      </c>
      <c r="AA6">
        <f t="shared" ref="AA6:AA64" si="2">H6*H$3</f>
        <v>0</v>
      </c>
      <c r="AB6">
        <f t="shared" ref="AB6:AB64" si="3">I6*I$3</f>
        <v>5874</v>
      </c>
      <c r="AC6">
        <f t="shared" ref="AC6:AC64" si="4">J6*J$3</f>
        <v>5577</v>
      </c>
      <c r="AD6">
        <f t="shared" ref="AD6:AD64" si="5">K6*K$3</f>
        <v>0</v>
      </c>
      <c r="AE6">
        <f t="shared" ref="AE6:AE64" si="6">L6*L$3</f>
        <v>0</v>
      </c>
      <c r="AF6">
        <f t="shared" ref="AF6:AF64" si="7">M6*M$3</f>
        <v>62537874</v>
      </c>
      <c r="AG6">
        <f t="shared" ref="AG6:AG64" si="8">N6*N$3</f>
        <v>0</v>
      </c>
      <c r="AH6">
        <f t="shared" ref="AH6:AH64" si="9">O6*O$3</f>
        <v>0</v>
      </c>
      <c r="AI6">
        <f t="shared" ref="AI6:AI64" si="10">P6*P$3</f>
        <v>466265380</v>
      </c>
      <c r="AJ6">
        <f t="shared" ref="AJ6:AJ64" si="11">Q6*Q$3</f>
        <v>0</v>
      </c>
      <c r="AK6">
        <f t="shared" ref="AK6:AK64" si="12">R6*R$3</f>
        <v>24656738</v>
      </c>
      <c r="AL6">
        <f t="shared" ref="AL6:AL64" si="13">S6*S$3</f>
        <v>0</v>
      </c>
      <c r="AM6">
        <f t="shared" ref="AM6:AM64" si="14">T6*T$3</f>
        <v>588023</v>
      </c>
      <c r="AN6">
        <f t="shared" ref="AN6:AN64" si="15">U6*U$3</f>
        <v>30215926</v>
      </c>
      <c r="AO6" s="40">
        <f>SUM(Y6:AN6)</f>
        <v>584394392</v>
      </c>
      <c r="AP6" s="116">
        <f>RANK(AO6,AO$6:AO$64)</f>
        <v>12</v>
      </c>
    </row>
    <row r="7" spans="1:42">
      <c r="A7" t="s">
        <v>16</v>
      </c>
      <c r="B7" t="s">
        <v>17</v>
      </c>
      <c r="C7" t="s">
        <v>18</v>
      </c>
      <c r="D7" s="60">
        <v>2.8710957009999998</v>
      </c>
      <c r="E7" s="61">
        <v>2.1670622110000002</v>
      </c>
      <c r="F7" s="118">
        <v>2812</v>
      </c>
      <c r="G7" s="118">
        <v>10</v>
      </c>
      <c r="H7" s="118">
        <v>0</v>
      </c>
      <c r="I7" s="118">
        <v>1</v>
      </c>
      <c r="J7" s="118">
        <v>0</v>
      </c>
      <c r="K7" s="118">
        <v>98</v>
      </c>
      <c r="L7" s="118">
        <v>3</v>
      </c>
      <c r="M7" s="118">
        <v>1</v>
      </c>
      <c r="N7" s="118">
        <v>0</v>
      </c>
      <c r="O7" s="118">
        <v>1</v>
      </c>
      <c r="P7" s="118">
        <v>1</v>
      </c>
      <c r="Q7" s="118">
        <v>17</v>
      </c>
      <c r="R7" s="118">
        <v>0</v>
      </c>
      <c r="S7" s="118">
        <v>1</v>
      </c>
      <c r="T7" s="118">
        <v>5</v>
      </c>
      <c r="U7" s="118">
        <v>0</v>
      </c>
      <c r="V7" s="40">
        <f t="shared" ref="V7:V65" si="16">SUM(F7:U7)</f>
        <v>2950</v>
      </c>
      <c r="W7" s="116">
        <f t="shared" ref="W7:W64" si="17">RANK(V7,V$6:V$64)</f>
        <v>38</v>
      </c>
      <c r="X7" s="115"/>
      <c r="Y7">
        <f t="shared" ref="Y7:Y64" si="18">F7*F$3</f>
        <v>15887800</v>
      </c>
      <c r="Z7">
        <f t="shared" si="1"/>
        <v>119000</v>
      </c>
      <c r="AA7">
        <f t="shared" si="2"/>
        <v>0</v>
      </c>
      <c r="AB7">
        <f t="shared" si="3"/>
        <v>5874</v>
      </c>
      <c r="AC7">
        <f t="shared" si="4"/>
        <v>0</v>
      </c>
      <c r="AD7">
        <f t="shared" si="5"/>
        <v>774396</v>
      </c>
      <c r="AE7">
        <f t="shared" si="6"/>
        <v>16743</v>
      </c>
      <c r="AF7">
        <f t="shared" si="7"/>
        <v>4737</v>
      </c>
      <c r="AG7">
        <f t="shared" si="8"/>
        <v>0</v>
      </c>
      <c r="AH7">
        <f t="shared" si="9"/>
        <v>54632</v>
      </c>
      <c r="AI7">
        <f t="shared" si="10"/>
        <v>6685</v>
      </c>
      <c r="AJ7">
        <f t="shared" si="11"/>
        <v>69411</v>
      </c>
      <c r="AK7">
        <f t="shared" si="12"/>
        <v>0</v>
      </c>
      <c r="AL7">
        <f t="shared" si="13"/>
        <v>7842</v>
      </c>
      <c r="AM7">
        <f t="shared" si="14"/>
        <v>33035</v>
      </c>
      <c r="AN7">
        <f t="shared" si="15"/>
        <v>0</v>
      </c>
      <c r="AO7" s="40">
        <f t="shared" ref="AO7:AO64" si="19">SUM(Y7:AN7)</f>
        <v>16980155</v>
      </c>
      <c r="AP7" s="116">
        <f t="shared" ref="AP7:AP64" si="20">RANK(AO7,AO$6:AO$64)</f>
        <v>39</v>
      </c>
    </row>
    <row r="8" spans="1:42">
      <c r="A8" t="s">
        <v>16</v>
      </c>
      <c r="B8" t="s">
        <v>19</v>
      </c>
      <c r="C8" t="s">
        <v>18</v>
      </c>
      <c r="D8" s="60">
        <v>3.7242829739999999</v>
      </c>
      <c r="E8" s="61">
        <v>2.5940477300000002</v>
      </c>
      <c r="F8" s="118"/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40">
        <f t="shared" si="16"/>
        <v>0</v>
      </c>
      <c r="W8" s="116">
        <f t="shared" si="17"/>
        <v>56</v>
      </c>
      <c r="X8" s="115"/>
      <c r="Y8">
        <f t="shared" si="18"/>
        <v>0</v>
      </c>
      <c r="Z8">
        <f t="shared" si="1"/>
        <v>0</v>
      </c>
      <c r="AA8">
        <f t="shared" si="2"/>
        <v>0</v>
      </c>
      <c r="AB8">
        <f t="shared" si="3"/>
        <v>0</v>
      </c>
      <c r="AC8">
        <f t="shared" si="4"/>
        <v>0</v>
      </c>
      <c r="AD8">
        <f t="shared" si="5"/>
        <v>0</v>
      </c>
      <c r="AE8">
        <f t="shared" si="6"/>
        <v>0</v>
      </c>
      <c r="AF8">
        <f t="shared" si="7"/>
        <v>0</v>
      </c>
      <c r="AG8">
        <f t="shared" si="8"/>
        <v>0</v>
      </c>
      <c r="AH8">
        <f t="shared" si="9"/>
        <v>0</v>
      </c>
      <c r="AI8">
        <f t="shared" si="10"/>
        <v>0</v>
      </c>
      <c r="AJ8">
        <f t="shared" si="11"/>
        <v>0</v>
      </c>
      <c r="AK8">
        <f t="shared" si="12"/>
        <v>0</v>
      </c>
      <c r="AL8">
        <f t="shared" si="13"/>
        <v>0</v>
      </c>
      <c r="AM8">
        <f t="shared" si="14"/>
        <v>0</v>
      </c>
      <c r="AN8">
        <f t="shared" si="15"/>
        <v>0</v>
      </c>
      <c r="AO8" s="40">
        <f t="shared" si="19"/>
        <v>0</v>
      </c>
      <c r="AP8" s="116">
        <f t="shared" si="20"/>
        <v>56</v>
      </c>
    </row>
    <row r="9" spans="1:42">
      <c r="A9" t="s">
        <v>16</v>
      </c>
      <c r="B9" t="s">
        <v>20</v>
      </c>
      <c r="C9" t="s">
        <v>18</v>
      </c>
      <c r="D9" s="60">
        <v>3.5146185280000002</v>
      </c>
      <c r="E9" s="61">
        <v>2.395220116</v>
      </c>
      <c r="F9" s="118">
        <v>3176</v>
      </c>
      <c r="G9" s="118">
        <v>1</v>
      </c>
      <c r="H9" s="118">
        <v>0</v>
      </c>
      <c r="I9" s="118">
        <v>0</v>
      </c>
      <c r="J9" s="118">
        <v>1</v>
      </c>
      <c r="K9" s="118">
        <v>1</v>
      </c>
      <c r="L9" s="118">
        <v>0</v>
      </c>
      <c r="M9" s="118">
        <v>0</v>
      </c>
      <c r="N9" s="118">
        <v>0</v>
      </c>
      <c r="O9" s="118">
        <v>1</v>
      </c>
      <c r="P9" s="118">
        <v>0</v>
      </c>
      <c r="Q9" s="118">
        <v>5</v>
      </c>
      <c r="R9" s="118">
        <v>0</v>
      </c>
      <c r="S9" s="118">
        <v>1</v>
      </c>
      <c r="T9" s="118">
        <v>1</v>
      </c>
      <c r="U9" s="118">
        <v>6</v>
      </c>
      <c r="V9" s="40">
        <f t="shared" si="16"/>
        <v>3193</v>
      </c>
      <c r="W9" s="116">
        <f t="shared" si="17"/>
        <v>37</v>
      </c>
      <c r="X9" s="115"/>
      <c r="Y9">
        <f t="shared" si="18"/>
        <v>17944400</v>
      </c>
      <c r="Z9">
        <f t="shared" si="1"/>
        <v>11900</v>
      </c>
      <c r="AA9">
        <f t="shared" si="2"/>
        <v>0</v>
      </c>
      <c r="AB9">
        <f t="shared" si="3"/>
        <v>0</v>
      </c>
      <c r="AC9">
        <f t="shared" si="4"/>
        <v>5577</v>
      </c>
      <c r="AD9">
        <f t="shared" si="5"/>
        <v>7902</v>
      </c>
      <c r="AE9">
        <f t="shared" si="6"/>
        <v>0</v>
      </c>
      <c r="AF9">
        <f t="shared" si="7"/>
        <v>0</v>
      </c>
      <c r="AG9">
        <f t="shared" si="8"/>
        <v>0</v>
      </c>
      <c r="AH9">
        <f t="shared" si="9"/>
        <v>54632</v>
      </c>
      <c r="AI9">
        <f t="shared" si="10"/>
        <v>0</v>
      </c>
      <c r="AJ9">
        <f t="shared" si="11"/>
        <v>20415</v>
      </c>
      <c r="AK9">
        <f t="shared" si="12"/>
        <v>0</v>
      </c>
      <c r="AL9">
        <f t="shared" si="13"/>
        <v>7842</v>
      </c>
      <c r="AM9">
        <f t="shared" si="14"/>
        <v>6607</v>
      </c>
      <c r="AN9">
        <f t="shared" si="15"/>
        <v>30516</v>
      </c>
      <c r="AO9" s="40">
        <f t="shared" si="19"/>
        <v>18089791</v>
      </c>
      <c r="AP9" s="116">
        <f t="shared" si="20"/>
        <v>38</v>
      </c>
    </row>
    <row r="10" spans="1:42">
      <c r="A10" t="s">
        <v>16</v>
      </c>
      <c r="B10" t="s">
        <v>21</v>
      </c>
      <c r="C10" t="s">
        <v>18</v>
      </c>
      <c r="D10" s="60">
        <v>3.5189516040000002</v>
      </c>
      <c r="E10" s="61">
        <v>2.4107041389999999</v>
      </c>
      <c r="F10" s="118">
        <v>156</v>
      </c>
      <c r="G10" s="118">
        <v>9</v>
      </c>
      <c r="H10" s="118">
        <v>2</v>
      </c>
      <c r="I10" s="118">
        <v>1</v>
      </c>
      <c r="J10" s="118">
        <v>30522</v>
      </c>
      <c r="K10" s="118">
        <v>1</v>
      </c>
      <c r="L10" s="118">
        <v>9231</v>
      </c>
      <c r="M10" s="118">
        <v>261</v>
      </c>
      <c r="N10" s="118">
        <v>1</v>
      </c>
      <c r="O10" s="118">
        <v>34</v>
      </c>
      <c r="P10" s="118">
        <v>7</v>
      </c>
      <c r="Q10" s="118">
        <v>17</v>
      </c>
      <c r="R10" s="118">
        <v>0</v>
      </c>
      <c r="S10" s="118">
        <v>0</v>
      </c>
      <c r="T10" s="118">
        <v>3</v>
      </c>
      <c r="U10" s="118">
        <v>357</v>
      </c>
      <c r="V10" s="40">
        <f t="shared" si="16"/>
        <v>40602</v>
      </c>
      <c r="W10" s="116">
        <f t="shared" si="17"/>
        <v>21</v>
      </c>
      <c r="X10" s="115"/>
      <c r="Y10">
        <f t="shared" si="18"/>
        <v>881400</v>
      </c>
      <c r="Z10">
        <f t="shared" si="1"/>
        <v>107100</v>
      </c>
      <c r="AA10">
        <f t="shared" si="2"/>
        <v>8268</v>
      </c>
      <c r="AB10">
        <f t="shared" si="3"/>
        <v>5874</v>
      </c>
      <c r="AC10">
        <f t="shared" si="4"/>
        <v>170221194</v>
      </c>
      <c r="AD10">
        <f t="shared" si="5"/>
        <v>7902</v>
      </c>
      <c r="AE10">
        <f t="shared" si="6"/>
        <v>51518211</v>
      </c>
      <c r="AF10">
        <f t="shared" si="7"/>
        <v>1236357</v>
      </c>
      <c r="AG10">
        <f t="shared" si="8"/>
        <v>6386</v>
      </c>
      <c r="AH10">
        <f t="shared" si="9"/>
        <v>1857488</v>
      </c>
      <c r="AI10">
        <f t="shared" si="10"/>
        <v>46795</v>
      </c>
      <c r="AJ10">
        <f t="shared" si="11"/>
        <v>69411</v>
      </c>
      <c r="AK10">
        <f t="shared" si="12"/>
        <v>0</v>
      </c>
      <c r="AL10">
        <f t="shared" si="13"/>
        <v>0</v>
      </c>
      <c r="AM10">
        <f t="shared" si="14"/>
        <v>19821</v>
      </c>
      <c r="AN10">
        <f t="shared" si="15"/>
        <v>1815702</v>
      </c>
      <c r="AO10" s="40">
        <f t="shared" si="19"/>
        <v>227801909</v>
      </c>
      <c r="AP10" s="116">
        <f t="shared" si="20"/>
        <v>22</v>
      </c>
    </row>
    <row r="11" spans="1:42">
      <c r="A11" t="s">
        <v>16</v>
      </c>
      <c r="B11" t="s">
        <v>22</v>
      </c>
      <c r="C11" t="s">
        <v>18</v>
      </c>
      <c r="D11" s="60">
        <v>3.4951158389999999</v>
      </c>
      <c r="E11" s="61">
        <v>2.385838664</v>
      </c>
      <c r="F11" s="118">
        <v>667</v>
      </c>
      <c r="G11" s="118">
        <v>1</v>
      </c>
      <c r="H11" s="118">
        <v>0</v>
      </c>
      <c r="I11" s="118">
        <v>1</v>
      </c>
      <c r="J11" s="118">
        <v>773</v>
      </c>
      <c r="K11" s="118">
        <v>1</v>
      </c>
      <c r="L11" s="118">
        <v>1</v>
      </c>
      <c r="M11" s="118">
        <v>1</v>
      </c>
      <c r="N11" s="118">
        <v>0</v>
      </c>
      <c r="O11" s="118">
        <v>11</v>
      </c>
      <c r="P11" s="118">
        <v>4</v>
      </c>
      <c r="Q11" s="118">
        <v>4</v>
      </c>
      <c r="R11" s="118">
        <v>1</v>
      </c>
      <c r="S11" s="118">
        <v>1</v>
      </c>
      <c r="T11" s="118">
        <v>1</v>
      </c>
      <c r="U11" s="118">
        <v>2</v>
      </c>
      <c r="V11" s="40">
        <f t="shared" si="16"/>
        <v>1469</v>
      </c>
      <c r="W11" s="116">
        <f t="shared" si="17"/>
        <v>41</v>
      </c>
      <c r="X11" s="115"/>
      <c r="Y11">
        <f t="shared" si="18"/>
        <v>3768550</v>
      </c>
      <c r="Z11">
        <f t="shared" si="1"/>
        <v>11900</v>
      </c>
      <c r="AA11">
        <f t="shared" si="2"/>
        <v>0</v>
      </c>
      <c r="AB11">
        <f t="shared" si="3"/>
        <v>5874</v>
      </c>
      <c r="AC11">
        <f t="shared" si="4"/>
        <v>4311021</v>
      </c>
      <c r="AD11">
        <f t="shared" si="5"/>
        <v>7902</v>
      </c>
      <c r="AE11">
        <f t="shared" si="6"/>
        <v>5581</v>
      </c>
      <c r="AF11">
        <f t="shared" si="7"/>
        <v>4737</v>
      </c>
      <c r="AG11">
        <f t="shared" si="8"/>
        <v>0</v>
      </c>
      <c r="AH11">
        <f t="shared" si="9"/>
        <v>600952</v>
      </c>
      <c r="AI11">
        <f t="shared" si="10"/>
        <v>26740</v>
      </c>
      <c r="AJ11">
        <f t="shared" si="11"/>
        <v>16332</v>
      </c>
      <c r="AK11">
        <f t="shared" si="12"/>
        <v>6319</v>
      </c>
      <c r="AL11">
        <f t="shared" si="13"/>
        <v>7842</v>
      </c>
      <c r="AM11">
        <f t="shared" si="14"/>
        <v>6607</v>
      </c>
      <c r="AN11">
        <f t="shared" si="15"/>
        <v>10172</v>
      </c>
      <c r="AO11" s="40">
        <f t="shared" si="19"/>
        <v>8790529</v>
      </c>
      <c r="AP11" s="116">
        <f t="shared" si="20"/>
        <v>41</v>
      </c>
    </row>
    <row r="12" spans="1:42">
      <c r="A12" t="s">
        <v>16</v>
      </c>
      <c r="B12" t="s">
        <v>23</v>
      </c>
      <c r="C12" t="s">
        <v>18</v>
      </c>
      <c r="D12" s="60">
        <v>3.2253628440000002</v>
      </c>
      <c r="E12" s="61">
        <v>2.2569063379999998</v>
      </c>
      <c r="F12" s="118">
        <v>1578</v>
      </c>
      <c r="G12" s="118">
        <v>0</v>
      </c>
      <c r="H12" s="118">
        <v>0</v>
      </c>
      <c r="I12" s="118">
        <v>1</v>
      </c>
      <c r="J12" s="118">
        <v>1</v>
      </c>
      <c r="K12" s="118">
        <v>1</v>
      </c>
      <c r="L12" s="118">
        <v>247</v>
      </c>
      <c r="M12" s="118">
        <v>32</v>
      </c>
      <c r="N12" s="118">
        <v>1</v>
      </c>
      <c r="O12" s="118">
        <v>0</v>
      </c>
      <c r="P12" s="118">
        <v>0</v>
      </c>
      <c r="Q12" s="118">
        <v>11507</v>
      </c>
      <c r="R12" s="118">
        <v>0</v>
      </c>
      <c r="S12" s="118">
        <v>0</v>
      </c>
      <c r="T12" s="118">
        <v>206</v>
      </c>
      <c r="U12" s="118">
        <v>1322</v>
      </c>
      <c r="V12" s="40">
        <f t="shared" si="16"/>
        <v>14896</v>
      </c>
      <c r="W12" s="116">
        <f t="shared" si="17"/>
        <v>29</v>
      </c>
      <c r="X12" s="115"/>
      <c r="Y12">
        <f t="shared" si="18"/>
        <v>8915700</v>
      </c>
      <c r="Z12">
        <f t="shared" si="1"/>
        <v>0</v>
      </c>
      <c r="AA12">
        <f t="shared" si="2"/>
        <v>0</v>
      </c>
      <c r="AB12">
        <f t="shared" si="3"/>
        <v>5874</v>
      </c>
      <c r="AC12">
        <f t="shared" si="4"/>
        <v>5577</v>
      </c>
      <c r="AD12">
        <f t="shared" si="5"/>
        <v>7902</v>
      </c>
      <c r="AE12">
        <f t="shared" si="6"/>
        <v>1378507</v>
      </c>
      <c r="AF12">
        <f t="shared" si="7"/>
        <v>151584</v>
      </c>
      <c r="AG12">
        <f t="shared" si="8"/>
        <v>6386</v>
      </c>
      <c r="AH12">
        <f t="shared" si="9"/>
        <v>0</v>
      </c>
      <c r="AI12">
        <f t="shared" si="10"/>
        <v>0</v>
      </c>
      <c r="AJ12">
        <f t="shared" si="11"/>
        <v>46983081</v>
      </c>
      <c r="AK12">
        <f t="shared" si="12"/>
        <v>0</v>
      </c>
      <c r="AL12">
        <f t="shared" si="13"/>
        <v>0</v>
      </c>
      <c r="AM12">
        <f t="shared" si="14"/>
        <v>1361042</v>
      </c>
      <c r="AN12">
        <f t="shared" si="15"/>
        <v>6723692</v>
      </c>
      <c r="AO12" s="40">
        <f t="shared" si="19"/>
        <v>65539345</v>
      </c>
      <c r="AP12" s="116">
        <f t="shared" si="20"/>
        <v>31</v>
      </c>
    </row>
    <row r="13" spans="1:42">
      <c r="A13" t="s">
        <v>16</v>
      </c>
      <c r="B13" t="s">
        <v>24</v>
      </c>
      <c r="C13" t="s">
        <v>18</v>
      </c>
      <c r="D13" s="60">
        <v>2.9343515720000002</v>
      </c>
      <c r="E13" s="61">
        <v>2.1849945650000002</v>
      </c>
      <c r="F13" s="118">
        <v>1690</v>
      </c>
      <c r="G13" s="118">
        <v>3</v>
      </c>
      <c r="H13" s="118">
        <v>1</v>
      </c>
      <c r="I13" s="118">
        <v>1</v>
      </c>
      <c r="J13" s="118">
        <v>515</v>
      </c>
      <c r="K13" s="118">
        <v>1</v>
      </c>
      <c r="L13" s="118">
        <v>1714</v>
      </c>
      <c r="M13" s="118">
        <v>11</v>
      </c>
      <c r="N13" s="118">
        <v>0</v>
      </c>
      <c r="O13" s="118">
        <v>8</v>
      </c>
      <c r="P13" s="118">
        <v>5</v>
      </c>
      <c r="Q13" s="118">
        <v>1</v>
      </c>
      <c r="R13" s="118">
        <v>0</v>
      </c>
      <c r="S13" s="118">
        <v>1</v>
      </c>
      <c r="T13" s="118">
        <v>6</v>
      </c>
      <c r="U13" s="118">
        <v>12</v>
      </c>
      <c r="V13" s="40">
        <f t="shared" si="16"/>
        <v>3969</v>
      </c>
      <c r="W13" s="116">
        <f t="shared" si="17"/>
        <v>36</v>
      </c>
      <c r="X13" s="115"/>
      <c r="Y13">
        <f t="shared" si="18"/>
        <v>9548500</v>
      </c>
      <c r="Z13">
        <f t="shared" si="1"/>
        <v>35700</v>
      </c>
      <c r="AA13">
        <f t="shared" si="2"/>
        <v>4134</v>
      </c>
      <c r="AB13">
        <f t="shared" si="3"/>
        <v>5874</v>
      </c>
      <c r="AC13">
        <f t="shared" si="4"/>
        <v>2872155</v>
      </c>
      <c r="AD13">
        <f t="shared" si="5"/>
        <v>7902</v>
      </c>
      <c r="AE13">
        <f t="shared" si="6"/>
        <v>9565834</v>
      </c>
      <c r="AF13">
        <f t="shared" si="7"/>
        <v>52107</v>
      </c>
      <c r="AG13">
        <f t="shared" si="8"/>
        <v>0</v>
      </c>
      <c r="AH13">
        <f t="shared" si="9"/>
        <v>437056</v>
      </c>
      <c r="AI13">
        <f t="shared" si="10"/>
        <v>33425</v>
      </c>
      <c r="AJ13">
        <f t="shared" si="11"/>
        <v>4083</v>
      </c>
      <c r="AK13">
        <f t="shared" si="12"/>
        <v>0</v>
      </c>
      <c r="AL13">
        <f t="shared" si="13"/>
        <v>7842</v>
      </c>
      <c r="AM13">
        <f t="shared" si="14"/>
        <v>39642</v>
      </c>
      <c r="AN13">
        <f t="shared" si="15"/>
        <v>61032</v>
      </c>
      <c r="AO13" s="40">
        <f t="shared" si="19"/>
        <v>22675286</v>
      </c>
      <c r="AP13" s="116">
        <f t="shared" si="20"/>
        <v>36</v>
      </c>
    </row>
    <row r="14" spans="1:42">
      <c r="A14" t="s">
        <v>16</v>
      </c>
      <c r="B14" t="s">
        <v>25</v>
      </c>
      <c r="C14" t="s">
        <v>18</v>
      </c>
      <c r="D14" s="60">
        <v>3.0976599739999999</v>
      </c>
      <c r="E14" s="61">
        <v>2.254596743</v>
      </c>
      <c r="F14" s="118"/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0</v>
      </c>
      <c r="N14" s="118">
        <v>0</v>
      </c>
      <c r="O14" s="118">
        <v>1</v>
      </c>
      <c r="P14" s="118">
        <v>5</v>
      </c>
      <c r="Q14" s="118">
        <v>5</v>
      </c>
      <c r="R14" s="118">
        <v>10</v>
      </c>
      <c r="S14" s="118">
        <v>0</v>
      </c>
      <c r="T14" s="118">
        <v>0</v>
      </c>
      <c r="U14" s="118">
        <v>0</v>
      </c>
      <c r="V14" s="40">
        <f t="shared" si="16"/>
        <v>21</v>
      </c>
      <c r="W14" s="116">
        <f t="shared" si="17"/>
        <v>51</v>
      </c>
      <c r="X14" s="115"/>
      <c r="Y14">
        <f t="shared" si="18"/>
        <v>0</v>
      </c>
      <c r="Z14">
        <f t="shared" si="1"/>
        <v>0</v>
      </c>
      <c r="AA14">
        <f t="shared" si="2"/>
        <v>0</v>
      </c>
      <c r="AB14">
        <f t="shared" si="3"/>
        <v>0</v>
      </c>
      <c r="AC14">
        <f t="shared" si="4"/>
        <v>0</v>
      </c>
      <c r="AD14">
        <f t="shared" si="5"/>
        <v>0</v>
      </c>
      <c r="AE14">
        <f t="shared" si="6"/>
        <v>0</v>
      </c>
      <c r="AF14">
        <f t="shared" si="7"/>
        <v>0</v>
      </c>
      <c r="AG14">
        <f t="shared" si="8"/>
        <v>0</v>
      </c>
      <c r="AH14">
        <f t="shared" si="9"/>
        <v>54632</v>
      </c>
      <c r="AI14">
        <f t="shared" si="10"/>
        <v>33425</v>
      </c>
      <c r="AJ14">
        <f t="shared" si="11"/>
        <v>20415</v>
      </c>
      <c r="AK14">
        <f t="shared" si="12"/>
        <v>63190</v>
      </c>
      <c r="AL14">
        <f t="shared" si="13"/>
        <v>0</v>
      </c>
      <c r="AM14">
        <f t="shared" si="14"/>
        <v>0</v>
      </c>
      <c r="AN14">
        <f t="shared" si="15"/>
        <v>0</v>
      </c>
      <c r="AO14" s="40">
        <f t="shared" si="19"/>
        <v>171662</v>
      </c>
      <c r="AP14" s="116">
        <f t="shared" si="20"/>
        <v>51</v>
      </c>
    </row>
    <row r="15" spans="1:42">
      <c r="A15" t="s">
        <v>16</v>
      </c>
      <c r="B15" t="s">
        <v>26</v>
      </c>
      <c r="C15" t="s">
        <v>18</v>
      </c>
      <c r="D15" s="60">
        <v>3.6090062039999999</v>
      </c>
      <c r="E15" s="61">
        <v>2.467622489</v>
      </c>
      <c r="F15" s="118">
        <v>1796</v>
      </c>
      <c r="G15" s="118">
        <v>5</v>
      </c>
      <c r="H15" s="118">
        <v>0</v>
      </c>
      <c r="I15" s="118">
        <v>3</v>
      </c>
      <c r="J15" s="118">
        <v>243</v>
      </c>
      <c r="K15" s="118">
        <v>1</v>
      </c>
      <c r="L15" s="118">
        <v>184</v>
      </c>
      <c r="M15" s="118">
        <v>31</v>
      </c>
      <c r="N15" s="118">
        <v>1</v>
      </c>
      <c r="O15" s="118">
        <v>16</v>
      </c>
      <c r="P15" s="118">
        <v>15</v>
      </c>
      <c r="Q15" s="118">
        <v>49</v>
      </c>
      <c r="R15" s="118">
        <v>4</v>
      </c>
      <c r="S15" s="118">
        <v>1</v>
      </c>
      <c r="T15" s="118">
        <v>7</v>
      </c>
      <c r="U15" s="118">
        <v>10</v>
      </c>
      <c r="V15" s="40">
        <f t="shared" si="16"/>
        <v>2366</v>
      </c>
      <c r="W15" s="116">
        <f t="shared" si="17"/>
        <v>40</v>
      </c>
      <c r="X15" s="115"/>
      <c r="Y15">
        <f t="shared" si="18"/>
        <v>10147400</v>
      </c>
      <c r="Z15">
        <f t="shared" si="1"/>
        <v>59500</v>
      </c>
      <c r="AA15">
        <f t="shared" si="2"/>
        <v>0</v>
      </c>
      <c r="AB15">
        <f t="shared" si="3"/>
        <v>17622</v>
      </c>
      <c r="AC15">
        <f t="shared" si="4"/>
        <v>1355211</v>
      </c>
      <c r="AD15">
        <f t="shared" si="5"/>
        <v>7902</v>
      </c>
      <c r="AE15">
        <f t="shared" si="6"/>
        <v>1026904</v>
      </c>
      <c r="AF15">
        <f t="shared" si="7"/>
        <v>146847</v>
      </c>
      <c r="AG15">
        <f t="shared" si="8"/>
        <v>6386</v>
      </c>
      <c r="AH15">
        <f t="shared" si="9"/>
        <v>874112</v>
      </c>
      <c r="AI15">
        <f t="shared" si="10"/>
        <v>100275</v>
      </c>
      <c r="AJ15">
        <f t="shared" si="11"/>
        <v>200067</v>
      </c>
      <c r="AK15">
        <f t="shared" si="12"/>
        <v>25276</v>
      </c>
      <c r="AL15">
        <f t="shared" si="13"/>
        <v>7842</v>
      </c>
      <c r="AM15">
        <f t="shared" si="14"/>
        <v>46249</v>
      </c>
      <c r="AN15">
        <f t="shared" si="15"/>
        <v>50860</v>
      </c>
      <c r="AO15" s="40">
        <f t="shared" si="19"/>
        <v>14072453</v>
      </c>
      <c r="AP15" s="116">
        <f t="shared" si="20"/>
        <v>40</v>
      </c>
    </row>
    <row r="16" spans="1:42">
      <c r="A16" t="s">
        <v>16</v>
      </c>
      <c r="B16" t="s">
        <v>27</v>
      </c>
      <c r="C16" t="s">
        <v>18</v>
      </c>
      <c r="D16" s="60">
        <v>3.3059949030000002</v>
      </c>
      <c r="E16" s="61">
        <v>2.3832683139999999</v>
      </c>
      <c r="F16" s="118">
        <v>39355</v>
      </c>
      <c r="G16" s="118">
        <v>11155</v>
      </c>
      <c r="H16" s="118">
        <v>133101</v>
      </c>
      <c r="I16" s="118">
        <v>132091</v>
      </c>
      <c r="J16" s="118">
        <v>6445</v>
      </c>
      <c r="K16" s="118">
        <v>30084</v>
      </c>
      <c r="L16" s="118">
        <v>38267</v>
      </c>
      <c r="M16" s="118">
        <v>45336</v>
      </c>
      <c r="N16" s="118">
        <v>1</v>
      </c>
      <c r="O16" s="118">
        <v>51</v>
      </c>
      <c r="P16" s="118">
        <v>8567</v>
      </c>
      <c r="Q16" s="118">
        <v>93967</v>
      </c>
      <c r="R16" s="118">
        <v>4612</v>
      </c>
      <c r="S16" s="118">
        <v>735</v>
      </c>
      <c r="T16" s="118">
        <v>26443</v>
      </c>
      <c r="U16" s="118">
        <v>20683</v>
      </c>
      <c r="V16" s="40">
        <f t="shared" si="16"/>
        <v>590893</v>
      </c>
      <c r="W16" s="116">
        <f t="shared" si="17"/>
        <v>1</v>
      </c>
      <c r="X16" s="115"/>
      <c r="Y16">
        <f t="shared" si="18"/>
        <v>222355750</v>
      </c>
      <c r="Z16">
        <f t="shared" si="1"/>
        <v>132744500</v>
      </c>
      <c r="AA16">
        <f t="shared" si="2"/>
        <v>550239534</v>
      </c>
      <c r="AB16">
        <f t="shared" si="3"/>
        <v>775902534</v>
      </c>
      <c r="AC16">
        <f t="shared" si="4"/>
        <v>35943765</v>
      </c>
      <c r="AD16">
        <f t="shared" si="5"/>
        <v>237723768</v>
      </c>
      <c r="AE16">
        <f t="shared" si="6"/>
        <v>213568127</v>
      </c>
      <c r="AF16">
        <f t="shared" si="7"/>
        <v>214756632</v>
      </c>
      <c r="AG16">
        <f t="shared" si="8"/>
        <v>6386</v>
      </c>
      <c r="AH16">
        <f t="shared" si="9"/>
        <v>2786232</v>
      </c>
      <c r="AI16">
        <f t="shared" si="10"/>
        <v>57270395</v>
      </c>
      <c r="AJ16">
        <f t="shared" si="11"/>
        <v>383667261</v>
      </c>
      <c r="AK16">
        <f t="shared" si="12"/>
        <v>29143228</v>
      </c>
      <c r="AL16">
        <f t="shared" si="13"/>
        <v>5763870</v>
      </c>
      <c r="AM16">
        <f t="shared" si="14"/>
        <v>174708901</v>
      </c>
      <c r="AN16">
        <f t="shared" si="15"/>
        <v>105193738</v>
      </c>
      <c r="AO16" s="40">
        <f t="shared" si="19"/>
        <v>3141774621</v>
      </c>
      <c r="AP16" s="116">
        <f t="shared" si="20"/>
        <v>1</v>
      </c>
    </row>
    <row r="17" spans="1:42">
      <c r="A17" t="s">
        <v>16</v>
      </c>
      <c r="B17" t="s">
        <v>28</v>
      </c>
      <c r="C17" t="s">
        <v>18</v>
      </c>
      <c r="D17" s="60">
        <v>3.2577938940000002</v>
      </c>
      <c r="E17" s="61">
        <v>2.286736034</v>
      </c>
      <c r="F17" s="118">
        <v>1046</v>
      </c>
      <c r="G17" s="118">
        <v>0</v>
      </c>
      <c r="H17" s="118">
        <v>0</v>
      </c>
      <c r="I17" s="118">
        <v>45693</v>
      </c>
      <c r="J17" s="118">
        <v>19400</v>
      </c>
      <c r="K17" s="118">
        <v>1</v>
      </c>
      <c r="L17" s="118">
        <v>16</v>
      </c>
      <c r="M17" s="118">
        <v>329</v>
      </c>
      <c r="N17" s="118">
        <v>0</v>
      </c>
      <c r="O17" s="118">
        <v>8</v>
      </c>
      <c r="P17" s="118">
        <v>1</v>
      </c>
      <c r="Q17" s="118">
        <v>1</v>
      </c>
      <c r="R17" s="118">
        <v>0</v>
      </c>
      <c r="S17" s="118">
        <v>0</v>
      </c>
      <c r="T17" s="118">
        <v>99</v>
      </c>
      <c r="U17" s="118">
        <v>1747</v>
      </c>
      <c r="V17" s="40">
        <f t="shared" si="16"/>
        <v>68341</v>
      </c>
      <c r="W17" s="116">
        <f t="shared" si="17"/>
        <v>15</v>
      </c>
      <c r="X17" s="115"/>
      <c r="Y17">
        <f t="shared" si="18"/>
        <v>5909900</v>
      </c>
      <c r="Z17">
        <f t="shared" si="1"/>
        <v>0</v>
      </c>
      <c r="AA17">
        <f t="shared" si="2"/>
        <v>0</v>
      </c>
      <c r="AB17">
        <f t="shared" si="3"/>
        <v>268400682</v>
      </c>
      <c r="AC17">
        <f t="shared" si="4"/>
        <v>108193800</v>
      </c>
      <c r="AD17">
        <f t="shared" si="5"/>
        <v>7902</v>
      </c>
      <c r="AE17">
        <f t="shared" si="6"/>
        <v>89296</v>
      </c>
      <c r="AF17">
        <f t="shared" si="7"/>
        <v>1558473</v>
      </c>
      <c r="AG17">
        <f t="shared" si="8"/>
        <v>0</v>
      </c>
      <c r="AH17">
        <f t="shared" si="9"/>
        <v>437056</v>
      </c>
      <c r="AI17">
        <f t="shared" si="10"/>
        <v>6685</v>
      </c>
      <c r="AJ17">
        <f t="shared" si="11"/>
        <v>4083</v>
      </c>
      <c r="AK17">
        <f t="shared" si="12"/>
        <v>0</v>
      </c>
      <c r="AL17">
        <f t="shared" si="13"/>
        <v>0</v>
      </c>
      <c r="AM17">
        <f t="shared" si="14"/>
        <v>654093</v>
      </c>
      <c r="AN17">
        <f t="shared" si="15"/>
        <v>8885242</v>
      </c>
      <c r="AO17" s="40">
        <f t="shared" si="19"/>
        <v>394147212</v>
      </c>
      <c r="AP17" s="116">
        <f t="shared" si="20"/>
        <v>16</v>
      </c>
    </row>
    <row r="18" spans="1:42">
      <c r="A18" t="s">
        <v>16</v>
      </c>
      <c r="B18" t="s">
        <v>29</v>
      </c>
      <c r="C18" t="s">
        <v>18</v>
      </c>
      <c r="D18" s="60">
        <v>2.933897993</v>
      </c>
      <c r="E18" s="61">
        <v>2.2031924630000002</v>
      </c>
      <c r="F18" s="118">
        <v>110</v>
      </c>
      <c r="G18" s="118">
        <v>1</v>
      </c>
      <c r="H18" s="118">
        <v>1</v>
      </c>
      <c r="I18" s="118">
        <v>1</v>
      </c>
      <c r="J18" s="118">
        <v>1</v>
      </c>
      <c r="K18" s="118">
        <v>0</v>
      </c>
      <c r="L18" s="118">
        <v>27</v>
      </c>
      <c r="M18" s="118">
        <v>1</v>
      </c>
      <c r="N18" s="118">
        <v>1</v>
      </c>
      <c r="O18" s="118">
        <v>12</v>
      </c>
      <c r="P18" s="118">
        <v>28</v>
      </c>
      <c r="Q18" s="118">
        <v>66</v>
      </c>
      <c r="R18" s="118">
        <v>31</v>
      </c>
      <c r="S18" s="118">
        <v>10</v>
      </c>
      <c r="T18" s="118">
        <v>16</v>
      </c>
      <c r="U18" s="118">
        <v>43</v>
      </c>
      <c r="V18" s="40">
        <f t="shared" si="16"/>
        <v>349</v>
      </c>
      <c r="W18" s="116">
        <f t="shared" si="17"/>
        <v>46</v>
      </c>
      <c r="X18" s="115"/>
      <c r="Y18">
        <f t="shared" si="18"/>
        <v>621500</v>
      </c>
      <c r="Z18">
        <f t="shared" si="1"/>
        <v>11900</v>
      </c>
      <c r="AA18">
        <f t="shared" si="2"/>
        <v>4134</v>
      </c>
      <c r="AB18">
        <f t="shared" si="3"/>
        <v>5874</v>
      </c>
      <c r="AC18">
        <f t="shared" si="4"/>
        <v>5577</v>
      </c>
      <c r="AD18">
        <f t="shared" si="5"/>
        <v>0</v>
      </c>
      <c r="AE18">
        <f t="shared" si="6"/>
        <v>150687</v>
      </c>
      <c r="AF18">
        <f t="shared" si="7"/>
        <v>4737</v>
      </c>
      <c r="AG18">
        <f t="shared" si="8"/>
        <v>6386</v>
      </c>
      <c r="AH18">
        <f t="shared" si="9"/>
        <v>655584</v>
      </c>
      <c r="AI18">
        <f t="shared" si="10"/>
        <v>187180</v>
      </c>
      <c r="AJ18">
        <f t="shared" si="11"/>
        <v>269478</v>
      </c>
      <c r="AK18">
        <f t="shared" si="12"/>
        <v>195889</v>
      </c>
      <c r="AL18">
        <f t="shared" si="13"/>
        <v>78420</v>
      </c>
      <c r="AM18">
        <f t="shared" si="14"/>
        <v>105712</v>
      </c>
      <c r="AN18">
        <f t="shared" si="15"/>
        <v>218698</v>
      </c>
      <c r="AO18" s="40">
        <f t="shared" si="19"/>
        <v>2521756</v>
      </c>
      <c r="AP18" s="116">
        <f t="shared" si="20"/>
        <v>46</v>
      </c>
    </row>
    <row r="19" spans="1:42">
      <c r="A19" t="s">
        <v>16</v>
      </c>
      <c r="B19" t="s">
        <v>30</v>
      </c>
      <c r="C19" t="s">
        <v>18</v>
      </c>
      <c r="D19" s="60">
        <v>2.7189736</v>
      </c>
      <c r="E19" s="61">
        <v>2.4166046790000002</v>
      </c>
      <c r="F19" s="118"/>
      <c r="G19" s="118">
        <v>177</v>
      </c>
      <c r="H19" s="118">
        <v>0</v>
      </c>
      <c r="I19" s="118">
        <v>0</v>
      </c>
      <c r="J19" s="118">
        <v>1</v>
      </c>
      <c r="K19" s="118">
        <v>1</v>
      </c>
      <c r="L19" s="118">
        <v>0</v>
      </c>
      <c r="M19" s="118">
        <v>4314</v>
      </c>
      <c r="N19" s="118">
        <v>0</v>
      </c>
      <c r="O19" s="118">
        <v>0</v>
      </c>
      <c r="P19" s="118">
        <v>41739</v>
      </c>
      <c r="Q19" s="118">
        <v>1</v>
      </c>
      <c r="R19" s="118">
        <v>19414</v>
      </c>
      <c r="S19" s="118">
        <v>14871</v>
      </c>
      <c r="T19" s="118">
        <v>8565</v>
      </c>
      <c r="U19" s="118">
        <v>10071</v>
      </c>
      <c r="V19" s="40">
        <f t="shared" si="16"/>
        <v>99154</v>
      </c>
      <c r="W19" s="116">
        <f t="shared" si="17"/>
        <v>9</v>
      </c>
      <c r="X19" s="115"/>
      <c r="Y19">
        <f t="shared" si="18"/>
        <v>0</v>
      </c>
      <c r="Z19">
        <f t="shared" si="1"/>
        <v>2106300</v>
      </c>
      <c r="AA19">
        <f t="shared" si="2"/>
        <v>0</v>
      </c>
      <c r="AB19">
        <f t="shared" si="3"/>
        <v>0</v>
      </c>
      <c r="AC19">
        <f t="shared" si="4"/>
        <v>5577</v>
      </c>
      <c r="AD19">
        <f t="shared" si="5"/>
        <v>7902</v>
      </c>
      <c r="AE19">
        <f t="shared" si="6"/>
        <v>0</v>
      </c>
      <c r="AF19">
        <f t="shared" si="7"/>
        <v>20435418</v>
      </c>
      <c r="AG19">
        <f t="shared" si="8"/>
        <v>0</v>
      </c>
      <c r="AH19">
        <f t="shared" si="9"/>
        <v>0</v>
      </c>
      <c r="AI19">
        <f t="shared" si="10"/>
        <v>279025215</v>
      </c>
      <c r="AJ19">
        <f t="shared" si="11"/>
        <v>4083</v>
      </c>
      <c r="AK19">
        <f t="shared" si="12"/>
        <v>122677066</v>
      </c>
      <c r="AL19">
        <f t="shared" si="13"/>
        <v>116618382</v>
      </c>
      <c r="AM19">
        <f t="shared" si="14"/>
        <v>56588955</v>
      </c>
      <c r="AN19">
        <f t="shared" si="15"/>
        <v>51221106</v>
      </c>
      <c r="AO19" s="40">
        <f t="shared" si="19"/>
        <v>648690004</v>
      </c>
      <c r="AP19" s="116">
        <f t="shared" si="20"/>
        <v>11</v>
      </c>
    </row>
    <row r="20" spans="1:42">
      <c r="A20" t="s">
        <v>16</v>
      </c>
      <c r="B20" t="s">
        <v>31</v>
      </c>
      <c r="C20" t="s">
        <v>18</v>
      </c>
      <c r="D20" s="60">
        <v>3.5208785499999999</v>
      </c>
      <c r="E20" s="61">
        <v>2.5237043990000001</v>
      </c>
      <c r="F20" s="118"/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1</v>
      </c>
      <c r="N20" s="118">
        <v>0</v>
      </c>
      <c r="O20" s="118">
        <v>0</v>
      </c>
      <c r="P20" s="118">
        <v>0</v>
      </c>
      <c r="Q20" s="118">
        <v>2</v>
      </c>
      <c r="R20" s="118">
        <v>0</v>
      </c>
      <c r="S20" s="118">
        <v>0</v>
      </c>
      <c r="T20" s="118">
        <v>0</v>
      </c>
      <c r="U20" s="118">
        <v>6</v>
      </c>
      <c r="V20" s="40">
        <f t="shared" si="16"/>
        <v>9</v>
      </c>
      <c r="W20" s="116">
        <f t="shared" si="17"/>
        <v>54</v>
      </c>
      <c r="X20" s="115"/>
      <c r="Y20">
        <f t="shared" si="18"/>
        <v>0</v>
      </c>
      <c r="Z20">
        <f t="shared" si="1"/>
        <v>0</v>
      </c>
      <c r="AA20">
        <f t="shared" si="2"/>
        <v>0</v>
      </c>
      <c r="AB20">
        <f t="shared" si="3"/>
        <v>0</v>
      </c>
      <c r="AC20">
        <f t="shared" si="4"/>
        <v>0</v>
      </c>
      <c r="AD20">
        <f t="shared" si="5"/>
        <v>0</v>
      </c>
      <c r="AE20">
        <f t="shared" si="6"/>
        <v>0</v>
      </c>
      <c r="AF20">
        <f t="shared" si="7"/>
        <v>4737</v>
      </c>
      <c r="AG20">
        <f t="shared" si="8"/>
        <v>0</v>
      </c>
      <c r="AH20">
        <f t="shared" si="9"/>
        <v>0</v>
      </c>
      <c r="AI20">
        <f t="shared" si="10"/>
        <v>0</v>
      </c>
      <c r="AJ20">
        <f t="shared" si="11"/>
        <v>8166</v>
      </c>
      <c r="AK20">
        <f t="shared" si="12"/>
        <v>0</v>
      </c>
      <c r="AL20">
        <f t="shared" si="13"/>
        <v>0</v>
      </c>
      <c r="AM20">
        <f t="shared" si="14"/>
        <v>0</v>
      </c>
      <c r="AN20">
        <f t="shared" si="15"/>
        <v>30516</v>
      </c>
      <c r="AO20" s="40">
        <f t="shared" si="19"/>
        <v>43419</v>
      </c>
      <c r="AP20" s="116">
        <f t="shared" si="20"/>
        <v>55</v>
      </c>
    </row>
    <row r="21" spans="1:42">
      <c r="A21" t="s">
        <v>16</v>
      </c>
      <c r="B21" t="s">
        <v>32</v>
      </c>
      <c r="C21" t="s">
        <v>18</v>
      </c>
      <c r="D21" s="60">
        <v>2.9305614250000001</v>
      </c>
      <c r="E21" s="61">
        <v>2.2999917120000002</v>
      </c>
      <c r="F21" s="118">
        <v>17652</v>
      </c>
      <c r="G21" s="118">
        <v>34613</v>
      </c>
      <c r="H21" s="118">
        <v>12606</v>
      </c>
      <c r="I21" s="118">
        <v>143809</v>
      </c>
      <c r="J21" s="118">
        <v>1</v>
      </c>
      <c r="K21" s="118">
        <v>74524</v>
      </c>
      <c r="L21" s="118">
        <v>6979</v>
      </c>
      <c r="M21" s="118">
        <v>53992</v>
      </c>
      <c r="N21" s="118">
        <v>1</v>
      </c>
      <c r="O21" s="118">
        <v>1</v>
      </c>
      <c r="P21" s="118">
        <v>1966</v>
      </c>
      <c r="Q21" s="118">
        <v>10495</v>
      </c>
      <c r="R21" s="118">
        <v>480</v>
      </c>
      <c r="S21" s="118">
        <v>33414</v>
      </c>
      <c r="T21" s="118">
        <v>7242</v>
      </c>
      <c r="U21" s="118">
        <v>3443</v>
      </c>
      <c r="V21" s="40">
        <f t="shared" si="16"/>
        <v>401218</v>
      </c>
      <c r="W21" s="116">
        <f t="shared" si="17"/>
        <v>2</v>
      </c>
      <c r="X21" s="115"/>
      <c r="Y21">
        <f t="shared" si="18"/>
        <v>99733800</v>
      </c>
      <c r="Z21">
        <f t="shared" si="1"/>
        <v>411894700</v>
      </c>
      <c r="AA21">
        <f t="shared" si="2"/>
        <v>52113204</v>
      </c>
      <c r="AB21">
        <f t="shared" si="3"/>
        <v>844734066</v>
      </c>
      <c r="AC21">
        <f t="shared" si="4"/>
        <v>5577</v>
      </c>
      <c r="AD21">
        <f t="shared" si="5"/>
        <v>588888648</v>
      </c>
      <c r="AE21">
        <f t="shared" si="6"/>
        <v>38949799</v>
      </c>
      <c r="AF21">
        <f t="shared" si="7"/>
        <v>255760104</v>
      </c>
      <c r="AG21">
        <f t="shared" si="8"/>
        <v>6386</v>
      </c>
      <c r="AH21">
        <f t="shared" si="9"/>
        <v>54632</v>
      </c>
      <c r="AI21">
        <f t="shared" si="10"/>
        <v>13142710</v>
      </c>
      <c r="AJ21">
        <f t="shared" si="11"/>
        <v>42851085</v>
      </c>
      <c r="AK21">
        <f t="shared" si="12"/>
        <v>3033120</v>
      </c>
      <c r="AL21">
        <f t="shared" si="13"/>
        <v>262032588</v>
      </c>
      <c r="AM21">
        <f t="shared" si="14"/>
        <v>47847894</v>
      </c>
      <c r="AN21">
        <f t="shared" si="15"/>
        <v>17511098</v>
      </c>
      <c r="AO21" s="40">
        <f t="shared" si="19"/>
        <v>2678559411</v>
      </c>
      <c r="AP21" s="116">
        <f t="shared" si="20"/>
        <v>2</v>
      </c>
    </row>
    <row r="22" spans="1:42">
      <c r="A22" t="s">
        <v>16</v>
      </c>
      <c r="B22" t="s">
        <v>33</v>
      </c>
      <c r="C22" t="s">
        <v>18</v>
      </c>
      <c r="D22" s="60">
        <v>3.0316858949999999</v>
      </c>
      <c r="E22" s="61">
        <v>2.3052266559999999</v>
      </c>
      <c r="F22" s="118">
        <v>1722</v>
      </c>
      <c r="G22" s="118">
        <v>966</v>
      </c>
      <c r="H22" s="118">
        <v>571</v>
      </c>
      <c r="I22" s="118">
        <v>18501</v>
      </c>
      <c r="J22" s="118">
        <v>1</v>
      </c>
      <c r="K22" s="118">
        <v>17429</v>
      </c>
      <c r="L22" s="118">
        <v>3669</v>
      </c>
      <c r="M22" s="118">
        <v>1</v>
      </c>
      <c r="N22" s="118">
        <v>0</v>
      </c>
      <c r="O22" s="118">
        <v>17</v>
      </c>
      <c r="P22" s="118">
        <v>0</v>
      </c>
      <c r="Q22" s="118">
        <v>20605</v>
      </c>
      <c r="R22" s="118">
        <v>0</v>
      </c>
      <c r="S22" s="118">
        <v>0</v>
      </c>
      <c r="T22" s="118">
        <v>5024</v>
      </c>
      <c r="U22" s="118">
        <v>1206</v>
      </c>
      <c r="V22" s="40">
        <f t="shared" si="16"/>
        <v>69712</v>
      </c>
      <c r="W22" s="116">
        <f t="shared" si="17"/>
        <v>14</v>
      </c>
      <c r="X22" s="115"/>
      <c r="Y22">
        <f t="shared" si="18"/>
        <v>9729300</v>
      </c>
      <c r="Z22">
        <f t="shared" si="1"/>
        <v>11495400</v>
      </c>
      <c r="AA22">
        <f t="shared" si="2"/>
        <v>2360514</v>
      </c>
      <c r="AB22">
        <f t="shared" si="3"/>
        <v>108674874</v>
      </c>
      <c r="AC22">
        <f t="shared" si="4"/>
        <v>5577</v>
      </c>
      <c r="AD22">
        <f t="shared" si="5"/>
        <v>137723958</v>
      </c>
      <c r="AE22">
        <f t="shared" si="6"/>
        <v>20476689</v>
      </c>
      <c r="AF22">
        <f t="shared" si="7"/>
        <v>4737</v>
      </c>
      <c r="AG22">
        <f t="shared" si="8"/>
        <v>0</v>
      </c>
      <c r="AH22">
        <f t="shared" si="9"/>
        <v>928744</v>
      </c>
      <c r="AI22">
        <f t="shared" si="10"/>
        <v>0</v>
      </c>
      <c r="AJ22">
        <f t="shared" si="11"/>
        <v>84130215</v>
      </c>
      <c r="AK22">
        <f t="shared" si="12"/>
        <v>0</v>
      </c>
      <c r="AL22">
        <f t="shared" si="13"/>
        <v>0</v>
      </c>
      <c r="AM22">
        <f t="shared" si="14"/>
        <v>33193568</v>
      </c>
      <c r="AN22">
        <f t="shared" si="15"/>
        <v>6133716</v>
      </c>
      <c r="AO22" s="40">
        <f t="shared" si="19"/>
        <v>414857292</v>
      </c>
      <c r="AP22" s="116">
        <f t="shared" si="20"/>
        <v>14</v>
      </c>
    </row>
    <row r="23" spans="1:42">
      <c r="A23" t="s">
        <v>16</v>
      </c>
      <c r="B23" t="s">
        <v>34</v>
      </c>
      <c r="C23" t="s">
        <v>18</v>
      </c>
      <c r="D23" s="60">
        <v>2.9930642449999998</v>
      </c>
      <c r="E23" s="61">
        <v>2.1843227920000001</v>
      </c>
      <c r="F23" s="118">
        <v>8156</v>
      </c>
      <c r="G23" s="118">
        <v>1</v>
      </c>
      <c r="H23" s="118">
        <v>1</v>
      </c>
      <c r="I23" s="118">
        <v>1</v>
      </c>
      <c r="J23" s="118">
        <v>3895</v>
      </c>
      <c r="K23" s="118">
        <v>0</v>
      </c>
      <c r="L23" s="118">
        <v>10</v>
      </c>
      <c r="M23" s="118">
        <v>0</v>
      </c>
      <c r="N23" s="118">
        <v>0</v>
      </c>
      <c r="O23" s="118">
        <v>1</v>
      </c>
      <c r="P23" s="118">
        <v>6</v>
      </c>
      <c r="Q23" s="118">
        <v>18</v>
      </c>
      <c r="R23" s="118">
        <v>0</v>
      </c>
      <c r="S23" s="118">
        <v>0</v>
      </c>
      <c r="T23" s="118">
        <v>2</v>
      </c>
      <c r="U23" s="118">
        <v>17</v>
      </c>
      <c r="V23" s="40">
        <f t="shared" si="16"/>
        <v>12108</v>
      </c>
      <c r="W23" s="116">
        <f t="shared" si="17"/>
        <v>30</v>
      </c>
      <c r="X23" s="115"/>
      <c r="Y23">
        <f t="shared" si="18"/>
        <v>46081400</v>
      </c>
      <c r="Z23">
        <f t="shared" si="1"/>
        <v>11900</v>
      </c>
      <c r="AA23">
        <f t="shared" si="2"/>
        <v>4134</v>
      </c>
      <c r="AB23">
        <f t="shared" si="3"/>
        <v>5874</v>
      </c>
      <c r="AC23">
        <f t="shared" si="4"/>
        <v>21722415</v>
      </c>
      <c r="AD23">
        <f t="shared" si="5"/>
        <v>0</v>
      </c>
      <c r="AE23">
        <f t="shared" si="6"/>
        <v>55810</v>
      </c>
      <c r="AF23">
        <f t="shared" si="7"/>
        <v>0</v>
      </c>
      <c r="AG23">
        <f t="shared" si="8"/>
        <v>0</v>
      </c>
      <c r="AH23">
        <f t="shared" si="9"/>
        <v>54632</v>
      </c>
      <c r="AI23">
        <f t="shared" si="10"/>
        <v>40110</v>
      </c>
      <c r="AJ23">
        <f t="shared" si="11"/>
        <v>73494</v>
      </c>
      <c r="AK23">
        <f t="shared" si="12"/>
        <v>0</v>
      </c>
      <c r="AL23">
        <f t="shared" si="13"/>
        <v>0</v>
      </c>
      <c r="AM23">
        <f t="shared" si="14"/>
        <v>13214</v>
      </c>
      <c r="AN23">
        <f t="shared" si="15"/>
        <v>86462</v>
      </c>
      <c r="AO23" s="40">
        <f t="shared" si="19"/>
        <v>68149445</v>
      </c>
      <c r="AP23" s="116">
        <f t="shared" si="20"/>
        <v>30</v>
      </c>
    </row>
    <row r="24" spans="1:42">
      <c r="A24" t="s">
        <v>16</v>
      </c>
      <c r="B24" t="s">
        <v>35</v>
      </c>
      <c r="C24" t="s">
        <v>18</v>
      </c>
      <c r="D24" s="60">
        <v>3.8389091450000001</v>
      </c>
      <c r="E24" s="61">
        <v>2.7647944830000002</v>
      </c>
      <c r="F24" s="118">
        <v>3</v>
      </c>
      <c r="G24" s="118">
        <v>0</v>
      </c>
      <c r="H24" s="118">
        <v>0</v>
      </c>
      <c r="I24" s="118">
        <v>1</v>
      </c>
      <c r="J24" s="118">
        <v>0</v>
      </c>
      <c r="K24" s="118">
        <v>0</v>
      </c>
      <c r="L24" s="118">
        <v>0</v>
      </c>
      <c r="M24" s="118">
        <v>0</v>
      </c>
      <c r="N24" s="118">
        <v>0</v>
      </c>
      <c r="O24" s="118">
        <v>0</v>
      </c>
      <c r="P24" s="118">
        <v>0</v>
      </c>
      <c r="Q24" s="118">
        <v>1</v>
      </c>
      <c r="R24" s="118">
        <v>0</v>
      </c>
      <c r="S24" s="118">
        <v>0</v>
      </c>
      <c r="T24" s="118">
        <v>0</v>
      </c>
      <c r="U24" s="118">
        <v>4</v>
      </c>
      <c r="V24" s="40">
        <f t="shared" si="16"/>
        <v>9</v>
      </c>
      <c r="W24" s="116">
        <f t="shared" si="17"/>
        <v>54</v>
      </c>
      <c r="X24" s="115"/>
      <c r="Y24">
        <f t="shared" si="18"/>
        <v>16950</v>
      </c>
      <c r="Z24">
        <f t="shared" si="1"/>
        <v>0</v>
      </c>
      <c r="AA24">
        <f t="shared" si="2"/>
        <v>0</v>
      </c>
      <c r="AB24">
        <f t="shared" si="3"/>
        <v>5874</v>
      </c>
      <c r="AC24">
        <f t="shared" si="4"/>
        <v>0</v>
      </c>
      <c r="AD24">
        <f t="shared" si="5"/>
        <v>0</v>
      </c>
      <c r="AE24">
        <f t="shared" si="6"/>
        <v>0</v>
      </c>
      <c r="AF24">
        <f t="shared" si="7"/>
        <v>0</v>
      </c>
      <c r="AG24">
        <f t="shared" si="8"/>
        <v>0</v>
      </c>
      <c r="AH24">
        <f t="shared" si="9"/>
        <v>0</v>
      </c>
      <c r="AI24">
        <f t="shared" si="10"/>
        <v>0</v>
      </c>
      <c r="AJ24">
        <f t="shared" si="11"/>
        <v>4083</v>
      </c>
      <c r="AK24">
        <f t="shared" si="12"/>
        <v>0</v>
      </c>
      <c r="AL24">
        <f t="shared" si="13"/>
        <v>0</v>
      </c>
      <c r="AM24">
        <f t="shared" si="14"/>
        <v>0</v>
      </c>
      <c r="AN24">
        <f t="shared" si="15"/>
        <v>20344</v>
      </c>
      <c r="AO24" s="40">
        <f t="shared" si="19"/>
        <v>47251</v>
      </c>
      <c r="AP24" s="116">
        <f t="shared" si="20"/>
        <v>54</v>
      </c>
    </row>
    <row r="25" spans="1:42">
      <c r="A25" t="s">
        <v>16</v>
      </c>
      <c r="B25" t="s">
        <v>36</v>
      </c>
      <c r="C25" t="s">
        <v>18</v>
      </c>
      <c r="D25" s="60">
        <v>2.6172341779999999</v>
      </c>
      <c r="E25" s="61">
        <v>2.2823263470000001</v>
      </c>
      <c r="F25" s="118">
        <v>143</v>
      </c>
      <c r="G25" s="118">
        <v>0</v>
      </c>
      <c r="H25" s="118">
        <v>0</v>
      </c>
      <c r="I25" s="118">
        <v>1</v>
      </c>
      <c r="J25" s="118">
        <v>1</v>
      </c>
      <c r="K25" s="118">
        <v>1</v>
      </c>
      <c r="L25" s="118">
        <v>212</v>
      </c>
      <c r="M25" s="118">
        <v>250</v>
      </c>
      <c r="N25" s="118">
        <v>200</v>
      </c>
      <c r="O25" s="118">
        <v>57</v>
      </c>
      <c r="P25" s="118">
        <v>14</v>
      </c>
      <c r="Q25" s="118">
        <v>50</v>
      </c>
      <c r="R25" s="118">
        <v>15</v>
      </c>
      <c r="S25" s="118">
        <v>3412</v>
      </c>
      <c r="T25" s="118">
        <v>1235</v>
      </c>
      <c r="U25" s="118">
        <v>6</v>
      </c>
      <c r="V25" s="40">
        <f t="shared" si="16"/>
        <v>5597</v>
      </c>
      <c r="W25" s="116">
        <f t="shared" si="17"/>
        <v>33</v>
      </c>
      <c r="X25" s="115"/>
      <c r="Y25">
        <f t="shared" si="18"/>
        <v>807950</v>
      </c>
      <c r="Z25">
        <f t="shared" si="1"/>
        <v>0</v>
      </c>
      <c r="AA25">
        <f t="shared" si="2"/>
        <v>0</v>
      </c>
      <c r="AB25">
        <f t="shared" si="3"/>
        <v>5874</v>
      </c>
      <c r="AC25">
        <f t="shared" si="4"/>
        <v>5577</v>
      </c>
      <c r="AD25">
        <f t="shared" si="5"/>
        <v>7902</v>
      </c>
      <c r="AE25">
        <f t="shared" si="6"/>
        <v>1183172</v>
      </c>
      <c r="AF25">
        <f t="shared" si="7"/>
        <v>1184250</v>
      </c>
      <c r="AG25">
        <f t="shared" si="8"/>
        <v>1277200</v>
      </c>
      <c r="AH25">
        <f t="shared" si="9"/>
        <v>3114024</v>
      </c>
      <c r="AI25">
        <f t="shared" si="10"/>
        <v>93590</v>
      </c>
      <c r="AJ25">
        <f t="shared" si="11"/>
        <v>204150</v>
      </c>
      <c r="AK25">
        <f t="shared" si="12"/>
        <v>94785</v>
      </c>
      <c r="AL25">
        <f t="shared" si="13"/>
        <v>26756904</v>
      </c>
      <c r="AM25">
        <f t="shared" si="14"/>
        <v>8159645</v>
      </c>
      <c r="AN25">
        <f t="shared" si="15"/>
        <v>30516</v>
      </c>
      <c r="AO25" s="40">
        <f t="shared" si="19"/>
        <v>42925539</v>
      </c>
      <c r="AP25" s="116">
        <f t="shared" si="20"/>
        <v>33</v>
      </c>
    </row>
    <row r="26" spans="1:42">
      <c r="A26" t="s">
        <v>16</v>
      </c>
      <c r="B26" t="s">
        <v>37</v>
      </c>
      <c r="C26" t="s">
        <v>18</v>
      </c>
      <c r="D26" s="60">
        <v>3.456525176</v>
      </c>
      <c r="E26" s="61">
        <v>2.4181398860000001</v>
      </c>
      <c r="F26" s="118">
        <v>33345</v>
      </c>
      <c r="G26" s="118">
        <v>1828</v>
      </c>
      <c r="H26" s="118">
        <v>33319</v>
      </c>
      <c r="I26" s="118">
        <v>80630</v>
      </c>
      <c r="J26" s="118">
        <v>2383</v>
      </c>
      <c r="K26" s="118">
        <v>31960</v>
      </c>
      <c r="L26" s="118">
        <v>701</v>
      </c>
      <c r="M26" s="118">
        <v>4306</v>
      </c>
      <c r="N26" s="118">
        <v>0</v>
      </c>
      <c r="O26" s="118">
        <v>2</v>
      </c>
      <c r="P26" s="118">
        <v>1</v>
      </c>
      <c r="Q26" s="118">
        <v>4439</v>
      </c>
      <c r="R26" s="118">
        <v>0</v>
      </c>
      <c r="S26" s="118">
        <v>1</v>
      </c>
      <c r="T26" s="118">
        <v>0</v>
      </c>
      <c r="U26" s="118">
        <v>20</v>
      </c>
      <c r="V26" s="40">
        <f t="shared" si="16"/>
        <v>192935</v>
      </c>
      <c r="W26" s="116">
        <f t="shared" si="17"/>
        <v>6</v>
      </c>
      <c r="X26" s="115"/>
      <c r="Y26">
        <f t="shared" si="18"/>
        <v>188399250</v>
      </c>
      <c r="Z26">
        <f t="shared" si="1"/>
        <v>21753200</v>
      </c>
      <c r="AA26">
        <f t="shared" si="2"/>
        <v>137740746</v>
      </c>
      <c r="AB26">
        <f t="shared" si="3"/>
        <v>473620620</v>
      </c>
      <c r="AC26">
        <f t="shared" si="4"/>
        <v>13289991</v>
      </c>
      <c r="AD26">
        <f t="shared" si="5"/>
        <v>252547920</v>
      </c>
      <c r="AE26">
        <f t="shared" si="6"/>
        <v>3912281</v>
      </c>
      <c r="AF26">
        <f t="shared" si="7"/>
        <v>20397522</v>
      </c>
      <c r="AG26">
        <f t="shared" si="8"/>
        <v>0</v>
      </c>
      <c r="AH26">
        <f t="shared" si="9"/>
        <v>109264</v>
      </c>
      <c r="AI26">
        <f t="shared" si="10"/>
        <v>6685</v>
      </c>
      <c r="AJ26">
        <f t="shared" si="11"/>
        <v>18124437</v>
      </c>
      <c r="AK26">
        <f t="shared" si="12"/>
        <v>0</v>
      </c>
      <c r="AL26">
        <f t="shared" si="13"/>
        <v>7842</v>
      </c>
      <c r="AM26">
        <f t="shared" si="14"/>
        <v>0</v>
      </c>
      <c r="AN26">
        <f t="shared" si="15"/>
        <v>101720</v>
      </c>
      <c r="AO26" s="40">
        <f t="shared" si="19"/>
        <v>1130011478</v>
      </c>
      <c r="AP26" s="116">
        <f t="shared" si="20"/>
        <v>6</v>
      </c>
    </row>
    <row r="27" spans="1:42">
      <c r="A27" t="s">
        <v>16</v>
      </c>
      <c r="B27" t="s">
        <v>38</v>
      </c>
      <c r="C27" t="s">
        <v>18</v>
      </c>
      <c r="D27" s="60">
        <v>2.6603389489999998</v>
      </c>
      <c r="E27" s="61">
        <v>2.1173558940000001</v>
      </c>
      <c r="F27" s="118">
        <v>167</v>
      </c>
      <c r="G27" s="118">
        <v>0</v>
      </c>
      <c r="H27" s="118">
        <v>0</v>
      </c>
      <c r="I27" s="118">
        <v>0</v>
      </c>
      <c r="J27" s="118">
        <v>1</v>
      </c>
      <c r="K27" s="118">
        <v>0</v>
      </c>
      <c r="L27" s="118">
        <v>0</v>
      </c>
      <c r="M27" s="118">
        <v>1</v>
      </c>
      <c r="N27" s="118">
        <v>0</v>
      </c>
      <c r="O27" s="118">
        <v>1</v>
      </c>
      <c r="P27" s="118">
        <v>7</v>
      </c>
      <c r="Q27" s="118">
        <v>24</v>
      </c>
      <c r="R27" s="118">
        <v>18</v>
      </c>
      <c r="S27" s="118">
        <v>0</v>
      </c>
      <c r="T27" s="118">
        <v>8</v>
      </c>
      <c r="U27" s="118">
        <v>0</v>
      </c>
      <c r="V27" s="40">
        <f t="shared" si="16"/>
        <v>227</v>
      </c>
      <c r="W27" s="116">
        <f t="shared" si="17"/>
        <v>47</v>
      </c>
      <c r="X27" s="115"/>
      <c r="Y27">
        <f t="shared" si="18"/>
        <v>943550</v>
      </c>
      <c r="Z27">
        <f t="shared" si="1"/>
        <v>0</v>
      </c>
      <c r="AA27">
        <f t="shared" si="2"/>
        <v>0</v>
      </c>
      <c r="AB27">
        <f t="shared" si="3"/>
        <v>0</v>
      </c>
      <c r="AC27">
        <f t="shared" si="4"/>
        <v>5577</v>
      </c>
      <c r="AD27">
        <f t="shared" si="5"/>
        <v>0</v>
      </c>
      <c r="AE27">
        <f t="shared" si="6"/>
        <v>0</v>
      </c>
      <c r="AF27">
        <f t="shared" si="7"/>
        <v>4737</v>
      </c>
      <c r="AG27">
        <f t="shared" si="8"/>
        <v>0</v>
      </c>
      <c r="AH27">
        <f t="shared" si="9"/>
        <v>54632</v>
      </c>
      <c r="AI27">
        <f t="shared" si="10"/>
        <v>46795</v>
      </c>
      <c r="AJ27">
        <f t="shared" si="11"/>
        <v>97992</v>
      </c>
      <c r="AK27">
        <f t="shared" si="12"/>
        <v>113742</v>
      </c>
      <c r="AL27">
        <f t="shared" si="13"/>
        <v>0</v>
      </c>
      <c r="AM27">
        <f t="shared" si="14"/>
        <v>52856</v>
      </c>
      <c r="AN27">
        <f t="shared" si="15"/>
        <v>0</v>
      </c>
      <c r="AO27" s="40">
        <f t="shared" si="19"/>
        <v>1319881</v>
      </c>
      <c r="AP27" s="116">
        <f t="shared" si="20"/>
        <v>47</v>
      </c>
    </row>
    <row r="28" spans="1:42">
      <c r="A28" t="s">
        <v>16</v>
      </c>
      <c r="B28" t="s">
        <v>39</v>
      </c>
      <c r="C28" t="s">
        <v>18</v>
      </c>
      <c r="D28" s="60">
        <v>3.5245390059999999</v>
      </c>
      <c r="E28" s="61">
        <v>2.433153232</v>
      </c>
      <c r="F28" s="118">
        <v>57</v>
      </c>
      <c r="G28" s="118">
        <v>0</v>
      </c>
      <c r="H28" s="118">
        <v>0</v>
      </c>
      <c r="I28" s="118">
        <v>1</v>
      </c>
      <c r="J28" s="118">
        <v>0</v>
      </c>
      <c r="K28" s="118">
        <v>0</v>
      </c>
      <c r="L28" s="118">
        <v>0</v>
      </c>
      <c r="M28" s="118">
        <v>1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40">
        <f t="shared" si="16"/>
        <v>59</v>
      </c>
      <c r="W28" s="116">
        <f t="shared" si="17"/>
        <v>49</v>
      </c>
      <c r="X28" s="115"/>
      <c r="Y28">
        <f t="shared" si="18"/>
        <v>322050</v>
      </c>
      <c r="Z28">
        <f t="shared" si="1"/>
        <v>0</v>
      </c>
      <c r="AA28">
        <f t="shared" si="2"/>
        <v>0</v>
      </c>
      <c r="AB28">
        <f t="shared" si="3"/>
        <v>5874</v>
      </c>
      <c r="AC28">
        <f t="shared" si="4"/>
        <v>0</v>
      </c>
      <c r="AD28">
        <f t="shared" si="5"/>
        <v>0</v>
      </c>
      <c r="AE28">
        <f t="shared" si="6"/>
        <v>0</v>
      </c>
      <c r="AF28">
        <f t="shared" si="7"/>
        <v>4737</v>
      </c>
      <c r="AG28">
        <f t="shared" si="8"/>
        <v>0</v>
      </c>
      <c r="AH28">
        <f t="shared" si="9"/>
        <v>0</v>
      </c>
      <c r="AI28">
        <f t="shared" si="10"/>
        <v>0</v>
      </c>
      <c r="AJ28">
        <f t="shared" si="11"/>
        <v>0</v>
      </c>
      <c r="AK28">
        <f t="shared" si="12"/>
        <v>0</v>
      </c>
      <c r="AL28">
        <f t="shared" si="13"/>
        <v>0</v>
      </c>
      <c r="AM28">
        <f t="shared" si="14"/>
        <v>0</v>
      </c>
      <c r="AN28">
        <f t="shared" si="15"/>
        <v>0</v>
      </c>
      <c r="AO28" s="40">
        <f t="shared" si="19"/>
        <v>332661</v>
      </c>
      <c r="AP28" s="116">
        <f t="shared" si="20"/>
        <v>49</v>
      </c>
    </row>
    <row r="29" spans="1:42">
      <c r="A29" t="s">
        <v>16</v>
      </c>
      <c r="B29" t="s">
        <v>40</v>
      </c>
      <c r="C29" t="s">
        <v>18</v>
      </c>
      <c r="D29" s="60">
        <v>2.806754921</v>
      </c>
      <c r="E29" s="61">
        <v>2.1402018119999999</v>
      </c>
      <c r="F29" s="118">
        <v>16469</v>
      </c>
      <c r="G29" s="118">
        <v>2</v>
      </c>
      <c r="H29" s="118">
        <v>0</v>
      </c>
      <c r="I29" s="118">
        <v>0</v>
      </c>
      <c r="J29" s="118">
        <v>112</v>
      </c>
      <c r="K29" s="118">
        <v>1</v>
      </c>
      <c r="L29" s="118">
        <v>28</v>
      </c>
      <c r="M29" s="118">
        <v>1</v>
      </c>
      <c r="N29" s="118">
        <v>1</v>
      </c>
      <c r="O29" s="118">
        <v>6</v>
      </c>
      <c r="P29" s="118">
        <v>26</v>
      </c>
      <c r="Q29" s="118">
        <v>36</v>
      </c>
      <c r="R29" s="118">
        <v>7</v>
      </c>
      <c r="S29" s="118">
        <v>4</v>
      </c>
      <c r="T29" s="118">
        <v>8</v>
      </c>
      <c r="U29" s="118">
        <v>49</v>
      </c>
      <c r="V29" s="40">
        <f t="shared" si="16"/>
        <v>16750</v>
      </c>
      <c r="W29" s="116">
        <f t="shared" si="17"/>
        <v>28</v>
      </c>
      <c r="X29" s="115"/>
      <c r="Y29">
        <f t="shared" si="18"/>
        <v>93049850</v>
      </c>
      <c r="Z29">
        <f t="shared" si="1"/>
        <v>23800</v>
      </c>
      <c r="AA29">
        <f t="shared" si="2"/>
        <v>0</v>
      </c>
      <c r="AB29">
        <f t="shared" si="3"/>
        <v>0</v>
      </c>
      <c r="AC29">
        <f t="shared" si="4"/>
        <v>624624</v>
      </c>
      <c r="AD29">
        <f t="shared" si="5"/>
        <v>7902</v>
      </c>
      <c r="AE29">
        <f t="shared" si="6"/>
        <v>156268</v>
      </c>
      <c r="AF29">
        <f t="shared" si="7"/>
        <v>4737</v>
      </c>
      <c r="AG29">
        <f t="shared" si="8"/>
        <v>6386</v>
      </c>
      <c r="AH29">
        <f t="shared" si="9"/>
        <v>327792</v>
      </c>
      <c r="AI29">
        <f t="shared" si="10"/>
        <v>173810</v>
      </c>
      <c r="AJ29">
        <f t="shared" si="11"/>
        <v>146988</v>
      </c>
      <c r="AK29">
        <f t="shared" si="12"/>
        <v>44233</v>
      </c>
      <c r="AL29">
        <f t="shared" si="13"/>
        <v>31368</v>
      </c>
      <c r="AM29">
        <f t="shared" si="14"/>
        <v>52856</v>
      </c>
      <c r="AN29">
        <f t="shared" si="15"/>
        <v>249214</v>
      </c>
      <c r="AO29" s="40">
        <f t="shared" si="19"/>
        <v>94899828</v>
      </c>
      <c r="AP29" s="116">
        <f t="shared" si="20"/>
        <v>29</v>
      </c>
    </row>
    <row r="30" spans="1:42">
      <c r="A30" t="s">
        <v>16</v>
      </c>
      <c r="B30" t="s">
        <v>41</v>
      </c>
      <c r="C30" t="s">
        <v>18</v>
      </c>
      <c r="D30" s="60">
        <v>3.1764235460000001</v>
      </c>
      <c r="E30" s="61">
        <v>2.27684226</v>
      </c>
      <c r="F30" s="118">
        <v>11479</v>
      </c>
      <c r="G30" s="118">
        <v>13</v>
      </c>
      <c r="H30" s="118">
        <v>503</v>
      </c>
      <c r="I30" s="118">
        <v>101499</v>
      </c>
      <c r="J30" s="118">
        <v>1</v>
      </c>
      <c r="K30" s="118">
        <v>5267</v>
      </c>
      <c r="L30" s="118">
        <v>4724</v>
      </c>
      <c r="M30" s="118">
        <v>855</v>
      </c>
      <c r="N30" s="118">
        <v>1</v>
      </c>
      <c r="O30" s="118">
        <v>1</v>
      </c>
      <c r="P30" s="118">
        <v>1</v>
      </c>
      <c r="Q30" s="118">
        <v>34457</v>
      </c>
      <c r="R30" s="118">
        <v>23</v>
      </c>
      <c r="S30" s="118">
        <v>2</v>
      </c>
      <c r="T30" s="118">
        <v>4</v>
      </c>
      <c r="U30" s="118">
        <v>3807</v>
      </c>
      <c r="V30" s="40">
        <f t="shared" si="16"/>
        <v>162637</v>
      </c>
      <c r="W30" s="116">
        <f t="shared" si="17"/>
        <v>8</v>
      </c>
      <c r="X30" s="115"/>
      <c r="Y30">
        <f t="shared" si="18"/>
        <v>64856350</v>
      </c>
      <c r="Z30">
        <f t="shared" si="1"/>
        <v>154700</v>
      </c>
      <c r="AA30">
        <f t="shared" si="2"/>
        <v>2079402</v>
      </c>
      <c r="AB30">
        <f t="shared" si="3"/>
        <v>596205126</v>
      </c>
      <c r="AC30">
        <f t="shared" si="4"/>
        <v>5577</v>
      </c>
      <c r="AD30">
        <f t="shared" si="5"/>
        <v>41619834</v>
      </c>
      <c r="AE30">
        <f t="shared" si="6"/>
        <v>26364644</v>
      </c>
      <c r="AF30">
        <f t="shared" si="7"/>
        <v>4050135</v>
      </c>
      <c r="AG30">
        <f t="shared" si="8"/>
        <v>6386</v>
      </c>
      <c r="AH30">
        <f t="shared" si="9"/>
        <v>54632</v>
      </c>
      <c r="AI30">
        <f t="shared" si="10"/>
        <v>6685</v>
      </c>
      <c r="AJ30">
        <f t="shared" si="11"/>
        <v>140687931</v>
      </c>
      <c r="AK30">
        <f t="shared" si="12"/>
        <v>145337</v>
      </c>
      <c r="AL30">
        <f t="shared" si="13"/>
        <v>15684</v>
      </c>
      <c r="AM30">
        <f t="shared" si="14"/>
        <v>26428</v>
      </c>
      <c r="AN30">
        <f t="shared" si="15"/>
        <v>19362402</v>
      </c>
      <c r="AO30" s="40">
        <f t="shared" si="19"/>
        <v>895641253</v>
      </c>
      <c r="AP30" s="116">
        <f t="shared" si="20"/>
        <v>8</v>
      </c>
    </row>
    <row r="31" spans="1:42">
      <c r="A31" t="s">
        <v>16</v>
      </c>
      <c r="B31" t="s">
        <v>42</v>
      </c>
      <c r="C31" t="s">
        <v>18</v>
      </c>
      <c r="D31" s="60">
        <v>3.9189795420000002</v>
      </c>
      <c r="E31" s="61">
        <v>2.8480948700000002</v>
      </c>
      <c r="F31" s="118"/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0</v>
      </c>
      <c r="P31" s="118">
        <v>0</v>
      </c>
      <c r="Q31" s="118">
        <v>0</v>
      </c>
      <c r="R31" s="118">
        <v>3</v>
      </c>
      <c r="S31" s="118">
        <v>0</v>
      </c>
      <c r="T31" s="118">
        <v>0</v>
      </c>
      <c r="U31" s="118">
        <v>7</v>
      </c>
      <c r="V31" s="40">
        <f t="shared" si="16"/>
        <v>10</v>
      </c>
      <c r="W31" s="116">
        <f t="shared" si="17"/>
        <v>53</v>
      </c>
      <c r="X31" s="115"/>
      <c r="Y31">
        <f t="shared" si="18"/>
        <v>0</v>
      </c>
      <c r="Z31">
        <f t="shared" si="1"/>
        <v>0</v>
      </c>
      <c r="AA31">
        <f t="shared" si="2"/>
        <v>0</v>
      </c>
      <c r="AB31">
        <f t="shared" si="3"/>
        <v>0</v>
      </c>
      <c r="AC31">
        <f t="shared" si="4"/>
        <v>0</v>
      </c>
      <c r="AD31">
        <f t="shared" si="5"/>
        <v>0</v>
      </c>
      <c r="AE31">
        <f t="shared" si="6"/>
        <v>0</v>
      </c>
      <c r="AF31">
        <f t="shared" si="7"/>
        <v>0</v>
      </c>
      <c r="AG31">
        <f t="shared" si="8"/>
        <v>0</v>
      </c>
      <c r="AH31">
        <f t="shared" si="9"/>
        <v>0</v>
      </c>
      <c r="AI31">
        <f t="shared" si="10"/>
        <v>0</v>
      </c>
      <c r="AJ31">
        <f t="shared" si="11"/>
        <v>0</v>
      </c>
      <c r="AK31">
        <f t="shared" si="12"/>
        <v>18957</v>
      </c>
      <c r="AL31">
        <f t="shared" si="13"/>
        <v>0</v>
      </c>
      <c r="AM31">
        <f t="shared" si="14"/>
        <v>0</v>
      </c>
      <c r="AN31">
        <f t="shared" si="15"/>
        <v>35602</v>
      </c>
      <c r="AO31" s="40">
        <f t="shared" si="19"/>
        <v>54559</v>
      </c>
      <c r="AP31" s="116">
        <f t="shared" si="20"/>
        <v>53</v>
      </c>
    </row>
    <row r="32" spans="1:42">
      <c r="A32" t="s">
        <v>16</v>
      </c>
      <c r="B32" t="s">
        <v>43</v>
      </c>
      <c r="C32" t="s">
        <v>18</v>
      </c>
      <c r="D32" s="60">
        <v>3.7678372750000002</v>
      </c>
      <c r="E32" s="61">
        <v>2.6876766879999998</v>
      </c>
      <c r="F32" s="118"/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0</v>
      </c>
      <c r="N32" s="118">
        <v>0</v>
      </c>
      <c r="O32" s="118">
        <v>0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118">
        <v>0</v>
      </c>
      <c r="V32" s="40">
        <f t="shared" si="16"/>
        <v>0</v>
      </c>
      <c r="W32" s="116">
        <f t="shared" si="17"/>
        <v>56</v>
      </c>
      <c r="X32" s="115"/>
      <c r="Y32">
        <f t="shared" si="18"/>
        <v>0</v>
      </c>
      <c r="Z32">
        <f t="shared" si="1"/>
        <v>0</v>
      </c>
      <c r="AA32">
        <f t="shared" si="2"/>
        <v>0</v>
      </c>
      <c r="AB32">
        <f t="shared" si="3"/>
        <v>0</v>
      </c>
      <c r="AC32">
        <f t="shared" si="4"/>
        <v>0</v>
      </c>
      <c r="AD32">
        <f t="shared" si="5"/>
        <v>0</v>
      </c>
      <c r="AE32">
        <f t="shared" si="6"/>
        <v>0</v>
      </c>
      <c r="AF32">
        <f t="shared" si="7"/>
        <v>0</v>
      </c>
      <c r="AG32">
        <f t="shared" si="8"/>
        <v>0</v>
      </c>
      <c r="AH32">
        <f t="shared" si="9"/>
        <v>0</v>
      </c>
      <c r="AI32">
        <f t="shared" si="10"/>
        <v>0</v>
      </c>
      <c r="AJ32">
        <f t="shared" si="11"/>
        <v>0</v>
      </c>
      <c r="AK32">
        <f t="shared" si="12"/>
        <v>0</v>
      </c>
      <c r="AL32">
        <f t="shared" si="13"/>
        <v>0</v>
      </c>
      <c r="AM32">
        <f t="shared" si="14"/>
        <v>0</v>
      </c>
      <c r="AN32">
        <f t="shared" si="15"/>
        <v>0</v>
      </c>
      <c r="AO32" s="40">
        <f t="shared" si="19"/>
        <v>0</v>
      </c>
      <c r="AP32" s="116">
        <f t="shared" si="20"/>
        <v>56</v>
      </c>
    </row>
    <row r="33" spans="1:42">
      <c r="A33" t="s">
        <v>16</v>
      </c>
      <c r="B33" t="s">
        <v>44</v>
      </c>
      <c r="C33" t="s">
        <v>18</v>
      </c>
      <c r="D33" s="60">
        <v>2.6437079610000001</v>
      </c>
      <c r="E33" s="61">
        <v>2.1641107489999998</v>
      </c>
      <c r="F33" s="118">
        <v>43238</v>
      </c>
      <c r="G33" s="118">
        <v>1</v>
      </c>
      <c r="H33" s="118">
        <v>1</v>
      </c>
      <c r="I33" s="118">
        <v>1</v>
      </c>
      <c r="J33" s="118">
        <v>1</v>
      </c>
      <c r="K33" s="118">
        <v>0</v>
      </c>
      <c r="L33" s="118">
        <v>2</v>
      </c>
      <c r="M33" s="118">
        <v>2025</v>
      </c>
      <c r="N33" s="118">
        <v>219</v>
      </c>
      <c r="O33" s="118">
        <v>14430</v>
      </c>
      <c r="P33" s="118">
        <v>134662</v>
      </c>
      <c r="Q33" s="118">
        <v>4313</v>
      </c>
      <c r="R33" s="118">
        <v>68301</v>
      </c>
      <c r="S33" s="118">
        <v>2970</v>
      </c>
      <c r="T33" s="118">
        <v>2188</v>
      </c>
      <c r="U33" s="118">
        <v>1334</v>
      </c>
      <c r="V33" s="40">
        <f t="shared" si="16"/>
        <v>273686</v>
      </c>
      <c r="W33" s="116">
        <f t="shared" si="17"/>
        <v>3</v>
      </c>
      <c r="X33" s="115"/>
      <c r="Y33">
        <f t="shared" si="18"/>
        <v>244294700</v>
      </c>
      <c r="Z33">
        <f t="shared" si="1"/>
        <v>11900</v>
      </c>
      <c r="AA33">
        <f t="shared" si="2"/>
        <v>4134</v>
      </c>
      <c r="AB33">
        <f t="shared" si="3"/>
        <v>5874</v>
      </c>
      <c r="AC33">
        <f t="shared" si="4"/>
        <v>5577</v>
      </c>
      <c r="AD33">
        <f t="shared" si="5"/>
        <v>0</v>
      </c>
      <c r="AE33">
        <f t="shared" si="6"/>
        <v>11162</v>
      </c>
      <c r="AF33">
        <f t="shared" si="7"/>
        <v>9592425</v>
      </c>
      <c r="AG33">
        <f t="shared" si="8"/>
        <v>1398534</v>
      </c>
      <c r="AH33">
        <f t="shared" si="9"/>
        <v>788339760</v>
      </c>
      <c r="AI33">
        <f t="shared" si="10"/>
        <v>900215470</v>
      </c>
      <c r="AJ33">
        <f t="shared" si="11"/>
        <v>17609979</v>
      </c>
      <c r="AK33">
        <f t="shared" si="12"/>
        <v>431594019</v>
      </c>
      <c r="AL33">
        <f t="shared" si="13"/>
        <v>23290740</v>
      </c>
      <c r="AM33">
        <f t="shared" si="14"/>
        <v>14456116</v>
      </c>
      <c r="AN33">
        <f t="shared" si="15"/>
        <v>6784724</v>
      </c>
      <c r="AO33" s="40">
        <f t="shared" si="19"/>
        <v>2437615114</v>
      </c>
      <c r="AP33" s="116">
        <f t="shared" si="20"/>
        <v>3</v>
      </c>
    </row>
    <row r="34" spans="1:42">
      <c r="A34" t="s">
        <v>16</v>
      </c>
      <c r="B34" t="s">
        <v>45</v>
      </c>
      <c r="C34" t="s">
        <v>18</v>
      </c>
      <c r="D34" s="60">
        <v>2.9870412609999999</v>
      </c>
      <c r="E34" s="61">
        <v>2.1933778190000002</v>
      </c>
      <c r="F34" s="118">
        <v>45186</v>
      </c>
      <c r="G34" s="118">
        <v>1</v>
      </c>
      <c r="H34" s="118">
        <v>0</v>
      </c>
      <c r="I34" s="118">
        <v>1</v>
      </c>
      <c r="J34" s="118">
        <v>1</v>
      </c>
      <c r="K34" s="118">
        <v>0</v>
      </c>
      <c r="L34" s="118">
        <v>9</v>
      </c>
      <c r="M34" s="118">
        <v>12</v>
      </c>
      <c r="N34" s="118">
        <v>1</v>
      </c>
      <c r="O34" s="118">
        <v>4</v>
      </c>
      <c r="P34" s="118">
        <v>4</v>
      </c>
      <c r="Q34" s="118">
        <v>17</v>
      </c>
      <c r="R34" s="118">
        <v>9</v>
      </c>
      <c r="S34" s="118">
        <v>0</v>
      </c>
      <c r="T34" s="118">
        <v>3</v>
      </c>
      <c r="U34" s="118">
        <v>5</v>
      </c>
      <c r="V34" s="40">
        <f t="shared" si="16"/>
        <v>45253</v>
      </c>
      <c r="W34" s="116">
        <f t="shared" si="17"/>
        <v>20</v>
      </c>
      <c r="X34" s="115"/>
      <c r="Y34">
        <f t="shared" si="18"/>
        <v>255300900</v>
      </c>
      <c r="Z34">
        <f t="shared" si="1"/>
        <v>11900</v>
      </c>
      <c r="AA34">
        <f t="shared" si="2"/>
        <v>0</v>
      </c>
      <c r="AB34">
        <f t="shared" si="3"/>
        <v>5874</v>
      </c>
      <c r="AC34">
        <f t="shared" si="4"/>
        <v>5577</v>
      </c>
      <c r="AD34">
        <f t="shared" si="5"/>
        <v>0</v>
      </c>
      <c r="AE34">
        <f t="shared" si="6"/>
        <v>50229</v>
      </c>
      <c r="AF34">
        <f t="shared" si="7"/>
        <v>56844</v>
      </c>
      <c r="AG34">
        <f t="shared" si="8"/>
        <v>6386</v>
      </c>
      <c r="AH34">
        <f t="shared" si="9"/>
        <v>218528</v>
      </c>
      <c r="AI34">
        <f t="shared" si="10"/>
        <v>26740</v>
      </c>
      <c r="AJ34">
        <f t="shared" si="11"/>
        <v>69411</v>
      </c>
      <c r="AK34">
        <f t="shared" si="12"/>
        <v>56871</v>
      </c>
      <c r="AL34">
        <f t="shared" si="13"/>
        <v>0</v>
      </c>
      <c r="AM34">
        <f t="shared" si="14"/>
        <v>19821</v>
      </c>
      <c r="AN34">
        <f t="shared" si="15"/>
        <v>25430</v>
      </c>
      <c r="AO34" s="40">
        <f t="shared" si="19"/>
        <v>255854511</v>
      </c>
      <c r="AP34" s="116">
        <f t="shared" si="20"/>
        <v>21</v>
      </c>
    </row>
    <row r="35" spans="1:42">
      <c r="A35" t="s">
        <v>16</v>
      </c>
      <c r="B35" t="s">
        <v>46</v>
      </c>
      <c r="C35" t="s">
        <v>18</v>
      </c>
      <c r="D35" s="60">
        <v>3.641626724</v>
      </c>
      <c r="E35" s="61">
        <v>2.4845566269999999</v>
      </c>
      <c r="F35" s="118">
        <v>402</v>
      </c>
      <c r="G35" s="118">
        <v>0</v>
      </c>
      <c r="H35" s="118">
        <v>0</v>
      </c>
      <c r="I35" s="118">
        <v>1</v>
      </c>
      <c r="J35" s="118">
        <v>1</v>
      </c>
      <c r="K35" s="118">
        <v>0</v>
      </c>
      <c r="L35" s="118">
        <v>56</v>
      </c>
      <c r="M35" s="118">
        <v>4</v>
      </c>
      <c r="N35" s="118">
        <v>0</v>
      </c>
      <c r="O35" s="118">
        <v>4</v>
      </c>
      <c r="P35" s="118">
        <v>14</v>
      </c>
      <c r="Q35" s="118">
        <v>49</v>
      </c>
      <c r="R35" s="118">
        <v>13</v>
      </c>
      <c r="S35" s="118">
        <v>1</v>
      </c>
      <c r="T35" s="118">
        <v>8</v>
      </c>
      <c r="U35" s="118">
        <v>26</v>
      </c>
      <c r="V35" s="40">
        <f t="shared" si="16"/>
        <v>579</v>
      </c>
      <c r="W35" s="116">
        <f t="shared" si="17"/>
        <v>45</v>
      </c>
      <c r="X35" s="115"/>
      <c r="Y35">
        <f t="shared" si="18"/>
        <v>2271300</v>
      </c>
      <c r="Z35">
        <f t="shared" si="1"/>
        <v>0</v>
      </c>
      <c r="AA35">
        <f t="shared" si="2"/>
        <v>0</v>
      </c>
      <c r="AB35">
        <f t="shared" si="3"/>
        <v>5874</v>
      </c>
      <c r="AC35">
        <f t="shared" si="4"/>
        <v>5577</v>
      </c>
      <c r="AD35">
        <f t="shared" si="5"/>
        <v>0</v>
      </c>
      <c r="AE35">
        <f t="shared" si="6"/>
        <v>312536</v>
      </c>
      <c r="AF35">
        <f t="shared" si="7"/>
        <v>18948</v>
      </c>
      <c r="AG35">
        <f t="shared" si="8"/>
        <v>0</v>
      </c>
      <c r="AH35">
        <f t="shared" si="9"/>
        <v>218528</v>
      </c>
      <c r="AI35">
        <f t="shared" si="10"/>
        <v>93590</v>
      </c>
      <c r="AJ35">
        <f t="shared" si="11"/>
        <v>200067</v>
      </c>
      <c r="AK35">
        <f t="shared" si="12"/>
        <v>82147</v>
      </c>
      <c r="AL35">
        <f t="shared" si="13"/>
        <v>7842</v>
      </c>
      <c r="AM35">
        <f t="shared" si="14"/>
        <v>52856</v>
      </c>
      <c r="AN35">
        <f t="shared" si="15"/>
        <v>132236</v>
      </c>
      <c r="AO35" s="40">
        <f t="shared" si="19"/>
        <v>3401501</v>
      </c>
      <c r="AP35" s="116">
        <f t="shared" si="20"/>
        <v>45</v>
      </c>
    </row>
    <row r="36" spans="1:42">
      <c r="A36" t="s">
        <v>16</v>
      </c>
      <c r="B36" t="s">
        <v>47</v>
      </c>
      <c r="C36" t="s">
        <v>18</v>
      </c>
      <c r="D36" s="60">
        <v>2.4535260640000001</v>
      </c>
      <c r="E36" s="61">
        <v>2.3101102660000001</v>
      </c>
      <c r="F36" s="118">
        <v>1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1131</v>
      </c>
      <c r="N36" s="118">
        <v>1442</v>
      </c>
      <c r="O36" s="118">
        <v>1900</v>
      </c>
      <c r="P36" s="118">
        <v>57</v>
      </c>
      <c r="Q36" s="118">
        <v>38</v>
      </c>
      <c r="R36" s="118">
        <v>3</v>
      </c>
      <c r="S36" s="118">
        <v>1</v>
      </c>
      <c r="T36" s="118">
        <v>1</v>
      </c>
      <c r="U36" s="118">
        <v>5</v>
      </c>
      <c r="V36" s="40">
        <f t="shared" si="16"/>
        <v>4579</v>
      </c>
      <c r="W36" s="116">
        <f t="shared" si="17"/>
        <v>35</v>
      </c>
      <c r="X36" s="115"/>
      <c r="Y36">
        <f t="shared" si="18"/>
        <v>5650</v>
      </c>
      <c r="Z36">
        <f t="shared" si="1"/>
        <v>0</v>
      </c>
      <c r="AA36">
        <f t="shared" si="2"/>
        <v>0</v>
      </c>
      <c r="AB36">
        <f t="shared" si="3"/>
        <v>0</v>
      </c>
      <c r="AC36">
        <f t="shared" si="4"/>
        <v>0</v>
      </c>
      <c r="AD36">
        <f t="shared" si="5"/>
        <v>0</v>
      </c>
      <c r="AE36">
        <f t="shared" si="6"/>
        <v>0</v>
      </c>
      <c r="AF36">
        <f t="shared" si="7"/>
        <v>5357547</v>
      </c>
      <c r="AG36">
        <f t="shared" si="8"/>
        <v>9208612</v>
      </c>
      <c r="AH36">
        <f t="shared" si="9"/>
        <v>103800800</v>
      </c>
      <c r="AI36">
        <f t="shared" si="10"/>
        <v>381045</v>
      </c>
      <c r="AJ36">
        <f t="shared" si="11"/>
        <v>155154</v>
      </c>
      <c r="AK36">
        <f t="shared" si="12"/>
        <v>18957</v>
      </c>
      <c r="AL36">
        <f t="shared" si="13"/>
        <v>7842</v>
      </c>
      <c r="AM36">
        <f t="shared" si="14"/>
        <v>6607</v>
      </c>
      <c r="AN36">
        <f t="shared" si="15"/>
        <v>25430</v>
      </c>
      <c r="AO36" s="40">
        <f t="shared" si="19"/>
        <v>118967644</v>
      </c>
      <c r="AP36" s="116">
        <f t="shared" si="20"/>
        <v>27</v>
      </c>
    </row>
    <row r="37" spans="1:42">
      <c r="A37" t="s">
        <v>16</v>
      </c>
      <c r="B37" t="s">
        <v>48</v>
      </c>
      <c r="C37" t="s">
        <v>18</v>
      </c>
      <c r="D37" s="60">
        <v>3.610576601</v>
      </c>
      <c r="E37" s="61">
        <v>2.4661303939999999</v>
      </c>
      <c r="F37" s="118">
        <v>197</v>
      </c>
      <c r="G37" s="118">
        <v>2</v>
      </c>
      <c r="H37" s="118">
        <v>1</v>
      </c>
      <c r="I37" s="118">
        <v>19</v>
      </c>
      <c r="J37" s="118">
        <v>1</v>
      </c>
      <c r="K37" s="118">
        <v>11</v>
      </c>
      <c r="L37" s="118">
        <v>208</v>
      </c>
      <c r="M37" s="118">
        <v>316</v>
      </c>
      <c r="N37" s="118">
        <v>0</v>
      </c>
      <c r="O37" s="118">
        <v>16</v>
      </c>
      <c r="P37" s="118">
        <v>9</v>
      </c>
      <c r="Q37" s="118">
        <v>47</v>
      </c>
      <c r="R37" s="118">
        <v>1</v>
      </c>
      <c r="S37" s="118">
        <v>1</v>
      </c>
      <c r="T37" s="118">
        <v>5</v>
      </c>
      <c r="U37" s="118">
        <v>29</v>
      </c>
      <c r="V37" s="40">
        <f t="shared" si="16"/>
        <v>863</v>
      </c>
      <c r="W37" s="116">
        <f t="shared" si="17"/>
        <v>42</v>
      </c>
      <c r="X37" s="115"/>
      <c r="Y37">
        <f t="shared" si="18"/>
        <v>1113050</v>
      </c>
      <c r="Z37">
        <f t="shared" si="1"/>
        <v>23800</v>
      </c>
      <c r="AA37">
        <f t="shared" si="2"/>
        <v>4134</v>
      </c>
      <c r="AB37">
        <f t="shared" si="3"/>
        <v>111606</v>
      </c>
      <c r="AC37">
        <f t="shared" si="4"/>
        <v>5577</v>
      </c>
      <c r="AD37">
        <f t="shared" si="5"/>
        <v>86922</v>
      </c>
      <c r="AE37">
        <f t="shared" si="6"/>
        <v>1160848</v>
      </c>
      <c r="AF37">
        <f t="shared" si="7"/>
        <v>1496892</v>
      </c>
      <c r="AG37">
        <f t="shared" si="8"/>
        <v>0</v>
      </c>
      <c r="AH37">
        <f t="shared" si="9"/>
        <v>874112</v>
      </c>
      <c r="AI37">
        <f t="shared" si="10"/>
        <v>60165</v>
      </c>
      <c r="AJ37">
        <f t="shared" si="11"/>
        <v>191901</v>
      </c>
      <c r="AK37">
        <f t="shared" si="12"/>
        <v>6319</v>
      </c>
      <c r="AL37">
        <f t="shared" si="13"/>
        <v>7842</v>
      </c>
      <c r="AM37">
        <f t="shared" si="14"/>
        <v>33035</v>
      </c>
      <c r="AN37">
        <f t="shared" si="15"/>
        <v>147494</v>
      </c>
      <c r="AO37" s="40">
        <f t="shared" si="19"/>
        <v>5323697</v>
      </c>
      <c r="AP37" s="116">
        <f t="shared" si="20"/>
        <v>42</v>
      </c>
    </row>
    <row r="38" spans="1:42">
      <c r="A38" t="s">
        <v>16</v>
      </c>
      <c r="B38" t="s">
        <v>49</v>
      </c>
      <c r="C38" t="s">
        <v>18</v>
      </c>
      <c r="D38" s="60">
        <v>3.733780382</v>
      </c>
      <c r="E38" s="61">
        <v>2.5895622509999998</v>
      </c>
      <c r="F38" s="118"/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0</v>
      </c>
      <c r="N38" s="118">
        <v>0</v>
      </c>
      <c r="O38" s="118">
        <v>0</v>
      </c>
      <c r="P38" s="118">
        <v>10</v>
      </c>
      <c r="Q38" s="118">
        <v>0</v>
      </c>
      <c r="R38" s="118">
        <v>3</v>
      </c>
      <c r="S38" s="118">
        <v>0</v>
      </c>
      <c r="T38" s="118">
        <v>0</v>
      </c>
      <c r="U38" s="118">
        <v>0</v>
      </c>
      <c r="V38" s="40">
        <f t="shared" si="16"/>
        <v>13</v>
      </c>
      <c r="W38" s="116">
        <f t="shared" si="17"/>
        <v>52</v>
      </c>
      <c r="X38" s="115"/>
      <c r="Y38">
        <f t="shared" si="18"/>
        <v>0</v>
      </c>
      <c r="Z38">
        <f t="shared" si="1"/>
        <v>0</v>
      </c>
      <c r="AA38">
        <f t="shared" si="2"/>
        <v>0</v>
      </c>
      <c r="AB38">
        <f t="shared" si="3"/>
        <v>0</v>
      </c>
      <c r="AC38">
        <f t="shared" si="4"/>
        <v>0</v>
      </c>
      <c r="AD38">
        <f t="shared" si="5"/>
        <v>0</v>
      </c>
      <c r="AE38">
        <f t="shared" si="6"/>
        <v>0</v>
      </c>
      <c r="AF38">
        <f t="shared" si="7"/>
        <v>0</v>
      </c>
      <c r="AG38">
        <f t="shared" si="8"/>
        <v>0</v>
      </c>
      <c r="AH38">
        <f t="shared" si="9"/>
        <v>0</v>
      </c>
      <c r="AI38">
        <f t="shared" si="10"/>
        <v>66850</v>
      </c>
      <c r="AJ38">
        <f t="shared" si="11"/>
        <v>0</v>
      </c>
      <c r="AK38">
        <f t="shared" si="12"/>
        <v>18957</v>
      </c>
      <c r="AL38">
        <f t="shared" si="13"/>
        <v>0</v>
      </c>
      <c r="AM38">
        <f t="shared" si="14"/>
        <v>0</v>
      </c>
      <c r="AN38">
        <f t="shared" si="15"/>
        <v>0</v>
      </c>
      <c r="AO38" s="40">
        <f t="shared" si="19"/>
        <v>85807</v>
      </c>
      <c r="AP38" s="116">
        <f t="shared" si="20"/>
        <v>52</v>
      </c>
    </row>
    <row r="39" spans="1:42">
      <c r="A39" t="s">
        <v>16</v>
      </c>
      <c r="B39" t="s">
        <v>50</v>
      </c>
      <c r="C39" t="s">
        <v>18</v>
      </c>
      <c r="D39" s="60">
        <v>2.7954321090000001</v>
      </c>
      <c r="E39" s="61">
        <v>2.3528180829999998</v>
      </c>
      <c r="F39" s="118">
        <v>1005</v>
      </c>
      <c r="G39" s="118">
        <v>6878</v>
      </c>
      <c r="H39" s="118">
        <v>1060</v>
      </c>
      <c r="I39" s="118">
        <v>1</v>
      </c>
      <c r="J39" s="118">
        <v>330</v>
      </c>
      <c r="K39" s="118">
        <v>1</v>
      </c>
      <c r="L39" s="118">
        <v>296</v>
      </c>
      <c r="M39" s="118">
        <v>15852</v>
      </c>
      <c r="N39" s="118">
        <v>5678</v>
      </c>
      <c r="O39" s="118">
        <v>129</v>
      </c>
      <c r="P39" s="118">
        <v>7478</v>
      </c>
      <c r="Q39" s="118">
        <v>333</v>
      </c>
      <c r="R39" s="118">
        <v>5177</v>
      </c>
      <c r="S39" s="118">
        <v>1</v>
      </c>
      <c r="T39" s="118">
        <v>9</v>
      </c>
      <c r="U39" s="118">
        <v>3858</v>
      </c>
      <c r="V39" s="40">
        <f t="shared" si="16"/>
        <v>48086</v>
      </c>
      <c r="W39" s="116">
        <f t="shared" si="17"/>
        <v>19</v>
      </c>
      <c r="X39" s="115"/>
      <c r="Y39">
        <f t="shared" si="18"/>
        <v>5678250</v>
      </c>
      <c r="Z39">
        <f t="shared" si="1"/>
        <v>81848200</v>
      </c>
      <c r="AA39">
        <f t="shared" si="2"/>
        <v>4382040</v>
      </c>
      <c r="AB39">
        <f t="shared" si="3"/>
        <v>5874</v>
      </c>
      <c r="AC39">
        <f t="shared" si="4"/>
        <v>1840410</v>
      </c>
      <c r="AD39">
        <f t="shared" si="5"/>
        <v>7902</v>
      </c>
      <c r="AE39">
        <f t="shared" si="6"/>
        <v>1651976</v>
      </c>
      <c r="AF39">
        <f t="shared" si="7"/>
        <v>75090924</v>
      </c>
      <c r="AG39">
        <f t="shared" si="8"/>
        <v>36259708</v>
      </c>
      <c r="AH39">
        <f t="shared" si="9"/>
        <v>7047528</v>
      </c>
      <c r="AI39">
        <f t="shared" si="10"/>
        <v>49990430</v>
      </c>
      <c r="AJ39">
        <f t="shared" si="11"/>
        <v>1359639</v>
      </c>
      <c r="AK39">
        <f t="shared" si="12"/>
        <v>32713463</v>
      </c>
      <c r="AL39">
        <f t="shared" si="13"/>
        <v>7842</v>
      </c>
      <c r="AM39">
        <f t="shared" si="14"/>
        <v>59463</v>
      </c>
      <c r="AN39">
        <f t="shared" si="15"/>
        <v>19621788</v>
      </c>
      <c r="AO39" s="40">
        <f t="shared" si="19"/>
        <v>317565437</v>
      </c>
      <c r="AP39" s="116">
        <f t="shared" si="20"/>
        <v>19</v>
      </c>
    </row>
    <row r="40" spans="1:42">
      <c r="A40" t="s">
        <v>16</v>
      </c>
      <c r="B40" t="s">
        <v>51</v>
      </c>
      <c r="C40" t="s">
        <v>18</v>
      </c>
      <c r="D40" s="60">
        <v>3.3150917419999999</v>
      </c>
      <c r="E40" s="61">
        <v>2.2848092470000001</v>
      </c>
      <c r="F40" s="118">
        <v>18529</v>
      </c>
      <c r="G40" s="118">
        <v>0</v>
      </c>
      <c r="H40" s="118">
        <v>0</v>
      </c>
      <c r="I40" s="118">
        <v>1</v>
      </c>
      <c r="J40" s="118">
        <v>1</v>
      </c>
      <c r="K40" s="118">
        <v>1</v>
      </c>
      <c r="L40" s="118">
        <v>876</v>
      </c>
      <c r="M40" s="118">
        <v>8</v>
      </c>
      <c r="N40" s="118">
        <v>0</v>
      </c>
      <c r="O40" s="118">
        <v>1</v>
      </c>
      <c r="P40" s="118">
        <v>48</v>
      </c>
      <c r="Q40" s="118">
        <v>2056</v>
      </c>
      <c r="R40" s="118">
        <v>11</v>
      </c>
      <c r="S40" s="118">
        <v>2</v>
      </c>
      <c r="T40" s="118">
        <v>58</v>
      </c>
      <c r="U40" s="118">
        <v>56</v>
      </c>
      <c r="V40" s="40">
        <f t="shared" si="16"/>
        <v>21648</v>
      </c>
      <c r="W40" s="116">
        <f t="shared" si="17"/>
        <v>25</v>
      </c>
      <c r="X40" s="115"/>
      <c r="Y40">
        <f t="shared" si="18"/>
        <v>104688850</v>
      </c>
      <c r="Z40">
        <f t="shared" si="1"/>
        <v>0</v>
      </c>
      <c r="AA40">
        <f t="shared" si="2"/>
        <v>0</v>
      </c>
      <c r="AB40">
        <f t="shared" si="3"/>
        <v>5874</v>
      </c>
      <c r="AC40">
        <f t="shared" si="4"/>
        <v>5577</v>
      </c>
      <c r="AD40">
        <f t="shared" si="5"/>
        <v>7902</v>
      </c>
      <c r="AE40">
        <f t="shared" si="6"/>
        <v>4888956</v>
      </c>
      <c r="AF40">
        <f t="shared" si="7"/>
        <v>37896</v>
      </c>
      <c r="AG40">
        <f t="shared" si="8"/>
        <v>0</v>
      </c>
      <c r="AH40">
        <f t="shared" si="9"/>
        <v>54632</v>
      </c>
      <c r="AI40">
        <f t="shared" si="10"/>
        <v>320880</v>
      </c>
      <c r="AJ40">
        <f t="shared" si="11"/>
        <v>8394648</v>
      </c>
      <c r="AK40">
        <f t="shared" si="12"/>
        <v>69509</v>
      </c>
      <c r="AL40">
        <f t="shared" si="13"/>
        <v>15684</v>
      </c>
      <c r="AM40">
        <f t="shared" si="14"/>
        <v>383206</v>
      </c>
      <c r="AN40">
        <f t="shared" si="15"/>
        <v>284816</v>
      </c>
      <c r="AO40" s="40">
        <f t="shared" si="19"/>
        <v>119158430</v>
      </c>
      <c r="AP40" s="116">
        <f t="shared" si="20"/>
        <v>26</v>
      </c>
    </row>
    <row r="41" spans="1:42">
      <c r="A41" t="s">
        <v>16</v>
      </c>
      <c r="B41" t="s">
        <v>52</v>
      </c>
      <c r="C41" t="s">
        <v>18</v>
      </c>
      <c r="D41" s="60">
        <v>2.8488900180000001</v>
      </c>
      <c r="E41" s="61">
        <v>2.179109086</v>
      </c>
      <c r="F41" s="118">
        <v>2648</v>
      </c>
      <c r="G41" s="118">
        <v>0</v>
      </c>
      <c r="H41" s="118">
        <v>0</v>
      </c>
      <c r="I41" s="118">
        <v>1</v>
      </c>
      <c r="J41" s="118">
        <v>1</v>
      </c>
      <c r="K41" s="118">
        <v>0</v>
      </c>
      <c r="L41" s="118">
        <v>1281</v>
      </c>
      <c r="M41" s="118">
        <v>14</v>
      </c>
      <c r="N41" s="118">
        <v>9</v>
      </c>
      <c r="O41" s="118">
        <v>4</v>
      </c>
      <c r="P41" s="118">
        <v>1105</v>
      </c>
      <c r="Q41" s="118">
        <v>1527</v>
      </c>
      <c r="R41" s="118">
        <v>212</v>
      </c>
      <c r="S41" s="118">
        <v>128</v>
      </c>
      <c r="T41" s="118">
        <v>984</v>
      </c>
      <c r="U41" s="118">
        <v>5</v>
      </c>
      <c r="V41" s="40">
        <f t="shared" si="16"/>
        <v>7919</v>
      </c>
      <c r="W41" s="116">
        <f t="shared" si="17"/>
        <v>31</v>
      </c>
      <c r="X41" s="115"/>
      <c r="Y41">
        <f t="shared" si="18"/>
        <v>14961200</v>
      </c>
      <c r="Z41">
        <f t="shared" si="1"/>
        <v>0</v>
      </c>
      <c r="AA41">
        <f t="shared" si="2"/>
        <v>0</v>
      </c>
      <c r="AB41">
        <f t="shared" si="3"/>
        <v>5874</v>
      </c>
      <c r="AC41">
        <f t="shared" si="4"/>
        <v>5577</v>
      </c>
      <c r="AD41">
        <f t="shared" si="5"/>
        <v>0</v>
      </c>
      <c r="AE41">
        <f t="shared" si="6"/>
        <v>7149261</v>
      </c>
      <c r="AF41">
        <f t="shared" si="7"/>
        <v>66318</v>
      </c>
      <c r="AG41">
        <f t="shared" si="8"/>
        <v>57474</v>
      </c>
      <c r="AH41">
        <f t="shared" si="9"/>
        <v>218528</v>
      </c>
      <c r="AI41">
        <f t="shared" si="10"/>
        <v>7386925</v>
      </c>
      <c r="AJ41">
        <f t="shared" si="11"/>
        <v>6234741</v>
      </c>
      <c r="AK41">
        <f t="shared" si="12"/>
        <v>1339628</v>
      </c>
      <c r="AL41">
        <f t="shared" si="13"/>
        <v>1003776</v>
      </c>
      <c r="AM41">
        <f t="shared" si="14"/>
        <v>6501288</v>
      </c>
      <c r="AN41">
        <f t="shared" si="15"/>
        <v>25430</v>
      </c>
      <c r="AO41" s="40">
        <f t="shared" si="19"/>
        <v>44956020</v>
      </c>
      <c r="AP41" s="116">
        <f t="shared" si="20"/>
        <v>32</v>
      </c>
    </row>
    <row r="42" spans="1:42">
      <c r="A42" t="s">
        <v>16</v>
      </c>
      <c r="B42" t="s">
        <v>53</v>
      </c>
      <c r="C42" t="s">
        <v>18</v>
      </c>
      <c r="D42" s="60">
        <v>3.0985878219999998</v>
      </c>
      <c r="E42" s="61">
        <v>2.3252847659999998</v>
      </c>
      <c r="F42" s="118">
        <v>539</v>
      </c>
      <c r="G42" s="118">
        <v>534</v>
      </c>
      <c r="H42" s="118">
        <v>155</v>
      </c>
      <c r="I42" s="118">
        <v>1</v>
      </c>
      <c r="J42" s="118">
        <v>1</v>
      </c>
      <c r="K42" s="118">
        <v>234</v>
      </c>
      <c r="L42" s="118">
        <v>43</v>
      </c>
      <c r="M42" s="118">
        <v>2894</v>
      </c>
      <c r="N42" s="118">
        <v>1</v>
      </c>
      <c r="O42" s="118">
        <v>171</v>
      </c>
      <c r="P42" s="118">
        <v>8</v>
      </c>
      <c r="Q42" s="118">
        <v>26</v>
      </c>
      <c r="R42" s="118">
        <v>1</v>
      </c>
      <c r="S42" s="118">
        <v>5</v>
      </c>
      <c r="T42" s="118">
        <v>8</v>
      </c>
      <c r="U42" s="118">
        <v>24</v>
      </c>
      <c r="V42" s="40">
        <f t="shared" si="16"/>
        <v>4645</v>
      </c>
      <c r="W42" s="116">
        <f t="shared" si="17"/>
        <v>34</v>
      </c>
      <c r="X42" s="115"/>
      <c r="Y42">
        <f t="shared" si="18"/>
        <v>3045350</v>
      </c>
      <c r="Z42">
        <f t="shared" si="1"/>
        <v>6354600</v>
      </c>
      <c r="AA42">
        <f t="shared" si="2"/>
        <v>640770</v>
      </c>
      <c r="AB42">
        <f t="shared" si="3"/>
        <v>5874</v>
      </c>
      <c r="AC42">
        <f t="shared" si="4"/>
        <v>5577</v>
      </c>
      <c r="AD42">
        <f t="shared" si="5"/>
        <v>1849068</v>
      </c>
      <c r="AE42">
        <f t="shared" si="6"/>
        <v>239983</v>
      </c>
      <c r="AF42">
        <f t="shared" si="7"/>
        <v>13708878</v>
      </c>
      <c r="AG42">
        <f t="shared" si="8"/>
        <v>6386</v>
      </c>
      <c r="AH42">
        <f t="shared" si="9"/>
        <v>9342072</v>
      </c>
      <c r="AI42">
        <f t="shared" si="10"/>
        <v>53480</v>
      </c>
      <c r="AJ42">
        <f t="shared" si="11"/>
        <v>106158</v>
      </c>
      <c r="AK42">
        <f t="shared" si="12"/>
        <v>6319</v>
      </c>
      <c r="AL42">
        <f t="shared" si="13"/>
        <v>39210</v>
      </c>
      <c r="AM42">
        <f t="shared" si="14"/>
        <v>52856</v>
      </c>
      <c r="AN42">
        <f t="shared" si="15"/>
        <v>122064</v>
      </c>
      <c r="AO42" s="40">
        <f t="shared" si="19"/>
        <v>35578645</v>
      </c>
      <c r="AP42" s="116">
        <f t="shared" si="20"/>
        <v>35</v>
      </c>
    </row>
    <row r="43" spans="1:42">
      <c r="A43" t="s">
        <v>16</v>
      </c>
      <c r="B43" t="s">
        <v>54</v>
      </c>
      <c r="C43" t="s">
        <v>18</v>
      </c>
      <c r="D43" s="60">
        <v>2.4622155440000002</v>
      </c>
      <c r="E43" s="61">
        <v>2.3501433249999999</v>
      </c>
      <c r="F43" s="118">
        <v>235</v>
      </c>
      <c r="G43" s="118">
        <v>1</v>
      </c>
      <c r="H43" s="118">
        <v>2</v>
      </c>
      <c r="I43" s="118">
        <v>1</v>
      </c>
      <c r="J43" s="118">
        <v>76</v>
      </c>
      <c r="K43" s="118">
        <v>28</v>
      </c>
      <c r="L43" s="118">
        <v>78</v>
      </c>
      <c r="M43" s="118">
        <v>8350</v>
      </c>
      <c r="N43" s="118">
        <v>17932</v>
      </c>
      <c r="O43" s="118">
        <v>237</v>
      </c>
      <c r="P43" s="118">
        <v>62</v>
      </c>
      <c r="Q43" s="118">
        <v>809</v>
      </c>
      <c r="R43" s="118">
        <v>93</v>
      </c>
      <c r="S43" s="118">
        <v>15</v>
      </c>
      <c r="T43" s="118">
        <v>8</v>
      </c>
      <c r="U43" s="118">
        <v>191</v>
      </c>
      <c r="V43" s="40">
        <f t="shared" si="16"/>
        <v>28118</v>
      </c>
      <c r="W43" s="116">
        <f t="shared" si="17"/>
        <v>23</v>
      </c>
      <c r="X43" s="115"/>
      <c r="Y43">
        <f t="shared" si="18"/>
        <v>1327750</v>
      </c>
      <c r="Z43">
        <f t="shared" si="1"/>
        <v>11900</v>
      </c>
      <c r="AA43">
        <f t="shared" si="2"/>
        <v>8268</v>
      </c>
      <c r="AB43">
        <f t="shared" si="3"/>
        <v>5874</v>
      </c>
      <c r="AC43">
        <f t="shared" si="4"/>
        <v>423852</v>
      </c>
      <c r="AD43">
        <f t="shared" si="5"/>
        <v>221256</v>
      </c>
      <c r="AE43">
        <f t="shared" si="6"/>
        <v>435318</v>
      </c>
      <c r="AF43">
        <f t="shared" si="7"/>
        <v>39553950</v>
      </c>
      <c r="AG43">
        <f t="shared" si="8"/>
        <v>114513752</v>
      </c>
      <c r="AH43">
        <f t="shared" si="9"/>
        <v>12947784</v>
      </c>
      <c r="AI43">
        <f t="shared" si="10"/>
        <v>414470</v>
      </c>
      <c r="AJ43">
        <f t="shared" si="11"/>
        <v>3303147</v>
      </c>
      <c r="AK43">
        <f t="shared" si="12"/>
        <v>587667</v>
      </c>
      <c r="AL43">
        <f t="shared" si="13"/>
        <v>117630</v>
      </c>
      <c r="AM43">
        <f t="shared" si="14"/>
        <v>52856</v>
      </c>
      <c r="AN43">
        <f t="shared" si="15"/>
        <v>971426</v>
      </c>
      <c r="AO43" s="40">
        <f t="shared" si="19"/>
        <v>174896900</v>
      </c>
      <c r="AP43" s="116">
        <f t="shared" si="20"/>
        <v>23</v>
      </c>
    </row>
    <row r="44" spans="1:42">
      <c r="A44" t="s">
        <v>16</v>
      </c>
      <c r="B44" t="s">
        <v>55</v>
      </c>
      <c r="C44" t="s">
        <v>18</v>
      </c>
      <c r="D44" s="60">
        <v>2.6829236349999999</v>
      </c>
      <c r="E44" s="61">
        <v>2.1434959569999998</v>
      </c>
      <c r="F44" s="118"/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0</v>
      </c>
      <c r="N44" s="118">
        <v>0</v>
      </c>
      <c r="O44" s="118">
        <v>0</v>
      </c>
      <c r="P44" s="118">
        <v>0</v>
      </c>
      <c r="Q44" s="118">
        <v>0</v>
      </c>
      <c r="R44" s="118">
        <v>0</v>
      </c>
      <c r="S44" s="118">
        <v>0</v>
      </c>
      <c r="T44" s="118">
        <v>0</v>
      </c>
      <c r="U44" s="118">
        <v>0</v>
      </c>
      <c r="V44" s="40">
        <f t="shared" si="16"/>
        <v>0</v>
      </c>
      <c r="W44" s="116">
        <f t="shared" si="17"/>
        <v>56</v>
      </c>
      <c r="X44" s="115"/>
      <c r="Y44">
        <f t="shared" si="18"/>
        <v>0</v>
      </c>
      <c r="Z44">
        <f t="shared" si="1"/>
        <v>0</v>
      </c>
      <c r="AA44">
        <f t="shared" si="2"/>
        <v>0</v>
      </c>
      <c r="AB44">
        <f t="shared" si="3"/>
        <v>0</v>
      </c>
      <c r="AC44">
        <f t="shared" si="4"/>
        <v>0</v>
      </c>
      <c r="AD44">
        <f t="shared" si="5"/>
        <v>0</v>
      </c>
      <c r="AE44">
        <f t="shared" si="6"/>
        <v>0</v>
      </c>
      <c r="AF44">
        <f t="shared" si="7"/>
        <v>0</v>
      </c>
      <c r="AG44">
        <f t="shared" si="8"/>
        <v>0</v>
      </c>
      <c r="AH44">
        <f t="shared" si="9"/>
        <v>0</v>
      </c>
      <c r="AI44">
        <f t="shared" si="10"/>
        <v>0</v>
      </c>
      <c r="AJ44">
        <f t="shared" si="11"/>
        <v>0</v>
      </c>
      <c r="AK44">
        <f t="shared" si="12"/>
        <v>0</v>
      </c>
      <c r="AL44">
        <f t="shared" si="13"/>
        <v>0</v>
      </c>
      <c r="AM44">
        <f t="shared" si="14"/>
        <v>0</v>
      </c>
      <c r="AN44">
        <f t="shared" si="15"/>
        <v>0</v>
      </c>
      <c r="AO44" s="40">
        <f t="shared" si="19"/>
        <v>0</v>
      </c>
      <c r="AP44" s="116">
        <f t="shared" si="20"/>
        <v>56</v>
      </c>
    </row>
    <row r="45" spans="1:42">
      <c r="A45" t="s">
        <v>16</v>
      </c>
      <c r="B45" t="s">
        <v>56</v>
      </c>
      <c r="C45" t="s">
        <v>18</v>
      </c>
      <c r="D45" s="60">
        <v>3.2053799500000002</v>
      </c>
      <c r="E45" s="61">
        <v>2.2391496640000002</v>
      </c>
      <c r="F45" s="118">
        <v>69003</v>
      </c>
      <c r="G45" s="118">
        <v>218</v>
      </c>
      <c r="H45" s="118">
        <v>22</v>
      </c>
      <c r="I45" s="118">
        <v>46380</v>
      </c>
      <c r="J45" s="118">
        <v>39992</v>
      </c>
      <c r="K45" s="118">
        <v>499</v>
      </c>
      <c r="L45" s="118">
        <v>18773</v>
      </c>
      <c r="M45" s="118">
        <v>909</v>
      </c>
      <c r="N45" s="118">
        <v>1</v>
      </c>
      <c r="O45" s="118">
        <v>91</v>
      </c>
      <c r="P45" s="118">
        <v>118</v>
      </c>
      <c r="Q45" s="118">
        <v>30942</v>
      </c>
      <c r="R45" s="118">
        <v>125</v>
      </c>
      <c r="S45" s="118">
        <v>103</v>
      </c>
      <c r="T45" s="118">
        <v>2016</v>
      </c>
      <c r="U45" s="118">
        <v>5993</v>
      </c>
      <c r="V45" s="40">
        <f t="shared" si="16"/>
        <v>215185</v>
      </c>
      <c r="W45" s="116">
        <f t="shared" si="17"/>
        <v>5</v>
      </c>
      <c r="X45" s="115"/>
      <c r="Y45">
        <f t="shared" si="18"/>
        <v>389866950</v>
      </c>
      <c r="Z45">
        <f t="shared" si="1"/>
        <v>2594200</v>
      </c>
      <c r="AA45">
        <f t="shared" si="2"/>
        <v>90948</v>
      </c>
      <c r="AB45">
        <f t="shared" si="3"/>
        <v>272436120</v>
      </c>
      <c r="AC45">
        <f t="shared" si="4"/>
        <v>223035384</v>
      </c>
      <c r="AD45">
        <f t="shared" si="5"/>
        <v>3943098</v>
      </c>
      <c r="AE45">
        <f t="shared" si="6"/>
        <v>104772113</v>
      </c>
      <c r="AF45">
        <f t="shared" si="7"/>
        <v>4305933</v>
      </c>
      <c r="AG45">
        <f t="shared" si="8"/>
        <v>6386</v>
      </c>
      <c r="AH45">
        <f t="shared" si="9"/>
        <v>4971512</v>
      </c>
      <c r="AI45">
        <f t="shared" si="10"/>
        <v>788830</v>
      </c>
      <c r="AJ45">
        <f t="shared" si="11"/>
        <v>126336186</v>
      </c>
      <c r="AK45">
        <f t="shared" si="12"/>
        <v>789875</v>
      </c>
      <c r="AL45">
        <f t="shared" si="13"/>
        <v>807726</v>
      </c>
      <c r="AM45">
        <f t="shared" si="14"/>
        <v>13319712</v>
      </c>
      <c r="AN45">
        <f t="shared" si="15"/>
        <v>30480398</v>
      </c>
      <c r="AO45" s="40">
        <f t="shared" si="19"/>
        <v>1178545371</v>
      </c>
      <c r="AP45" s="116">
        <f t="shared" si="20"/>
        <v>5</v>
      </c>
    </row>
    <row r="46" spans="1:42">
      <c r="A46" t="s">
        <v>16</v>
      </c>
      <c r="B46" t="s">
        <v>57</v>
      </c>
      <c r="C46" t="s">
        <v>18</v>
      </c>
      <c r="D46" s="60">
        <v>2.563355901</v>
      </c>
      <c r="E46" s="61">
        <v>2.197125674</v>
      </c>
      <c r="F46" s="118">
        <v>28982</v>
      </c>
      <c r="G46" s="118">
        <v>100</v>
      </c>
      <c r="H46" s="118">
        <v>206</v>
      </c>
      <c r="I46" s="118">
        <v>595</v>
      </c>
      <c r="J46" s="118">
        <v>2641</v>
      </c>
      <c r="K46" s="118">
        <v>329</v>
      </c>
      <c r="L46" s="118">
        <v>115</v>
      </c>
      <c r="M46" s="118">
        <v>1723</v>
      </c>
      <c r="N46" s="118">
        <v>3364</v>
      </c>
      <c r="O46" s="118">
        <v>628</v>
      </c>
      <c r="P46" s="118">
        <v>4635</v>
      </c>
      <c r="Q46" s="118">
        <v>439</v>
      </c>
      <c r="R46" s="118">
        <v>9500</v>
      </c>
      <c r="S46" s="118">
        <v>1</v>
      </c>
      <c r="T46" s="118">
        <v>10</v>
      </c>
      <c r="U46" s="118">
        <v>198</v>
      </c>
      <c r="V46" s="40">
        <f t="shared" si="16"/>
        <v>53466</v>
      </c>
      <c r="W46" s="116">
        <f t="shared" si="17"/>
        <v>18</v>
      </c>
      <c r="X46" s="115"/>
      <c r="Y46">
        <f t="shared" si="18"/>
        <v>163748300</v>
      </c>
      <c r="Z46">
        <f t="shared" si="1"/>
        <v>1190000</v>
      </c>
      <c r="AA46">
        <f t="shared" si="2"/>
        <v>851604</v>
      </c>
      <c r="AB46">
        <f t="shared" si="3"/>
        <v>3495030</v>
      </c>
      <c r="AC46">
        <f t="shared" si="4"/>
        <v>14728857</v>
      </c>
      <c r="AD46">
        <f t="shared" si="5"/>
        <v>2599758</v>
      </c>
      <c r="AE46">
        <f t="shared" si="6"/>
        <v>641815</v>
      </c>
      <c r="AF46">
        <f t="shared" si="7"/>
        <v>8161851</v>
      </c>
      <c r="AG46">
        <f t="shared" si="8"/>
        <v>21482504</v>
      </c>
      <c r="AH46">
        <f t="shared" si="9"/>
        <v>34308896</v>
      </c>
      <c r="AI46">
        <f t="shared" si="10"/>
        <v>30984975</v>
      </c>
      <c r="AJ46">
        <f t="shared" si="11"/>
        <v>1792437</v>
      </c>
      <c r="AK46">
        <f t="shared" si="12"/>
        <v>60030500</v>
      </c>
      <c r="AL46">
        <f t="shared" si="13"/>
        <v>7842</v>
      </c>
      <c r="AM46">
        <f t="shared" si="14"/>
        <v>66070</v>
      </c>
      <c r="AN46">
        <f t="shared" si="15"/>
        <v>1007028</v>
      </c>
      <c r="AO46" s="40">
        <f t="shared" si="19"/>
        <v>345097467</v>
      </c>
      <c r="AP46" s="116">
        <f t="shared" si="20"/>
        <v>17</v>
      </c>
    </row>
    <row r="47" spans="1:42">
      <c r="A47" t="s">
        <v>16</v>
      </c>
      <c r="B47" t="s">
        <v>58</v>
      </c>
      <c r="C47" t="s">
        <v>18</v>
      </c>
      <c r="D47" s="60">
        <v>2.6241351989999999</v>
      </c>
      <c r="E47" s="61">
        <v>2.1153397699999998</v>
      </c>
      <c r="F47" s="118">
        <v>69</v>
      </c>
      <c r="G47" s="118">
        <v>0</v>
      </c>
      <c r="H47" s="118">
        <v>0</v>
      </c>
      <c r="I47" s="118">
        <v>0</v>
      </c>
      <c r="J47" s="118">
        <v>1</v>
      </c>
      <c r="K47" s="118">
        <v>0</v>
      </c>
      <c r="L47" s="118">
        <v>13</v>
      </c>
      <c r="M47" s="118">
        <v>1</v>
      </c>
      <c r="N47" s="118">
        <v>1</v>
      </c>
      <c r="O47" s="118">
        <v>16</v>
      </c>
      <c r="P47" s="118">
        <v>45</v>
      </c>
      <c r="Q47" s="118">
        <v>1</v>
      </c>
      <c r="R47" s="118">
        <v>490</v>
      </c>
      <c r="S47" s="118">
        <v>1</v>
      </c>
      <c r="T47" s="118">
        <v>3</v>
      </c>
      <c r="U47" s="118">
        <v>1</v>
      </c>
      <c r="V47" s="40">
        <f t="shared" si="16"/>
        <v>642</v>
      </c>
      <c r="W47" s="116">
        <f t="shared" si="17"/>
        <v>44</v>
      </c>
      <c r="X47" s="115"/>
      <c r="Y47">
        <f t="shared" si="18"/>
        <v>389850</v>
      </c>
      <c r="Z47">
        <f t="shared" si="1"/>
        <v>0</v>
      </c>
      <c r="AA47">
        <f t="shared" si="2"/>
        <v>0</v>
      </c>
      <c r="AB47">
        <f t="shared" si="3"/>
        <v>0</v>
      </c>
      <c r="AC47">
        <f t="shared" si="4"/>
        <v>5577</v>
      </c>
      <c r="AD47">
        <f t="shared" si="5"/>
        <v>0</v>
      </c>
      <c r="AE47">
        <f t="shared" si="6"/>
        <v>72553</v>
      </c>
      <c r="AF47">
        <f t="shared" si="7"/>
        <v>4737</v>
      </c>
      <c r="AG47">
        <f t="shared" si="8"/>
        <v>6386</v>
      </c>
      <c r="AH47">
        <f t="shared" si="9"/>
        <v>874112</v>
      </c>
      <c r="AI47">
        <f t="shared" si="10"/>
        <v>300825</v>
      </c>
      <c r="AJ47">
        <f t="shared" si="11"/>
        <v>4083</v>
      </c>
      <c r="AK47">
        <f t="shared" si="12"/>
        <v>3096310</v>
      </c>
      <c r="AL47">
        <f t="shared" si="13"/>
        <v>7842</v>
      </c>
      <c r="AM47">
        <f t="shared" si="14"/>
        <v>19821</v>
      </c>
      <c r="AN47">
        <f t="shared" si="15"/>
        <v>5086</v>
      </c>
      <c r="AO47" s="40">
        <f t="shared" si="19"/>
        <v>4787182</v>
      </c>
      <c r="AP47" s="116">
        <f t="shared" si="20"/>
        <v>44</v>
      </c>
    </row>
    <row r="48" spans="1:42">
      <c r="A48" t="s">
        <v>16</v>
      </c>
      <c r="B48" t="s">
        <v>59</v>
      </c>
      <c r="C48" t="s">
        <v>18</v>
      </c>
      <c r="D48" s="60">
        <v>2.3777278709999998</v>
      </c>
      <c r="E48" s="61">
        <v>2.1677826279999999</v>
      </c>
      <c r="F48" s="118">
        <v>16000</v>
      </c>
      <c r="G48" s="118">
        <v>0</v>
      </c>
      <c r="H48" s="118">
        <v>0</v>
      </c>
      <c r="I48" s="118">
        <v>1</v>
      </c>
      <c r="J48" s="118">
        <v>319</v>
      </c>
      <c r="K48" s="118">
        <v>737</v>
      </c>
      <c r="L48" s="118">
        <v>0</v>
      </c>
      <c r="M48" s="118">
        <v>1656</v>
      </c>
      <c r="N48" s="118">
        <v>6674</v>
      </c>
      <c r="O48" s="118">
        <v>7017</v>
      </c>
      <c r="P48" s="118">
        <v>15755</v>
      </c>
      <c r="Q48" s="118">
        <v>719</v>
      </c>
      <c r="R48" s="118">
        <v>34540</v>
      </c>
      <c r="S48" s="118">
        <v>1</v>
      </c>
      <c r="T48" s="118">
        <v>32</v>
      </c>
      <c r="U48" s="118">
        <v>58</v>
      </c>
      <c r="V48" s="40">
        <f t="shared" si="16"/>
        <v>83509</v>
      </c>
      <c r="W48" s="116">
        <f t="shared" si="17"/>
        <v>11</v>
      </c>
      <c r="X48" s="115"/>
      <c r="Y48">
        <f t="shared" si="18"/>
        <v>90400000</v>
      </c>
      <c r="Z48">
        <f t="shared" si="1"/>
        <v>0</v>
      </c>
      <c r="AA48">
        <f t="shared" si="2"/>
        <v>0</v>
      </c>
      <c r="AB48">
        <f t="shared" si="3"/>
        <v>5874</v>
      </c>
      <c r="AC48">
        <f t="shared" si="4"/>
        <v>1779063</v>
      </c>
      <c r="AD48">
        <f t="shared" si="5"/>
        <v>5823774</v>
      </c>
      <c r="AE48">
        <f t="shared" si="6"/>
        <v>0</v>
      </c>
      <c r="AF48">
        <f t="shared" si="7"/>
        <v>7844472</v>
      </c>
      <c r="AG48">
        <f t="shared" si="8"/>
        <v>42620164</v>
      </c>
      <c r="AH48">
        <f t="shared" si="9"/>
        <v>383352744</v>
      </c>
      <c r="AI48">
        <f t="shared" si="10"/>
        <v>105322175</v>
      </c>
      <c r="AJ48">
        <f t="shared" si="11"/>
        <v>2935677</v>
      </c>
      <c r="AK48">
        <f t="shared" si="12"/>
        <v>218258260</v>
      </c>
      <c r="AL48">
        <f t="shared" si="13"/>
        <v>7842</v>
      </c>
      <c r="AM48">
        <f t="shared" si="14"/>
        <v>211424</v>
      </c>
      <c r="AN48">
        <f t="shared" si="15"/>
        <v>294988</v>
      </c>
      <c r="AO48" s="40">
        <f t="shared" si="19"/>
        <v>858856457</v>
      </c>
      <c r="AP48" s="116">
        <f t="shared" si="20"/>
        <v>10</v>
      </c>
    </row>
    <row r="49" spans="1:42">
      <c r="A49" t="s">
        <v>16</v>
      </c>
      <c r="B49" t="s">
        <v>60</v>
      </c>
      <c r="C49" t="s">
        <v>18</v>
      </c>
      <c r="D49" s="60">
        <v>2.8244550369999999</v>
      </c>
      <c r="E49" s="61">
        <v>2.1629319339999999</v>
      </c>
      <c r="F49" s="118">
        <v>1576</v>
      </c>
      <c r="G49" s="118">
        <v>0</v>
      </c>
      <c r="H49" s="118">
        <v>2</v>
      </c>
      <c r="I49" s="118">
        <v>176</v>
      </c>
      <c r="J49" s="118">
        <v>253</v>
      </c>
      <c r="K49" s="118">
        <v>1</v>
      </c>
      <c r="L49" s="118">
        <v>1129</v>
      </c>
      <c r="M49" s="118">
        <v>22</v>
      </c>
      <c r="N49" s="118">
        <v>0</v>
      </c>
      <c r="O49" s="118">
        <v>66</v>
      </c>
      <c r="P49" s="118">
        <v>770</v>
      </c>
      <c r="Q49" s="118">
        <v>2040</v>
      </c>
      <c r="R49" s="118">
        <v>34</v>
      </c>
      <c r="S49" s="118">
        <v>1</v>
      </c>
      <c r="T49" s="118">
        <v>619</v>
      </c>
      <c r="U49" s="118">
        <v>51</v>
      </c>
      <c r="V49" s="40">
        <f t="shared" si="16"/>
        <v>6740</v>
      </c>
      <c r="W49" s="116">
        <f t="shared" si="17"/>
        <v>32</v>
      </c>
      <c r="X49" s="115"/>
      <c r="Y49">
        <f t="shared" si="18"/>
        <v>8904400</v>
      </c>
      <c r="Z49">
        <f t="shared" si="1"/>
        <v>0</v>
      </c>
      <c r="AA49">
        <f t="shared" si="2"/>
        <v>8268</v>
      </c>
      <c r="AB49">
        <f t="shared" si="3"/>
        <v>1033824</v>
      </c>
      <c r="AC49">
        <f t="shared" si="4"/>
        <v>1410981</v>
      </c>
      <c r="AD49">
        <f t="shared" si="5"/>
        <v>7902</v>
      </c>
      <c r="AE49">
        <f t="shared" si="6"/>
        <v>6300949</v>
      </c>
      <c r="AF49">
        <f t="shared" si="7"/>
        <v>104214</v>
      </c>
      <c r="AG49">
        <f t="shared" si="8"/>
        <v>0</v>
      </c>
      <c r="AH49">
        <f t="shared" si="9"/>
        <v>3605712</v>
      </c>
      <c r="AI49">
        <f t="shared" si="10"/>
        <v>5147450</v>
      </c>
      <c r="AJ49">
        <f t="shared" si="11"/>
        <v>8329320</v>
      </c>
      <c r="AK49">
        <f t="shared" si="12"/>
        <v>214846</v>
      </c>
      <c r="AL49">
        <f t="shared" si="13"/>
        <v>7842</v>
      </c>
      <c r="AM49">
        <f t="shared" si="14"/>
        <v>4089733</v>
      </c>
      <c r="AN49">
        <f t="shared" si="15"/>
        <v>259386</v>
      </c>
      <c r="AO49" s="40">
        <f t="shared" si="19"/>
        <v>39424827</v>
      </c>
      <c r="AP49" s="116">
        <f t="shared" si="20"/>
        <v>34</v>
      </c>
    </row>
    <row r="50" spans="1:42">
      <c r="A50" t="s">
        <v>16</v>
      </c>
      <c r="B50" t="s">
        <v>61</v>
      </c>
      <c r="C50" t="s">
        <v>18</v>
      </c>
      <c r="D50" s="60">
        <v>2.6372252289999998</v>
      </c>
      <c r="E50" s="61">
        <v>2.1361312290000001</v>
      </c>
      <c r="F50" s="118">
        <v>434</v>
      </c>
      <c r="G50" s="118">
        <v>4</v>
      </c>
      <c r="H50" s="118">
        <v>0</v>
      </c>
      <c r="I50" s="118">
        <v>0</v>
      </c>
      <c r="J50" s="118">
        <v>1</v>
      </c>
      <c r="K50" s="118">
        <v>0</v>
      </c>
      <c r="L50" s="118">
        <v>140</v>
      </c>
      <c r="M50" s="118">
        <v>24</v>
      </c>
      <c r="N50" s="118">
        <v>52</v>
      </c>
      <c r="O50" s="118">
        <v>3922</v>
      </c>
      <c r="P50" s="118">
        <v>9770</v>
      </c>
      <c r="Q50" s="118">
        <v>169</v>
      </c>
      <c r="R50" s="118">
        <v>3162</v>
      </c>
      <c r="S50" s="118">
        <v>15</v>
      </c>
      <c r="T50" s="118">
        <v>16</v>
      </c>
      <c r="U50" s="118">
        <v>4</v>
      </c>
      <c r="V50" s="40">
        <f t="shared" si="16"/>
        <v>17713</v>
      </c>
      <c r="W50" s="116">
        <f t="shared" si="17"/>
        <v>27</v>
      </c>
      <c r="X50" s="115"/>
      <c r="Y50">
        <f t="shared" si="18"/>
        <v>2452100</v>
      </c>
      <c r="Z50">
        <f t="shared" si="1"/>
        <v>47600</v>
      </c>
      <c r="AA50">
        <f t="shared" si="2"/>
        <v>0</v>
      </c>
      <c r="AB50">
        <f t="shared" si="3"/>
        <v>0</v>
      </c>
      <c r="AC50">
        <f t="shared" si="4"/>
        <v>5577</v>
      </c>
      <c r="AD50">
        <f t="shared" si="5"/>
        <v>0</v>
      </c>
      <c r="AE50">
        <f t="shared" si="6"/>
        <v>781340</v>
      </c>
      <c r="AF50">
        <f t="shared" si="7"/>
        <v>113688</v>
      </c>
      <c r="AG50">
        <f t="shared" si="8"/>
        <v>332072</v>
      </c>
      <c r="AH50">
        <f t="shared" si="9"/>
        <v>214266704</v>
      </c>
      <c r="AI50">
        <f t="shared" si="10"/>
        <v>65312450</v>
      </c>
      <c r="AJ50">
        <f t="shared" si="11"/>
        <v>690027</v>
      </c>
      <c r="AK50">
        <f t="shared" si="12"/>
        <v>19980678</v>
      </c>
      <c r="AL50">
        <f t="shared" si="13"/>
        <v>117630</v>
      </c>
      <c r="AM50">
        <f t="shared" si="14"/>
        <v>105712</v>
      </c>
      <c r="AN50">
        <f t="shared" si="15"/>
        <v>20344</v>
      </c>
      <c r="AO50" s="40">
        <f t="shared" si="19"/>
        <v>304225922</v>
      </c>
      <c r="AP50" s="116">
        <f t="shared" si="20"/>
        <v>20</v>
      </c>
    </row>
    <row r="51" spans="1:42">
      <c r="A51" t="s">
        <v>16</v>
      </c>
      <c r="B51" t="s">
        <v>62</v>
      </c>
      <c r="C51" t="s">
        <v>18</v>
      </c>
      <c r="D51" s="60">
        <v>3.5991754760000001</v>
      </c>
      <c r="E51" s="61">
        <v>2.484221571</v>
      </c>
      <c r="F51" s="118">
        <v>75</v>
      </c>
      <c r="G51" s="118">
        <v>8</v>
      </c>
      <c r="H51" s="118">
        <v>0</v>
      </c>
      <c r="I51" s="118">
        <v>1</v>
      </c>
      <c r="J51" s="118">
        <v>456</v>
      </c>
      <c r="K51" s="118">
        <v>0</v>
      </c>
      <c r="L51" s="118">
        <v>29</v>
      </c>
      <c r="M51" s="118">
        <v>8</v>
      </c>
      <c r="N51" s="118">
        <v>0</v>
      </c>
      <c r="O51" s="118">
        <v>22</v>
      </c>
      <c r="P51" s="118">
        <v>5</v>
      </c>
      <c r="Q51" s="118">
        <v>41</v>
      </c>
      <c r="R51" s="118">
        <v>1</v>
      </c>
      <c r="S51" s="118">
        <v>1</v>
      </c>
      <c r="T51" s="118">
        <v>8</v>
      </c>
      <c r="U51" s="118">
        <v>25</v>
      </c>
      <c r="V51" s="40">
        <f t="shared" si="16"/>
        <v>680</v>
      </c>
      <c r="W51" s="116">
        <f t="shared" si="17"/>
        <v>43</v>
      </c>
      <c r="X51" s="115"/>
      <c r="Y51">
        <f t="shared" si="18"/>
        <v>423750</v>
      </c>
      <c r="Z51">
        <f t="shared" si="1"/>
        <v>95200</v>
      </c>
      <c r="AA51">
        <f t="shared" si="2"/>
        <v>0</v>
      </c>
      <c r="AB51">
        <f t="shared" si="3"/>
        <v>5874</v>
      </c>
      <c r="AC51">
        <f t="shared" si="4"/>
        <v>2543112</v>
      </c>
      <c r="AD51">
        <f t="shared" si="5"/>
        <v>0</v>
      </c>
      <c r="AE51">
        <f t="shared" si="6"/>
        <v>161849</v>
      </c>
      <c r="AF51">
        <f t="shared" si="7"/>
        <v>37896</v>
      </c>
      <c r="AG51">
        <f t="shared" si="8"/>
        <v>0</v>
      </c>
      <c r="AH51">
        <f t="shared" si="9"/>
        <v>1201904</v>
      </c>
      <c r="AI51">
        <f t="shared" si="10"/>
        <v>33425</v>
      </c>
      <c r="AJ51">
        <f t="shared" si="11"/>
        <v>167403</v>
      </c>
      <c r="AK51">
        <f t="shared" si="12"/>
        <v>6319</v>
      </c>
      <c r="AL51">
        <f t="shared" si="13"/>
        <v>7842</v>
      </c>
      <c r="AM51">
        <f t="shared" si="14"/>
        <v>52856</v>
      </c>
      <c r="AN51">
        <f t="shared" si="15"/>
        <v>127150</v>
      </c>
      <c r="AO51" s="40">
        <f t="shared" si="19"/>
        <v>4864580</v>
      </c>
      <c r="AP51" s="116">
        <f t="shared" si="20"/>
        <v>43</v>
      </c>
    </row>
    <row r="52" spans="1:42">
      <c r="A52" t="s">
        <v>16</v>
      </c>
      <c r="B52" t="s">
        <v>63</v>
      </c>
      <c r="C52" t="s">
        <v>18</v>
      </c>
      <c r="D52" s="60">
        <v>3.7305571460000002</v>
      </c>
      <c r="E52" s="61">
        <v>2.581587641</v>
      </c>
      <c r="F52" s="118"/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0</v>
      </c>
      <c r="N52" s="118">
        <v>0</v>
      </c>
      <c r="O52" s="118">
        <v>0</v>
      </c>
      <c r="P52" s="118">
        <v>0</v>
      </c>
      <c r="Q52" s="118">
        <v>0</v>
      </c>
      <c r="R52" s="118">
        <v>0</v>
      </c>
      <c r="S52" s="118">
        <v>0</v>
      </c>
      <c r="T52" s="118">
        <v>0</v>
      </c>
      <c r="U52" s="118">
        <v>0</v>
      </c>
      <c r="V52" s="40">
        <f t="shared" si="16"/>
        <v>0</v>
      </c>
      <c r="W52" s="116">
        <f t="shared" si="17"/>
        <v>56</v>
      </c>
      <c r="X52" s="115"/>
      <c r="Y52">
        <f t="shared" si="18"/>
        <v>0</v>
      </c>
      <c r="Z52">
        <f t="shared" si="1"/>
        <v>0</v>
      </c>
      <c r="AA52">
        <f t="shared" si="2"/>
        <v>0</v>
      </c>
      <c r="AB52">
        <f t="shared" si="3"/>
        <v>0</v>
      </c>
      <c r="AC52">
        <f t="shared" si="4"/>
        <v>0</v>
      </c>
      <c r="AD52">
        <f t="shared" si="5"/>
        <v>0</v>
      </c>
      <c r="AE52">
        <f t="shared" si="6"/>
        <v>0</v>
      </c>
      <c r="AF52">
        <f t="shared" si="7"/>
        <v>0</v>
      </c>
      <c r="AG52">
        <f t="shared" si="8"/>
        <v>0</v>
      </c>
      <c r="AH52">
        <f t="shared" si="9"/>
        <v>0</v>
      </c>
      <c r="AI52">
        <f t="shared" si="10"/>
        <v>0</v>
      </c>
      <c r="AJ52">
        <f t="shared" si="11"/>
        <v>0</v>
      </c>
      <c r="AK52">
        <f t="shared" si="12"/>
        <v>0</v>
      </c>
      <c r="AL52">
        <f t="shared" si="13"/>
        <v>0</v>
      </c>
      <c r="AM52">
        <f t="shared" si="14"/>
        <v>0</v>
      </c>
      <c r="AN52">
        <f t="shared" si="15"/>
        <v>0</v>
      </c>
      <c r="AO52" s="40">
        <f t="shared" si="19"/>
        <v>0</v>
      </c>
      <c r="AP52" s="116">
        <f t="shared" si="20"/>
        <v>56</v>
      </c>
    </row>
    <row r="53" spans="1:42">
      <c r="A53" t="s">
        <v>16</v>
      </c>
      <c r="B53" t="s">
        <v>64</v>
      </c>
      <c r="C53" t="s">
        <v>18</v>
      </c>
      <c r="D53" s="60">
        <v>3.577909048</v>
      </c>
      <c r="E53" s="61">
        <v>2.4486060549999999</v>
      </c>
      <c r="F53" s="118">
        <v>16</v>
      </c>
      <c r="G53" s="118">
        <v>0</v>
      </c>
      <c r="H53" s="118">
        <v>0</v>
      </c>
      <c r="I53" s="118">
        <v>1</v>
      </c>
      <c r="J53" s="118">
        <v>1</v>
      </c>
      <c r="K53" s="118">
        <v>0</v>
      </c>
      <c r="L53" s="118">
        <v>0</v>
      </c>
      <c r="M53" s="118">
        <v>1</v>
      </c>
      <c r="N53" s="118">
        <v>0</v>
      </c>
      <c r="O53" s="118">
        <v>1</v>
      </c>
      <c r="P53" s="118">
        <v>5</v>
      </c>
      <c r="Q53" s="118">
        <v>9</v>
      </c>
      <c r="R53" s="118">
        <v>2</v>
      </c>
      <c r="S53" s="118">
        <v>1</v>
      </c>
      <c r="T53" s="118">
        <v>2837</v>
      </c>
      <c r="U53" s="118">
        <v>6</v>
      </c>
      <c r="V53" s="40">
        <f t="shared" si="16"/>
        <v>2880</v>
      </c>
      <c r="W53" s="116">
        <f t="shared" si="17"/>
        <v>39</v>
      </c>
      <c r="X53" s="115"/>
      <c r="Y53">
        <f t="shared" si="18"/>
        <v>90400</v>
      </c>
      <c r="Z53">
        <f t="shared" si="1"/>
        <v>0</v>
      </c>
      <c r="AA53">
        <f t="shared" si="2"/>
        <v>0</v>
      </c>
      <c r="AB53">
        <f t="shared" si="3"/>
        <v>5874</v>
      </c>
      <c r="AC53">
        <f t="shared" si="4"/>
        <v>5577</v>
      </c>
      <c r="AD53">
        <f t="shared" si="5"/>
        <v>0</v>
      </c>
      <c r="AE53">
        <f t="shared" si="6"/>
        <v>0</v>
      </c>
      <c r="AF53">
        <f t="shared" si="7"/>
        <v>4737</v>
      </c>
      <c r="AG53">
        <f t="shared" si="8"/>
        <v>0</v>
      </c>
      <c r="AH53">
        <f t="shared" si="9"/>
        <v>54632</v>
      </c>
      <c r="AI53">
        <f t="shared" si="10"/>
        <v>33425</v>
      </c>
      <c r="AJ53">
        <f t="shared" si="11"/>
        <v>36747</v>
      </c>
      <c r="AK53">
        <f t="shared" si="12"/>
        <v>12638</v>
      </c>
      <c r="AL53">
        <f t="shared" si="13"/>
        <v>7842</v>
      </c>
      <c r="AM53">
        <f t="shared" si="14"/>
        <v>18744059</v>
      </c>
      <c r="AN53">
        <f t="shared" si="15"/>
        <v>30516</v>
      </c>
      <c r="AO53" s="40">
        <f t="shared" si="19"/>
        <v>19026447</v>
      </c>
      <c r="AP53" s="116">
        <f t="shared" si="20"/>
        <v>37</v>
      </c>
    </row>
    <row r="54" spans="1:42">
      <c r="A54" t="s">
        <v>16</v>
      </c>
      <c r="B54" t="s">
        <v>65</v>
      </c>
      <c r="C54" t="s">
        <v>18</v>
      </c>
      <c r="D54" s="60">
        <v>3.062028073</v>
      </c>
      <c r="E54" s="61">
        <v>2.2134274440000001</v>
      </c>
      <c r="F54" s="118">
        <v>3394</v>
      </c>
      <c r="G54" s="118">
        <v>10</v>
      </c>
      <c r="H54" s="118">
        <v>1</v>
      </c>
      <c r="I54" s="118">
        <v>1</v>
      </c>
      <c r="J54" s="118">
        <v>8387</v>
      </c>
      <c r="K54" s="118">
        <v>1</v>
      </c>
      <c r="L54" s="118">
        <v>1076</v>
      </c>
      <c r="M54" s="118">
        <v>1</v>
      </c>
      <c r="N54" s="118">
        <v>0</v>
      </c>
      <c r="O54" s="118">
        <v>35</v>
      </c>
      <c r="P54" s="118">
        <v>8</v>
      </c>
      <c r="Q54" s="118">
        <v>10341</v>
      </c>
      <c r="R54" s="118">
        <v>3</v>
      </c>
      <c r="S54" s="118">
        <v>11</v>
      </c>
      <c r="T54" s="118">
        <v>5</v>
      </c>
      <c r="U54" s="118">
        <v>677</v>
      </c>
      <c r="V54" s="40">
        <f t="shared" si="16"/>
        <v>23951</v>
      </c>
      <c r="W54" s="116">
        <f t="shared" si="17"/>
        <v>24</v>
      </c>
      <c r="X54" s="115"/>
      <c r="Y54">
        <f t="shared" si="18"/>
        <v>19176100</v>
      </c>
      <c r="Z54">
        <f t="shared" si="1"/>
        <v>119000</v>
      </c>
      <c r="AA54">
        <f t="shared" si="2"/>
        <v>4134</v>
      </c>
      <c r="AB54">
        <f t="shared" si="3"/>
        <v>5874</v>
      </c>
      <c r="AC54">
        <f t="shared" si="4"/>
        <v>46774299</v>
      </c>
      <c r="AD54">
        <f t="shared" si="5"/>
        <v>7902</v>
      </c>
      <c r="AE54">
        <f t="shared" si="6"/>
        <v>6005156</v>
      </c>
      <c r="AF54">
        <f t="shared" si="7"/>
        <v>4737</v>
      </c>
      <c r="AG54">
        <f t="shared" si="8"/>
        <v>0</v>
      </c>
      <c r="AH54">
        <f t="shared" si="9"/>
        <v>1912120</v>
      </c>
      <c r="AI54">
        <f t="shared" si="10"/>
        <v>53480</v>
      </c>
      <c r="AJ54">
        <f t="shared" si="11"/>
        <v>42222303</v>
      </c>
      <c r="AK54">
        <f t="shared" si="12"/>
        <v>18957</v>
      </c>
      <c r="AL54">
        <f t="shared" si="13"/>
        <v>86262</v>
      </c>
      <c r="AM54">
        <f t="shared" si="14"/>
        <v>33035</v>
      </c>
      <c r="AN54">
        <f t="shared" si="15"/>
        <v>3443222</v>
      </c>
      <c r="AO54" s="40">
        <f t="shared" si="19"/>
        <v>119866581</v>
      </c>
      <c r="AP54" s="116">
        <f t="shared" si="20"/>
        <v>25</v>
      </c>
    </row>
    <row r="55" spans="1:42">
      <c r="A55" t="s">
        <v>16</v>
      </c>
      <c r="B55" t="s">
        <v>66</v>
      </c>
      <c r="C55" t="s">
        <v>18</v>
      </c>
      <c r="D55" s="60">
        <v>2.7574545210000001</v>
      </c>
      <c r="E55" s="61">
        <v>2.13412786</v>
      </c>
      <c r="F55" s="118">
        <v>58397</v>
      </c>
      <c r="G55" s="118">
        <v>2</v>
      </c>
      <c r="H55" s="118">
        <v>0</v>
      </c>
      <c r="I55" s="118">
        <v>5</v>
      </c>
      <c r="J55" s="118">
        <v>115</v>
      </c>
      <c r="K55" s="118">
        <v>0</v>
      </c>
      <c r="L55" s="118">
        <v>65</v>
      </c>
      <c r="M55" s="118">
        <v>10</v>
      </c>
      <c r="N55" s="118">
        <v>0</v>
      </c>
      <c r="O55" s="118">
        <v>68</v>
      </c>
      <c r="P55" s="118">
        <v>86</v>
      </c>
      <c r="Q55" s="118">
        <v>176</v>
      </c>
      <c r="R55" s="118">
        <v>42</v>
      </c>
      <c r="S55" s="118">
        <v>14</v>
      </c>
      <c r="T55" s="118">
        <v>34</v>
      </c>
      <c r="U55" s="118">
        <v>45</v>
      </c>
      <c r="V55" s="40">
        <f t="shared" si="16"/>
        <v>59059</v>
      </c>
      <c r="W55" s="116">
        <f t="shared" si="17"/>
        <v>16</v>
      </c>
      <c r="X55" s="115"/>
      <c r="Y55">
        <f t="shared" si="18"/>
        <v>329943050</v>
      </c>
      <c r="Z55">
        <f t="shared" si="1"/>
        <v>23800</v>
      </c>
      <c r="AA55">
        <f t="shared" si="2"/>
        <v>0</v>
      </c>
      <c r="AB55">
        <f t="shared" si="3"/>
        <v>29370</v>
      </c>
      <c r="AC55">
        <f t="shared" si="4"/>
        <v>641355</v>
      </c>
      <c r="AD55">
        <f t="shared" si="5"/>
        <v>0</v>
      </c>
      <c r="AE55">
        <f t="shared" si="6"/>
        <v>362765</v>
      </c>
      <c r="AF55">
        <f t="shared" si="7"/>
        <v>47370</v>
      </c>
      <c r="AG55">
        <f t="shared" si="8"/>
        <v>0</v>
      </c>
      <c r="AH55">
        <f t="shared" si="9"/>
        <v>3714976</v>
      </c>
      <c r="AI55">
        <f t="shared" si="10"/>
        <v>574910</v>
      </c>
      <c r="AJ55">
        <f t="shared" si="11"/>
        <v>718608</v>
      </c>
      <c r="AK55">
        <f t="shared" si="12"/>
        <v>265398</v>
      </c>
      <c r="AL55">
        <f t="shared" si="13"/>
        <v>109788</v>
      </c>
      <c r="AM55">
        <f t="shared" si="14"/>
        <v>224638</v>
      </c>
      <c r="AN55">
        <f t="shared" si="15"/>
        <v>228870</v>
      </c>
      <c r="AO55" s="40">
        <f t="shared" si="19"/>
        <v>336884898</v>
      </c>
      <c r="AP55" s="116">
        <f t="shared" si="20"/>
        <v>18</v>
      </c>
    </row>
    <row r="56" spans="1:42">
      <c r="A56" t="s">
        <v>16</v>
      </c>
      <c r="B56" t="s">
        <v>67</v>
      </c>
      <c r="C56" t="s">
        <v>18</v>
      </c>
      <c r="D56" s="60">
        <v>3.1874024529999998</v>
      </c>
      <c r="E56" s="61">
        <v>2.2693243239999998</v>
      </c>
      <c r="F56" s="118">
        <v>7563</v>
      </c>
      <c r="G56" s="118">
        <v>11</v>
      </c>
      <c r="H56" s="118">
        <v>201</v>
      </c>
      <c r="I56" s="118">
        <v>120339</v>
      </c>
      <c r="J56" s="118">
        <v>23727</v>
      </c>
      <c r="K56" s="118">
        <v>1</v>
      </c>
      <c r="L56" s="118">
        <v>8505</v>
      </c>
      <c r="M56" s="118">
        <v>1</v>
      </c>
      <c r="N56" s="118">
        <v>0</v>
      </c>
      <c r="O56" s="118">
        <v>91</v>
      </c>
      <c r="P56" s="118">
        <v>1</v>
      </c>
      <c r="Q56" s="118">
        <v>9814</v>
      </c>
      <c r="R56" s="118">
        <v>161</v>
      </c>
      <c r="S56" s="118">
        <v>1</v>
      </c>
      <c r="T56" s="118">
        <v>8</v>
      </c>
      <c r="U56" s="118">
        <v>902</v>
      </c>
      <c r="V56" s="40">
        <f t="shared" si="16"/>
        <v>171326</v>
      </c>
      <c r="W56" s="116">
        <f t="shared" si="17"/>
        <v>7</v>
      </c>
      <c r="X56" s="115"/>
      <c r="Y56">
        <f t="shared" si="18"/>
        <v>42730950</v>
      </c>
      <c r="Z56">
        <f t="shared" si="1"/>
        <v>130900</v>
      </c>
      <c r="AA56">
        <f t="shared" si="2"/>
        <v>830934</v>
      </c>
      <c r="AB56">
        <f t="shared" si="3"/>
        <v>706871286</v>
      </c>
      <c r="AC56">
        <f t="shared" si="4"/>
        <v>132325479</v>
      </c>
      <c r="AD56">
        <f t="shared" si="5"/>
        <v>7902</v>
      </c>
      <c r="AE56">
        <f t="shared" si="6"/>
        <v>47466405</v>
      </c>
      <c r="AF56">
        <f t="shared" si="7"/>
        <v>4737</v>
      </c>
      <c r="AG56">
        <f t="shared" si="8"/>
        <v>0</v>
      </c>
      <c r="AH56">
        <f t="shared" si="9"/>
        <v>4971512</v>
      </c>
      <c r="AI56">
        <f t="shared" si="10"/>
        <v>6685</v>
      </c>
      <c r="AJ56">
        <f t="shared" si="11"/>
        <v>40070562</v>
      </c>
      <c r="AK56">
        <f t="shared" si="12"/>
        <v>1017359</v>
      </c>
      <c r="AL56">
        <f t="shared" si="13"/>
        <v>7842</v>
      </c>
      <c r="AM56">
        <f t="shared" si="14"/>
        <v>52856</v>
      </c>
      <c r="AN56">
        <f t="shared" si="15"/>
        <v>4587572</v>
      </c>
      <c r="AO56" s="40">
        <f t="shared" si="19"/>
        <v>981082981</v>
      </c>
      <c r="AP56" s="116">
        <f t="shared" si="20"/>
        <v>7</v>
      </c>
    </row>
    <row r="57" spans="1:42">
      <c r="A57" t="s">
        <v>16</v>
      </c>
      <c r="B57" t="s">
        <v>68</v>
      </c>
      <c r="C57" t="s">
        <v>18</v>
      </c>
      <c r="D57" s="60">
        <v>3.3663407049999998</v>
      </c>
      <c r="E57" s="61">
        <v>2.309595174</v>
      </c>
      <c r="F57" s="118">
        <v>99</v>
      </c>
      <c r="G57" s="118">
        <v>0</v>
      </c>
      <c r="H57" s="118">
        <v>2</v>
      </c>
      <c r="I57" s="118">
        <v>6975</v>
      </c>
      <c r="J57" s="118">
        <v>30115</v>
      </c>
      <c r="K57" s="118">
        <v>1</v>
      </c>
      <c r="L57" s="118">
        <v>24985</v>
      </c>
      <c r="M57" s="118">
        <v>43</v>
      </c>
      <c r="N57" s="118">
        <v>0</v>
      </c>
      <c r="O57" s="118">
        <v>1</v>
      </c>
      <c r="P57" s="118">
        <v>4</v>
      </c>
      <c r="Q57" s="118">
        <v>13051</v>
      </c>
      <c r="R57" s="118">
        <v>0</v>
      </c>
      <c r="S57" s="118">
        <v>1</v>
      </c>
      <c r="T57" s="118">
        <v>105</v>
      </c>
      <c r="U57" s="118">
        <v>4340</v>
      </c>
      <c r="V57" s="40">
        <f t="shared" si="16"/>
        <v>79722</v>
      </c>
      <c r="W57" s="116">
        <f t="shared" si="17"/>
        <v>13</v>
      </c>
      <c r="X57" s="115"/>
      <c r="Y57">
        <f t="shared" si="18"/>
        <v>559350</v>
      </c>
      <c r="Z57">
        <f t="shared" si="1"/>
        <v>0</v>
      </c>
      <c r="AA57">
        <f t="shared" si="2"/>
        <v>8268</v>
      </c>
      <c r="AB57">
        <f t="shared" si="3"/>
        <v>40971150</v>
      </c>
      <c r="AC57">
        <f t="shared" si="4"/>
        <v>167951355</v>
      </c>
      <c r="AD57">
        <f t="shared" si="5"/>
        <v>7902</v>
      </c>
      <c r="AE57">
        <f t="shared" si="6"/>
        <v>139441285</v>
      </c>
      <c r="AF57">
        <f t="shared" si="7"/>
        <v>203691</v>
      </c>
      <c r="AG57">
        <f t="shared" si="8"/>
        <v>0</v>
      </c>
      <c r="AH57">
        <f t="shared" si="9"/>
        <v>54632</v>
      </c>
      <c r="AI57">
        <f t="shared" si="10"/>
        <v>26740</v>
      </c>
      <c r="AJ57">
        <f t="shared" si="11"/>
        <v>53287233</v>
      </c>
      <c r="AK57">
        <f t="shared" si="12"/>
        <v>0</v>
      </c>
      <c r="AL57">
        <f t="shared" si="13"/>
        <v>7842</v>
      </c>
      <c r="AM57">
        <f t="shared" si="14"/>
        <v>693735</v>
      </c>
      <c r="AN57">
        <f t="shared" si="15"/>
        <v>22073240</v>
      </c>
      <c r="AO57" s="40">
        <f t="shared" si="19"/>
        <v>425286423</v>
      </c>
      <c r="AP57" s="116">
        <f t="shared" si="20"/>
        <v>13</v>
      </c>
    </row>
    <row r="58" spans="1:42">
      <c r="A58" t="s">
        <v>16</v>
      </c>
      <c r="B58" t="s">
        <v>69</v>
      </c>
      <c r="C58" t="s">
        <v>18</v>
      </c>
      <c r="D58" s="60">
        <v>3.4172302879999998</v>
      </c>
      <c r="E58" s="61">
        <v>2.3723800349999999</v>
      </c>
      <c r="F58" s="118">
        <v>66</v>
      </c>
      <c r="G58" s="118">
        <v>7</v>
      </c>
      <c r="H58" s="118">
        <v>0</v>
      </c>
      <c r="I58" s="118">
        <v>6555</v>
      </c>
      <c r="J58" s="118">
        <v>16309</v>
      </c>
      <c r="K58" s="118">
        <v>1</v>
      </c>
      <c r="L58" s="118">
        <v>7217</v>
      </c>
      <c r="M58" s="118">
        <v>19</v>
      </c>
      <c r="N58" s="118">
        <v>0</v>
      </c>
      <c r="O58" s="118">
        <v>8</v>
      </c>
      <c r="P58" s="118">
        <v>0</v>
      </c>
      <c r="Q58" s="118">
        <v>18</v>
      </c>
      <c r="R58" s="118">
        <v>0</v>
      </c>
      <c r="S58" s="118">
        <v>0</v>
      </c>
      <c r="T58" s="118">
        <v>10</v>
      </c>
      <c r="U58" s="118">
        <v>13</v>
      </c>
      <c r="V58" s="40">
        <f t="shared" si="16"/>
        <v>30223</v>
      </c>
      <c r="W58" s="116">
        <f t="shared" si="17"/>
        <v>22</v>
      </c>
      <c r="X58" s="115"/>
      <c r="Y58">
        <f t="shared" si="18"/>
        <v>372900</v>
      </c>
      <c r="Z58">
        <f t="shared" si="1"/>
        <v>83300</v>
      </c>
      <c r="AA58">
        <f t="shared" si="2"/>
        <v>0</v>
      </c>
      <c r="AB58">
        <f t="shared" si="3"/>
        <v>38504070</v>
      </c>
      <c r="AC58">
        <f t="shared" si="4"/>
        <v>90955293</v>
      </c>
      <c r="AD58">
        <f t="shared" si="5"/>
        <v>7902</v>
      </c>
      <c r="AE58">
        <f t="shared" si="6"/>
        <v>40278077</v>
      </c>
      <c r="AF58">
        <f t="shared" si="7"/>
        <v>90003</v>
      </c>
      <c r="AG58">
        <f t="shared" si="8"/>
        <v>0</v>
      </c>
      <c r="AH58">
        <f t="shared" si="9"/>
        <v>437056</v>
      </c>
      <c r="AI58">
        <f t="shared" si="10"/>
        <v>0</v>
      </c>
      <c r="AJ58">
        <f t="shared" si="11"/>
        <v>73494</v>
      </c>
      <c r="AK58">
        <f t="shared" si="12"/>
        <v>0</v>
      </c>
      <c r="AL58">
        <f t="shared" si="13"/>
        <v>0</v>
      </c>
      <c r="AM58">
        <f t="shared" si="14"/>
        <v>66070</v>
      </c>
      <c r="AN58">
        <f t="shared" si="15"/>
        <v>66118</v>
      </c>
      <c r="AO58" s="40">
        <f t="shared" si="19"/>
        <v>170934283</v>
      </c>
      <c r="AP58" s="116">
        <f t="shared" si="20"/>
        <v>24</v>
      </c>
    </row>
    <row r="59" spans="1:42">
      <c r="A59" t="s">
        <v>16</v>
      </c>
      <c r="B59" t="s">
        <v>70</v>
      </c>
      <c r="C59" t="s">
        <v>18</v>
      </c>
      <c r="D59" s="60">
        <v>3.2354378719999999</v>
      </c>
      <c r="E59" s="61">
        <v>2.2917266949999999</v>
      </c>
      <c r="F59" s="118">
        <v>128</v>
      </c>
      <c r="G59" s="118">
        <v>0</v>
      </c>
      <c r="H59" s="118">
        <v>0</v>
      </c>
      <c r="I59" s="118">
        <v>0</v>
      </c>
      <c r="J59" s="118">
        <v>0</v>
      </c>
      <c r="K59" s="118">
        <v>0</v>
      </c>
      <c r="L59" s="118">
        <v>5</v>
      </c>
      <c r="M59" s="118">
        <v>1</v>
      </c>
      <c r="N59" s="118">
        <v>0</v>
      </c>
      <c r="O59" s="118">
        <v>1</v>
      </c>
      <c r="P59" s="118">
        <v>6</v>
      </c>
      <c r="Q59" s="118">
        <v>13</v>
      </c>
      <c r="R59" s="118">
        <v>1</v>
      </c>
      <c r="S59" s="118">
        <v>1</v>
      </c>
      <c r="T59" s="118">
        <v>4</v>
      </c>
      <c r="U59" s="118">
        <v>7</v>
      </c>
      <c r="V59" s="40">
        <f t="shared" si="16"/>
        <v>167</v>
      </c>
      <c r="W59" s="116">
        <f t="shared" si="17"/>
        <v>48</v>
      </c>
      <c r="X59" s="115"/>
      <c r="Y59">
        <f t="shared" si="18"/>
        <v>723200</v>
      </c>
      <c r="Z59">
        <f t="shared" si="1"/>
        <v>0</v>
      </c>
      <c r="AA59">
        <f t="shared" si="2"/>
        <v>0</v>
      </c>
      <c r="AB59">
        <f t="shared" si="3"/>
        <v>0</v>
      </c>
      <c r="AC59">
        <f t="shared" si="4"/>
        <v>0</v>
      </c>
      <c r="AD59">
        <f t="shared" si="5"/>
        <v>0</v>
      </c>
      <c r="AE59">
        <f t="shared" si="6"/>
        <v>27905</v>
      </c>
      <c r="AF59">
        <f t="shared" si="7"/>
        <v>4737</v>
      </c>
      <c r="AG59">
        <f t="shared" si="8"/>
        <v>0</v>
      </c>
      <c r="AH59">
        <f t="shared" si="9"/>
        <v>54632</v>
      </c>
      <c r="AI59">
        <f t="shared" si="10"/>
        <v>40110</v>
      </c>
      <c r="AJ59">
        <f t="shared" si="11"/>
        <v>53079</v>
      </c>
      <c r="AK59">
        <f t="shared" si="12"/>
        <v>6319</v>
      </c>
      <c r="AL59">
        <f t="shared" si="13"/>
        <v>7842</v>
      </c>
      <c r="AM59">
        <f t="shared" si="14"/>
        <v>26428</v>
      </c>
      <c r="AN59">
        <f t="shared" si="15"/>
        <v>35602</v>
      </c>
      <c r="AO59" s="40">
        <f t="shared" si="19"/>
        <v>979854</v>
      </c>
      <c r="AP59" s="116">
        <f t="shared" si="20"/>
        <v>48</v>
      </c>
    </row>
    <row r="60" spans="1:42">
      <c r="A60" t="s">
        <v>16</v>
      </c>
      <c r="B60" t="s">
        <v>71</v>
      </c>
      <c r="C60" t="s">
        <v>18</v>
      </c>
      <c r="D60" s="60">
        <v>3.282977883</v>
      </c>
      <c r="E60" s="61">
        <v>2.3737020910000002</v>
      </c>
      <c r="F60" s="118">
        <v>7579</v>
      </c>
      <c r="G60" s="118">
        <v>23341</v>
      </c>
      <c r="H60" s="118">
        <v>12025</v>
      </c>
      <c r="I60" s="118">
        <v>22365</v>
      </c>
      <c r="J60" s="118">
        <v>25229</v>
      </c>
      <c r="K60" s="118">
        <v>15778</v>
      </c>
      <c r="L60" s="118">
        <v>24879</v>
      </c>
      <c r="M60" s="118">
        <v>91489</v>
      </c>
      <c r="N60" s="118">
        <v>253</v>
      </c>
      <c r="O60" s="118">
        <v>25</v>
      </c>
      <c r="P60" s="118">
        <v>7</v>
      </c>
      <c r="Q60" s="118">
        <v>176</v>
      </c>
      <c r="R60" s="118">
        <v>912</v>
      </c>
      <c r="S60" s="118">
        <v>1</v>
      </c>
      <c r="T60" s="118">
        <v>7</v>
      </c>
      <c r="U60" s="118">
        <v>139</v>
      </c>
      <c r="V60" s="40">
        <f t="shared" si="16"/>
        <v>224205</v>
      </c>
      <c r="W60" s="116">
        <f t="shared" si="17"/>
        <v>4</v>
      </c>
      <c r="X60" s="115"/>
      <c r="Y60">
        <f t="shared" si="18"/>
        <v>42821350</v>
      </c>
      <c r="Z60">
        <f t="shared" si="1"/>
        <v>277757900</v>
      </c>
      <c r="AA60">
        <f t="shared" si="2"/>
        <v>49711350</v>
      </c>
      <c r="AB60">
        <f t="shared" si="3"/>
        <v>131372010</v>
      </c>
      <c r="AC60">
        <f t="shared" si="4"/>
        <v>140702133</v>
      </c>
      <c r="AD60">
        <f t="shared" si="5"/>
        <v>124677756</v>
      </c>
      <c r="AE60">
        <f t="shared" si="6"/>
        <v>138849699</v>
      </c>
      <c r="AF60">
        <f t="shared" si="7"/>
        <v>433383393</v>
      </c>
      <c r="AG60">
        <f t="shared" si="8"/>
        <v>1615658</v>
      </c>
      <c r="AH60">
        <f t="shared" si="9"/>
        <v>1365800</v>
      </c>
      <c r="AI60">
        <f t="shared" si="10"/>
        <v>46795</v>
      </c>
      <c r="AJ60">
        <f t="shared" si="11"/>
        <v>718608</v>
      </c>
      <c r="AK60">
        <f t="shared" si="12"/>
        <v>5762928</v>
      </c>
      <c r="AL60">
        <f t="shared" si="13"/>
        <v>7842</v>
      </c>
      <c r="AM60">
        <f t="shared" si="14"/>
        <v>46249</v>
      </c>
      <c r="AN60">
        <f t="shared" si="15"/>
        <v>706954</v>
      </c>
      <c r="AO60" s="40">
        <f t="shared" si="19"/>
        <v>1349546425</v>
      </c>
      <c r="AP60" s="116">
        <f t="shared" si="20"/>
        <v>4</v>
      </c>
    </row>
    <row r="61" spans="1:42">
      <c r="A61" t="s">
        <v>16</v>
      </c>
      <c r="B61" t="s">
        <v>72</v>
      </c>
      <c r="C61" t="s">
        <v>18</v>
      </c>
      <c r="D61" s="60">
        <v>3.6121178270000001</v>
      </c>
      <c r="E61" s="61">
        <v>2.47436188</v>
      </c>
      <c r="F61" s="118">
        <v>30</v>
      </c>
      <c r="G61" s="118">
        <v>0</v>
      </c>
      <c r="H61" s="118">
        <v>0</v>
      </c>
      <c r="I61" s="118">
        <v>1</v>
      </c>
      <c r="J61" s="118">
        <v>1</v>
      </c>
      <c r="K61" s="118">
        <v>0</v>
      </c>
      <c r="L61" s="118">
        <v>0</v>
      </c>
      <c r="M61" s="118">
        <v>0</v>
      </c>
      <c r="N61" s="118">
        <v>0</v>
      </c>
      <c r="O61" s="118">
        <v>0</v>
      </c>
      <c r="P61" s="119">
        <v>1</v>
      </c>
      <c r="Q61" s="118">
        <v>6</v>
      </c>
      <c r="R61" s="118">
        <v>5</v>
      </c>
      <c r="S61" s="118">
        <v>0</v>
      </c>
      <c r="T61" s="118">
        <v>0</v>
      </c>
      <c r="U61" s="118">
        <v>1</v>
      </c>
      <c r="V61" s="40">
        <f t="shared" si="16"/>
        <v>45</v>
      </c>
      <c r="W61" s="116">
        <f t="shared" si="17"/>
        <v>50</v>
      </c>
      <c r="X61" s="115"/>
      <c r="Y61">
        <f t="shared" si="18"/>
        <v>169500</v>
      </c>
      <c r="Z61">
        <f t="shared" si="1"/>
        <v>0</v>
      </c>
      <c r="AA61">
        <f t="shared" si="2"/>
        <v>0</v>
      </c>
      <c r="AB61">
        <f t="shared" si="3"/>
        <v>5874</v>
      </c>
      <c r="AC61">
        <f t="shared" si="4"/>
        <v>5577</v>
      </c>
      <c r="AD61">
        <f t="shared" si="5"/>
        <v>0</v>
      </c>
      <c r="AE61">
        <f t="shared" si="6"/>
        <v>0</v>
      </c>
      <c r="AF61">
        <f t="shared" si="7"/>
        <v>0</v>
      </c>
      <c r="AG61">
        <f t="shared" si="8"/>
        <v>0</v>
      </c>
      <c r="AH61">
        <f t="shared" si="9"/>
        <v>0</v>
      </c>
      <c r="AI61">
        <f t="shared" si="10"/>
        <v>6685</v>
      </c>
      <c r="AJ61">
        <f t="shared" si="11"/>
        <v>24498</v>
      </c>
      <c r="AK61">
        <f t="shared" si="12"/>
        <v>31595</v>
      </c>
      <c r="AL61">
        <f t="shared" si="13"/>
        <v>0</v>
      </c>
      <c r="AM61">
        <f t="shared" si="14"/>
        <v>0</v>
      </c>
      <c r="AN61">
        <f t="shared" si="15"/>
        <v>5086</v>
      </c>
      <c r="AO61" s="40">
        <f t="shared" si="19"/>
        <v>248815</v>
      </c>
      <c r="AP61" s="116">
        <f t="shared" si="20"/>
        <v>50</v>
      </c>
    </row>
    <row r="62" spans="1:42">
      <c r="A62" t="s">
        <v>16</v>
      </c>
      <c r="B62" t="s">
        <v>73</v>
      </c>
      <c r="C62" t="s">
        <v>18</v>
      </c>
      <c r="D62" s="60">
        <v>2.4959032479999999</v>
      </c>
      <c r="E62" s="61">
        <v>2.2080573999999999</v>
      </c>
      <c r="F62" s="118">
        <v>30</v>
      </c>
      <c r="G62" s="118">
        <v>0</v>
      </c>
      <c r="H62" s="118">
        <v>0</v>
      </c>
      <c r="I62" s="118">
        <v>1</v>
      </c>
      <c r="J62" s="118">
        <v>1</v>
      </c>
      <c r="K62" s="118">
        <v>0</v>
      </c>
      <c r="L62" s="118">
        <v>64</v>
      </c>
      <c r="M62" s="118">
        <v>22943</v>
      </c>
      <c r="N62" s="118">
        <v>15594</v>
      </c>
      <c r="O62" s="118">
        <v>11046</v>
      </c>
      <c r="P62" s="118">
        <v>3681</v>
      </c>
      <c r="Q62" s="118">
        <v>883</v>
      </c>
      <c r="R62" s="118">
        <v>4362</v>
      </c>
      <c r="S62" s="118">
        <v>422</v>
      </c>
      <c r="T62" s="118">
        <v>4</v>
      </c>
      <c r="U62" s="118">
        <v>9</v>
      </c>
      <c r="V62" s="40">
        <f t="shared" si="16"/>
        <v>59040</v>
      </c>
      <c r="W62" s="116">
        <f t="shared" si="17"/>
        <v>17</v>
      </c>
      <c r="X62" s="115"/>
      <c r="Y62">
        <f t="shared" si="18"/>
        <v>169500</v>
      </c>
      <c r="Z62">
        <f t="shared" si="1"/>
        <v>0</v>
      </c>
      <c r="AA62">
        <f t="shared" si="2"/>
        <v>0</v>
      </c>
      <c r="AB62">
        <f t="shared" si="3"/>
        <v>5874</v>
      </c>
      <c r="AC62">
        <f t="shared" si="4"/>
        <v>5577</v>
      </c>
      <c r="AD62">
        <f t="shared" si="5"/>
        <v>0</v>
      </c>
      <c r="AE62">
        <f t="shared" si="6"/>
        <v>357184</v>
      </c>
      <c r="AF62">
        <f t="shared" si="7"/>
        <v>108680991</v>
      </c>
      <c r="AG62">
        <f t="shared" si="8"/>
        <v>99583284</v>
      </c>
      <c r="AH62">
        <f t="shared" si="9"/>
        <v>603465072</v>
      </c>
      <c r="AI62">
        <f t="shared" si="10"/>
        <v>24607485</v>
      </c>
      <c r="AJ62">
        <f t="shared" si="11"/>
        <v>3605289</v>
      </c>
      <c r="AK62">
        <f t="shared" si="12"/>
        <v>27563478</v>
      </c>
      <c r="AL62">
        <f t="shared" si="13"/>
        <v>3309324</v>
      </c>
      <c r="AM62">
        <f t="shared" si="14"/>
        <v>26428</v>
      </c>
      <c r="AN62">
        <f t="shared" si="15"/>
        <v>45774</v>
      </c>
      <c r="AO62" s="40">
        <f t="shared" si="19"/>
        <v>871425260</v>
      </c>
      <c r="AP62" s="116">
        <f t="shared" si="20"/>
        <v>9</v>
      </c>
    </row>
    <row r="63" spans="1:42">
      <c r="A63" t="s">
        <v>16</v>
      </c>
      <c r="B63" t="s">
        <v>74</v>
      </c>
      <c r="C63" t="s">
        <v>18</v>
      </c>
      <c r="D63" s="60">
        <v>3.2068262750000001</v>
      </c>
      <c r="E63" s="61">
        <v>2.2559953959999999</v>
      </c>
      <c r="F63" s="118">
        <v>12129</v>
      </c>
      <c r="G63" s="118">
        <v>20</v>
      </c>
      <c r="H63" s="118">
        <v>1</v>
      </c>
      <c r="I63" s="118">
        <v>11882</v>
      </c>
      <c r="J63" s="118">
        <v>13354</v>
      </c>
      <c r="K63" s="118">
        <v>1</v>
      </c>
      <c r="L63" s="118">
        <v>928</v>
      </c>
      <c r="M63" s="118">
        <v>231</v>
      </c>
      <c r="N63" s="118">
        <v>0</v>
      </c>
      <c r="O63" s="118">
        <v>35</v>
      </c>
      <c r="P63" s="118">
        <v>1</v>
      </c>
      <c r="Q63" s="118">
        <v>39269</v>
      </c>
      <c r="R63" s="118">
        <v>44</v>
      </c>
      <c r="S63" s="118">
        <v>13</v>
      </c>
      <c r="T63" s="118">
        <v>55</v>
      </c>
      <c r="U63" s="118">
        <v>2543</v>
      </c>
      <c r="V63" s="40">
        <f t="shared" si="16"/>
        <v>80506</v>
      </c>
      <c r="W63" s="116">
        <f t="shared" si="17"/>
        <v>12</v>
      </c>
      <c r="X63" s="115"/>
      <c r="Y63">
        <f t="shared" si="18"/>
        <v>68528850</v>
      </c>
      <c r="Z63">
        <f t="shared" si="1"/>
        <v>238000</v>
      </c>
      <c r="AA63">
        <f t="shared" si="2"/>
        <v>4134</v>
      </c>
      <c r="AB63">
        <f t="shared" si="3"/>
        <v>69794868</v>
      </c>
      <c r="AC63">
        <f t="shared" si="4"/>
        <v>74475258</v>
      </c>
      <c r="AD63">
        <f t="shared" si="5"/>
        <v>7902</v>
      </c>
      <c r="AE63">
        <f t="shared" si="6"/>
        <v>5179168</v>
      </c>
      <c r="AF63">
        <f t="shared" si="7"/>
        <v>1094247</v>
      </c>
      <c r="AG63">
        <f t="shared" si="8"/>
        <v>0</v>
      </c>
      <c r="AH63">
        <f t="shared" si="9"/>
        <v>1912120</v>
      </c>
      <c r="AI63">
        <f t="shared" si="10"/>
        <v>6685</v>
      </c>
      <c r="AJ63">
        <f t="shared" si="11"/>
        <v>160335327</v>
      </c>
      <c r="AK63">
        <f t="shared" si="12"/>
        <v>278036</v>
      </c>
      <c r="AL63">
        <f t="shared" si="13"/>
        <v>101946</v>
      </c>
      <c r="AM63">
        <f t="shared" si="14"/>
        <v>363385</v>
      </c>
      <c r="AN63">
        <f t="shared" si="15"/>
        <v>12933698</v>
      </c>
      <c r="AO63" s="40">
        <f t="shared" si="19"/>
        <v>395253624</v>
      </c>
      <c r="AP63" s="116">
        <f t="shared" si="20"/>
        <v>15</v>
      </c>
    </row>
    <row r="64" spans="1:42">
      <c r="A64" t="s">
        <v>16</v>
      </c>
      <c r="B64" t="s">
        <v>75</v>
      </c>
      <c r="C64" t="s">
        <v>18</v>
      </c>
      <c r="D64" s="62">
        <v>3.509072186</v>
      </c>
      <c r="E64" s="63">
        <v>2.3922971350000002</v>
      </c>
      <c r="F64" s="118">
        <v>64</v>
      </c>
      <c r="G64" s="118">
        <v>0</v>
      </c>
      <c r="H64" s="118">
        <v>0</v>
      </c>
      <c r="I64" s="118">
        <v>1</v>
      </c>
      <c r="J64" s="118">
        <v>11866</v>
      </c>
      <c r="K64" s="118">
        <v>1</v>
      </c>
      <c r="L64" s="118">
        <v>7913</v>
      </c>
      <c r="M64" s="118">
        <v>38</v>
      </c>
      <c r="N64" s="118">
        <v>0</v>
      </c>
      <c r="O64" s="118">
        <v>19</v>
      </c>
      <c r="P64" s="118">
        <v>7</v>
      </c>
      <c r="Q64" s="118">
        <v>19</v>
      </c>
      <c r="R64" s="118">
        <v>6</v>
      </c>
      <c r="S64" s="118">
        <v>0</v>
      </c>
      <c r="T64" s="118">
        <v>7</v>
      </c>
      <c r="U64" s="118">
        <v>11</v>
      </c>
      <c r="V64" s="41">
        <f t="shared" si="16"/>
        <v>19952</v>
      </c>
      <c r="W64" s="116">
        <f t="shared" si="17"/>
        <v>26</v>
      </c>
      <c r="X64" s="115"/>
      <c r="Y64">
        <f t="shared" si="18"/>
        <v>361600</v>
      </c>
      <c r="Z64">
        <f t="shared" si="1"/>
        <v>0</v>
      </c>
      <c r="AA64">
        <f t="shared" si="2"/>
        <v>0</v>
      </c>
      <c r="AB64">
        <f t="shared" si="3"/>
        <v>5874</v>
      </c>
      <c r="AC64">
        <f t="shared" si="4"/>
        <v>66176682</v>
      </c>
      <c r="AD64">
        <f t="shared" si="5"/>
        <v>7902</v>
      </c>
      <c r="AE64">
        <f t="shared" si="6"/>
        <v>44162453</v>
      </c>
      <c r="AF64">
        <f t="shared" si="7"/>
        <v>180006</v>
      </c>
      <c r="AG64">
        <f t="shared" si="8"/>
        <v>0</v>
      </c>
      <c r="AH64">
        <f t="shared" si="9"/>
        <v>1038008</v>
      </c>
      <c r="AI64">
        <f t="shared" si="10"/>
        <v>46795</v>
      </c>
      <c r="AJ64">
        <f t="shared" si="11"/>
        <v>77577</v>
      </c>
      <c r="AK64">
        <f t="shared" si="12"/>
        <v>37914</v>
      </c>
      <c r="AL64">
        <f t="shared" si="13"/>
        <v>0</v>
      </c>
      <c r="AM64">
        <f t="shared" si="14"/>
        <v>46249</v>
      </c>
      <c r="AN64">
        <f t="shared" si="15"/>
        <v>55946</v>
      </c>
      <c r="AO64" s="40">
        <f t="shared" si="19"/>
        <v>112197006</v>
      </c>
      <c r="AP64" s="116">
        <f t="shared" si="20"/>
        <v>28</v>
      </c>
    </row>
    <row r="65" spans="3:42">
      <c r="C65" s="36" t="s">
        <v>114</v>
      </c>
      <c r="D65" s="59"/>
      <c r="E65" s="59"/>
      <c r="F65" s="37">
        <f t="shared" ref="F65:U65" si="21">SUM(F6:F64)</f>
        <v>459193</v>
      </c>
      <c r="G65" s="37">
        <f t="shared" si="21"/>
        <v>79933</v>
      </c>
      <c r="H65" s="37">
        <f t="shared" si="21"/>
        <v>193784</v>
      </c>
      <c r="I65" s="37">
        <f t="shared" si="21"/>
        <v>737543</v>
      </c>
      <c r="J65" s="37">
        <f t="shared" si="21"/>
        <v>237479</v>
      </c>
      <c r="K65" s="37">
        <f t="shared" si="21"/>
        <v>176997</v>
      </c>
      <c r="L65" s="37">
        <f t="shared" si="21"/>
        <v>164698</v>
      </c>
      <c r="M65" s="37">
        <f t="shared" si="21"/>
        <v>272653</v>
      </c>
      <c r="N65" s="37">
        <f t="shared" si="21"/>
        <v>51429</v>
      </c>
      <c r="O65" s="37">
        <f t="shared" si="21"/>
        <v>40217</v>
      </c>
      <c r="P65" s="37">
        <f t="shared" si="21"/>
        <v>300503</v>
      </c>
      <c r="Q65" s="37">
        <f t="shared" si="21"/>
        <v>293108</v>
      </c>
      <c r="R65" s="37">
        <f t="shared" si="21"/>
        <v>155734</v>
      </c>
      <c r="S65" s="37">
        <f t="shared" si="21"/>
        <v>56166</v>
      </c>
      <c r="T65" s="37">
        <f t="shared" si="21"/>
        <v>58016</v>
      </c>
      <c r="U65" s="38">
        <f t="shared" si="21"/>
        <v>69315</v>
      </c>
      <c r="V65" s="42">
        <f t="shared" si="16"/>
        <v>3346768</v>
      </c>
      <c r="W65" s="42"/>
      <c r="AP65" s="42"/>
    </row>
  </sheetData>
  <conditionalFormatting sqref="X6:X64">
    <cfRule type="cellIs" dxfId="0" priority="1" operator="greaterThanOrEqual">
      <formula>0.1</formula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workbookViewId="0">
      <selection activeCell="C1" sqref="C1"/>
    </sheetView>
  </sheetViews>
  <sheetFormatPr baseColWidth="10" defaultColWidth="8.83203125" defaultRowHeight="14" x14ac:dyDescent="0"/>
  <cols>
    <col min="1" max="1" width="8.33203125" customWidth="1"/>
    <col min="3" max="3" width="5.33203125" customWidth="1"/>
    <col min="4" max="22" width="9.33203125" customWidth="1"/>
    <col min="23" max="23" width="8.83203125" customWidth="1"/>
    <col min="39" max="41" width="8.83203125" customWidth="1"/>
  </cols>
  <sheetData>
    <row r="1" spans="1:42">
      <c r="A1" s="47" t="s">
        <v>120</v>
      </c>
      <c r="B1" s="48"/>
      <c r="C1" s="127" t="s">
        <v>194</v>
      </c>
      <c r="D1" s="66" t="s">
        <v>169</v>
      </c>
    </row>
    <row r="2" spans="1:42">
      <c r="A2" s="47" t="s">
        <v>121</v>
      </c>
      <c r="B2" s="48"/>
      <c r="C2" s="2"/>
    </row>
    <row r="3" spans="1:42">
      <c r="A3" s="47" t="s">
        <v>136</v>
      </c>
      <c r="B3" s="48"/>
      <c r="C3" s="2"/>
      <c r="D3" s="1" t="s">
        <v>118</v>
      </c>
    </row>
    <row r="4" spans="1:42">
      <c r="U4" s="43" t="s">
        <v>94</v>
      </c>
      <c r="V4" s="43" t="s">
        <v>1</v>
      </c>
      <c r="X4" s="1" t="s">
        <v>119</v>
      </c>
      <c r="AO4" s="43" t="s">
        <v>95</v>
      </c>
      <c r="AP4" s="43" t="s">
        <v>1</v>
      </c>
    </row>
    <row r="5" spans="1:42">
      <c r="A5" t="s">
        <v>0</v>
      </c>
      <c r="B5" t="s">
        <v>1</v>
      </c>
      <c r="C5" t="s">
        <v>0</v>
      </c>
      <c r="D5" t="str">
        <f>'Crop-Data'!A3</f>
        <v>Wine grapes</v>
      </c>
      <c r="E5" t="str">
        <f>'Crop-Data'!A4</f>
        <v>Table grapes</v>
      </c>
      <c r="F5" t="str">
        <f>'Crop-Data'!A5</f>
        <v>Raisin grapes</v>
      </c>
      <c r="G5" t="str">
        <f>'Crop-Data'!A6</f>
        <v>Almonds</v>
      </c>
      <c r="H5" t="str">
        <f>'Crop-Data'!A7</f>
        <v>Walnuts</v>
      </c>
      <c r="I5" t="str">
        <f>'Crop-Data'!A8</f>
        <v>Pistachios</v>
      </c>
      <c r="J5" t="str">
        <f>'Crop-Data'!A9</f>
        <v>Stone fruit</v>
      </c>
      <c r="K5" t="str">
        <f>'Crop-Data'!A10</f>
        <v>Citrus</v>
      </c>
      <c r="L5" t="str">
        <f>'Crop-Data'!A11</f>
        <v>Avocados</v>
      </c>
      <c r="M5" t="str">
        <f>'Crop-Data'!A12</f>
        <v>Strawberries</v>
      </c>
      <c r="N5" t="str">
        <f>'Crop-Data'!A13</f>
        <v>Lettuce</v>
      </c>
      <c r="O5" t="str">
        <f>'Crop-Data'!A14</f>
        <v>Tomatoes</v>
      </c>
      <c r="P5" t="str">
        <f>'Crop-Data'!A15</f>
        <v>Cole crops</v>
      </c>
      <c r="Q5" t="str">
        <f>'Crop-Data'!A16</f>
        <v>Carrots</v>
      </c>
      <c r="R5" t="str">
        <f>'Crop-Data'!A17</f>
        <v>Alliums</v>
      </c>
      <c r="S5" t="str">
        <f>'Crop-Data'!A18</f>
        <v>Melons</v>
      </c>
      <c r="T5" t="s">
        <v>115</v>
      </c>
      <c r="U5" s="43" t="s">
        <v>116</v>
      </c>
      <c r="V5" s="43" t="s">
        <v>134</v>
      </c>
      <c r="X5" t="str">
        <f>D5</f>
        <v>Wine grapes</v>
      </c>
      <c r="Y5" t="str">
        <f t="shared" ref="Y5:AL5" si="0">E5</f>
        <v>Table grapes</v>
      </c>
      <c r="Z5" t="str">
        <f t="shared" si="0"/>
        <v>Raisin grapes</v>
      </c>
      <c r="AA5" t="str">
        <f t="shared" si="0"/>
        <v>Almonds</v>
      </c>
      <c r="AB5" t="str">
        <f t="shared" si="0"/>
        <v>Walnuts</v>
      </c>
      <c r="AC5" t="str">
        <f t="shared" si="0"/>
        <v>Pistachios</v>
      </c>
      <c r="AD5" t="str">
        <f t="shared" si="0"/>
        <v>Stone fruit</v>
      </c>
      <c r="AE5" t="str">
        <f t="shared" si="0"/>
        <v>Citrus</v>
      </c>
      <c r="AF5" t="str">
        <f t="shared" si="0"/>
        <v>Avocados</v>
      </c>
      <c r="AG5" t="str">
        <f t="shared" si="0"/>
        <v>Strawberries</v>
      </c>
      <c r="AH5" t="str">
        <f t="shared" si="0"/>
        <v>Lettuce</v>
      </c>
      <c r="AI5" t="str">
        <f t="shared" si="0"/>
        <v>Tomatoes</v>
      </c>
      <c r="AJ5" t="str">
        <f t="shared" si="0"/>
        <v>Cole crops</v>
      </c>
      <c r="AK5" t="str">
        <f t="shared" si="0"/>
        <v>Carrots</v>
      </c>
      <c r="AL5" t="str">
        <f t="shared" si="0"/>
        <v>Alliums</v>
      </c>
      <c r="AM5" t="str">
        <f>S5</f>
        <v>Melons</v>
      </c>
      <c r="AN5" t="str">
        <f>T5</f>
        <v>SCAcounty</v>
      </c>
      <c r="AO5" s="43" t="s">
        <v>116</v>
      </c>
      <c r="AP5" s="43" t="s">
        <v>134</v>
      </c>
    </row>
    <row r="6" spans="1:42">
      <c r="A6" t="s">
        <v>13</v>
      </c>
      <c r="B6" t="s">
        <v>14</v>
      </c>
      <c r="C6" t="s">
        <v>15</v>
      </c>
      <c r="D6">
        <f>('County-Data'!F6)*('County-Data'!F$1)</f>
        <v>0</v>
      </c>
      <c r="E6">
        <f>('County-Data'!G6)*('County-Data'!G$1)</f>
        <v>10</v>
      </c>
      <c r="F6">
        <f>('County-Data'!H6)*('County-Data'!H$1)</f>
        <v>0</v>
      </c>
      <c r="G6">
        <f>('County-Data'!I6)*('County-Data'!I$1)</f>
        <v>3</v>
      </c>
      <c r="H6">
        <f>('County-Data'!J6)*('County-Data'!J$1)</f>
        <v>4</v>
      </c>
      <c r="I6">
        <f>('County-Data'!K6)*('County-Data'!K$1)</f>
        <v>0</v>
      </c>
      <c r="J6">
        <f>('County-Data'!L6)*('County-Data'!L$1)</f>
        <v>0</v>
      </c>
      <c r="K6">
        <f>('County-Data'!M6)*('County-Data'!M$1)</f>
        <v>13202</v>
      </c>
      <c r="L6">
        <f>('County-Data'!N6)*('County-Data'!N$1)</f>
        <v>0</v>
      </c>
      <c r="M6">
        <f>('County-Data'!O6)*('County-Data'!O$1)</f>
        <v>0</v>
      </c>
      <c r="N6">
        <f>('County-Data'!P6)*('County-Data'!P$1)</f>
        <v>278992</v>
      </c>
      <c r="O6">
        <f>('County-Data'!Q6)*('County-Data'!Q$1)</f>
        <v>0</v>
      </c>
      <c r="P6">
        <f>('County-Data'!R6)*('County-Data'!R$1)</f>
        <v>11706</v>
      </c>
      <c r="Q6">
        <f>('County-Data'!S6)*('County-Data'!S$1)</f>
        <v>0</v>
      </c>
      <c r="R6">
        <f>('County-Data'!T6)*('County-Data'!T$1)</f>
        <v>178</v>
      </c>
      <c r="S6">
        <f>('County-Data'!U6)*('County-Data'!U$1)</f>
        <v>5941</v>
      </c>
      <c r="T6" s="39">
        <f>'County-Data'!V6</f>
        <v>92894</v>
      </c>
      <c r="U6" s="46">
        <f>(SUM(D6:S6))/T6</f>
        <v>3.3375244902792431</v>
      </c>
      <c r="V6" s="64">
        <f>_xlfn.RANK.AVG(U6,U$6:U$64)</f>
        <v>9</v>
      </c>
      <c r="X6">
        <f>('County-Data'!F6)*('County-Data'!F$2)</f>
        <v>0</v>
      </c>
      <c r="Y6">
        <f>('County-Data'!G6)*('County-Data'!G$2)</f>
        <v>20</v>
      </c>
      <c r="Z6">
        <f>('County-Data'!H6)*('County-Data'!H$2)</f>
        <v>0</v>
      </c>
      <c r="AA6">
        <f>('County-Data'!I6)*('County-Data'!I$2)</f>
        <v>4</v>
      </c>
      <c r="AB6">
        <f>('County-Data'!J6)*('County-Data'!J$2)</f>
        <v>4</v>
      </c>
      <c r="AC6">
        <f>('County-Data'!K6)*('County-Data'!K$2)</f>
        <v>0</v>
      </c>
      <c r="AD6">
        <f>('County-Data'!L6)*('County-Data'!L$2)</f>
        <v>0</v>
      </c>
      <c r="AE6">
        <f>('County-Data'!M6)*('County-Data'!M$2)</f>
        <v>13202</v>
      </c>
      <c r="AF6">
        <f>('County-Data'!N6)*('County-Data'!N$2)</f>
        <v>0</v>
      </c>
      <c r="AG6">
        <f>('County-Data'!O6)*('County-Data'!O$2)</f>
        <v>0</v>
      </c>
      <c r="AH6">
        <f>('County-Data'!P6)*('County-Data'!P$2)</f>
        <v>139496</v>
      </c>
      <c r="AI6">
        <f>('County-Data'!Q6)*('County-Data'!Q$2)</f>
        <v>0</v>
      </c>
      <c r="AJ6">
        <f>('County-Data'!R6)*('County-Data'!R$2)</f>
        <v>3902</v>
      </c>
      <c r="AK6">
        <f>('County-Data'!S6)*('County-Data'!S$2)</f>
        <v>0</v>
      </c>
      <c r="AL6">
        <f>('County-Data'!T6)*('County-Data'!T$2)</f>
        <v>89</v>
      </c>
      <c r="AM6">
        <f>('County-Data'!U6)*('County-Data'!U$2)</f>
        <v>5941</v>
      </c>
      <c r="AN6" s="39">
        <f>T6</f>
        <v>92894</v>
      </c>
      <c r="AO6" s="46">
        <f>(SUM(X6:AM6))/AN6</f>
        <v>1.7510065235644929</v>
      </c>
      <c r="AP6" s="64">
        <f>_xlfn.RANK.AVG(AO6,AO$6:AO$64)</f>
        <v>38</v>
      </c>
    </row>
    <row r="7" spans="1:42">
      <c r="A7" t="s">
        <v>16</v>
      </c>
      <c r="B7" t="s">
        <v>17</v>
      </c>
      <c r="C7" t="s">
        <v>18</v>
      </c>
      <c r="D7">
        <f>('County-Data'!F7)*('County-Data'!F$1)</f>
        <v>8436</v>
      </c>
      <c r="E7">
        <f>('County-Data'!G7)*('County-Data'!G$1)</f>
        <v>10</v>
      </c>
      <c r="F7">
        <f>('County-Data'!H7)*('County-Data'!H$1)</f>
        <v>0</v>
      </c>
      <c r="G7">
        <f>('County-Data'!I7)*('County-Data'!I$1)</f>
        <v>3</v>
      </c>
      <c r="H7">
        <f>('County-Data'!J7)*('County-Data'!J$1)</f>
        <v>0</v>
      </c>
      <c r="I7">
        <f>('County-Data'!K7)*('County-Data'!K$1)</f>
        <v>196</v>
      </c>
      <c r="J7">
        <f>('County-Data'!L7)*('County-Data'!L$1)</f>
        <v>9</v>
      </c>
      <c r="K7">
        <f>('County-Data'!M7)*('County-Data'!M$1)</f>
        <v>1</v>
      </c>
      <c r="L7">
        <f>('County-Data'!N7)*('County-Data'!N$1)</f>
        <v>0</v>
      </c>
      <c r="M7">
        <f>('County-Data'!O7)*('County-Data'!O$1)</f>
        <v>3</v>
      </c>
      <c r="N7">
        <f>('County-Data'!P7)*('County-Data'!P$1)</f>
        <v>4</v>
      </c>
      <c r="O7">
        <f>('County-Data'!Q7)*('County-Data'!Q$1)</f>
        <v>34</v>
      </c>
      <c r="P7">
        <f>('County-Data'!R7)*('County-Data'!R$1)</f>
        <v>0</v>
      </c>
      <c r="Q7">
        <f>('County-Data'!S7)*('County-Data'!S$1)</f>
        <v>2</v>
      </c>
      <c r="R7">
        <f>('County-Data'!T7)*('County-Data'!T$1)</f>
        <v>10</v>
      </c>
      <c r="S7">
        <f>('County-Data'!U7)*('County-Data'!U$1)</f>
        <v>0</v>
      </c>
      <c r="T7" s="39">
        <f>'County-Data'!V7</f>
        <v>2950</v>
      </c>
      <c r="U7" s="46">
        <f t="shared" ref="U7:U64" si="1">(SUM(D7:S7))/T7</f>
        <v>2.9518644067796611</v>
      </c>
      <c r="V7" s="64">
        <f t="shared" ref="V7:V64" si="2">_xlfn.RANK.AVG(U7,U$6:U$64)</f>
        <v>26</v>
      </c>
      <c r="X7">
        <f>('County-Data'!F7)*('County-Data'!F$2)</f>
        <v>5624</v>
      </c>
      <c r="Y7">
        <f>('County-Data'!G7)*('County-Data'!G$2)</f>
        <v>20</v>
      </c>
      <c r="Z7">
        <f>('County-Data'!H7)*('County-Data'!H$2)</f>
        <v>0</v>
      </c>
      <c r="AA7">
        <f>('County-Data'!I7)*('County-Data'!I$2)</f>
        <v>4</v>
      </c>
      <c r="AB7">
        <f>('County-Data'!J7)*('County-Data'!J$2)</f>
        <v>0</v>
      </c>
      <c r="AC7">
        <f>('County-Data'!K7)*('County-Data'!K$2)</f>
        <v>392</v>
      </c>
      <c r="AD7">
        <f>('County-Data'!L7)*('County-Data'!L$2)</f>
        <v>12</v>
      </c>
      <c r="AE7">
        <f>('County-Data'!M7)*('County-Data'!M$2)</f>
        <v>1</v>
      </c>
      <c r="AF7">
        <f>('County-Data'!N7)*('County-Data'!N$2)</f>
        <v>0</v>
      </c>
      <c r="AG7">
        <f>('County-Data'!O7)*('County-Data'!O$2)</f>
        <v>2</v>
      </c>
      <c r="AH7">
        <f>('County-Data'!P7)*('County-Data'!P$2)</f>
        <v>2</v>
      </c>
      <c r="AI7">
        <f>('County-Data'!Q7)*('County-Data'!Q$2)</f>
        <v>17</v>
      </c>
      <c r="AJ7">
        <f>('County-Data'!R7)*('County-Data'!R$2)</f>
        <v>0</v>
      </c>
      <c r="AK7">
        <f>('County-Data'!S7)*('County-Data'!S$2)</f>
        <v>1</v>
      </c>
      <c r="AL7">
        <f>('County-Data'!T7)*('County-Data'!T$2)</f>
        <v>5</v>
      </c>
      <c r="AM7">
        <f>('County-Data'!U7)*('County-Data'!U$2)</f>
        <v>0</v>
      </c>
      <c r="AN7" s="39">
        <f t="shared" ref="AN7:AN64" si="3">T7</f>
        <v>2950</v>
      </c>
      <c r="AO7" s="46">
        <f t="shared" ref="AO7:AO64" si="4">(SUM(X7:AM7))/AN7</f>
        <v>2.0610169491525423</v>
      </c>
      <c r="AP7" s="64">
        <f t="shared" ref="AP7:AP64" si="5">_xlfn.RANK.AVG(AO7,AO$6:AO$64)</f>
        <v>22</v>
      </c>
    </row>
    <row r="8" spans="1:42">
      <c r="A8" t="s">
        <v>16</v>
      </c>
      <c r="B8" t="s">
        <v>19</v>
      </c>
      <c r="C8" t="s">
        <v>18</v>
      </c>
      <c r="D8">
        <f>('County-Data'!F8)*('County-Data'!F$1)</f>
        <v>0</v>
      </c>
      <c r="E8">
        <f>('County-Data'!G8)*('County-Data'!G$1)</f>
        <v>0</v>
      </c>
      <c r="F8">
        <f>('County-Data'!H8)*('County-Data'!H$1)</f>
        <v>0</v>
      </c>
      <c r="G8">
        <f>('County-Data'!I8)*('County-Data'!I$1)</f>
        <v>0</v>
      </c>
      <c r="H8">
        <f>('County-Data'!J8)*('County-Data'!J$1)</f>
        <v>0</v>
      </c>
      <c r="I8">
        <f>('County-Data'!K8)*('County-Data'!K$1)</f>
        <v>0</v>
      </c>
      <c r="J8">
        <f>('County-Data'!L8)*('County-Data'!L$1)</f>
        <v>0</v>
      </c>
      <c r="K8">
        <f>('County-Data'!M8)*('County-Data'!M$1)</f>
        <v>0</v>
      </c>
      <c r="L8">
        <f>('County-Data'!N8)*('County-Data'!N$1)</f>
        <v>0</v>
      </c>
      <c r="M8">
        <f>('County-Data'!O8)*('County-Data'!O$1)</f>
        <v>0</v>
      </c>
      <c r="N8">
        <f>('County-Data'!P8)*('County-Data'!P$1)</f>
        <v>0</v>
      </c>
      <c r="O8">
        <f>('County-Data'!Q8)*('County-Data'!Q$1)</f>
        <v>0</v>
      </c>
      <c r="P8">
        <f>('County-Data'!R8)*('County-Data'!R$1)</f>
        <v>0</v>
      </c>
      <c r="Q8">
        <f>('County-Data'!S8)*('County-Data'!S$1)</f>
        <v>0</v>
      </c>
      <c r="R8">
        <f>('County-Data'!T8)*('County-Data'!T$1)</f>
        <v>0</v>
      </c>
      <c r="S8">
        <f>('County-Data'!U8)*('County-Data'!U$1)</f>
        <v>0</v>
      </c>
      <c r="T8" s="39">
        <f>'County-Data'!V8</f>
        <v>0</v>
      </c>
      <c r="U8" s="46"/>
      <c r="V8" s="64"/>
      <c r="X8">
        <f>('County-Data'!F8)*('County-Data'!F$2)</f>
        <v>0</v>
      </c>
      <c r="Y8">
        <f>('County-Data'!G8)*('County-Data'!G$2)</f>
        <v>0</v>
      </c>
      <c r="Z8">
        <f>('County-Data'!H8)*('County-Data'!H$2)</f>
        <v>0</v>
      </c>
      <c r="AA8">
        <f>('County-Data'!I8)*('County-Data'!I$2)</f>
        <v>0</v>
      </c>
      <c r="AB8">
        <f>('County-Data'!J8)*('County-Data'!J$2)</f>
        <v>0</v>
      </c>
      <c r="AC8">
        <f>('County-Data'!K8)*('County-Data'!K$2)</f>
        <v>0</v>
      </c>
      <c r="AD8">
        <f>('County-Data'!L8)*('County-Data'!L$2)</f>
        <v>0</v>
      </c>
      <c r="AE8">
        <f>('County-Data'!M8)*('County-Data'!M$2)</f>
        <v>0</v>
      </c>
      <c r="AF8">
        <f>('County-Data'!N8)*('County-Data'!N$2)</f>
        <v>0</v>
      </c>
      <c r="AG8">
        <f>('County-Data'!O8)*('County-Data'!O$2)</f>
        <v>0</v>
      </c>
      <c r="AH8">
        <f>('County-Data'!P8)*('County-Data'!P$2)</f>
        <v>0</v>
      </c>
      <c r="AI8">
        <f>('County-Data'!Q8)*('County-Data'!Q$2)</f>
        <v>0</v>
      </c>
      <c r="AJ8">
        <f>('County-Data'!R8)*('County-Data'!R$2)</f>
        <v>0</v>
      </c>
      <c r="AK8">
        <f>('County-Data'!S8)*('County-Data'!S$2)</f>
        <v>0</v>
      </c>
      <c r="AL8">
        <f>('County-Data'!T8)*('County-Data'!T$2)</f>
        <v>0</v>
      </c>
      <c r="AM8">
        <f>('County-Data'!U8)*('County-Data'!U$2)</f>
        <v>0</v>
      </c>
      <c r="AN8" s="39">
        <f t="shared" si="3"/>
        <v>0</v>
      </c>
      <c r="AO8" s="46"/>
      <c r="AP8" s="64"/>
    </row>
    <row r="9" spans="1:42">
      <c r="A9" t="s">
        <v>16</v>
      </c>
      <c r="B9" t="s">
        <v>20</v>
      </c>
      <c r="C9" t="s">
        <v>18</v>
      </c>
      <c r="D9">
        <f>('County-Data'!F9)*('County-Data'!F$1)</f>
        <v>9528</v>
      </c>
      <c r="E9">
        <f>('County-Data'!G9)*('County-Data'!G$1)</f>
        <v>1</v>
      </c>
      <c r="F9">
        <f>('County-Data'!H9)*('County-Data'!H$1)</f>
        <v>0</v>
      </c>
      <c r="G9">
        <f>('County-Data'!I9)*('County-Data'!I$1)</f>
        <v>0</v>
      </c>
      <c r="H9">
        <f>('County-Data'!J9)*('County-Data'!J$1)</f>
        <v>4</v>
      </c>
      <c r="I9">
        <f>('County-Data'!K9)*('County-Data'!K$1)</f>
        <v>2</v>
      </c>
      <c r="J9">
        <f>('County-Data'!L9)*('County-Data'!L$1)</f>
        <v>0</v>
      </c>
      <c r="K9">
        <f>('County-Data'!M9)*('County-Data'!M$1)</f>
        <v>0</v>
      </c>
      <c r="L9">
        <f>('County-Data'!N9)*('County-Data'!N$1)</f>
        <v>0</v>
      </c>
      <c r="M9">
        <f>('County-Data'!O9)*('County-Data'!O$1)</f>
        <v>3</v>
      </c>
      <c r="N9">
        <f>('County-Data'!P9)*('County-Data'!P$1)</f>
        <v>0</v>
      </c>
      <c r="O9">
        <f>('County-Data'!Q9)*('County-Data'!Q$1)</f>
        <v>10</v>
      </c>
      <c r="P9">
        <f>('County-Data'!R9)*('County-Data'!R$1)</f>
        <v>0</v>
      </c>
      <c r="Q9">
        <f>('County-Data'!S9)*('County-Data'!S$1)</f>
        <v>2</v>
      </c>
      <c r="R9">
        <f>('County-Data'!T9)*('County-Data'!T$1)</f>
        <v>2</v>
      </c>
      <c r="S9">
        <f>('County-Data'!U9)*('County-Data'!U$1)</f>
        <v>6</v>
      </c>
      <c r="T9" s="39">
        <f>'County-Data'!V9</f>
        <v>3193</v>
      </c>
      <c r="U9" s="46">
        <f t="shared" si="1"/>
        <v>2.9934231130598183</v>
      </c>
      <c r="V9" s="64">
        <f t="shared" si="2"/>
        <v>23</v>
      </c>
      <c r="X9">
        <f>('County-Data'!F9)*('County-Data'!F$2)</f>
        <v>6352</v>
      </c>
      <c r="Y9">
        <f>('County-Data'!G9)*('County-Data'!G$2)</f>
        <v>2</v>
      </c>
      <c r="Z9">
        <f>('County-Data'!H9)*('County-Data'!H$2)</f>
        <v>0</v>
      </c>
      <c r="AA9">
        <f>('County-Data'!I9)*('County-Data'!I$2)</f>
        <v>0</v>
      </c>
      <c r="AB9">
        <f>('County-Data'!J9)*('County-Data'!J$2)</f>
        <v>4</v>
      </c>
      <c r="AC9">
        <f>('County-Data'!K9)*('County-Data'!K$2)</f>
        <v>4</v>
      </c>
      <c r="AD9">
        <f>('County-Data'!L9)*('County-Data'!L$2)</f>
        <v>0</v>
      </c>
      <c r="AE9">
        <f>('County-Data'!M9)*('County-Data'!M$2)</f>
        <v>0</v>
      </c>
      <c r="AF9">
        <f>('County-Data'!N9)*('County-Data'!N$2)</f>
        <v>0</v>
      </c>
      <c r="AG9">
        <f>('County-Data'!O9)*('County-Data'!O$2)</f>
        <v>2</v>
      </c>
      <c r="AH9">
        <f>('County-Data'!P9)*('County-Data'!P$2)</f>
        <v>0</v>
      </c>
      <c r="AI9">
        <f>('County-Data'!Q9)*('County-Data'!Q$2)</f>
        <v>5</v>
      </c>
      <c r="AJ9">
        <f>('County-Data'!R9)*('County-Data'!R$2)</f>
        <v>0</v>
      </c>
      <c r="AK9">
        <f>('County-Data'!S9)*('County-Data'!S$2)</f>
        <v>1</v>
      </c>
      <c r="AL9">
        <f>('County-Data'!T9)*('County-Data'!T$2)</f>
        <v>1</v>
      </c>
      <c r="AM9">
        <f>('County-Data'!U9)*('County-Data'!U$2)</f>
        <v>6</v>
      </c>
      <c r="AN9" s="39">
        <f t="shared" si="3"/>
        <v>3193</v>
      </c>
      <c r="AO9" s="46">
        <f t="shared" si="4"/>
        <v>1.9971813341684936</v>
      </c>
      <c r="AP9" s="64">
        <f t="shared" si="5"/>
        <v>29</v>
      </c>
    </row>
    <row r="10" spans="1:42">
      <c r="A10" t="s">
        <v>16</v>
      </c>
      <c r="B10" t="s">
        <v>21</v>
      </c>
      <c r="C10" t="s">
        <v>18</v>
      </c>
      <c r="D10">
        <f>('County-Data'!F10)*('County-Data'!F$1)</f>
        <v>468</v>
      </c>
      <c r="E10">
        <f>('County-Data'!G10)*('County-Data'!G$1)</f>
        <v>9</v>
      </c>
      <c r="F10">
        <f>('County-Data'!H10)*('County-Data'!H$1)</f>
        <v>2</v>
      </c>
      <c r="G10">
        <f>('County-Data'!I10)*('County-Data'!I$1)</f>
        <v>3</v>
      </c>
      <c r="H10">
        <f>('County-Data'!J10)*('County-Data'!J$1)</f>
        <v>122088</v>
      </c>
      <c r="I10">
        <f>('County-Data'!K10)*('County-Data'!K$1)</f>
        <v>2</v>
      </c>
      <c r="J10">
        <f>('County-Data'!L10)*('County-Data'!L$1)</f>
        <v>27693</v>
      </c>
      <c r="K10">
        <f>('County-Data'!M10)*('County-Data'!M$1)</f>
        <v>261</v>
      </c>
      <c r="L10">
        <f>('County-Data'!N10)*('County-Data'!N$1)</f>
        <v>3</v>
      </c>
      <c r="M10">
        <f>('County-Data'!O10)*('County-Data'!O$1)</f>
        <v>102</v>
      </c>
      <c r="N10">
        <f>('County-Data'!P10)*('County-Data'!P$1)</f>
        <v>28</v>
      </c>
      <c r="O10">
        <f>('County-Data'!Q10)*('County-Data'!Q$1)</f>
        <v>34</v>
      </c>
      <c r="P10">
        <f>('County-Data'!R10)*('County-Data'!R$1)</f>
        <v>0</v>
      </c>
      <c r="Q10">
        <f>('County-Data'!S10)*('County-Data'!S$1)</f>
        <v>0</v>
      </c>
      <c r="R10">
        <f>('County-Data'!T10)*('County-Data'!T$1)</f>
        <v>6</v>
      </c>
      <c r="S10">
        <f>('County-Data'!U10)*('County-Data'!U$1)</f>
        <v>357</v>
      </c>
      <c r="T10" s="39">
        <f>'County-Data'!V10</f>
        <v>40602</v>
      </c>
      <c r="U10" s="46">
        <f t="shared" si="1"/>
        <v>3.7204078616816907</v>
      </c>
      <c r="V10" s="64">
        <f t="shared" si="2"/>
        <v>2</v>
      </c>
      <c r="X10">
        <f>('County-Data'!F10)*('County-Data'!F$2)</f>
        <v>312</v>
      </c>
      <c r="Y10">
        <f>('County-Data'!G10)*('County-Data'!G$2)</f>
        <v>18</v>
      </c>
      <c r="Z10">
        <f>('County-Data'!H10)*('County-Data'!H$2)</f>
        <v>4</v>
      </c>
      <c r="AA10">
        <f>('County-Data'!I10)*('County-Data'!I$2)</f>
        <v>4</v>
      </c>
      <c r="AB10">
        <f>('County-Data'!J10)*('County-Data'!J$2)</f>
        <v>122088</v>
      </c>
      <c r="AC10">
        <f>('County-Data'!K10)*('County-Data'!K$2)</f>
        <v>4</v>
      </c>
      <c r="AD10">
        <f>('County-Data'!L10)*('County-Data'!L$2)</f>
        <v>36924</v>
      </c>
      <c r="AE10">
        <f>('County-Data'!M10)*('County-Data'!M$2)</f>
        <v>261</v>
      </c>
      <c r="AF10">
        <f>('County-Data'!N10)*('County-Data'!N$2)</f>
        <v>1</v>
      </c>
      <c r="AG10">
        <f>('County-Data'!O10)*('County-Data'!O$2)</f>
        <v>68</v>
      </c>
      <c r="AH10">
        <f>('County-Data'!P10)*('County-Data'!P$2)</f>
        <v>14</v>
      </c>
      <c r="AI10">
        <f>('County-Data'!Q10)*('County-Data'!Q$2)</f>
        <v>17</v>
      </c>
      <c r="AJ10">
        <f>('County-Data'!R10)*('County-Data'!R$2)</f>
        <v>0</v>
      </c>
      <c r="AK10">
        <f>('County-Data'!S10)*('County-Data'!S$2)</f>
        <v>0</v>
      </c>
      <c r="AL10">
        <f>('County-Data'!T10)*('County-Data'!T$2)</f>
        <v>3</v>
      </c>
      <c r="AM10">
        <f>('County-Data'!U10)*('County-Data'!U$2)</f>
        <v>357</v>
      </c>
      <c r="AN10" s="39">
        <f t="shared" si="3"/>
        <v>40602</v>
      </c>
      <c r="AO10" s="46">
        <f t="shared" si="4"/>
        <v>3.9425397763656962</v>
      </c>
      <c r="AP10" s="64">
        <f t="shared" si="5"/>
        <v>3</v>
      </c>
    </row>
    <row r="11" spans="1:42">
      <c r="A11" t="s">
        <v>16</v>
      </c>
      <c r="B11" t="s">
        <v>22</v>
      </c>
      <c r="C11" t="s">
        <v>18</v>
      </c>
      <c r="D11">
        <f>('County-Data'!F11)*('County-Data'!F$1)</f>
        <v>2001</v>
      </c>
      <c r="E11">
        <f>('County-Data'!G11)*('County-Data'!G$1)</f>
        <v>1</v>
      </c>
      <c r="F11">
        <f>('County-Data'!H11)*('County-Data'!H$1)</f>
        <v>0</v>
      </c>
      <c r="G11">
        <f>('County-Data'!I11)*('County-Data'!I$1)</f>
        <v>3</v>
      </c>
      <c r="H11">
        <f>('County-Data'!J11)*('County-Data'!J$1)</f>
        <v>3092</v>
      </c>
      <c r="I11">
        <f>('County-Data'!K11)*('County-Data'!K$1)</f>
        <v>2</v>
      </c>
      <c r="J11">
        <f>('County-Data'!L11)*('County-Data'!L$1)</f>
        <v>3</v>
      </c>
      <c r="K11">
        <f>('County-Data'!M11)*('County-Data'!M$1)</f>
        <v>1</v>
      </c>
      <c r="L11">
        <f>('County-Data'!N11)*('County-Data'!N$1)</f>
        <v>0</v>
      </c>
      <c r="M11">
        <f>('County-Data'!O11)*('County-Data'!O$1)</f>
        <v>33</v>
      </c>
      <c r="N11">
        <f>('County-Data'!P11)*('County-Data'!P$1)</f>
        <v>16</v>
      </c>
      <c r="O11">
        <f>('County-Data'!Q11)*('County-Data'!Q$1)</f>
        <v>8</v>
      </c>
      <c r="P11">
        <f>('County-Data'!R11)*('County-Data'!R$1)</f>
        <v>3</v>
      </c>
      <c r="Q11">
        <f>('County-Data'!S11)*('County-Data'!S$1)</f>
        <v>2</v>
      </c>
      <c r="R11">
        <f>('County-Data'!T11)*('County-Data'!T$1)</f>
        <v>2</v>
      </c>
      <c r="S11">
        <f>('County-Data'!U11)*('County-Data'!U$1)</f>
        <v>2</v>
      </c>
      <c r="T11" s="39">
        <f>'County-Data'!V11</f>
        <v>1469</v>
      </c>
      <c r="U11" s="46">
        <f t="shared" si="1"/>
        <v>3.5187202178352619</v>
      </c>
      <c r="V11" s="64">
        <f t="shared" si="2"/>
        <v>6</v>
      </c>
      <c r="X11">
        <f>('County-Data'!F11)*('County-Data'!F$2)</f>
        <v>1334</v>
      </c>
      <c r="Y11">
        <f>('County-Data'!G11)*('County-Data'!G$2)</f>
        <v>2</v>
      </c>
      <c r="Z11">
        <f>('County-Data'!H11)*('County-Data'!H$2)</f>
        <v>0</v>
      </c>
      <c r="AA11">
        <f>('County-Data'!I11)*('County-Data'!I$2)</f>
        <v>4</v>
      </c>
      <c r="AB11">
        <f>('County-Data'!J11)*('County-Data'!J$2)</f>
        <v>3092</v>
      </c>
      <c r="AC11">
        <f>('County-Data'!K11)*('County-Data'!K$2)</f>
        <v>4</v>
      </c>
      <c r="AD11">
        <f>('County-Data'!L11)*('County-Data'!L$2)</f>
        <v>4</v>
      </c>
      <c r="AE11">
        <f>('County-Data'!M11)*('County-Data'!M$2)</f>
        <v>1</v>
      </c>
      <c r="AF11">
        <f>('County-Data'!N11)*('County-Data'!N$2)</f>
        <v>0</v>
      </c>
      <c r="AG11">
        <f>('County-Data'!O11)*('County-Data'!O$2)</f>
        <v>22</v>
      </c>
      <c r="AH11">
        <f>('County-Data'!P11)*('County-Data'!P$2)</f>
        <v>8</v>
      </c>
      <c r="AI11">
        <f>('County-Data'!Q11)*('County-Data'!Q$2)</f>
        <v>4</v>
      </c>
      <c r="AJ11">
        <f>('County-Data'!R11)*('County-Data'!R$2)</f>
        <v>1</v>
      </c>
      <c r="AK11">
        <f>('County-Data'!S11)*('County-Data'!S$2)</f>
        <v>1</v>
      </c>
      <c r="AL11">
        <f>('County-Data'!T11)*('County-Data'!T$2)</f>
        <v>1</v>
      </c>
      <c r="AM11">
        <f>('County-Data'!U11)*('County-Data'!U$2)</f>
        <v>2</v>
      </c>
      <c r="AN11" s="39">
        <f t="shared" si="3"/>
        <v>1469</v>
      </c>
      <c r="AO11" s="46">
        <f t="shared" si="4"/>
        <v>3.0496936691626959</v>
      </c>
      <c r="AP11" s="64">
        <f t="shared" si="5"/>
        <v>11</v>
      </c>
    </row>
    <row r="12" spans="1:42">
      <c r="A12" t="s">
        <v>16</v>
      </c>
      <c r="B12" t="s">
        <v>23</v>
      </c>
      <c r="C12" t="s">
        <v>18</v>
      </c>
      <c r="D12">
        <f>('County-Data'!F12)*('County-Data'!F$1)</f>
        <v>4734</v>
      </c>
      <c r="E12">
        <f>('County-Data'!G12)*('County-Data'!G$1)</f>
        <v>0</v>
      </c>
      <c r="F12">
        <f>('County-Data'!H12)*('County-Data'!H$1)</f>
        <v>0</v>
      </c>
      <c r="G12">
        <f>('County-Data'!I12)*('County-Data'!I$1)</f>
        <v>3</v>
      </c>
      <c r="H12">
        <f>('County-Data'!J12)*('County-Data'!J$1)</f>
        <v>4</v>
      </c>
      <c r="I12">
        <f>('County-Data'!K12)*('County-Data'!K$1)</f>
        <v>2</v>
      </c>
      <c r="J12">
        <f>('County-Data'!L12)*('County-Data'!L$1)</f>
        <v>741</v>
      </c>
      <c r="K12">
        <f>('County-Data'!M12)*('County-Data'!M$1)</f>
        <v>32</v>
      </c>
      <c r="L12">
        <f>('County-Data'!N12)*('County-Data'!N$1)</f>
        <v>3</v>
      </c>
      <c r="M12">
        <f>('County-Data'!O12)*('County-Data'!O$1)</f>
        <v>0</v>
      </c>
      <c r="N12">
        <f>('County-Data'!P12)*('County-Data'!P$1)</f>
        <v>0</v>
      </c>
      <c r="O12">
        <f>('County-Data'!Q12)*('County-Data'!Q$1)</f>
        <v>23014</v>
      </c>
      <c r="P12">
        <f>('County-Data'!R12)*('County-Data'!R$1)</f>
        <v>0</v>
      </c>
      <c r="Q12">
        <f>('County-Data'!S12)*('County-Data'!S$1)</f>
        <v>0</v>
      </c>
      <c r="R12">
        <f>('County-Data'!T12)*('County-Data'!T$1)</f>
        <v>412</v>
      </c>
      <c r="S12">
        <f>('County-Data'!U12)*('County-Data'!U$1)</f>
        <v>1322</v>
      </c>
      <c r="T12" s="39">
        <f>'County-Data'!V12</f>
        <v>14896</v>
      </c>
      <c r="U12" s="46">
        <f t="shared" si="1"/>
        <v>2.0318877551020407</v>
      </c>
      <c r="V12" s="64">
        <f t="shared" si="2"/>
        <v>48</v>
      </c>
      <c r="X12">
        <f>('County-Data'!F12)*('County-Data'!F$2)</f>
        <v>3156</v>
      </c>
      <c r="Y12">
        <f>('County-Data'!G12)*('County-Data'!G$2)</f>
        <v>0</v>
      </c>
      <c r="Z12">
        <f>('County-Data'!H12)*('County-Data'!H$2)</f>
        <v>0</v>
      </c>
      <c r="AA12">
        <f>('County-Data'!I12)*('County-Data'!I$2)</f>
        <v>4</v>
      </c>
      <c r="AB12">
        <f>('County-Data'!J12)*('County-Data'!J$2)</f>
        <v>4</v>
      </c>
      <c r="AC12">
        <f>('County-Data'!K12)*('County-Data'!K$2)</f>
        <v>4</v>
      </c>
      <c r="AD12">
        <f>('County-Data'!L12)*('County-Data'!L$2)</f>
        <v>988</v>
      </c>
      <c r="AE12">
        <f>('County-Data'!M12)*('County-Data'!M$2)</f>
        <v>32</v>
      </c>
      <c r="AF12">
        <f>('County-Data'!N12)*('County-Data'!N$2)</f>
        <v>1</v>
      </c>
      <c r="AG12">
        <f>('County-Data'!O12)*('County-Data'!O$2)</f>
        <v>0</v>
      </c>
      <c r="AH12">
        <f>('County-Data'!P12)*('County-Data'!P$2)</f>
        <v>0</v>
      </c>
      <c r="AI12">
        <f>('County-Data'!Q12)*('County-Data'!Q$2)</f>
        <v>11507</v>
      </c>
      <c r="AJ12">
        <f>('County-Data'!R12)*('County-Data'!R$2)</f>
        <v>0</v>
      </c>
      <c r="AK12">
        <f>('County-Data'!S12)*('County-Data'!S$2)</f>
        <v>0</v>
      </c>
      <c r="AL12">
        <f>('County-Data'!T12)*('County-Data'!T$2)</f>
        <v>206</v>
      </c>
      <c r="AM12">
        <f>('County-Data'!U12)*('County-Data'!U$2)</f>
        <v>1322</v>
      </c>
      <c r="AN12" s="39">
        <f t="shared" si="3"/>
        <v>14896</v>
      </c>
      <c r="AO12" s="46">
        <f t="shared" si="4"/>
        <v>1.1562835660580022</v>
      </c>
      <c r="AP12" s="64">
        <f t="shared" si="5"/>
        <v>50</v>
      </c>
    </row>
    <row r="13" spans="1:42">
      <c r="A13" t="s">
        <v>16</v>
      </c>
      <c r="B13" t="s">
        <v>24</v>
      </c>
      <c r="C13" t="s">
        <v>18</v>
      </c>
      <c r="D13">
        <f>('County-Data'!F13)*('County-Data'!F$1)</f>
        <v>5070</v>
      </c>
      <c r="E13">
        <f>('County-Data'!G13)*('County-Data'!G$1)</f>
        <v>3</v>
      </c>
      <c r="F13">
        <f>('County-Data'!H13)*('County-Data'!H$1)</f>
        <v>1</v>
      </c>
      <c r="G13">
        <f>('County-Data'!I13)*('County-Data'!I$1)</f>
        <v>3</v>
      </c>
      <c r="H13">
        <f>('County-Data'!J13)*('County-Data'!J$1)</f>
        <v>2060</v>
      </c>
      <c r="I13">
        <f>('County-Data'!K13)*('County-Data'!K$1)</f>
        <v>2</v>
      </c>
      <c r="J13">
        <f>('County-Data'!L13)*('County-Data'!L$1)</f>
        <v>5142</v>
      </c>
      <c r="K13">
        <f>('County-Data'!M13)*('County-Data'!M$1)</f>
        <v>11</v>
      </c>
      <c r="L13">
        <f>('County-Data'!N13)*('County-Data'!N$1)</f>
        <v>0</v>
      </c>
      <c r="M13">
        <f>('County-Data'!O13)*('County-Data'!O$1)</f>
        <v>24</v>
      </c>
      <c r="N13">
        <f>('County-Data'!P13)*('County-Data'!P$1)</f>
        <v>20</v>
      </c>
      <c r="O13">
        <f>('County-Data'!Q13)*('County-Data'!Q$1)</f>
        <v>2</v>
      </c>
      <c r="P13">
        <f>('County-Data'!R13)*('County-Data'!R$1)</f>
        <v>0</v>
      </c>
      <c r="Q13">
        <f>('County-Data'!S13)*('County-Data'!S$1)</f>
        <v>2</v>
      </c>
      <c r="R13">
        <f>('County-Data'!T13)*('County-Data'!T$1)</f>
        <v>12</v>
      </c>
      <c r="S13">
        <f>('County-Data'!U13)*('County-Data'!U$1)</f>
        <v>12</v>
      </c>
      <c r="T13" s="39">
        <f>'County-Data'!V13</f>
        <v>3969</v>
      </c>
      <c r="U13" s="46">
        <f t="shared" si="1"/>
        <v>3.1151423532375913</v>
      </c>
      <c r="V13" s="64">
        <f t="shared" si="2"/>
        <v>13</v>
      </c>
      <c r="X13">
        <f>('County-Data'!F13)*('County-Data'!F$2)</f>
        <v>3380</v>
      </c>
      <c r="Y13">
        <f>('County-Data'!G13)*('County-Data'!G$2)</f>
        <v>6</v>
      </c>
      <c r="Z13">
        <f>('County-Data'!H13)*('County-Data'!H$2)</f>
        <v>2</v>
      </c>
      <c r="AA13">
        <f>('County-Data'!I13)*('County-Data'!I$2)</f>
        <v>4</v>
      </c>
      <c r="AB13">
        <f>('County-Data'!J13)*('County-Data'!J$2)</f>
        <v>2060</v>
      </c>
      <c r="AC13">
        <f>('County-Data'!K13)*('County-Data'!K$2)</f>
        <v>4</v>
      </c>
      <c r="AD13">
        <f>('County-Data'!L13)*('County-Data'!L$2)</f>
        <v>6856</v>
      </c>
      <c r="AE13">
        <f>('County-Data'!M13)*('County-Data'!M$2)</f>
        <v>11</v>
      </c>
      <c r="AF13">
        <f>('County-Data'!N13)*('County-Data'!N$2)</f>
        <v>0</v>
      </c>
      <c r="AG13">
        <f>('County-Data'!O13)*('County-Data'!O$2)</f>
        <v>16</v>
      </c>
      <c r="AH13">
        <f>('County-Data'!P13)*('County-Data'!P$2)</f>
        <v>10</v>
      </c>
      <c r="AI13">
        <f>('County-Data'!Q13)*('County-Data'!Q$2)</f>
        <v>1</v>
      </c>
      <c r="AJ13">
        <f>('County-Data'!R13)*('County-Data'!R$2)</f>
        <v>0</v>
      </c>
      <c r="AK13">
        <f>('County-Data'!S13)*('County-Data'!S$2)</f>
        <v>1</v>
      </c>
      <c r="AL13">
        <f>('County-Data'!T13)*('County-Data'!T$2)</f>
        <v>6</v>
      </c>
      <c r="AM13">
        <f>('County-Data'!U13)*('County-Data'!U$2)</f>
        <v>12</v>
      </c>
      <c r="AN13" s="39">
        <f t="shared" si="3"/>
        <v>3969</v>
      </c>
      <c r="AO13" s="46">
        <f t="shared" si="4"/>
        <v>3.1164021164021163</v>
      </c>
      <c r="AP13" s="64">
        <f t="shared" si="5"/>
        <v>10</v>
      </c>
    </row>
    <row r="14" spans="1:42">
      <c r="A14" t="s">
        <v>16</v>
      </c>
      <c r="B14" t="s">
        <v>25</v>
      </c>
      <c r="C14" t="s">
        <v>18</v>
      </c>
      <c r="D14">
        <f>('County-Data'!F14)*('County-Data'!F$1)</f>
        <v>0</v>
      </c>
      <c r="E14">
        <f>('County-Data'!G14)*('County-Data'!G$1)</f>
        <v>0</v>
      </c>
      <c r="F14">
        <f>('County-Data'!H14)*('County-Data'!H$1)</f>
        <v>0</v>
      </c>
      <c r="G14">
        <f>('County-Data'!I14)*('County-Data'!I$1)</f>
        <v>0</v>
      </c>
      <c r="H14">
        <f>('County-Data'!J14)*('County-Data'!J$1)</f>
        <v>0</v>
      </c>
      <c r="I14">
        <f>('County-Data'!K14)*('County-Data'!K$1)</f>
        <v>0</v>
      </c>
      <c r="J14">
        <f>('County-Data'!L14)*('County-Data'!L$1)</f>
        <v>0</v>
      </c>
      <c r="K14">
        <f>('County-Data'!M14)*('County-Data'!M$1)</f>
        <v>0</v>
      </c>
      <c r="L14">
        <f>('County-Data'!N14)*('County-Data'!N$1)</f>
        <v>0</v>
      </c>
      <c r="M14">
        <f>('County-Data'!O14)*('County-Data'!O$1)</f>
        <v>3</v>
      </c>
      <c r="N14">
        <f>('County-Data'!P14)*('County-Data'!P$1)</f>
        <v>20</v>
      </c>
      <c r="O14">
        <f>('County-Data'!Q14)*('County-Data'!Q$1)</f>
        <v>10</v>
      </c>
      <c r="P14">
        <f>('County-Data'!R14)*('County-Data'!R$1)</f>
        <v>30</v>
      </c>
      <c r="Q14">
        <f>('County-Data'!S14)*('County-Data'!S$1)</f>
        <v>0</v>
      </c>
      <c r="R14">
        <f>('County-Data'!T14)*('County-Data'!T$1)</f>
        <v>0</v>
      </c>
      <c r="S14">
        <f>('County-Data'!U14)*('County-Data'!U$1)</f>
        <v>0</v>
      </c>
      <c r="T14" s="39">
        <f>'County-Data'!V14</f>
        <v>21</v>
      </c>
      <c r="U14" s="46">
        <f t="shared" si="1"/>
        <v>3</v>
      </c>
      <c r="V14" s="64">
        <f t="shared" si="2"/>
        <v>19</v>
      </c>
      <c r="X14">
        <f>('County-Data'!F14)*('County-Data'!F$2)</f>
        <v>0</v>
      </c>
      <c r="Y14">
        <f>('County-Data'!G14)*('County-Data'!G$2)</f>
        <v>0</v>
      </c>
      <c r="Z14">
        <f>('County-Data'!H14)*('County-Data'!H$2)</f>
        <v>0</v>
      </c>
      <c r="AA14">
        <f>('County-Data'!I14)*('County-Data'!I$2)</f>
        <v>0</v>
      </c>
      <c r="AB14">
        <f>('County-Data'!J14)*('County-Data'!J$2)</f>
        <v>0</v>
      </c>
      <c r="AC14">
        <f>('County-Data'!K14)*('County-Data'!K$2)</f>
        <v>0</v>
      </c>
      <c r="AD14">
        <f>('County-Data'!L14)*('County-Data'!L$2)</f>
        <v>0</v>
      </c>
      <c r="AE14">
        <f>('County-Data'!M14)*('County-Data'!M$2)</f>
        <v>0</v>
      </c>
      <c r="AF14">
        <f>('County-Data'!N14)*('County-Data'!N$2)</f>
        <v>0</v>
      </c>
      <c r="AG14">
        <f>('County-Data'!O14)*('County-Data'!O$2)</f>
        <v>2</v>
      </c>
      <c r="AH14">
        <f>('County-Data'!P14)*('County-Data'!P$2)</f>
        <v>10</v>
      </c>
      <c r="AI14">
        <f>('County-Data'!Q14)*('County-Data'!Q$2)</f>
        <v>5</v>
      </c>
      <c r="AJ14">
        <f>('County-Data'!R14)*('County-Data'!R$2)</f>
        <v>10</v>
      </c>
      <c r="AK14">
        <f>('County-Data'!S14)*('County-Data'!S$2)</f>
        <v>0</v>
      </c>
      <c r="AL14">
        <f>('County-Data'!T14)*('County-Data'!T$2)</f>
        <v>0</v>
      </c>
      <c r="AM14">
        <f>('County-Data'!U14)*('County-Data'!U$2)</f>
        <v>0</v>
      </c>
      <c r="AN14" s="39">
        <f t="shared" si="3"/>
        <v>21</v>
      </c>
      <c r="AO14" s="46">
        <f t="shared" si="4"/>
        <v>1.2857142857142858</v>
      </c>
      <c r="AP14" s="64">
        <f t="shared" si="5"/>
        <v>47</v>
      </c>
    </row>
    <row r="15" spans="1:42">
      <c r="A15" t="s">
        <v>16</v>
      </c>
      <c r="B15" t="s">
        <v>26</v>
      </c>
      <c r="C15" t="s">
        <v>18</v>
      </c>
      <c r="D15">
        <f>('County-Data'!F15)*('County-Data'!F$1)</f>
        <v>5388</v>
      </c>
      <c r="E15">
        <f>('County-Data'!G15)*('County-Data'!G$1)</f>
        <v>5</v>
      </c>
      <c r="F15">
        <f>('County-Data'!H15)*('County-Data'!H$1)</f>
        <v>0</v>
      </c>
      <c r="G15">
        <f>('County-Data'!I15)*('County-Data'!I$1)</f>
        <v>9</v>
      </c>
      <c r="H15">
        <f>('County-Data'!J15)*('County-Data'!J$1)</f>
        <v>972</v>
      </c>
      <c r="I15">
        <f>('County-Data'!K15)*('County-Data'!K$1)</f>
        <v>2</v>
      </c>
      <c r="J15">
        <f>('County-Data'!L15)*('County-Data'!L$1)</f>
        <v>552</v>
      </c>
      <c r="K15">
        <f>('County-Data'!M15)*('County-Data'!M$1)</f>
        <v>31</v>
      </c>
      <c r="L15">
        <f>('County-Data'!N15)*('County-Data'!N$1)</f>
        <v>3</v>
      </c>
      <c r="M15">
        <f>('County-Data'!O15)*('County-Data'!O$1)</f>
        <v>48</v>
      </c>
      <c r="N15">
        <f>('County-Data'!P15)*('County-Data'!P$1)</f>
        <v>60</v>
      </c>
      <c r="O15">
        <f>('County-Data'!Q15)*('County-Data'!Q$1)</f>
        <v>98</v>
      </c>
      <c r="P15">
        <f>('County-Data'!R15)*('County-Data'!R$1)</f>
        <v>12</v>
      </c>
      <c r="Q15">
        <f>('County-Data'!S15)*('County-Data'!S$1)</f>
        <v>2</v>
      </c>
      <c r="R15">
        <f>('County-Data'!T15)*('County-Data'!T$1)</f>
        <v>14</v>
      </c>
      <c r="S15">
        <f>('County-Data'!U15)*('County-Data'!U$1)</f>
        <v>10</v>
      </c>
      <c r="T15" s="39">
        <f>'County-Data'!V15</f>
        <v>2366</v>
      </c>
      <c r="U15" s="46">
        <f t="shared" si="1"/>
        <v>3.0456466610312765</v>
      </c>
      <c r="V15" s="64">
        <f t="shared" si="2"/>
        <v>17</v>
      </c>
      <c r="X15">
        <f>('County-Data'!F15)*('County-Data'!F$2)</f>
        <v>3592</v>
      </c>
      <c r="Y15">
        <f>('County-Data'!G15)*('County-Data'!G$2)</f>
        <v>10</v>
      </c>
      <c r="Z15">
        <f>('County-Data'!H15)*('County-Data'!H$2)</f>
        <v>0</v>
      </c>
      <c r="AA15">
        <f>('County-Data'!I15)*('County-Data'!I$2)</f>
        <v>12</v>
      </c>
      <c r="AB15">
        <f>('County-Data'!J15)*('County-Data'!J$2)</f>
        <v>972</v>
      </c>
      <c r="AC15">
        <f>('County-Data'!K15)*('County-Data'!K$2)</f>
        <v>4</v>
      </c>
      <c r="AD15">
        <f>('County-Data'!L15)*('County-Data'!L$2)</f>
        <v>736</v>
      </c>
      <c r="AE15">
        <f>('County-Data'!M15)*('County-Data'!M$2)</f>
        <v>31</v>
      </c>
      <c r="AF15">
        <f>('County-Data'!N15)*('County-Data'!N$2)</f>
        <v>1</v>
      </c>
      <c r="AG15">
        <f>('County-Data'!O15)*('County-Data'!O$2)</f>
        <v>32</v>
      </c>
      <c r="AH15">
        <f>('County-Data'!P15)*('County-Data'!P$2)</f>
        <v>30</v>
      </c>
      <c r="AI15">
        <f>('County-Data'!Q15)*('County-Data'!Q$2)</f>
        <v>49</v>
      </c>
      <c r="AJ15">
        <f>('County-Data'!R15)*('County-Data'!R$2)</f>
        <v>4</v>
      </c>
      <c r="AK15">
        <f>('County-Data'!S15)*('County-Data'!S$2)</f>
        <v>1</v>
      </c>
      <c r="AL15">
        <f>('County-Data'!T15)*('County-Data'!T$2)</f>
        <v>7</v>
      </c>
      <c r="AM15">
        <f>('County-Data'!U15)*('County-Data'!U$2)</f>
        <v>10</v>
      </c>
      <c r="AN15" s="39">
        <f t="shared" si="3"/>
        <v>2366</v>
      </c>
      <c r="AO15" s="46">
        <f t="shared" si="4"/>
        <v>2.320794590025359</v>
      </c>
      <c r="AP15" s="64">
        <f t="shared" si="5"/>
        <v>19</v>
      </c>
    </row>
    <row r="16" spans="1:42">
      <c r="A16" t="s">
        <v>16</v>
      </c>
      <c r="B16" t="s">
        <v>27</v>
      </c>
      <c r="C16" t="s">
        <v>18</v>
      </c>
      <c r="D16">
        <f>('County-Data'!F16)*('County-Data'!F$1)</f>
        <v>118065</v>
      </c>
      <c r="E16">
        <f>('County-Data'!G16)*('County-Data'!G$1)</f>
        <v>11155</v>
      </c>
      <c r="F16">
        <f>('County-Data'!H16)*('County-Data'!H$1)</f>
        <v>133101</v>
      </c>
      <c r="G16">
        <f>('County-Data'!I16)*('County-Data'!I$1)</f>
        <v>396273</v>
      </c>
      <c r="H16">
        <f>('County-Data'!J16)*('County-Data'!J$1)</f>
        <v>25780</v>
      </c>
      <c r="I16">
        <f>('County-Data'!K16)*('County-Data'!K$1)</f>
        <v>60168</v>
      </c>
      <c r="J16">
        <f>('County-Data'!L16)*('County-Data'!L$1)</f>
        <v>114801</v>
      </c>
      <c r="K16">
        <f>('County-Data'!M16)*('County-Data'!M$1)</f>
        <v>45336</v>
      </c>
      <c r="L16">
        <f>('County-Data'!N16)*('County-Data'!N$1)</f>
        <v>3</v>
      </c>
      <c r="M16">
        <f>('County-Data'!O16)*('County-Data'!O$1)</f>
        <v>153</v>
      </c>
      <c r="N16">
        <f>('County-Data'!P16)*('County-Data'!P$1)</f>
        <v>34268</v>
      </c>
      <c r="O16">
        <f>('County-Data'!Q16)*('County-Data'!Q$1)</f>
        <v>187934</v>
      </c>
      <c r="P16">
        <f>('County-Data'!R16)*('County-Data'!R$1)</f>
        <v>13836</v>
      </c>
      <c r="Q16">
        <f>('County-Data'!S16)*('County-Data'!S$1)</f>
        <v>1470</v>
      </c>
      <c r="R16">
        <f>('County-Data'!T16)*('County-Data'!T$1)</f>
        <v>52886</v>
      </c>
      <c r="S16">
        <f>('County-Data'!U16)*('County-Data'!U$1)</f>
        <v>20683</v>
      </c>
      <c r="T16" s="39">
        <f>'County-Data'!V16</f>
        <v>590893</v>
      </c>
      <c r="U16" s="46">
        <f t="shared" si="1"/>
        <v>2.0577532649735231</v>
      </c>
      <c r="V16" s="64">
        <f t="shared" si="2"/>
        <v>47</v>
      </c>
      <c r="X16">
        <f>('County-Data'!F16)*('County-Data'!F$2)</f>
        <v>78710</v>
      </c>
      <c r="Y16">
        <f>('County-Data'!G16)*('County-Data'!G$2)</f>
        <v>22310</v>
      </c>
      <c r="Z16">
        <f>('County-Data'!H16)*('County-Data'!H$2)</f>
        <v>266202</v>
      </c>
      <c r="AA16">
        <f>('County-Data'!I16)*('County-Data'!I$2)</f>
        <v>528364</v>
      </c>
      <c r="AB16">
        <f>('County-Data'!J16)*('County-Data'!J$2)</f>
        <v>25780</v>
      </c>
      <c r="AC16">
        <f>('County-Data'!K16)*('County-Data'!K$2)</f>
        <v>120336</v>
      </c>
      <c r="AD16">
        <f>('County-Data'!L16)*('County-Data'!L$2)</f>
        <v>153068</v>
      </c>
      <c r="AE16">
        <f>('County-Data'!M16)*('County-Data'!M$2)</f>
        <v>45336</v>
      </c>
      <c r="AF16">
        <f>('County-Data'!N16)*('County-Data'!N$2)</f>
        <v>1</v>
      </c>
      <c r="AG16">
        <f>('County-Data'!O16)*('County-Data'!O$2)</f>
        <v>102</v>
      </c>
      <c r="AH16">
        <f>('County-Data'!P16)*('County-Data'!P$2)</f>
        <v>17134</v>
      </c>
      <c r="AI16">
        <f>('County-Data'!Q16)*('County-Data'!Q$2)</f>
        <v>93967</v>
      </c>
      <c r="AJ16">
        <f>('County-Data'!R16)*('County-Data'!R$2)</f>
        <v>4612</v>
      </c>
      <c r="AK16">
        <f>('County-Data'!S16)*('County-Data'!S$2)</f>
        <v>735</v>
      </c>
      <c r="AL16">
        <f>('County-Data'!T16)*('County-Data'!T$2)</f>
        <v>26443</v>
      </c>
      <c r="AM16">
        <f>('County-Data'!U16)*('County-Data'!U$2)</f>
        <v>20683</v>
      </c>
      <c r="AN16" s="39">
        <f t="shared" si="3"/>
        <v>590893</v>
      </c>
      <c r="AO16" s="46">
        <f t="shared" si="4"/>
        <v>2.3756974613001001</v>
      </c>
      <c r="AP16" s="64">
        <f t="shared" si="5"/>
        <v>16</v>
      </c>
    </row>
    <row r="17" spans="1:42">
      <c r="A17" t="s">
        <v>16</v>
      </c>
      <c r="B17" t="s">
        <v>28</v>
      </c>
      <c r="C17" t="s">
        <v>18</v>
      </c>
      <c r="D17">
        <f>('County-Data'!F17)*('County-Data'!F$1)</f>
        <v>3138</v>
      </c>
      <c r="E17">
        <f>('County-Data'!G17)*('County-Data'!G$1)</f>
        <v>0</v>
      </c>
      <c r="F17">
        <f>('County-Data'!H17)*('County-Data'!H$1)</f>
        <v>0</v>
      </c>
      <c r="G17">
        <f>('County-Data'!I17)*('County-Data'!I$1)</f>
        <v>137079</v>
      </c>
      <c r="H17">
        <f>('County-Data'!J17)*('County-Data'!J$1)</f>
        <v>77600</v>
      </c>
      <c r="I17">
        <f>('County-Data'!K17)*('County-Data'!K$1)</f>
        <v>2</v>
      </c>
      <c r="J17">
        <f>('County-Data'!L17)*('County-Data'!L$1)</f>
        <v>48</v>
      </c>
      <c r="K17">
        <f>('County-Data'!M17)*('County-Data'!M$1)</f>
        <v>329</v>
      </c>
      <c r="L17">
        <f>('County-Data'!N17)*('County-Data'!N$1)</f>
        <v>0</v>
      </c>
      <c r="M17">
        <f>('County-Data'!O17)*('County-Data'!O$1)</f>
        <v>24</v>
      </c>
      <c r="N17">
        <f>('County-Data'!P17)*('County-Data'!P$1)</f>
        <v>4</v>
      </c>
      <c r="O17">
        <f>('County-Data'!Q17)*('County-Data'!Q$1)</f>
        <v>2</v>
      </c>
      <c r="P17">
        <f>('County-Data'!R17)*('County-Data'!R$1)</f>
        <v>0</v>
      </c>
      <c r="Q17">
        <f>('County-Data'!S17)*('County-Data'!S$1)</f>
        <v>0</v>
      </c>
      <c r="R17">
        <f>('County-Data'!T17)*('County-Data'!T$1)</f>
        <v>198</v>
      </c>
      <c r="S17">
        <f>('County-Data'!U17)*('County-Data'!U$1)</f>
        <v>1747</v>
      </c>
      <c r="T17" s="39">
        <f>'County-Data'!V17</f>
        <v>68341</v>
      </c>
      <c r="U17" s="46">
        <f t="shared" si="1"/>
        <v>3.2216531803748847</v>
      </c>
      <c r="V17" s="64">
        <f t="shared" si="2"/>
        <v>11</v>
      </c>
      <c r="X17">
        <f>('County-Data'!F17)*('County-Data'!F$2)</f>
        <v>2092</v>
      </c>
      <c r="Y17">
        <f>('County-Data'!G17)*('County-Data'!G$2)</f>
        <v>0</v>
      </c>
      <c r="Z17">
        <f>('County-Data'!H17)*('County-Data'!H$2)</f>
        <v>0</v>
      </c>
      <c r="AA17">
        <f>('County-Data'!I17)*('County-Data'!I$2)</f>
        <v>182772</v>
      </c>
      <c r="AB17">
        <f>('County-Data'!J17)*('County-Data'!J$2)</f>
        <v>77600</v>
      </c>
      <c r="AC17">
        <f>('County-Data'!K17)*('County-Data'!K$2)</f>
        <v>4</v>
      </c>
      <c r="AD17">
        <f>('County-Data'!L17)*('County-Data'!L$2)</f>
        <v>64</v>
      </c>
      <c r="AE17">
        <f>('County-Data'!M17)*('County-Data'!M$2)</f>
        <v>329</v>
      </c>
      <c r="AF17">
        <f>('County-Data'!N17)*('County-Data'!N$2)</f>
        <v>0</v>
      </c>
      <c r="AG17">
        <f>('County-Data'!O17)*('County-Data'!O$2)</f>
        <v>16</v>
      </c>
      <c r="AH17">
        <f>('County-Data'!P17)*('County-Data'!P$2)</f>
        <v>2</v>
      </c>
      <c r="AI17">
        <f>('County-Data'!Q17)*('County-Data'!Q$2)</f>
        <v>1</v>
      </c>
      <c r="AJ17">
        <f>('County-Data'!R17)*('County-Data'!R$2)</f>
        <v>0</v>
      </c>
      <c r="AK17">
        <f>('County-Data'!S17)*('County-Data'!S$2)</f>
        <v>0</v>
      </c>
      <c r="AL17">
        <f>('County-Data'!T17)*('County-Data'!T$2)</f>
        <v>99</v>
      </c>
      <c r="AM17">
        <f>('County-Data'!U17)*('County-Data'!U$2)</f>
        <v>1747</v>
      </c>
      <c r="AN17" s="39">
        <f t="shared" si="3"/>
        <v>68341</v>
      </c>
      <c r="AO17" s="46">
        <f t="shared" si="4"/>
        <v>3.8736044248694048</v>
      </c>
      <c r="AP17" s="64">
        <f t="shared" si="5"/>
        <v>4</v>
      </c>
    </row>
    <row r="18" spans="1:42">
      <c r="A18" t="s">
        <v>16</v>
      </c>
      <c r="B18" t="s">
        <v>29</v>
      </c>
      <c r="C18" t="s">
        <v>18</v>
      </c>
      <c r="D18">
        <f>('County-Data'!F18)*('County-Data'!F$1)</f>
        <v>330</v>
      </c>
      <c r="E18">
        <f>('County-Data'!G18)*('County-Data'!G$1)</f>
        <v>1</v>
      </c>
      <c r="F18">
        <f>('County-Data'!H18)*('County-Data'!H$1)</f>
        <v>1</v>
      </c>
      <c r="G18">
        <f>('County-Data'!I18)*('County-Data'!I$1)</f>
        <v>3</v>
      </c>
      <c r="H18">
        <f>('County-Data'!J18)*('County-Data'!J$1)</f>
        <v>4</v>
      </c>
      <c r="I18">
        <f>('County-Data'!K18)*('County-Data'!K$1)</f>
        <v>0</v>
      </c>
      <c r="J18">
        <f>('County-Data'!L18)*('County-Data'!L$1)</f>
        <v>81</v>
      </c>
      <c r="K18">
        <f>('County-Data'!M18)*('County-Data'!M$1)</f>
        <v>1</v>
      </c>
      <c r="L18">
        <f>('County-Data'!N18)*('County-Data'!N$1)</f>
        <v>3</v>
      </c>
      <c r="M18">
        <f>('County-Data'!O18)*('County-Data'!O$1)</f>
        <v>36</v>
      </c>
      <c r="N18">
        <f>('County-Data'!P18)*('County-Data'!P$1)</f>
        <v>112</v>
      </c>
      <c r="O18">
        <f>('County-Data'!Q18)*('County-Data'!Q$1)</f>
        <v>132</v>
      </c>
      <c r="P18">
        <f>('County-Data'!R18)*('County-Data'!R$1)</f>
        <v>93</v>
      </c>
      <c r="Q18">
        <f>('County-Data'!S18)*('County-Data'!S$1)</f>
        <v>20</v>
      </c>
      <c r="R18">
        <f>('County-Data'!T18)*('County-Data'!T$1)</f>
        <v>32</v>
      </c>
      <c r="S18">
        <f>('County-Data'!U18)*('County-Data'!U$1)</f>
        <v>43</v>
      </c>
      <c r="T18" s="39">
        <f>'County-Data'!V18</f>
        <v>349</v>
      </c>
      <c r="U18" s="46">
        <f t="shared" si="1"/>
        <v>2.5558739255014329</v>
      </c>
      <c r="V18" s="64">
        <f t="shared" si="2"/>
        <v>38</v>
      </c>
      <c r="X18">
        <f>('County-Data'!F18)*('County-Data'!F$2)</f>
        <v>220</v>
      </c>
      <c r="Y18">
        <f>('County-Data'!G18)*('County-Data'!G$2)</f>
        <v>2</v>
      </c>
      <c r="Z18">
        <f>('County-Data'!H18)*('County-Data'!H$2)</f>
        <v>2</v>
      </c>
      <c r="AA18">
        <f>('County-Data'!I18)*('County-Data'!I$2)</f>
        <v>4</v>
      </c>
      <c r="AB18">
        <f>('County-Data'!J18)*('County-Data'!J$2)</f>
        <v>4</v>
      </c>
      <c r="AC18">
        <f>('County-Data'!K18)*('County-Data'!K$2)</f>
        <v>0</v>
      </c>
      <c r="AD18">
        <f>('County-Data'!L18)*('County-Data'!L$2)</f>
        <v>108</v>
      </c>
      <c r="AE18">
        <f>('County-Data'!M18)*('County-Data'!M$2)</f>
        <v>1</v>
      </c>
      <c r="AF18">
        <f>('County-Data'!N18)*('County-Data'!N$2)</f>
        <v>1</v>
      </c>
      <c r="AG18">
        <f>('County-Data'!O18)*('County-Data'!O$2)</f>
        <v>24</v>
      </c>
      <c r="AH18">
        <f>('County-Data'!P18)*('County-Data'!P$2)</f>
        <v>56</v>
      </c>
      <c r="AI18">
        <f>('County-Data'!Q18)*('County-Data'!Q$2)</f>
        <v>66</v>
      </c>
      <c r="AJ18">
        <f>('County-Data'!R18)*('County-Data'!R$2)</f>
        <v>31</v>
      </c>
      <c r="AK18">
        <f>('County-Data'!S18)*('County-Data'!S$2)</f>
        <v>10</v>
      </c>
      <c r="AL18">
        <f>('County-Data'!T18)*('County-Data'!T$2)</f>
        <v>16</v>
      </c>
      <c r="AM18">
        <f>('County-Data'!U18)*('County-Data'!U$2)</f>
        <v>43</v>
      </c>
      <c r="AN18" s="39">
        <f t="shared" si="3"/>
        <v>349</v>
      </c>
      <c r="AO18" s="46">
        <f t="shared" si="4"/>
        <v>1.6848137535816619</v>
      </c>
      <c r="AP18" s="64">
        <f t="shared" si="5"/>
        <v>40</v>
      </c>
    </row>
    <row r="19" spans="1:42">
      <c r="A19" t="s">
        <v>16</v>
      </c>
      <c r="B19" t="s">
        <v>30</v>
      </c>
      <c r="C19" t="s">
        <v>18</v>
      </c>
      <c r="D19">
        <f>('County-Data'!F19)*('County-Data'!F$1)</f>
        <v>0</v>
      </c>
      <c r="E19">
        <f>('County-Data'!G19)*('County-Data'!G$1)</f>
        <v>177</v>
      </c>
      <c r="F19">
        <f>('County-Data'!H19)*('County-Data'!H$1)</f>
        <v>0</v>
      </c>
      <c r="G19">
        <f>('County-Data'!I19)*('County-Data'!I$1)</f>
        <v>0</v>
      </c>
      <c r="H19">
        <f>('County-Data'!J19)*('County-Data'!J$1)</f>
        <v>4</v>
      </c>
      <c r="I19">
        <f>('County-Data'!K19)*('County-Data'!K$1)</f>
        <v>2</v>
      </c>
      <c r="J19">
        <f>('County-Data'!L19)*('County-Data'!L$1)</f>
        <v>0</v>
      </c>
      <c r="K19">
        <f>('County-Data'!M19)*('County-Data'!M$1)</f>
        <v>4314</v>
      </c>
      <c r="L19">
        <f>('County-Data'!N19)*('County-Data'!N$1)</f>
        <v>0</v>
      </c>
      <c r="M19">
        <f>('County-Data'!O19)*('County-Data'!O$1)</f>
        <v>0</v>
      </c>
      <c r="N19">
        <f>('County-Data'!P19)*('County-Data'!P$1)</f>
        <v>166956</v>
      </c>
      <c r="O19">
        <f>('County-Data'!Q19)*('County-Data'!Q$1)</f>
        <v>2</v>
      </c>
      <c r="P19">
        <f>('County-Data'!R19)*('County-Data'!R$1)</f>
        <v>58242</v>
      </c>
      <c r="Q19">
        <f>('County-Data'!S19)*('County-Data'!S$1)</f>
        <v>29742</v>
      </c>
      <c r="R19">
        <f>('County-Data'!T19)*('County-Data'!T$1)</f>
        <v>17130</v>
      </c>
      <c r="S19">
        <f>('County-Data'!U19)*('County-Data'!U$1)</f>
        <v>10071</v>
      </c>
      <c r="T19" s="39">
        <f>'County-Data'!V19</f>
        <v>99154</v>
      </c>
      <c r="U19" s="46">
        <f t="shared" si="1"/>
        <v>2.8908566472356134</v>
      </c>
      <c r="V19" s="64">
        <f t="shared" si="2"/>
        <v>28</v>
      </c>
      <c r="X19">
        <f>('County-Data'!F19)*('County-Data'!F$2)</f>
        <v>0</v>
      </c>
      <c r="Y19">
        <f>('County-Data'!G19)*('County-Data'!G$2)</f>
        <v>354</v>
      </c>
      <c r="Z19">
        <f>('County-Data'!H19)*('County-Data'!H$2)</f>
        <v>0</v>
      </c>
      <c r="AA19">
        <f>('County-Data'!I19)*('County-Data'!I$2)</f>
        <v>0</v>
      </c>
      <c r="AB19">
        <f>('County-Data'!J19)*('County-Data'!J$2)</f>
        <v>4</v>
      </c>
      <c r="AC19">
        <f>('County-Data'!K19)*('County-Data'!K$2)</f>
        <v>4</v>
      </c>
      <c r="AD19">
        <f>('County-Data'!L19)*('County-Data'!L$2)</f>
        <v>0</v>
      </c>
      <c r="AE19">
        <f>('County-Data'!M19)*('County-Data'!M$2)</f>
        <v>4314</v>
      </c>
      <c r="AF19">
        <f>('County-Data'!N19)*('County-Data'!N$2)</f>
        <v>0</v>
      </c>
      <c r="AG19">
        <f>('County-Data'!O19)*('County-Data'!O$2)</f>
        <v>0</v>
      </c>
      <c r="AH19">
        <f>('County-Data'!P19)*('County-Data'!P$2)</f>
        <v>83478</v>
      </c>
      <c r="AI19">
        <f>('County-Data'!Q19)*('County-Data'!Q$2)</f>
        <v>1</v>
      </c>
      <c r="AJ19">
        <f>('County-Data'!R19)*('County-Data'!R$2)</f>
        <v>19414</v>
      </c>
      <c r="AK19">
        <f>('County-Data'!S19)*('County-Data'!S$2)</f>
        <v>14871</v>
      </c>
      <c r="AL19">
        <f>('County-Data'!T19)*('County-Data'!T$2)</f>
        <v>8565</v>
      </c>
      <c r="AM19">
        <f>('County-Data'!U19)*('County-Data'!U$2)</f>
        <v>10071</v>
      </c>
      <c r="AN19" s="39">
        <f t="shared" si="3"/>
        <v>99154</v>
      </c>
      <c r="AO19" s="46">
        <f t="shared" si="4"/>
        <v>1.4227968614478488</v>
      </c>
      <c r="AP19" s="64">
        <f t="shared" si="5"/>
        <v>45</v>
      </c>
    </row>
    <row r="20" spans="1:42">
      <c r="A20" t="s">
        <v>16</v>
      </c>
      <c r="B20" t="s">
        <v>31</v>
      </c>
      <c r="C20" t="s">
        <v>18</v>
      </c>
      <c r="D20">
        <f>('County-Data'!F20)*('County-Data'!F$1)</f>
        <v>0</v>
      </c>
      <c r="E20">
        <f>('County-Data'!G20)*('County-Data'!G$1)</f>
        <v>0</v>
      </c>
      <c r="F20">
        <f>('County-Data'!H20)*('County-Data'!H$1)</f>
        <v>0</v>
      </c>
      <c r="G20">
        <f>('County-Data'!I20)*('County-Data'!I$1)</f>
        <v>0</v>
      </c>
      <c r="H20">
        <f>('County-Data'!J20)*('County-Data'!J$1)</f>
        <v>0</v>
      </c>
      <c r="I20">
        <f>('County-Data'!K20)*('County-Data'!K$1)</f>
        <v>0</v>
      </c>
      <c r="J20">
        <f>('County-Data'!L20)*('County-Data'!L$1)</f>
        <v>0</v>
      </c>
      <c r="K20">
        <f>('County-Data'!M20)*('County-Data'!M$1)</f>
        <v>1</v>
      </c>
      <c r="L20">
        <f>('County-Data'!N20)*('County-Data'!N$1)</f>
        <v>0</v>
      </c>
      <c r="M20">
        <f>('County-Data'!O20)*('County-Data'!O$1)</f>
        <v>0</v>
      </c>
      <c r="N20">
        <f>('County-Data'!P20)*('County-Data'!P$1)</f>
        <v>0</v>
      </c>
      <c r="O20">
        <f>('County-Data'!Q20)*('County-Data'!Q$1)</f>
        <v>4</v>
      </c>
      <c r="P20">
        <f>('County-Data'!R20)*('County-Data'!R$1)</f>
        <v>0</v>
      </c>
      <c r="Q20">
        <f>('County-Data'!S20)*('County-Data'!S$1)</f>
        <v>0</v>
      </c>
      <c r="R20">
        <f>('County-Data'!T20)*('County-Data'!T$1)</f>
        <v>0</v>
      </c>
      <c r="S20">
        <f>('County-Data'!U20)*('County-Data'!U$1)</f>
        <v>6</v>
      </c>
      <c r="T20" s="39">
        <f>'County-Data'!V20</f>
        <v>9</v>
      </c>
      <c r="U20" s="46">
        <f t="shared" si="1"/>
        <v>1.2222222222222223</v>
      </c>
      <c r="V20" s="64">
        <f t="shared" si="2"/>
        <v>55</v>
      </c>
      <c r="X20">
        <f>('County-Data'!F20)*('County-Data'!F$2)</f>
        <v>0</v>
      </c>
      <c r="Y20">
        <f>('County-Data'!G20)*('County-Data'!G$2)</f>
        <v>0</v>
      </c>
      <c r="Z20">
        <f>('County-Data'!H20)*('County-Data'!H$2)</f>
        <v>0</v>
      </c>
      <c r="AA20">
        <f>('County-Data'!I20)*('County-Data'!I$2)</f>
        <v>0</v>
      </c>
      <c r="AB20">
        <f>('County-Data'!J20)*('County-Data'!J$2)</f>
        <v>0</v>
      </c>
      <c r="AC20">
        <f>('County-Data'!K20)*('County-Data'!K$2)</f>
        <v>0</v>
      </c>
      <c r="AD20">
        <f>('County-Data'!L20)*('County-Data'!L$2)</f>
        <v>0</v>
      </c>
      <c r="AE20">
        <f>('County-Data'!M20)*('County-Data'!M$2)</f>
        <v>1</v>
      </c>
      <c r="AF20">
        <f>('County-Data'!N20)*('County-Data'!N$2)</f>
        <v>0</v>
      </c>
      <c r="AG20">
        <f>('County-Data'!O20)*('County-Data'!O$2)</f>
        <v>0</v>
      </c>
      <c r="AH20">
        <f>('County-Data'!P20)*('County-Data'!P$2)</f>
        <v>0</v>
      </c>
      <c r="AI20">
        <f>('County-Data'!Q20)*('County-Data'!Q$2)</f>
        <v>2</v>
      </c>
      <c r="AJ20">
        <f>('County-Data'!R20)*('County-Data'!R$2)</f>
        <v>0</v>
      </c>
      <c r="AK20">
        <f>('County-Data'!S20)*('County-Data'!S$2)</f>
        <v>0</v>
      </c>
      <c r="AL20">
        <f>('County-Data'!T20)*('County-Data'!T$2)</f>
        <v>0</v>
      </c>
      <c r="AM20">
        <f>('County-Data'!U20)*('County-Data'!U$2)</f>
        <v>6</v>
      </c>
      <c r="AN20" s="39">
        <f t="shared" si="3"/>
        <v>9</v>
      </c>
      <c r="AO20" s="46">
        <f t="shared" si="4"/>
        <v>1</v>
      </c>
      <c r="AP20" s="64">
        <f t="shared" si="5"/>
        <v>54.5</v>
      </c>
    </row>
    <row r="21" spans="1:42">
      <c r="A21" t="s">
        <v>16</v>
      </c>
      <c r="B21" t="s">
        <v>32</v>
      </c>
      <c r="C21" t="s">
        <v>18</v>
      </c>
      <c r="D21">
        <f>('County-Data'!F21)*('County-Data'!F$1)</f>
        <v>52956</v>
      </c>
      <c r="E21">
        <f>('County-Data'!G21)*('County-Data'!G$1)</f>
        <v>34613</v>
      </c>
      <c r="F21">
        <f>('County-Data'!H21)*('County-Data'!H$1)</f>
        <v>12606</v>
      </c>
      <c r="G21">
        <f>('County-Data'!I21)*('County-Data'!I$1)</f>
        <v>431427</v>
      </c>
      <c r="H21">
        <f>('County-Data'!J21)*('County-Data'!J$1)</f>
        <v>4</v>
      </c>
      <c r="I21">
        <f>('County-Data'!K21)*('County-Data'!K$1)</f>
        <v>149048</v>
      </c>
      <c r="J21">
        <f>('County-Data'!L21)*('County-Data'!L$1)</f>
        <v>20937</v>
      </c>
      <c r="K21">
        <f>('County-Data'!M21)*('County-Data'!M$1)</f>
        <v>53992</v>
      </c>
      <c r="L21">
        <f>('County-Data'!N21)*('County-Data'!N$1)</f>
        <v>3</v>
      </c>
      <c r="M21">
        <f>('County-Data'!O21)*('County-Data'!O$1)</f>
        <v>3</v>
      </c>
      <c r="N21">
        <f>('County-Data'!P21)*('County-Data'!P$1)</f>
        <v>7864</v>
      </c>
      <c r="O21">
        <f>('County-Data'!Q21)*('County-Data'!Q$1)</f>
        <v>20990</v>
      </c>
      <c r="P21">
        <f>('County-Data'!R21)*('County-Data'!R$1)</f>
        <v>1440</v>
      </c>
      <c r="Q21">
        <f>('County-Data'!S21)*('County-Data'!S$1)</f>
        <v>66828</v>
      </c>
      <c r="R21">
        <f>('County-Data'!T21)*('County-Data'!T$1)</f>
        <v>14484</v>
      </c>
      <c r="S21">
        <f>('County-Data'!U21)*('County-Data'!U$1)</f>
        <v>3443</v>
      </c>
      <c r="T21" s="39">
        <f>'County-Data'!V21</f>
        <v>401218</v>
      </c>
      <c r="U21" s="46">
        <f t="shared" si="1"/>
        <v>2.1699873884023151</v>
      </c>
      <c r="V21" s="64">
        <f t="shared" si="2"/>
        <v>44</v>
      </c>
      <c r="X21">
        <f>('County-Data'!F21)*('County-Data'!F$2)</f>
        <v>35304</v>
      </c>
      <c r="Y21">
        <f>('County-Data'!G21)*('County-Data'!G$2)</f>
        <v>69226</v>
      </c>
      <c r="Z21">
        <f>('County-Data'!H21)*('County-Data'!H$2)</f>
        <v>25212</v>
      </c>
      <c r="AA21">
        <f>('County-Data'!I21)*('County-Data'!I$2)</f>
        <v>575236</v>
      </c>
      <c r="AB21">
        <f>('County-Data'!J21)*('County-Data'!J$2)</f>
        <v>4</v>
      </c>
      <c r="AC21">
        <f>('County-Data'!K21)*('County-Data'!K$2)</f>
        <v>298096</v>
      </c>
      <c r="AD21">
        <f>('County-Data'!L21)*('County-Data'!L$2)</f>
        <v>27916</v>
      </c>
      <c r="AE21">
        <f>('County-Data'!M21)*('County-Data'!M$2)</f>
        <v>53992</v>
      </c>
      <c r="AF21">
        <f>('County-Data'!N21)*('County-Data'!N$2)</f>
        <v>1</v>
      </c>
      <c r="AG21">
        <f>('County-Data'!O21)*('County-Data'!O$2)</f>
        <v>2</v>
      </c>
      <c r="AH21">
        <f>('County-Data'!P21)*('County-Data'!P$2)</f>
        <v>3932</v>
      </c>
      <c r="AI21">
        <f>('County-Data'!Q21)*('County-Data'!Q$2)</f>
        <v>10495</v>
      </c>
      <c r="AJ21">
        <f>('County-Data'!R21)*('County-Data'!R$2)</f>
        <v>480</v>
      </c>
      <c r="AK21">
        <f>('County-Data'!S21)*('County-Data'!S$2)</f>
        <v>33414</v>
      </c>
      <c r="AL21">
        <f>('County-Data'!T21)*('County-Data'!T$2)</f>
        <v>7242</v>
      </c>
      <c r="AM21">
        <f>('County-Data'!U21)*('County-Data'!U$2)</f>
        <v>3443</v>
      </c>
      <c r="AN21" s="39">
        <f t="shared" si="3"/>
        <v>401218</v>
      </c>
      <c r="AO21" s="46">
        <f t="shared" si="4"/>
        <v>2.8513052754362964</v>
      </c>
      <c r="AP21" s="64">
        <f t="shared" si="5"/>
        <v>12</v>
      </c>
    </row>
    <row r="22" spans="1:42">
      <c r="A22" t="s">
        <v>16</v>
      </c>
      <c r="B22" t="s">
        <v>33</v>
      </c>
      <c r="C22" t="s">
        <v>18</v>
      </c>
      <c r="D22">
        <f>('County-Data'!F22)*('County-Data'!F$1)</f>
        <v>5166</v>
      </c>
      <c r="E22">
        <f>('County-Data'!G22)*('County-Data'!G$1)</f>
        <v>966</v>
      </c>
      <c r="F22">
        <f>('County-Data'!H22)*('County-Data'!H$1)</f>
        <v>571</v>
      </c>
      <c r="G22">
        <f>('County-Data'!I22)*('County-Data'!I$1)</f>
        <v>55503</v>
      </c>
      <c r="H22">
        <f>('County-Data'!J22)*('County-Data'!J$1)</f>
        <v>4</v>
      </c>
      <c r="I22">
        <f>('County-Data'!K22)*('County-Data'!K$1)</f>
        <v>34858</v>
      </c>
      <c r="J22">
        <f>('County-Data'!L22)*('County-Data'!L$1)</f>
        <v>11007</v>
      </c>
      <c r="K22">
        <f>('County-Data'!M22)*('County-Data'!M$1)</f>
        <v>1</v>
      </c>
      <c r="L22">
        <f>('County-Data'!N22)*('County-Data'!N$1)</f>
        <v>0</v>
      </c>
      <c r="M22">
        <f>('County-Data'!O22)*('County-Data'!O$1)</f>
        <v>51</v>
      </c>
      <c r="N22">
        <f>('County-Data'!P22)*('County-Data'!P$1)</f>
        <v>0</v>
      </c>
      <c r="O22">
        <f>('County-Data'!Q22)*('County-Data'!Q$1)</f>
        <v>41210</v>
      </c>
      <c r="P22">
        <f>('County-Data'!R22)*('County-Data'!R$1)</f>
        <v>0</v>
      </c>
      <c r="Q22">
        <f>('County-Data'!S22)*('County-Data'!S$1)</f>
        <v>0</v>
      </c>
      <c r="R22">
        <f>('County-Data'!T22)*('County-Data'!T$1)</f>
        <v>10048</v>
      </c>
      <c r="S22">
        <f>('County-Data'!U22)*('County-Data'!U$1)</f>
        <v>1206</v>
      </c>
      <c r="T22" s="39">
        <f>'County-Data'!V22</f>
        <v>69712</v>
      </c>
      <c r="U22" s="46">
        <f t="shared" si="1"/>
        <v>2.3036349552444344</v>
      </c>
      <c r="V22" s="64">
        <f t="shared" si="2"/>
        <v>42</v>
      </c>
      <c r="X22">
        <f>('County-Data'!F22)*('County-Data'!F$2)</f>
        <v>3444</v>
      </c>
      <c r="Y22">
        <f>('County-Data'!G22)*('County-Data'!G$2)</f>
        <v>1932</v>
      </c>
      <c r="Z22">
        <f>('County-Data'!H22)*('County-Data'!H$2)</f>
        <v>1142</v>
      </c>
      <c r="AA22">
        <f>('County-Data'!I22)*('County-Data'!I$2)</f>
        <v>74004</v>
      </c>
      <c r="AB22">
        <f>('County-Data'!J22)*('County-Data'!J$2)</f>
        <v>4</v>
      </c>
      <c r="AC22">
        <f>('County-Data'!K22)*('County-Data'!K$2)</f>
        <v>69716</v>
      </c>
      <c r="AD22">
        <f>('County-Data'!L22)*('County-Data'!L$2)</f>
        <v>14676</v>
      </c>
      <c r="AE22">
        <f>('County-Data'!M22)*('County-Data'!M$2)</f>
        <v>1</v>
      </c>
      <c r="AF22">
        <f>('County-Data'!N22)*('County-Data'!N$2)</f>
        <v>0</v>
      </c>
      <c r="AG22">
        <f>('County-Data'!O22)*('County-Data'!O$2)</f>
        <v>34</v>
      </c>
      <c r="AH22">
        <f>('County-Data'!P22)*('County-Data'!P$2)</f>
        <v>0</v>
      </c>
      <c r="AI22">
        <f>('County-Data'!Q22)*('County-Data'!Q$2)</f>
        <v>20605</v>
      </c>
      <c r="AJ22">
        <f>('County-Data'!R22)*('County-Data'!R$2)</f>
        <v>0</v>
      </c>
      <c r="AK22">
        <f>('County-Data'!S22)*('County-Data'!S$2)</f>
        <v>0</v>
      </c>
      <c r="AL22">
        <f>('County-Data'!T22)*('County-Data'!T$2)</f>
        <v>5024</v>
      </c>
      <c r="AM22">
        <f>('County-Data'!U22)*('County-Data'!U$2)</f>
        <v>1206</v>
      </c>
      <c r="AN22" s="39">
        <f t="shared" si="3"/>
        <v>69712</v>
      </c>
      <c r="AO22" s="46">
        <f t="shared" si="4"/>
        <v>2.7511475786091348</v>
      </c>
      <c r="AP22" s="64">
        <f t="shared" si="5"/>
        <v>14</v>
      </c>
    </row>
    <row r="23" spans="1:42">
      <c r="A23" t="s">
        <v>16</v>
      </c>
      <c r="B23" t="s">
        <v>34</v>
      </c>
      <c r="C23" t="s">
        <v>18</v>
      </c>
      <c r="D23">
        <f>('County-Data'!F23)*('County-Data'!F$1)</f>
        <v>24468</v>
      </c>
      <c r="E23">
        <f>('County-Data'!G23)*('County-Data'!G$1)</f>
        <v>1</v>
      </c>
      <c r="F23">
        <f>('County-Data'!H23)*('County-Data'!H$1)</f>
        <v>1</v>
      </c>
      <c r="G23">
        <f>('County-Data'!I23)*('County-Data'!I$1)</f>
        <v>3</v>
      </c>
      <c r="H23">
        <f>('County-Data'!J23)*('County-Data'!J$1)</f>
        <v>15580</v>
      </c>
      <c r="I23">
        <f>('County-Data'!K23)*('County-Data'!K$1)</f>
        <v>0</v>
      </c>
      <c r="J23">
        <f>('County-Data'!L23)*('County-Data'!L$1)</f>
        <v>30</v>
      </c>
      <c r="K23">
        <f>('County-Data'!M23)*('County-Data'!M$1)</f>
        <v>0</v>
      </c>
      <c r="L23">
        <f>('County-Data'!N23)*('County-Data'!N$1)</f>
        <v>0</v>
      </c>
      <c r="M23">
        <f>('County-Data'!O23)*('County-Data'!O$1)</f>
        <v>3</v>
      </c>
      <c r="N23">
        <f>('County-Data'!P23)*('County-Data'!P$1)</f>
        <v>24</v>
      </c>
      <c r="O23">
        <f>('County-Data'!Q23)*('County-Data'!Q$1)</f>
        <v>36</v>
      </c>
      <c r="P23">
        <f>('County-Data'!R23)*('County-Data'!R$1)</f>
        <v>0</v>
      </c>
      <c r="Q23">
        <f>('County-Data'!S23)*('County-Data'!S$1)</f>
        <v>0</v>
      </c>
      <c r="R23">
        <f>('County-Data'!T23)*('County-Data'!T$1)</f>
        <v>4</v>
      </c>
      <c r="S23">
        <f>('County-Data'!U23)*('County-Data'!U$1)</f>
        <v>17</v>
      </c>
      <c r="T23" s="39">
        <f>'County-Data'!V23</f>
        <v>12108</v>
      </c>
      <c r="U23" s="46">
        <f t="shared" si="1"/>
        <v>3.3173934588701686</v>
      </c>
      <c r="V23" s="64">
        <f t="shared" si="2"/>
        <v>10</v>
      </c>
      <c r="X23">
        <f>('County-Data'!F23)*('County-Data'!F$2)</f>
        <v>16312</v>
      </c>
      <c r="Y23">
        <f>('County-Data'!G23)*('County-Data'!G$2)</f>
        <v>2</v>
      </c>
      <c r="Z23">
        <f>('County-Data'!H23)*('County-Data'!H$2)</f>
        <v>2</v>
      </c>
      <c r="AA23">
        <f>('County-Data'!I23)*('County-Data'!I$2)</f>
        <v>4</v>
      </c>
      <c r="AB23">
        <f>('County-Data'!J23)*('County-Data'!J$2)</f>
        <v>15580</v>
      </c>
      <c r="AC23">
        <f>('County-Data'!K23)*('County-Data'!K$2)</f>
        <v>0</v>
      </c>
      <c r="AD23">
        <f>('County-Data'!L23)*('County-Data'!L$2)</f>
        <v>40</v>
      </c>
      <c r="AE23">
        <f>('County-Data'!M23)*('County-Data'!M$2)</f>
        <v>0</v>
      </c>
      <c r="AF23">
        <f>('County-Data'!N23)*('County-Data'!N$2)</f>
        <v>0</v>
      </c>
      <c r="AG23">
        <f>('County-Data'!O23)*('County-Data'!O$2)</f>
        <v>2</v>
      </c>
      <c r="AH23">
        <f>('County-Data'!P23)*('County-Data'!P$2)</f>
        <v>12</v>
      </c>
      <c r="AI23">
        <f>('County-Data'!Q23)*('County-Data'!Q$2)</f>
        <v>18</v>
      </c>
      <c r="AJ23">
        <f>('County-Data'!R23)*('County-Data'!R$2)</f>
        <v>0</v>
      </c>
      <c r="AK23">
        <f>('County-Data'!S23)*('County-Data'!S$2)</f>
        <v>0</v>
      </c>
      <c r="AL23">
        <f>('County-Data'!T23)*('County-Data'!T$2)</f>
        <v>2</v>
      </c>
      <c r="AM23">
        <f>('County-Data'!U23)*('County-Data'!U$2)</f>
        <v>17</v>
      </c>
      <c r="AN23" s="39">
        <f t="shared" si="3"/>
        <v>12108</v>
      </c>
      <c r="AO23" s="46">
        <f t="shared" si="4"/>
        <v>2.6421374297984803</v>
      </c>
      <c r="AP23" s="64">
        <f t="shared" si="5"/>
        <v>15</v>
      </c>
    </row>
    <row r="24" spans="1:42">
      <c r="A24" t="s">
        <v>16</v>
      </c>
      <c r="B24" t="s">
        <v>35</v>
      </c>
      <c r="C24" t="s">
        <v>18</v>
      </c>
      <c r="D24">
        <f>('County-Data'!F24)*('County-Data'!F$1)</f>
        <v>9</v>
      </c>
      <c r="E24">
        <f>('County-Data'!G24)*('County-Data'!G$1)</f>
        <v>0</v>
      </c>
      <c r="F24">
        <f>('County-Data'!H24)*('County-Data'!H$1)</f>
        <v>0</v>
      </c>
      <c r="G24">
        <f>('County-Data'!I24)*('County-Data'!I$1)</f>
        <v>3</v>
      </c>
      <c r="H24">
        <f>('County-Data'!J24)*('County-Data'!J$1)</f>
        <v>0</v>
      </c>
      <c r="I24">
        <f>('County-Data'!K24)*('County-Data'!K$1)</f>
        <v>0</v>
      </c>
      <c r="J24">
        <f>('County-Data'!L24)*('County-Data'!L$1)</f>
        <v>0</v>
      </c>
      <c r="K24">
        <f>('County-Data'!M24)*('County-Data'!M$1)</f>
        <v>0</v>
      </c>
      <c r="L24">
        <f>('County-Data'!N24)*('County-Data'!N$1)</f>
        <v>0</v>
      </c>
      <c r="M24">
        <f>('County-Data'!O24)*('County-Data'!O$1)</f>
        <v>0</v>
      </c>
      <c r="N24">
        <f>('County-Data'!P24)*('County-Data'!P$1)</f>
        <v>0</v>
      </c>
      <c r="O24">
        <f>('County-Data'!Q24)*('County-Data'!Q$1)</f>
        <v>2</v>
      </c>
      <c r="P24">
        <f>('County-Data'!R24)*('County-Data'!R$1)</f>
        <v>0</v>
      </c>
      <c r="Q24">
        <f>('County-Data'!S24)*('County-Data'!S$1)</f>
        <v>0</v>
      </c>
      <c r="R24">
        <f>('County-Data'!T24)*('County-Data'!T$1)</f>
        <v>0</v>
      </c>
      <c r="S24">
        <f>('County-Data'!U24)*('County-Data'!U$1)</f>
        <v>4</v>
      </c>
      <c r="T24" s="39">
        <f>'County-Data'!V24</f>
        <v>9</v>
      </c>
      <c r="U24" s="46">
        <f t="shared" si="1"/>
        <v>2</v>
      </c>
      <c r="V24" s="64">
        <f t="shared" si="2"/>
        <v>51</v>
      </c>
      <c r="X24">
        <f>('County-Data'!F24)*('County-Data'!F$2)</f>
        <v>6</v>
      </c>
      <c r="Y24">
        <f>('County-Data'!G24)*('County-Data'!G$2)</f>
        <v>0</v>
      </c>
      <c r="Z24">
        <f>('County-Data'!H24)*('County-Data'!H$2)</f>
        <v>0</v>
      </c>
      <c r="AA24">
        <f>('County-Data'!I24)*('County-Data'!I$2)</f>
        <v>4</v>
      </c>
      <c r="AB24">
        <f>('County-Data'!J24)*('County-Data'!J$2)</f>
        <v>0</v>
      </c>
      <c r="AC24">
        <f>('County-Data'!K24)*('County-Data'!K$2)</f>
        <v>0</v>
      </c>
      <c r="AD24">
        <f>('County-Data'!L24)*('County-Data'!L$2)</f>
        <v>0</v>
      </c>
      <c r="AE24">
        <f>('County-Data'!M24)*('County-Data'!M$2)</f>
        <v>0</v>
      </c>
      <c r="AF24">
        <f>('County-Data'!N24)*('County-Data'!N$2)</f>
        <v>0</v>
      </c>
      <c r="AG24">
        <f>('County-Data'!O24)*('County-Data'!O$2)</f>
        <v>0</v>
      </c>
      <c r="AH24">
        <f>('County-Data'!P24)*('County-Data'!P$2)</f>
        <v>0</v>
      </c>
      <c r="AI24">
        <f>('County-Data'!Q24)*('County-Data'!Q$2)</f>
        <v>1</v>
      </c>
      <c r="AJ24">
        <f>('County-Data'!R24)*('County-Data'!R$2)</f>
        <v>0</v>
      </c>
      <c r="AK24">
        <f>('County-Data'!S24)*('County-Data'!S$2)</f>
        <v>0</v>
      </c>
      <c r="AL24">
        <f>('County-Data'!T24)*('County-Data'!T$2)</f>
        <v>0</v>
      </c>
      <c r="AM24">
        <f>('County-Data'!U24)*('County-Data'!U$2)</f>
        <v>4</v>
      </c>
      <c r="AN24" s="39">
        <f t="shared" si="3"/>
        <v>9</v>
      </c>
      <c r="AO24" s="46">
        <f t="shared" si="4"/>
        <v>1.6666666666666667</v>
      </c>
      <c r="AP24" s="64">
        <f t="shared" si="5"/>
        <v>41</v>
      </c>
    </row>
    <row r="25" spans="1:42">
      <c r="A25" t="s">
        <v>16</v>
      </c>
      <c r="B25" t="s">
        <v>36</v>
      </c>
      <c r="C25" t="s">
        <v>18</v>
      </c>
      <c r="D25">
        <f>('County-Data'!F25)*('County-Data'!F$1)</f>
        <v>429</v>
      </c>
      <c r="E25">
        <f>('County-Data'!G25)*('County-Data'!G$1)</f>
        <v>0</v>
      </c>
      <c r="F25">
        <f>('County-Data'!H25)*('County-Data'!H$1)</f>
        <v>0</v>
      </c>
      <c r="G25">
        <f>('County-Data'!I25)*('County-Data'!I$1)</f>
        <v>3</v>
      </c>
      <c r="H25">
        <f>('County-Data'!J25)*('County-Data'!J$1)</f>
        <v>4</v>
      </c>
      <c r="I25">
        <f>('County-Data'!K25)*('County-Data'!K$1)</f>
        <v>2</v>
      </c>
      <c r="J25">
        <f>('County-Data'!L25)*('County-Data'!L$1)</f>
        <v>636</v>
      </c>
      <c r="K25">
        <f>('County-Data'!M25)*('County-Data'!M$1)</f>
        <v>250</v>
      </c>
      <c r="L25">
        <f>('County-Data'!N25)*('County-Data'!N$1)</f>
        <v>600</v>
      </c>
      <c r="M25">
        <f>('County-Data'!O25)*('County-Data'!O$1)</f>
        <v>171</v>
      </c>
      <c r="N25">
        <f>('County-Data'!P25)*('County-Data'!P$1)</f>
        <v>56</v>
      </c>
      <c r="O25">
        <f>('County-Data'!Q25)*('County-Data'!Q$1)</f>
        <v>100</v>
      </c>
      <c r="P25">
        <f>('County-Data'!R25)*('County-Data'!R$1)</f>
        <v>45</v>
      </c>
      <c r="Q25">
        <f>('County-Data'!S25)*('County-Data'!S$1)</f>
        <v>6824</v>
      </c>
      <c r="R25">
        <f>('County-Data'!T25)*('County-Data'!T$1)</f>
        <v>2470</v>
      </c>
      <c r="S25">
        <f>('County-Data'!U25)*('County-Data'!U$1)</f>
        <v>6</v>
      </c>
      <c r="T25" s="39">
        <f>'County-Data'!V25</f>
        <v>5597</v>
      </c>
      <c r="U25" s="46">
        <f t="shared" si="1"/>
        <v>2.0718241915311775</v>
      </c>
      <c r="V25" s="64">
        <f t="shared" si="2"/>
        <v>46</v>
      </c>
      <c r="X25">
        <f>('County-Data'!F25)*('County-Data'!F$2)</f>
        <v>286</v>
      </c>
      <c r="Y25">
        <f>('County-Data'!G25)*('County-Data'!G$2)</f>
        <v>0</v>
      </c>
      <c r="Z25">
        <f>('County-Data'!H25)*('County-Data'!H$2)</f>
        <v>0</v>
      </c>
      <c r="AA25">
        <f>('County-Data'!I25)*('County-Data'!I$2)</f>
        <v>4</v>
      </c>
      <c r="AB25">
        <f>('County-Data'!J25)*('County-Data'!J$2)</f>
        <v>4</v>
      </c>
      <c r="AC25">
        <f>('County-Data'!K25)*('County-Data'!K$2)</f>
        <v>4</v>
      </c>
      <c r="AD25">
        <f>('County-Data'!L25)*('County-Data'!L$2)</f>
        <v>848</v>
      </c>
      <c r="AE25">
        <f>('County-Data'!M25)*('County-Data'!M$2)</f>
        <v>250</v>
      </c>
      <c r="AF25">
        <f>('County-Data'!N25)*('County-Data'!N$2)</f>
        <v>200</v>
      </c>
      <c r="AG25">
        <f>('County-Data'!O25)*('County-Data'!O$2)</f>
        <v>114</v>
      </c>
      <c r="AH25">
        <f>('County-Data'!P25)*('County-Data'!P$2)</f>
        <v>28</v>
      </c>
      <c r="AI25">
        <f>('County-Data'!Q25)*('County-Data'!Q$2)</f>
        <v>50</v>
      </c>
      <c r="AJ25">
        <f>('County-Data'!R25)*('County-Data'!R$2)</f>
        <v>15</v>
      </c>
      <c r="AK25">
        <f>('County-Data'!S25)*('County-Data'!S$2)</f>
        <v>3412</v>
      </c>
      <c r="AL25">
        <f>('County-Data'!T25)*('County-Data'!T$2)</f>
        <v>1235</v>
      </c>
      <c r="AM25">
        <f>('County-Data'!U25)*('County-Data'!U$2)</f>
        <v>6</v>
      </c>
      <c r="AN25" s="39">
        <f t="shared" si="3"/>
        <v>5597</v>
      </c>
      <c r="AO25" s="46">
        <f t="shared" si="4"/>
        <v>1.1534750759335359</v>
      </c>
      <c r="AP25" s="64">
        <f t="shared" si="5"/>
        <v>51</v>
      </c>
    </row>
    <row r="26" spans="1:42">
      <c r="A26" t="s">
        <v>16</v>
      </c>
      <c r="B26" t="s">
        <v>37</v>
      </c>
      <c r="C26" t="s">
        <v>18</v>
      </c>
      <c r="D26">
        <f>('County-Data'!F26)*('County-Data'!F$1)</f>
        <v>100035</v>
      </c>
      <c r="E26">
        <f>('County-Data'!G26)*('County-Data'!G$1)</f>
        <v>1828</v>
      </c>
      <c r="F26">
        <f>('County-Data'!H26)*('County-Data'!H$1)</f>
        <v>33319</v>
      </c>
      <c r="G26">
        <f>('County-Data'!I26)*('County-Data'!I$1)</f>
        <v>241890</v>
      </c>
      <c r="H26">
        <f>('County-Data'!J26)*('County-Data'!J$1)</f>
        <v>9532</v>
      </c>
      <c r="I26">
        <f>('County-Data'!K26)*('County-Data'!K$1)</f>
        <v>63920</v>
      </c>
      <c r="J26">
        <f>('County-Data'!L26)*('County-Data'!L$1)</f>
        <v>2103</v>
      </c>
      <c r="K26">
        <f>('County-Data'!M26)*('County-Data'!M$1)</f>
        <v>4306</v>
      </c>
      <c r="L26">
        <f>('County-Data'!N26)*('County-Data'!N$1)</f>
        <v>0</v>
      </c>
      <c r="M26">
        <f>('County-Data'!O26)*('County-Data'!O$1)</f>
        <v>6</v>
      </c>
      <c r="N26">
        <f>('County-Data'!P26)*('County-Data'!P$1)</f>
        <v>4</v>
      </c>
      <c r="O26">
        <f>('County-Data'!Q26)*('County-Data'!Q$1)</f>
        <v>8878</v>
      </c>
      <c r="P26">
        <f>('County-Data'!R26)*('County-Data'!R$1)</f>
        <v>0</v>
      </c>
      <c r="Q26">
        <f>('County-Data'!S26)*('County-Data'!S$1)</f>
        <v>2</v>
      </c>
      <c r="R26">
        <f>('County-Data'!T26)*('County-Data'!T$1)</f>
        <v>0</v>
      </c>
      <c r="S26">
        <f>('County-Data'!U26)*('County-Data'!U$1)</f>
        <v>20</v>
      </c>
      <c r="T26" s="39">
        <f>'County-Data'!V26</f>
        <v>192935</v>
      </c>
      <c r="U26" s="46">
        <f t="shared" si="1"/>
        <v>2.4145074766112939</v>
      </c>
      <c r="V26" s="64">
        <f t="shared" si="2"/>
        <v>40</v>
      </c>
      <c r="X26">
        <f>('County-Data'!F26)*('County-Data'!F$2)</f>
        <v>66690</v>
      </c>
      <c r="Y26">
        <f>('County-Data'!G26)*('County-Data'!G$2)</f>
        <v>3656</v>
      </c>
      <c r="Z26">
        <f>('County-Data'!H26)*('County-Data'!H$2)</f>
        <v>66638</v>
      </c>
      <c r="AA26">
        <f>('County-Data'!I26)*('County-Data'!I$2)</f>
        <v>322520</v>
      </c>
      <c r="AB26">
        <f>('County-Data'!J26)*('County-Data'!J$2)</f>
        <v>9532</v>
      </c>
      <c r="AC26">
        <f>('County-Data'!K26)*('County-Data'!K$2)</f>
        <v>127840</v>
      </c>
      <c r="AD26">
        <f>('County-Data'!L26)*('County-Data'!L$2)</f>
        <v>2804</v>
      </c>
      <c r="AE26">
        <f>('County-Data'!M26)*('County-Data'!M$2)</f>
        <v>4306</v>
      </c>
      <c r="AF26">
        <f>('County-Data'!N26)*('County-Data'!N$2)</f>
        <v>0</v>
      </c>
      <c r="AG26">
        <f>('County-Data'!O26)*('County-Data'!O$2)</f>
        <v>4</v>
      </c>
      <c r="AH26">
        <f>('County-Data'!P26)*('County-Data'!P$2)</f>
        <v>2</v>
      </c>
      <c r="AI26">
        <f>('County-Data'!Q26)*('County-Data'!Q$2)</f>
        <v>4439</v>
      </c>
      <c r="AJ26">
        <f>('County-Data'!R26)*('County-Data'!R$2)</f>
        <v>0</v>
      </c>
      <c r="AK26">
        <f>('County-Data'!S26)*('County-Data'!S$2)</f>
        <v>1</v>
      </c>
      <c r="AL26">
        <f>('County-Data'!T26)*('County-Data'!T$2)</f>
        <v>0</v>
      </c>
      <c r="AM26">
        <f>('County-Data'!U26)*('County-Data'!U$2)</f>
        <v>20</v>
      </c>
      <c r="AN26" s="39">
        <f t="shared" si="3"/>
        <v>192935</v>
      </c>
      <c r="AO26" s="46">
        <f t="shared" si="4"/>
        <v>3.1536631508020836</v>
      </c>
      <c r="AP26" s="64">
        <f t="shared" si="5"/>
        <v>8</v>
      </c>
    </row>
    <row r="27" spans="1:42">
      <c r="A27" t="s">
        <v>16</v>
      </c>
      <c r="B27" t="s">
        <v>38</v>
      </c>
      <c r="C27" t="s">
        <v>18</v>
      </c>
      <c r="D27">
        <f>('County-Data'!F27)*('County-Data'!F$1)</f>
        <v>501</v>
      </c>
      <c r="E27">
        <f>('County-Data'!G27)*('County-Data'!G$1)</f>
        <v>0</v>
      </c>
      <c r="F27">
        <f>('County-Data'!H27)*('County-Data'!H$1)</f>
        <v>0</v>
      </c>
      <c r="G27">
        <f>('County-Data'!I27)*('County-Data'!I$1)</f>
        <v>0</v>
      </c>
      <c r="H27">
        <f>('County-Data'!J27)*('County-Data'!J$1)</f>
        <v>4</v>
      </c>
      <c r="I27">
        <f>('County-Data'!K27)*('County-Data'!K$1)</f>
        <v>0</v>
      </c>
      <c r="J27">
        <f>('County-Data'!L27)*('County-Data'!L$1)</f>
        <v>0</v>
      </c>
      <c r="K27">
        <f>('County-Data'!M27)*('County-Data'!M$1)</f>
        <v>1</v>
      </c>
      <c r="L27">
        <f>('County-Data'!N27)*('County-Data'!N$1)</f>
        <v>0</v>
      </c>
      <c r="M27">
        <f>('County-Data'!O27)*('County-Data'!O$1)</f>
        <v>3</v>
      </c>
      <c r="N27">
        <f>('County-Data'!P27)*('County-Data'!P$1)</f>
        <v>28</v>
      </c>
      <c r="O27">
        <f>('County-Data'!Q27)*('County-Data'!Q$1)</f>
        <v>48</v>
      </c>
      <c r="P27">
        <f>('County-Data'!R27)*('County-Data'!R$1)</f>
        <v>54</v>
      </c>
      <c r="Q27">
        <f>('County-Data'!S27)*('County-Data'!S$1)</f>
        <v>0</v>
      </c>
      <c r="R27">
        <f>('County-Data'!T27)*('County-Data'!T$1)</f>
        <v>16</v>
      </c>
      <c r="S27">
        <f>('County-Data'!U27)*('County-Data'!U$1)</f>
        <v>0</v>
      </c>
      <c r="T27" s="39">
        <f>'County-Data'!V27</f>
        <v>227</v>
      </c>
      <c r="U27" s="46">
        <f t="shared" si="1"/>
        <v>2.8854625550660793</v>
      </c>
      <c r="V27" s="64">
        <f t="shared" si="2"/>
        <v>29</v>
      </c>
      <c r="X27">
        <f>('County-Data'!F27)*('County-Data'!F$2)</f>
        <v>334</v>
      </c>
      <c r="Y27">
        <f>('County-Data'!G27)*('County-Data'!G$2)</f>
        <v>0</v>
      </c>
      <c r="Z27">
        <f>('County-Data'!H27)*('County-Data'!H$2)</f>
        <v>0</v>
      </c>
      <c r="AA27">
        <f>('County-Data'!I27)*('County-Data'!I$2)</f>
        <v>0</v>
      </c>
      <c r="AB27">
        <f>('County-Data'!J27)*('County-Data'!J$2)</f>
        <v>4</v>
      </c>
      <c r="AC27">
        <f>('County-Data'!K27)*('County-Data'!K$2)</f>
        <v>0</v>
      </c>
      <c r="AD27">
        <f>('County-Data'!L27)*('County-Data'!L$2)</f>
        <v>0</v>
      </c>
      <c r="AE27">
        <f>('County-Data'!M27)*('County-Data'!M$2)</f>
        <v>1</v>
      </c>
      <c r="AF27">
        <f>('County-Data'!N27)*('County-Data'!N$2)</f>
        <v>0</v>
      </c>
      <c r="AG27">
        <f>('County-Data'!O27)*('County-Data'!O$2)</f>
        <v>2</v>
      </c>
      <c r="AH27">
        <f>('County-Data'!P27)*('County-Data'!P$2)</f>
        <v>14</v>
      </c>
      <c r="AI27">
        <f>('County-Data'!Q27)*('County-Data'!Q$2)</f>
        <v>24</v>
      </c>
      <c r="AJ27">
        <f>('County-Data'!R27)*('County-Data'!R$2)</f>
        <v>18</v>
      </c>
      <c r="AK27">
        <f>('County-Data'!S27)*('County-Data'!S$2)</f>
        <v>0</v>
      </c>
      <c r="AL27">
        <f>('County-Data'!T27)*('County-Data'!T$2)</f>
        <v>8</v>
      </c>
      <c r="AM27">
        <f>('County-Data'!U27)*('County-Data'!U$2)</f>
        <v>0</v>
      </c>
      <c r="AN27" s="39">
        <f t="shared" si="3"/>
        <v>227</v>
      </c>
      <c r="AO27" s="46">
        <f t="shared" si="4"/>
        <v>1.7841409691629957</v>
      </c>
      <c r="AP27" s="64">
        <f t="shared" si="5"/>
        <v>36</v>
      </c>
    </row>
    <row r="28" spans="1:42">
      <c r="A28" t="s">
        <v>16</v>
      </c>
      <c r="B28" t="s">
        <v>39</v>
      </c>
      <c r="C28" t="s">
        <v>18</v>
      </c>
      <c r="D28">
        <f>('County-Data'!F28)*('County-Data'!F$1)</f>
        <v>171</v>
      </c>
      <c r="E28">
        <f>('County-Data'!G28)*('County-Data'!G$1)</f>
        <v>0</v>
      </c>
      <c r="F28">
        <f>('County-Data'!H28)*('County-Data'!H$1)</f>
        <v>0</v>
      </c>
      <c r="G28">
        <f>('County-Data'!I28)*('County-Data'!I$1)</f>
        <v>3</v>
      </c>
      <c r="H28">
        <f>('County-Data'!J28)*('County-Data'!J$1)</f>
        <v>0</v>
      </c>
      <c r="I28">
        <f>('County-Data'!K28)*('County-Data'!K$1)</f>
        <v>0</v>
      </c>
      <c r="J28">
        <f>('County-Data'!L28)*('County-Data'!L$1)</f>
        <v>0</v>
      </c>
      <c r="K28">
        <f>('County-Data'!M28)*('County-Data'!M$1)</f>
        <v>1</v>
      </c>
      <c r="L28">
        <f>('County-Data'!N28)*('County-Data'!N$1)</f>
        <v>0</v>
      </c>
      <c r="M28">
        <f>('County-Data'!O28)*('County-Data'!O$1)</f>
        <v>0</v>
      </c>
      <c r="N28">
        <f>('County-Data'!P28)*('County-Data'!P$1)</f>
        <v>0</v>
      </c>
      <c r="O28">
        <f>('County-Data'!Q28)*('County-Data'!Q$1)</f>
        <v>0</v>
      </c>
      <c r="P28">
        <f>('County-Data'!R28)*('County-Data'!R$1)</f>
        <v>0</v>
      </c>
      <c r="Q28">
        <f>('County-Data'!S28)*('County-Data'!S$1)</f>
        <v>0</v>
      </c>
      <c r="R28">
        <f>('County-Data'!T28)*('County-Data'!T$1)</f>
        <v>0</v>
      </c>
      <c r="S28">
        <f>('County-Data'!U28)*('County-Data'!U$1)</f>
        <v>0</v>
      </c>
      <c r="T28" s="39">
        <f>'County-Data'!V28</f>
        <v>59</v>
      </c>
      <c r="U28" s="46">
        <f t="shared" si="1"/>
        <v>2.9661016949152543</v>
      </c>
      <c r="V28" s="64">
        <f t="shared" si="2"/>
        <v>24</v>
      </c>
      <c r="X28">
        <f>('County-Data'!F28)*('County-Data'!F$2)</f>
        <v>114</v>
      </c>
      <c r="Y28">
        <f>('County-Data'!G28)*('County-Data'!G$2)</f>
        <v>0</v>
      </c>
      <c r="Z28">
        <f>('County-Data'!H28)*('County-Data'!H$2)</f>
        <v>0</v>
      </c>
      <c r="AA28">
        <f>('County-Data'!I28)*('County-Data'!I$2)</f>
        <v>4</v>
      </c>
      <c r="AB28">
        <f>('County-Data'!J28)*('County-Data'!J$2)</f>
        <v>0</v>
      </c>
      <c r="AC28">
        <f>('County-Data'!K28)*('County-Data'!K$2)</f>
        <v>0</v>
      </c>
      <c r="AD28">
        <f>('County-Data'!L28)*('County-Data'!L$2)</f>
        <v>0</v>
      </c>
      <c r="AE28">
        <f>('County-Data'!M28)*('County-Data'!M$2)</f>
        <v>1</v>
      </c>
      <c r="AF28">
        <f>('County-Data'!N28)*('County-Data'!N$2)</f>
        <v>0</v>
      </c>
      <c r="AG28">
        <f>('County-Data'!O28)*('County-Data'!O$2)</f>
        <v>0</v>
      </c>
      <c r="AH28">
        <f>('County-Data'!P28)*('County-Data'!P$2)</f>
        <v>0</v>
      </c>
      <c r="AI28">
        <f>('County-Data'!Q28)*('County-Data'!Q$2)</f>
        <v>0</v>
      </c>
      <c r="AJ28">
        <f>('County-Data'!R28)*('County-Data'!R$2)</f>
        <v>0</v>
      </c>
      <c r="AK28">
        <f>('County-Data'!S28)*('County-Data'!S$2)</f>
        <v>0</v>
      </c>
      <c r="AL28">
        <f>('County-Data'!T28)*('County-Data'!T$2)</f>
        <v>0</v>
      </c>
      <c r="AM28">
        <f>('County-Data'!U28)*('County-Data'!U$2)</f>
        <v>0</v>
      </c>
      <c r="AN28" s="39">
        <f t="shared" si="3"/>
        <v>59</v>
      </c>
      <c r="AO28" s="46">
        <f t="shared" si="4"/>
        <v>2.0169491525423728</v>
      </c>
      <c r="AP28" s="64">
        <f t="shared" si="5"/>
        <v>25</v>
      </c>
    </row>
    <row r="29" spans="1:42">
      <c r="A29" t="s">
        <v>16</v>
      </c>
      <c r="B29" t="s">
        <v>40</v>
      </c>
      <c r="C29" t="s">
        <v>18</v>
      </c>
      <c r="D29">
        <f>('County-Data'!F29)*('County-Data'!F$1)</f>
        <v>49407</v>
      </c>
      <c r="E29">
        <f>('County-Data'!G29)*('County-Data'!G$1)</f>
        <v>2</v>
      </c>
      <c r="F29">
        <f>('County-Data'!H29)*('County-Data'!H$1)</f>
        <v>0</v>
      </c>
      <c r="G29">
        <f>('County-Data'!I29)*('County-Data'!I$1)</f>
        <v>0</v>
      </c>
      <c r="H29">
        <f>('County-Data'!J29)*('County-Data'!J$1)</f>
        <v>448</v>
      </c>
      <c r="I29">
        <f>('County-Data'!K29)*('County-Data'!K$1)</f>
        <v>2</v>
      </c>
      <c r="J29">
        <f>('County-Data'!L29)*('County-Data'!L$1)</f>
        <v>84</v>
      </c>
      <c r="K29">
        <f>('County-Data'!M29)*('County-Data'!M$1)</f>
        <v>1</v>
      </c>
      <c r="L29">
        <f>('County-Data'!N29)*('County-Data'!N$1)</f>
        <v>3</v>
      </c>
      <c r="M29">
        <f>('County-Data'!O29)*('County-Data'!O$1)</f>
        <v>18</v>
      </c>
      <c r="N29">
        <f>('County-Data'!P29)*('County-Data'!P$1)</f>
        <v>104</v>
      </c>
      <c r="O29">
        <f>('County-Data'!Q29)*('County-Data'!Q$1)</f>
        <v>72</v>
      </c>
      <c r="P29">
        <f>('County-Data'!R29)*('County-Data'!R$1)</f>
        <v>21</v>
      </c>
      <c r="Q29">
        <f>('County-Data'!S29)*('County-Data'!S$1)</f>
        <v>8</v>
      </c>
      <c r="R29">
        <f>('County-Data'!T29)*('County-Data'!T$1)</f>
        <v>16</v>
      </c>
      <c r="S29">
        <f>('County-Data'!U29)*('County-Data'!U$1)</f>
        <v>49</v>
      </c>
      <c r="T29" s="39">
        <f>'County-Data'!V29</f>
        <v>16750</v>
      </c>
      <c r="U29" s="46">
        <f t="shared" si="1"/>
        <v>2.9991044776119402</v>
      </c>
      <c r="V29" s="64">
        <f t="shared" si="2"/>
        <v>20</v>
      </c>
      <c r="X29">
        <f>('County-Data'!F29)*('County-Data'!F$2)</f>
        <v>32938</v>
      </c>
      <c r="Y29">
        <f>('County-Data'!G29)*('County-Data'!G$2)</f>
        <v>4</v>
      </c>
      <c r="Z29">
        <f>('County-Data'!H29)*('County-Data'!H$2)</f>
        <v>0</v>
      </c>
      <c r="AA29">
        <f>('County-Data'!I29)*('County-Data'!I$2)</f>
        <v>0</v>
      </c>
      <c r="AB29">
        <f>('County-Data'!J29)*('County-Data'!J$2)</f>
        <v>448</v>
      </c>
      <c r="AC29">
        <f>('County-Data'!K29)*('County-Data'!K$2)</f>
        <v>4</v>
      </c>
      <c r="AD29">
        <f>('County-Data'!L29)*('County-Data'!L$2)</f>
        <v>112</v>
      </c>
      <c r="AE29">
        <f>('County-Data'!M29)*('County-Data'!M$2)</f>
        <v>1</v>
      </c>
      <c r="AF29">
        <f>('County-Data'!N29)*('County-Data'!N$2)</f>
        <v>1</v>
      </c>
      <c r="AG29">
        <f>('County-Data'!O29)*('County-Data'!O$2)</f>
        <v>12</v>
      </c>
      <c r="AH29">
        <f>('County-Data'!P29)*('County-Data'!P$2)</f>
        <v>52</v>
      </c>
      <c r="AI29">
        <f>('County-Data'!Q29)*('County-Data'!Q$2)</f>
        <v>36</v>
      </c>
      <c r="AJ29">
        <f>('County-Data'!R29)*('County-Data'!R$2)</f>
        <v>7</v>
      </c>
      <c r="AK29">
        <f>('County-Data'!S29)*('County-Data'!S$2)</f>
        <v>4</v>
      </c>
      <c r="AL29">
        <f>('County-Data'!T29)*('County-Data'!T$2)</f>
        <v>8</v>
      </c>
      <c r="AM29">
        <f>('County-Data'!U29)*('County-Data'!U$2)</f>
        <v>49</v>
      </c>
      <c r="AN29" s="39">
        <f t="shared" si="3"/>
        <v>16750</v>
      </c>
      <c r="AO29" s="46">
        <f t="shared" si="4"/>
        <v>2.0105074626865673</v>
      </c>
      <c r="AP29" s="64">
        <f t="shared" si="5"/>
        <v>26</v>
      </c>
    </row>
    <row r="30" spans="1:42">
      <c r="A30" t="s">
        <v>16</v>
      </c>
      <c r="B30" t="s">
        <v>41</v>
      </c>
      <c r="C30" t="s">
        <v>18</v>
      </c>
      <c r="D30">
        <f>('County-Data'!F30)*('County-Data'!F$1)</f>
        <v>34437</v>
      </c>
      <c r="E30">
        <f>('County-Data'!G30)*('County-Data'!G$1)</f>
        <v>13</v>
      </c>
      <c r="F30">
        <f>('County-Data'!H30)*('County-Data'!H$1)</f>
        <v>503</v>
      </c>
      <c r="G30">
        <f>('County-Data'!I30)*('County-Data'!I$1)</f>
        <v>304497</v>
      </c>
      <c r="H30">
        <f>('County-Data'!J30)*('County-Data'!J$1)</f>
        <v>4</v>
      </c>
      <c r="I30">
        <f>('County-Data'!K30)*('County-Data'!K$1)</f>
        <v>10534</v>
      </c>
      <c r="J30">
        <f>('County-Data'!L30)*('County-Data'!L$1)</f>
        <v>14172</v>
      </c>
      <c r="K30">
        <f>('County-Data'!M30)*('County-Data'!M$1)</f>
        <v>855</v>
      </c>
      <c r="L30">
        <f>('County-Data'!N30)*('County-Data'!N$1)</f>
        <v>3</v>
      </c>
      <c r="M30">
        <f>('County-Data'!O30)*('County-Data'!O$1)</f>
        <v>3</v>
      </c>
      <c r="N30">
        <f>('County-Data'!P30)*('County-Data'!P$1)</f>
        <v>4</v>
      </c>
      <c r="O30">
        <f>('County-Data'!Q30)*('County-Data'!Q$1)</f>
        <v>68914</v>
      </c>
      <c r="P30">
        <f>('County-Data'!R30)*('County-Data'!R$1)</f>
        <v>69</v>
      </c>
      <c r="Q30">
        <f>('County-Data'!S30)*('County-Data'!S$1)</f>
        <v>4</v>
      </c>
      <c r="R30">
        <f>('County-Data'!T30)*('County-Data'!T$1)</f>
        <v>8</v>
      </c>
      <c r="S30">
        <f>('County-Data'!U30)*('County-Data'!U$1)</f>
        <v>3807</v>
      </c>
      <c r="T30" s="39">
        <f>'County-Data'!V30</f>
        <v>162637</v>
      </c>
      <c r="U30" s="46">
        <f t="shared" si="1"/>
        <v>2.6920503944366905</v>
      </c>
      <c r="V30" s="64">
        <f t="shared" si="2"/>
        <v>36</v>
      </c>
      <c r="X30">
        <f>('County-Data'!F30)*('County-Data'!F$2)</f>
        <v>22958</v>
      </c>
      <c r="Y30">
        <f>('County-Data'!G30)*('County-Data'!G$2)</f>
        <v>26</v>
      </c>
      <c r="Z30">
        <f>('County-Data'!H30)*('County-Data'!H$2)</f>
        <v>1006</v>
      </c>
      <c r="AA30">
        <f>('County-Data'!I30)*('County-Data'!I$2)</f>
        <v>405996</v>
      </c>
      <c r="AB30">
        <f>('County-Data'!J30)*('County-Data'!J$2)</f>
        <v>4</v>
      </c>
      <c r="AC30">
        <f>('County-Data'!K30)*('County-Data'!K$2)</f>
        <v>21068</v>
      </c>
      <c r="AD30">
        <f>('County-Data'!L30)*('County-Data'!L$2)</f>
        <v>18896</v>
      </c>
      <c r="AE30">
        <f>('County-Data'!M30)*('County-Data'!M$2)</f>
        <v>855</v>
      </c>
      <c r="AF30">
        <f>('County-Data'!N30)*('County-Data'!N$2)</f>
        <v>1</v>
      </c>
      <c r="AG30">
        <f>('County-Data'!O30)*('County-Data'!O$2)</f>
        <v>2</v>
      </c>
      <c r="AH30">
        <f>('County-Data'!P30)*('County-Data'!P$2)</f>
        <v>2</v>
      </c>
      <c r="AI30">
        <f>('County-Data'!Q30)*('County-Data'!Q$2)</f>
        <v>34457</v>
      </c>
      <c r="AJ30">
        <f>('County-Data'!R30)*('County-Data'!R$2)</f>
        <v>23</v>
      </c>
      <c r="AK30">
        <f>('County-Data'!S30)*('County-Data'!S$2)</f>
        <v>2</v>
      </c>
      <c r="AL30">
        <f>('County-Data'!T30)*('County-Data'!T$2)</f>
        <v>4</v>
      </c>
      <c r="AM30">
        <f>('County-Data'!U30)*('County-Data'!U$2)</f>
        <v>3807</v>
      </c>
      <c r="AN30" s="39">
        <f t="shared" si="3"/>
        <v>162637</v>
      </c>
      <c r="AO30" s="46">
        <f t="shared" si="4"/>
        <v>3.1303270473508489</v>
      </c>
      <c r="AP30" s="64">
        <f t="shared" si="5"/>
        <v>9</v>
      </c>
    </row>
    <row r="31" spans="1:42">
      <c r="A31" t="s">
        <v>16</v>
      </c>
      <c r="B31" t="s">
        <v>42</v>
      </c>
      <c r="C31" t="s">
        <v>18</v>
      </c>
      <c r="D31">
        <f>('County-Data'!F31)*('County-Data'!F$1)</f>
        <v>0</v>
      </c>
      <c r="E31">
        <f>('County-Data'!G31)*('County-Data'!G$1)</f>
        <v>0</v>
      </c>
      <c r="F31">
        <f>('County-Data'!H31)*('County-Data'!H$1)</f>
        <v>0</v>
      </c>
      <c r="G31">
        <f>('County-Data'!I31)*('County-Data'!I$1)</f>
        <v>0</v>
      </c>
      <c r="H31">
        <f>('County-Data'!J31)*('County-Data'!J$1)</f>
        <v>0</v>
      </c>
      <c r="I31">
        <f>('County-Data'!K31)*('County-Data'!K$1)</f>
        <v>0</v>
      </c>
      <c r="J31">
        <f>('County-Data'!L31)*('County-Data'!L$1)</f>
        <v>0</v>
      </c>
      <c r="K31">
        <f>('County-Data'!M31)*('County-Data'!M$1)</f>
        <v>0</v>
      </c>
      <c r="L31">
        <f>('County-Data'!N31)*('County-Data'!N$1)</f>
        <v>0</v>
      </c>
      <c r="M31">
        <f>('County-Data'!O31)*('County-Data'!O$1)</f>
        <v>0</v>
      </c>
      <c r="N31">
        <f>('County-Data'!P31)*('County-Data'!P$1)</f>
        <v>0</v>
      </c>
      <c r="O31">
        <f>('County-Data'!Q31)*('County-Data'!Q$1)</f>
        <v>0</v>
      </c>
      <c r="P31">
        <f>('County-Data'!R31)*('County-Data'!R$1)</f>
        <v>9</v>
      </c>
      <c r="Q31">
        <f>('County-Data'!S31)*('County-Data'!S$1)</f>
        <v>0</v>
      </c>
      <c r="R31">
        <f>('County-Data'!T31)*('County-Data'!T$1)</f>
        <v>0</v>
      </c>
      <c r="S31">
        <f>('County-Data'!U31)*('County-Data'!U$1)</f>
        <v>7</v>
      </c>
      <c r="T31" s="39">
        <f>'County-Data'!V31</f>
        <v>10</v>
      </c>
      <c r="U31" s="46">
        <f t="shared" si="1"/>
        <v>1.6</v>
      </c>
      <c r="V31" s="64">
        <f t="shared" si="2"/>
        <v>53</v>
      </c>
      <c r="X31">
        <f>('County-Data'!F31)*('County-Data'!F$2)</f>
        <v>0</v>
      </c>
      <c r="Y31">
        <f>('County-Data'!G31)*('County-Data'!G$2)</f>
        <v>0</v>
      </c>
      <c r="Z31">
        <f>('County-Data'!H31)*('County-Data'!H$2)</f>
        <v>0</v>
      </c>
      <c r="AA31">
        <f>('County-Data'!I31)*('County-Data'!I$2)</f>
        <v>0</v>
      </c>
      <c r="AB31">
        <f>('County-Data'!J31)*('County-Data'!J$2)</f>
        <v>0</v>
      </c>
      <c r="AC31">
        <f>('County-Data'!K31)*('County-Data'!K$2)</f>
        <v>0</v>
      </c>
      <c r="AD31">
        <f>('County-Data'!L31)*('County-Data'!L$2)</f>
        <v>0</v>
      </c>
      <c r="AE31">
        <f>('County-Data'!M31)*('County-Data'!M$2)</f>
        <v>0</v>
      </c>
      <c r="AF31">
        <f>('County-Data'!N31)*('County-Data'!N$2)</f>
        <v>0</v>
      </c>
      <c r="AG31">
        <f>('County-Data'!O31)*('County-Data'!O$2)</f>
        <v>0</v>
      </c>
      <c r="AH31">
        <f>('County-Data'!P31)*('County-Data'!P$2)</f>
        <v>0</v>
      </c>
      <c r="AI31">
        <f>('County-Data'!Q31)*('County-Data'!Q$2)</f>
        <v>0</v>
      </c>
      <c r="AJ31">
        <f>('County-Data'!R31)*('County-Data'!R$2)</f>
        <v>3</v>
      </c>
      <c r="AK31">
        <f>('County-Data'!S31)*('County-Data'!S$2)</f>
        <v>0</v>
      </c>
      <c r="AL31">
        <f>('County-Data'!T31)*('County-Data'!T$2)</f>
        <v>0</v>
      </c>
      <c r="AM31">
        <f>('County-Data'!U31)*('County-Data'!U$2)</f>
        <v>7</v>
      </c>
      <c r="AN31" s="39">
        <f t="shared" si="3"/>
        <v>10</v>
      </c>
      <c r="AO31" s="46">
        <f t="shared" si="4"/>
        <v>1</v>
      </c>
      <c r="AP31" s="64">
        <f t="shared" si="5"/>
        <v>54.5</v>
      </c>
    </row>
    <row r="32" spans="1:42">
      <c r="A32" t="s">
        <v>16</v>
      </c>
      <c r="B32" t="s">
        <v>43</v>
      </c>
      <c r="C32" t="s">
        <v>18</v>
      </c>
      <c r="D32">
        <f>('County-Data'!F32)*('County-Data'!F$1)</f>
        <v>0</v>
      </c>
      <c r="E32">
        <f>('County-Data'!G32)*('County-Data'!G$1)</f>
        <v>0</v>
      </c>
      <c r="F32">
        <f>('County-Data'!H32)*('County-Data'!H$1)</f>
        <v>0</v>
      </c>
      <c r="G32">
        <f>('County-Data'!I32)*('County-Data'!I$1)</f>
        <v>0</v>
      </c>
      <c r="H32">
        <f>('County-Data'!J32)*('County-Data'!J$1)</f>
        <v>0</v>
      </c>
      <c r="I32">
        <f>('County-Data'!K32)*('County-Data'!K$1)</f>
        <v>0</v>
      </c>
      <c r="J32">
        <f>('County-Data'!L32)*('County-Data'!L$1)</f>
        <v>0</v>
      </c>
      <c r="K32">
        <f>('County-Data'!M32)*('County-Data'!M$1)</f>
        <v>0</v>
      </c>
      <c r="L32">
        <f>('County-Data'!N32)*('County-Data'!N$1)</f>
        <v>0</v>
      </c>
      <c r="M32">
        <f>('County-Data'!O32)*('County-Data'!O$1)</f>
        <v>0</v>
      </c>
      <c r="N32">
        <f>('County-Data'!P32)*('County-Data'!P$1)</f>
        <v>0</v>
      </c>
      <c r="O32">
        <f>('County-Data'!Q32)*('County-Data'!Q$1)</f>
        <v>0</v>
      </c>
      <c r="P32">
        <f>('County-Data'!R32)*('County-Data'!R$1)</f>
        <v>0</v>
      </c>
      <c r="Q32">
        <f>('County-Data'!S32)*('County-Data'!S$1)</f>
        <v>0</v>
      </c>
      <c r="R32">
        <f>('County-Data'!T32)*('County-Data'!T$1)</f>
        <v>0</v>
      </c>
      <c r="S32">
        <f>('County-Data'!U32)*('County-Data'!U$1)</f>
        <v>0</v>
      </c>
      <c r="T32" s="39">
        <f>'County-Data'!V32</f>
        <v>0</v>
      </c>
      <c r="U32" s="46"/>
      <c r="V32" s="64"/>
      <c r="X32">
        <f>('County-Data'!F32)*('County-Data'!F$2)</f>
        <v>0</v>
      </c>
      <c r="Y32">
        <f>('County-Data'!G32)*('County-Data'!G$2)</f>
        <v>0</v>
      </c>
      <c r="Z32">
        <f>('County-Data'!H32)*('County-Data'!H$2)</f>
        <v>0</v>
      </c>
      <c r="AA32">
        <f>('County-Data'!I32)*('County-Data'!I$2)</f>
        <v>0</v>
      </c>
      <c r="AB32">
        <f>('County-Data'!J32)*('County-Data'!J$2)</f>
        <v>0</v>
      </c>
      <c r="AC32">
        <f>('County-Data'!K32)*('County-Data'!K$2)</f>
        <v>0</v>
      </c>
      <c r="AD32">
        <f>('County-Data'!L32)*('County-Data'!L$2)</f>
        <v>0</v>
      </c>
      <c r="AE32">
        <f>('County-Data'!M32)*('County-Data'!M$2)</f>
        <v>0</v>
      </c>
      <c r="AF32">
        <f>('County-Data'!N32)*('County-Data'!N$2)</f>
        <v>0</v>
      </c>
      <c r="AG32">
        <f>('County-Data'!O32)*('County-Data'!O$2)</f>
        <v>0</v>
      </c>
      <c r="AH32">
        <f>('County-Data'!P32)*('County-Data'!P$2)</f>
        <v>0</v>
      </c>
      <c r="AI32">
        <f>('County-Data'!Q32)*('County-Data'!Q$2)</f>
        <v>0</v>
      </c>
      <c r="AJ32">
        <f>('County-Data'!R32)*('County-Data'!R$2)</f>
        <v>0</v>
      </c>
      <c r="AK32">
        <f>('County-Data'!S32)*('County-Data'!S$2)</f>
        <v>0</v>
      </c>
      <c r="AL32">
        <f>('County-Data'!T32)*('County-Data'!T$2)</f>
        <v>0</v>
      </c>
      <c r="AM32">
        <f>('County-Data'!U32)*('County-Data'!U$2)</f>
        <v>0</v>
      </c>
      <c r="AN32" s="39">
        <f t="shared" si="3"/>
        <v>0</v>
      </c>
      <c r="AO32" s="46"/>
      <c r="AP32" s="64"/>
    </row>
    <row r="33" spans="1:42">
      <c r="A33" t="s">
        <v>16</v>
      </c>
      <c r="B33" t="s">
        <v>44</v>
      </c>
      <c r="C33" t="s">
        <v>18</v>
      </c>
      <c r="D33">
        <f>('County-Data'!F33)*('County-Data'!F$1)</f>
        <v>129714</v>
      </c>
      <c r="E33">
        <f>('County-Data'!G33)*('County-Data'!G$1)</f>
        <v>1</v>
      </c>
      <c r="F33">
        <f>('County-Data'!H33)*('County-Data'!H$1)</f>
        <v>1</v>
      </c>
      <c r="G33">
        <f>('County-Data'!I33)*('County-Data'!I$1)</f>
        <v>3</v>
      </c>
      <c r="H33">
        <f>('County-Data'!J33)*('County-Data'!J$1)</f>
        <v>4</v>
      </c>
      <c r="I33">
        <f>('County-Data'!K33)*('County-Data'!K$1)</f>
        <v>0</v>
      </c>
      <c r="J33">
        <f>('County-Data'!L33)*('County-Data'!L$1)</f>
        <v>6</v>
      </c>
      <c r="K33">
        <f>('County-Data'!M33)*('County-Data'!M$1)</f>
        <v>2025</v>
      </c>
      <c r="L33">
        <f>('County-Data'!N33)*('County-Data'!N$1)</f>
        <v>657</v>
      </c>
      <c r="M33">
        <f>('County-Data'!O33)*('County-Data'!O$1)</f>
        <v>43290</v>
      </c>
      <c r="N33">
        <f>('County-Data'!P33)*('County-Data'!P$1)</f>
        <v>538648</v>
      </c>
      <c r="O33">
        <f>('County-Data'!Q33)*('County-Data'!Q$1)</f>
        <v>8626</v>
      </c>
      <c r="P33">
        <f>('County-Data'!R33)*('County-Data'!R$1)</f>
        <v>204903</v>
      </c>
      <c r="Q33">
        <f>('County-Data'!S33)*('County-Data'!S$1)</f>
        <v>5940</v>
      </c>
      <c r="R33">
        <f>('County-Data'!T33)*('County-Data'!T$1)</f>
        <v>4376</v>
      </c>
      <c r="S33">
        <f>('County-Data'!U33)*('County-Data'!U$1)</f>
        <v>1334</v>
      </c>
      <c r="T33" s="39">
        <f>'County-Data'!V33</f>
        <v>273686</v>
      </c>
      <c r="U33" s="46">
        <f t="shared" si="1"/>
        <v>3.4328683235532691</v>
      </c>
      <c r="V33" s="64">
        <f t="shared" si="2"/>
        <v>8</v>
      </c>
      <c r="X33">
        <f>('County-Data'!F33)*('County-Data'!F$2)</f>
        <v>86476</v>
      </c>
      <c r="Y33">
        <f>('County-Data'!G33)*('County-Data'!G$2)</f>
        <v>2</v>
      </c>
      <c r="Z33">
        <f>('County-Data'!H33)*('County-Data'!H$2)</f>
        <v>2</v>
      </c>
      <c r="AA33">
        <f>('County-Data'!I33)*('County-Data'!I$2)</f>
        <v>4</v>
      </c>
      <c r="AB33">
        <f>('County-Data'!J33)*('County-Data'!J$2)</f>
        <v>4</v>
      </c>
      <c r="AC33">
        <f>('County-Data'!K33)*('County-Data'!K$2)</f>
        <v>0</v>
      </c>
      <c r="AD33">
        <f>('County-Data'!L33)*('County-Data'!L$2)</f>
        <v>8</v>
      </c>
      <c r="AE33">
        <f>('County-Data'!M33)*('County-Data'!M$2)</f>
        <v>2025</v>
      </c>
      <c r="AF33">
        <f>('County-Data'!N33)*('County-Data'!N$2)</f>
        <v>219</v>
      </c>
      <c r="AG33">
        <f>('County-Data'!O33)*('County-Data'!O$2)</f>
        <v>28860</v>
      </c>
      <c r="AH33">
        <f>('County-Data'!P33)*('County-Data'!P$2)</f>
        <v>269324</v>
      </c>
      <c r="AI33">
        <f>('County-Data'!Q33)*('County-Data'!Q$2)</f>
        <v>4313</v>
      </c>
      <c r="AJ33">
        <f>('County-Data'!R33)*('County-Data'!R$2)</f>
        <v>68301</v>
      </c>
      <c r="AK33">
        <f>('County-Data'!S33)*('County-Data'!S$2)</f>
        <v>2970</v>
      </c>
      <c r="AL33">
        <f>('County-Data'!T33)*('County-Data'!T$2)</f>
        <v>2188</v>
      </c>
      <c r="AM33">
        <f>('County-Data'!U33)*('County-Data'!U$2)</f>
        <v>1334</v>
      </c>
      <c r="AN33" s="39">
        <f t="shared" si="3"/>
        <v>273686</v>
      </c>
      <c r="AO33" s="46">
        <f t="shared" si="4"/>
        <v>1.7027907894448382</v>
      </c>
      <c r="AP33" s="64">
        <f t="shared" si="5"/>
        <v>39</v>
      </c>
    </row>
    <row r="34" spans="1:42">
      <c r="A34" t="s">
        <v>16</v>
      </c>
      <c r="B34" t="s">
        <v>45</v>
      </c>
      <c r="C34" t="s">
        <v>18</v>
      </c>
      <c r="D34">
        <f>('County-Data'!F34)*('County-Data'!F$1)</f>
        <v>135558</v>
      </c>
      <c r="E34">
        <f>('County-Data'!G34)*('County-Data'!G$1)</f>
        <v>1</v>
      </c>
      <c r="F34">
        <f>('County-Data'!H34)*('County-Data'!H$1)</f>
        <v>0</v>
      </c>
      <c r="G34">
        <f>('County-Data'!I34)*('County-Data'!I$1)</f>
        <v>3</v>
      </c>
      <c r="H34">
        <f>('County-Data'!J34)*('County-Data'!J$1)</f>
        <v>4</v>
      </c>
      <c r="I34">
        <f>('County-Data'!K34)*('County-Data'!K$1)</f>
        <v>0</v>
      </c>
      <c r="J34">
        <f>('County-Data'!L34)*('County-Data'!L$1)</f>
        <v>27</v>
      </c>
      <c r="K34">
        <f>('County-Data'!M34)*('County-Data'!M$1)</f>
        <v>12</v>
      </c>
      <c r="L34">
        <f>('County-Data'!N34)*('County-Data'!N$1)</f>
        <v>3</v>
      </c>
      <c r="M34">
        <f>('County-Data'!O34)*('County-Data'!O$1)</f>
        <v>12</v>
      </c>
      <c r="N34">
        <f>('County-Data'!P34)*('County-Data'!P$1)</f>
        <v>16</v>
      </c>
      <c r="O34">
        <f>('County-Data'!Q34)*('County-Data'!Q$1)</f>
        <v>34</v>
      </c>
      <c r="P34">
        <f>('County-Data'!R34)*('County-Data'!R$1)</f>
        <v>27</v>
      </c>
      <c r="Q34">
        <f>('County-Data'!S34)*('County-Data'!S$1)</f>
        <v>0</v>
      </c>
      <c r="R34">
        <f>('County-Data'!T34)*('County-Data'!T$1)</f>
        <v>6</v>
      </c>
      <c r="S34">
        <f>('County-Data'!U34)*('County-Data'!U$1)</f>
        <v>5</v>
      </c>
      <c r="T34" s="39">
        <f>'County-Data'!V34</f>
        <v>45253</v>
      </c>
      <c r="U34" s="46">
        <f t="shared" si="1"/>
        <v>2.9988730028948356</v>
      </c>
      <c r="V34" s="64">
        <f t="shared" si="2"/>
        <v>21</v>
      </c>
      <c r="X34">
        <f>('County-Data'!F34)*('County-Data'!F$2)</f>
        <v>90372</v>
      </c>
      <c r="Y34">
        <f>('County-Data'!G34)*('County-Data'!G$2)</f>
        <v>2</v>
      </c>
      <c r="Z34">
        <f>('County-Data'!H34)*('County-Data'!H$2)</f>
        <v>0</v>
      </c>
      <c r="AA34">
        <f>('County-Data'!I34)*('County-Data'!I$2)</f>
        <v>4</v>
      </c>
      <c r="AB34">
        <f>('County-Data'!J34)*('County-Data'!J$2)</f>
        <v>4</v>
      </c>
      <c r="AC34">
        <f>('County-Data'!K34)*('County-Data'!K$2)</f>
        <v>0</v>
      </c>
      <c r="AD34">
        <f>('County-Data'!L34)*('County-Data'!L$2)</f>
        <v>36</v>
      </c>
      <c r="AE34">
        <f>('County-Data'!M34)*('County-Data'!M$2)</f>
        <v>12</v>
      </c>
      <c r="AF34">
        <f>('County-Data'!N34)*('County-Data'!N$2)</f>
        <v>1</v>
      </c>
      <c r="AG34">
        <f>('County-Data'!O34)*('County-Data'!O$2)</f>
        <v>8</v>
      </c>
      <c r="AH34">
        <f>('County-Data'!P34)*('County-Data'!P$2)</f>
        <v>8</v>
      </c>
      <c r="AI34">
        <f>('County-Data'!Q34)*('County-Data'!Q$2)</f>
        <v>17</v>
      </c>
      <c r="AJ34">
        <f>('County-Data'!R34)*('County-Data'!R$2)</f>
        <v>9</v>
      </c>
      <c r="AK34">
        <f>('County-Data'!S34)*('County-Data'!S$2)</f>
        <v>0</v>
      </c>
      <c r="AL34">
        <f>('County-Data'!T34)*('County-Data'!T$2)</f>
        <v>3</v>
      </c>
      <c r="AM34">
        <f>('County-Data'!U34)*('County-Data'!U$2)</f>
        <v>5</v>
      </c>
      <c r="AN34" s="39">
        <f t="shared" si="3"/>
        <v>45253</v>
      </c>
      <c r="AO34" s="46">
        <f t="shared" si="4"/>
        <v>1.9994475504386449</v>
      </c>
      <c r="AP34" s="64">
        <f t="shared" si="5"/>
        <v>28</v>
      </c>
    </row>
    <row r="35" spans="1:42">
      <c r="A35" t="s">
        <v>16</v>
      </c>
      <c r="B35" t="s">
        <v>46</v>
      </c>
      <c r="C35" t="s">
        <v>18</v>
      </c>
      <c r="D35">
        <f>('County-Data'!F35)*('County-Data'!F$1)</f>
        <v>1206</v>
      </c>
      <c r="E35">
        <f>('County-Data'!G35)*('County-Data'!G$1)</f>
        <v>0</v>
      </c>
      <c r="F35">
        <f>('County-Data'!H35)*('County-Data'!H$1)</f>
        <v>0</v>
      </c>
      <c r="G35">
        <f>('County-Data'!I35)*('County-Data'!I$1)</f>
        <v>3</v>
      </c>
      <c r="H35">
        <f>('County-Data'!J35)*('County-Data'!J$1)</f>
        <v>4</v>
      </c>
      <c r="I35">
        <f>('County-Data'!K35)*('County-Data'!K$1)</f>
        <v>0</v>
      </c>
      <c r="J35">
        <f>('County-Data'!L35)*('County-Data'!L$1)</f>
        <v>168</v>
      </c>
      <c r="K35">
        <f>('County-Data'!M35)*('County-Data'!M$1)</f>
        <v>4</v>
      </c>
      <c r="L35">
        <f>('County-Data'!N35)*('County-Data'!N$1)</f>
        <v>0</v>
      </c>
      <c r="M35">
        <f>('County-Data'!O35)*('County-Data'!O$1)</f>
        <v>12</v>
      </c>
      <c r="N35">
        <f>('County-Data'!P35)*('County-Data'!P$1)</f>
        <v>56</v>
      </c>
      <c r="O35">
        <f>('County-Data'!Q35)*('County-Data'!Q$1)</f>
        <v>98</v>
      </c>
      <c r="P35">
        <f>('County-Data'!R35)*('County-Data'!R$1)</f>
        <v>39</v>
      </c>
      <c r="Q35">
        <f>('County-Data'!S35)*('County-Data'!S$1)</f>
        <v>2</v>
      </c>
      <c r="R35">
        <f>('County-Data'!T35)*('County-Data'!T$1)</f>
        <v>16</v>
      </c>
      <c r="S35">
        <f>('County-Data'!U35)*('County-Data'!U$1)</f>
        <v>26</v>
      </c>
      <c r="T35" s="39">
        <f>'County-Data'!V35</f>
        <v>579</v>
      </c>
      <c r="U35" s="46">
        <f t="shared" si="1"/>
        <v>2.8221070811744386</v>
      </c>
      <c r="V35" s="64">
        <f t="shared" si="2"/>
        <v>33</v>
      </c>
      <c r="X35">
        <f>('County-Data'!F35)*('County-Data'!F$2)</f>
        <v>804</v>
      </c>
      <c r="Y35">
        <f>('County-Data'!G35)*('County-Data'!G$2)</f>
        <v>0</v>
      </c>
      <c r="Z35">
        <f>('County-Data'!H35)*('County-Data'!H$2)</f>
        <v>0</v>
      </c>
      <c r="AA35">
        <f>('County-Data'!I35)*('County-Data'!I$2)</f>
        <v>4</v>
      </c>
      <c r="AB35">
        <f>('County-Data'!J35)*('County-Data'!J$2)</f>
        <v>4</v>
      </c>
      <c r="AC35">
        <f>('County-Data'!K35)*('County-Data'!K$2)</f>
        <v>0</v>
      </c>
      <c r="AD35">
        <f>('County-Data'!L35)*('County-Data'!L$2)</f>
        <v>224</v>
      </c>
      <c r="AE35">
        <f>('County-Data'!M35)*('County-Data'!M$2)</f>
        <v>4</v>
      </c>
      <c r="AF35">
        <f>('County-Data'!N35)*('County-Data'!N$2)</f>
        <v>0</v>
      </c>
      <c r="AG35">
        <f>('County-Data'!O35)*('County-Data'!O$2)</f>
        <v>8</v>
      </c>
      <c r="AH35">
        <f>('County-Data'!P35)*('County-Data'!P$2)</f>
        <v>28</v>
      </c>
      <c r="AI35">
        <f>('County-Data'!Q35)*('County-Data'!Q$2)</f>
        <v>49</v>
      </c>
      <c r="AJ35">
        <f>('County-Data'!R35)*('County-Data'!R$2)</f>
        <v>13</v>
      </c>
      <c r="AK35">
        <f>('County-Data'!S35)*('County-Data'!S$2)</f>
        <v>1</v>
      </c>
      <c r="AL35">
        <f>('County-Data'!T35)*('County-Data'!T$2)</f>
        <v>8</v>
      </c>
      <c r="AM35">
        <f>('County-Data'!U35)*('County-Data'!U$2)</f>
        <v>26</v>
      </c>
      <c r="AN35" s="39">
        <f t="shared" si="3"/>
        <v>579</v>
      </c>
      <c r="AO35" s="46">
        <f t="shared" si="4"/>
        <v>2.0259067357512954</v>
      </c>
      <c r="AP35" s="64">
        <f t="shared" si="5"/>
        <v>24</v>
      </c>
    </row>
    <row r="36" spans="1:42">
      <c r="A36" t="s">
        <v>16</v>
      </c>
      <c r="B36" t="s">
        <v>47</v>
      </c>
      <c r="C36" t="s">
        <v>18</v>
      </c>
      <c r="D36">
        <f>('County-Data'!F36)*('County-Data'!F$1)</f>
        <v>3</v>
      </c>
      <c r="E36">
        <f>('County-Data'!G36)*('County-Data'!G$1)</f>
        <v>0</v>
      </c>
      <c r="F36">
        <f>('County-Data'!H36)*('County-Data'!H$1)</f>
        <v>0</v>
      </c>
      <c r="G36">
        <f>('County-Data'!I36)*('County-Data'!I$1)</f>
        <v>0</v>
      </c>
      <c r="H36">
        <f>('County-Data'!J36)*('County-Data'!J$1)</f>
        <v>0</v>
      </c>
      <c r="I36">
        <f>('County-Data'!K36)*('County-Data'!K$1)</f>
        <v>0</v>
      </c>
      <c r="J36">
        <f>('County-Data'!L36)*('County-Data'!L$1)</f>
        <v>0</v>
      </c>
      <c r="K36">
        <f>('County-Data'!M36)*('County-Data'!M$1)</f>
        <v>1131</v>
      </c>
      <c r="L36">
        <f>('County-Data'!N36)*('County-Data'!N$1)</f>
        <v>4326</v>
      </c>
      <c r="M36">
        <f>('County-Data'!O36)*('County-Data'!O$1)</f>
        <v>5700</v>
      </c>
      <c r="N36">
        <f>('County-Data'!P36)*('County-Data'!P$1)</f>
        <v>228</v>
      </c>
      <c r="O36">
        <f>('County-Data'!Q36)*('County-Data'!Q$1)</f>
        <v>76</v>
      </c>
      <c r="P36">
        <f>('County-Data'!R36)*('County-Data'!R$1)</f>
        <v>9</v>
      </c>
      <c r="Q36">
        <f>('County-Data'!S36)*('County-Data'!S$1)</f>
        <v>2</v>
      </c>
      <c r="R36">
        <f>('County-Data'!T36)*('County-Data'!T$1)</f>
        <v>2</v>
      </c>
      <c r="S36">
        <f>('County-Data'!U36)*('County-Data'!U$1)</f>
        <v>5</v>
      </c>
      <c r="T36" s="39">
        <f>'County-Data'!V36</f>
        <v>4579</v>
      </c>
      <c r="U36" s="46">
        <f t="shared" si="1"/>
        <v>2.5075343961563661</v>
      </c>
      <c r="V36" s="64">
        <f t="shared" si="2"/>
        <v>39</v>
      </c>
      <c r="X36">
        <f>('County-Data'!F36)*('County-Data'!F$2)</f>
        <v>2</v>
      </c>
      <c r="Y36">
        <f>('County-Data'!G36)*('County-Data'!G$2)</f>
        <v>0</v>
      </c>
      <c r="Z36">
        <f>('County-Data'!H36)*('County-Data'!H$2)</f>
        <v>0</v>
      </c>
      <c r="AA36">
        <f>('County-Data'!I36)*('County-Data'!I$2)</f>
        <v>0</v>
      </c>
      <c r="AB36">
        <f>('County-Data'!J36)*('County-Data'!J$2)</f>
        <v>0</v>
      </c>
      <c r="AC36">
        <f>('County-Data'!K36)*('County-Data'!K$2)</f>
        <v>0</v>
      </c>
      <c r="AD36">
        <f>('County-Data'!L36)*('County-Data'!L$2)</f>
        <v>0</v>
      </c>
      <c r="AE36">
        <f>('County-Data'!M36)*('County-Data'!M$2)</f>
        <v>1131</v>
      </c>
      <c r="AF36">
        <f>('County-Data'!N36)*('County-Data'!N$2)</f>
        <v>1442</v>
      </c>
      <c r="AG36">
        <f>('County-Data'!O36)*('County-Data'!O$2)</f>
        <v>3800</v>
      </c>
      <c r="AH36">
        <f>('County-Data'!P36)*('County-Data'!P$2)</f>
        <v>114</v>
      </c>
      <c r="AI36">
        <f>('County-Data'!Q36)*('County-Data'!Q$2)</f>
        <v>38</v>
      </c>
      <c r="AJ36">
        <f>('County-Data'!R36)*('County-Data'!R$2)</f>
        <v>3</v>
      </c>
      <c r="AK36">
        <f>('County-Data'!S36)*('County-Data'!S$2)</f>
        <v>1</v>
      </c>
      <c r="AL36">
        <f>('County-Data'!T36)*('County-Data'!T$2)</f>
        <v>1</v>
      </c>
      <c r="AM36">
        <f>('County-Data'!U36)*('County-Data'!U$2)</f>
        <v>5</v>
      </c>
      <c r="AN36" s="39">
        <f t="shared" si="3"/>
        <v>4579</v>
      </c>
      <c r="AO36" s="46">
        <f t="shared" si="4"/>
        <v>1.42760428041057</v>
      </c>
      <c r="AP36" s="64">
        <f t="shared" si="5"/>
        <v>44</v>
      </c>
    </row>
    <row r="37" spans="1:42">
      <c r="A37" t="s">
        <v>16</v>
      </c>
      <c r="B37" t="s">
        <v>48</v>
      </c>
      <c r="C37" t="s">
        <v>18</v>
      </c>
      <c r="D37">
        <f>('County-Data'!F37)*('County-Data'!F$1)</f>
        <v>591</v>
      </c>
      <c r="E37">
        <f>('County-Data'!G37)*('County-Data'!G$1)</f>
        <v>2</v>
      </c>
      <c r="F37">
        <f>('County-Data'!H37)*('County-Data'!H$1)</f>
        <v>1</v>
      </c>
      <c r="G37">
        <f>('County-Data'!I37)*('County-Data'!I$1)</f>
        <v>57</v>
      </c>
      <c r="H37">
        <f>('County-Data'!J37)*('County-Data'!J$1)</f>
        <v>4</v>
      </c>
      <c r="I37">
        <f>('County-Data'!K37)*('County-Data'!K$1)</f>
        <v>22</v>
      </c>
      <c r="J37">
        <f>('County-Data'!L37)*('County-Data'!L$1)</f>
        <v>624</v>
      </c>
      <c r="K37">
        <f>('County-Data'!M37)*('County-Data'!M$1)</f>
        <v>316</v>
      </c>
      <c r="L37">
        <f>('County-Data'!N37)*('County-Data'!N$1)</f>
        <v>0</v>
      </c>
      <c r="M37">
        <f>('County-Data'!O37)*('County-Data'!O$1)</f>
        <v>48</v>
      </c>
      <c r="N37">
        <f>('County-Data'!P37)*('County-Data'!P$1)</f>
        <v>36</v>
      </c>
      <c r="O37">
        <f>('County-Data'!Q37)*('County-Data'!Q$1)</f>
        <v>94</v>
      </c>
      <c r="P37">
        <f>('County-Data'!R37)*('County-Data'!R$1)</f>
        <v>3</v>
      </c>
      <c r="Q37">
        <f>('County-Data'!S37)*('County-Data'!S$1)</f>
        <v>2</v>
      </c>
      <c r="R37">
        <f>('County-Data'!T37)*('County-Data'!T$1)</f>
        <v>10</v>
      </c>
      <c r="S37">
        <f>('County-Data'!U37)*('County-Data'!U$1)</f>
        <v>29</v>
      </c>
      <c r="T37" s="39">
        <f>'County-Data'!V37</f>
        <v>863</v>
      </c>
      <c r="U37" s="46">
        <f t="shared" si="1"/>
        <v>2.1309385863267671</v>
      </c>
      <c r="V37" s="64">
        <f t="shared" si="2"/>
        <v>45</v>
      </c>
      <c r="X37">
        <f>('County-Data'!F37)*('County-Data'!F$2)</f>
        <v>394</v>
      </c>
      <c r="Y37">
        <f>('County-Data'!G37)*('County-Data'!G$2)</f>
        <v>4</v>
      </c>
      <c r="Z37">
        <f>('County-Data'!H37)*('County-Data'!H$2)</f>
        <v>2</v>
      </c>
      <c r="AA37">
        <f>('County-Data'!I37)*('County-Data'!I$2)</f>
        <v>76</v>
      </c>
      <c r="AB37">
        <f>('County-Data'!J37)*('County-Data'!J$2)</f>
        <v>4</v>
      </c>
      <c r="AC37">
        <f>('County-Data'!K37)*('County-Data'!K$2)</f>
        <v>44</v>
      </c>
      <c r="AD37">
        <f>('County-Data'!L37)*('County-Data'!L$2)</f>
        <v>832</v>
      </c>
      <c r="AE37">
        <f>('County-Data'!M37)*('County-Data'!M$2)</f>
        <v>316</v>
      </c>
      <c r="AF37">
        <f>('County-Data'!N37)*('County-Data'!N$2)</f>
        <v>0</v>
      </c>
      <c r="AG37">
        <f>('County-Data'!O37)*('County-Data'!O$2)</f>
        <v>32</v>
      </c>
      <c r="AH37">
        <f>('County-Data'!P37)*('County-Data'!P$2)</f>
        <v>18</v>
      </c>
      <c r="AI37">
        <f>('County-Data'!Q37)*('County-Data'!Q$2)</f>
        <v>47</v>
      </c>
      <c r="AJ37">
        <f>('County-Data'!R37)*('County-Data'!R$2)</f>
        <v>1</v>
      </c>
      <c r="AK37">
        <f>('County-Data'!S37)*('County-Data'!S$2)</f>
        <v>1</v>
      </c>
      <c r="AL37">
        <f>('County-Data'!T37)*('County-Data'!T$2)</f>
        <v>5</v>
      </c>
      <c r="AM37">
        <f>('County-Data'!U37)*('County-Data'!U$2)</f>
        <v>29</v>
      </c>
      <c r="AN37" s="39">
        <f t="shared" si="3"/>
        <v>863</v>
      </c>
      <c r="AO37" s="46">
        <f t="shared" si="4"/>
        <v>2.0915411355735807</v>
      </c>
      <c r="AP37" s="64">
        <f t="shared" si="5"/>
        <v>21</v>
      </c>
    </row>
    <row r="38" spans="1:42">
      <c r="A38" t="s">
        <v>16</v>
      </c>
      <c r="B38" t="s">
        <v>49</v>
      </c>
      <c r="C38" t="s">
        <v>18</v>
      </c>
      <c r="D38">
        <f>('County-Data'!F38)*('County-Data'!F$1)</f>
        <v>0</v>
      </c>
      <c r="E38">
        <f>('County-Data'!G38)*('County-Data'!G$1)</f>
        <v>0</v>
      </c>
      <c r="F38">
        <f>('County-Data'!H38)*('County-Data'!H$1)</f>
        <v>0</v>
      </c>
      <c r="G38">
        <f>('County-Data'!I38)*('County-Data'!I$1)</f>
        <v>0</v>
      </c>
      <c r="H38">
        <f>('County-Data'!J38)*('County-Data'!J$1)</f>
        <v>0</v>
      </c>
      <c r="I38">
        <f>('County-Data'!K38)*('County-Data'!K$1)</f>
        <v>0</v>
      </c>
      <c r="J38">
        <f>('County-Data'!L38)*('County-Data'!L$1)</f>
        <v>0</v>
      </c>
      <c r="K38">
        <f>('County-Data'!M38)*('County-Data'!M$1)</f>
        <v>0</v>
      </c>
      <c r="L38">
        <f>('County-Data'!N38)*('County-Data'!N$1)</f>
        <v>0</v>
      </c>
      <c r="M38">
        <f>('County-Data'!O38)*('County-Data'!O$1)</f>
        <v>0</v>
      </c>
      <c r="N38">
        <f>('County-Data'!P38)*('County-Data'!P$1)</f>
        <v>40</v>
      </c>
      <c r="O38">
        <f>('County-Data'!Q38)*('County-Data'!Q$1)</f>
        <v>0</v>
      </c>
      <c r="P38">
        <f>('County-Data'!R38)*('County-Data'!R$1)</f>
        <v>9</v>
      </c>
      <c r="Q38">
        <f>('County-Data'!S38)*('County-Data'!S$1)</f>
        <v>0</v>
      </c>
      <c r="R38">
        <f>('County-Data'!T38)*('County-Data'!T$1)</f>
        <v>0</v>
      </c>
      <c r="S38">
        <f>('County-Data'!U38)*('County-Data'!U$1)</f>
        <v>0</v>
      </c>
      <c r="T38" s="39">
        <f>'County-Data'!V38</f>
        <v>13</v>
      </c>
      <c r="U38" s="46">
        <f t="shared" si="1"/>
        <v>3.7692307692307692</v>
      </c>
      <c r="V38" s="64">
        <f t="shared" si="2"/>
        <v>1</v>
      </c>
      <c r="X38">
        <f>('County-Data'!F38)*('County-Data'!F$2)</f>
        <v>0</v>
      </c>
      <c r="Y38">
        <f>('County-Data'!G38)*('County-Data'!G$2)</f>
        <v>0</v>
      </c>
      <c r="Z38">
        <f>('County-Data'!H38)*('County-Data'!H$2)</f>
        <v>0</v>
      </c>
      <c r="AA38">
        <f>('County-Data'!I38)*('County-Data'!I$2)</f>
        <v>0</v>
      </c>
      <c r="AB38">
        <f>('County-Data'!J38)*('County-Data'!J$2)</f>
        <v>0</v>
      </c>
      <c r="AC38">
        <f>('County-Data'!K38)*('County-Data'!K$2)</f>
        <v>0</v>
      </c>
      <c r="AD38">
        <f>('County-Data'!L38)*('County-Data'!L$2)</f>
        <v>0</v>
      </c>
      <c r="AE38">
        <f>('County-Data'!M38)*('County-Data'!M$2)</f>
        <v>0</v>
      </c>
      <c r="AF38">
        <f>('County-Data'!N38)*('County-Data'!N$2)</f>
        <v>0</v>
      </c>
      <c r="AG38">
        <f>('County-Data'!O38)*('County-Data'!O$2)</f>
        <v>0</v>
      </c>
      <c r="AH38">
        <f>('County-Data'!P38)*('County-Data'!P$2)</f>
        <v>20</v>
      </c>
      <c r="AI38">
        <f>('County-Data'!Q38)*('County-Data'!Q$2)</f>
        <v>0</v>
      </c>
      <c r="AJ38">
        <f>('County-Data'!R38)*('County-Data'!R$2)</f>
        <v>3</v>
      </c>
      <c r="AK38">
        <f>('County-Data'!S38)*('County-Data'!S$2)</f>
        <v>0</v>
      </c>
      <c r="AL38">
        <f>('County-Data'!T38)*('County-Data'!T$2)</f>
        <v>0</v>
      </c>
      <c r="AM38">
        <f>('County-Data'!U38)*('County-Data'!U$2)</f>
        <v>0</v>
      </c>
      <c r="AN38" s="39">
        <f t="shared" si="3"/>
        <v>13</v>
      </c>
      <c r="AO38" s="46">
        <f t="shared" si="4"/>
        <v>1.7692307692307692</v>
      </c>
      <c r="AP38" s="64">
        <f t="shared" si="5"/>
        <v>37</v>
      </c>
    </row>
    <row r="39" spans="1:42">
      <c r="A39" t="s">
        <v>16</v>
      </c>
      <c r="B39" t="s">
        <v>50</v>
      </c>
      <c r="C39" t="s">
        <v>18</v>
      </c>
      <c r="D39">
        <f>('County-Data'!F39)*('County-Data'!F$1)</f>
        <v>3015</v>
      </c>
      <c r="E39">
        <f>('County-Data'!G39)*('County-Data'!G$1)</f>
        <v>6878</v>
      </c>
      <c r="F39">
        <f>('County-Data'!H39)*('County-Data'!H$1)</f>
        <v>1060</v>
      </c>
      <c r="G39">
        <f>('County-Data'!I39)*('County-Data'!I$1)</f>
        <v>3</v>
      </c>
      <c r="H39">
        <f>('County-Data'!J39)*('County-Data'!J$1)</f>
        <v>1320</v>
      </c>
      <c r="I39">
        <f>('County-Data'!K39)*('County-Data'!K$1)</f>
        <v>2</v>
      </c>
      <c r="J39">
        <f>('County-Data'!L39)*('County-Data'!L$1)</f>
        <v>888</v>
      </c>
      <c r="K39">
        <f>('County-Data'!M39)*('County-Data'!M$1)</f>
        <v>15852</v>
      </c>
      <c r="L39">
        <f>('County-Data'!N39)*('County-Data'!N$1)</f>
        <v>17034</v>
      </c>
      <c r="M39">
        <f>('County-Data'!O39)*('County-Data'!O$1)</f>
        <v>387</v>
      </c>
      <c r="N39">
        <f>('County-Data'!P39)*('County-Data'!P$1)</f>
        <v>29912</v>
      </c>
      <c r="O39">
        <f>('County-Data'!Q39)*('County-Data'!Q$1)</f>
        <v>666</v>
      </c>
      <c r="P39">
        <f>('County-Data'!R39)*('County-Data'!R$1)</f>
        <v>15531</v>
      </c>
      <c r="Q39">
        <f>('County-Data'!S39)*('County-Data'!S$1)</f>
        <v>2</v>
      </c>
      <c r="R39">
        <f>('County-Data'!T39)*('County-Data'!T$1)</f>
        <v>18</v>
      </c>
      <c r="S39">
        <f>('County-Data'!U39)*('County-Data'!U$1)</f>
        <v>3858</v>
      </c>
      <c r="T39" s="39">
        <f>'County-Data'!V39</f>
        <v>48086</v>
      </c>
      <c r="U39" s="46">
        <f t="shared" si="1"/>
        <v>2.0052822027201263</v>
      </c>
      <c r="V39" s="64">
        <f t="shared" si="2"/>
        <v>50</v>
      </c>
      <c r="X39">
        <f>('County-Data'!F39)*('County-Data'!F$2)</f>
        <v>2010</v>
      </c>
      <c r="Y39">
        <f>('County-Data'!G39)*('County-Data'!G$2)</f>
        <v>13756</v>
      </c>
      <c r="Z39">
        <f>('County-Data'!H39)*('County-Data'!H$2)</f>
        <v>2120</v>
      </c>
      <c r="AA39">
        <f>('County-Data'!I39)*('County-Data'!I$2)</f>
        <v>4</v>
      </c>
      <c r="AB39">
        <f>('County-Data'!J39)*('County-Data'!J$2)</f>
        <v>1320</v>
      </c>
      <c r="AC39">
        <f>('County-Data'!K39)*('County-Data'!K$2)</f>
        <v>4</v>
      </c>
      <c r="AD39">
        <f>('County-Data'!L39)*('County-Data'!L$2)</f>
        <v>1184</v>
      </c>
      <c r="AE39">
        <f>('County-Data'!M39)*('County-Data'!M$2)</f>
        <v>15852</v>
      </c>
      <c r="AF39">
        <f>('County-Data'!N39)*('County-Data'!N$2)</f>
        <v>5678</v>
      </c>
      <c r="AG39">
        <f>('County-Data'!O39)*('County-Data'!O$2)</f>
        <v>258</v>
      </c>
      <c r="AH39">
        <f>('County-Data'!P39)*('County-Data'!P$2)</f>
        <v>14956</v>
      </c>
      <c r="AI39">
        <f>('County-Data'!Q39)*('County-Data'!Q$2)</f>
        <v>333</v>
      </c>
      <c r="AJ39">
        <f>('County-Data'!R39)*('County-Data'!R$2)</f>
        <v>5177</v>
      </c>
      <c r="AK39">
        <f>('County-Data'!S39)*('County-Data'!S$2)</f>
        <v>1</v>
      </c>
      <c r="AL39">
        <f>('County-Data'!T39)*('County-Data'!T$2)</f>
        <v>9</v>
      </c>
      <c r="AM39">
        <f>('County-Data'!U39)*('County-Data'!U$2)</f>
        <v>3858</v>
      </c>
      <c r="AN39" s="39">
        <f t="shared" si="3"/>
        <v>48086</v>
      </c>
      <c r="AO39" s="46">
        <f t="shared" si="4"/>
        <v>1.3833548226094914</v>
      </c>
      <c r="AP39" s="64">
        <f t="shared" si="5"/>
        <v>46</v>
      </c>
    </row>
    <row r="40" spans="1:42">
      <c r="A40" t="s">
        <v>16</v>
      </c>
      <c r="B40" t="s">
        <v>51</v>
      </c>
      <c r="C40" t="s">
        <v>18</v>
      </c>
      <c r="D40">
        <f>('County-Data'!F40)*('County-Data'!F$1)</f>
        <v>55587</v>
      </c>
      <c r="E40">
        <f>('County-Data'!G40)*('County-Data'!G$1)</f>
        <v>0</v>
      </c>
      <c r="F40">
        <f>('County-Data'!H40)*('County-Data'!H$1)</f>
        <v>0</v>
      </c>
      <c r="G40">
        <f>('County-Data'!I40)*('County-Data'!I$1)</f>
        <v>3</v>
      </c>
      <c r="H40">
        <f>('County-Data'!J40)*('County-Data'!J$1)</f>
        <v>4</v>
      </c>
      <c r="I40">
        <f>('County-Data'!K40)*('County-Data'!K$1)</f>
        <v>2</v>
      </c>
      <c r="J40">
        <f>('County-Data'!L40)*('County-Data'!L$1)</f>
        <v>2628</v>
      </c>
      <c r="K40">
        <f>('County-Data'!M40)*('County-Data'!M$1)</f>
        <v>8</v>
      </c>
      <c r="L40">
        <f>('County-Data'!N40)*('County-Data'!N$1)</f>
        <v>0</v>
      </c>
      <c r="M40">
        <f>('County-Data'!O40)*('County-Data'!O$1)</f>
        <v>3</v>
      </c>
      <c r="N40">
        <f>('County-Data'!P40)*('County-Data'!P$1)</f>
        <v>192</v>
      </c>
      <c r="O40">
        <f>('County-Data'!Q40)*('County-Data'!Q$1)</f>
        <v>4112</v>
      </c>
      <c r="P40">
        <f>('County-Data'!R40)*('County-Data'!R$1)</f>
        <v>33</v>
      </c>
      <c r="Q40">
        <f>('County-Data'!S40)*('County-Data'!S$1)</f>
        <v>4</v>
      </c>
      <c r="R40">
        <f>('County-Data'!T40)*('County-Data'!T$1)</f>
        <v>116</v>
      </c>
      <c r="S40">
        <f>('County-Data'!U40)*('County-Data'!U$1)</f>
        <v>56</v>
      </c>
      <c r="T40" s="39">
        <f>'County-Data'!V40</f>
        <v>21648</v>
      </c>
      <c r="U40" s="46">
        <f t="shared" si="1"/>
        <v>2.8985587583148558</v>
      </c>
      <c r="V40" s="64">
        <f t="shared" si="2"/>
        <v>27</v>
      </c>
      <c r="X40">
        <f>('County-Data'!F40)*('County-Data'!F$2)</f>
        <v>37058</v>
      </c>
      <c r="Y40">
        <f>('County-Data'!G40)*('County-Data'!G$2)</f>
        <v>0</v>
      </c>
      <c r="Z40">
        <f>('County-Data'!H40)*('County-Data'!H$2)</f>
        <v>0</v>
      </c>
      <c r="AA40">
        <f>('County-Data'!I40)*('County-Data'!I$2)</f>
        <v>4</v>
      </c>
      <c r="AB40">
        <f>('County-Data'!J40)*('County-Data'!J$2)</f>
        <v>4</v>
      </c>
      <c r="AC40">
        <f>('County-Data'!K40)*('County-Data'!K$2)</f>
        <v>4</v>
      </c>
      <c r="AD40">
        <f>('County-Data'!L40)*('County-Data'!L$2)</f>
        <v>3504</v>
      </c>
      <c r="AE40">
        <f>('County-Data'!M40)*('County-Data'!M$2)</f>
        <v>8</v>
      </c>
      <c r="AF40">
        <f>('County-Data'!N40)*('County-Data'!N$2)</f>
        <v>0</v>
      </c>
      <c r="AG40">
        <f>('County-Data'!O40)*('County-Data'!O$2)</f>
        <v>2</v>
      </c>
      <c r="AH40">
        <f>('County-Data'!P40)*('County-Data'!P$2)</f>
        <v>96</v>
      </c>
      <c r="AI40">
        <f>('County-Data'!Q40)*('County-Data'!Q$2)</f>
        <v>2056</v>
      </c>
      <c r="AJ40">
        <f>('County-Data'!R40)*('County-Data'!R$2)</f>
        <v>11</v>
      </c>
      <c r="AK40">
        <f>('County-Data'!S40)*('County-Data'!S$2)</f>
        <v>2</v>
      </c>
      <c r="AL40">
        <f>('County-Data'!T40)*('County-Data'!T$2)</f>
        <v>58</v>
      </c>
      <c r="AM40">
        <f>('County-Data'!U40)*('County-Data'!U$2)</f>
        <v>56</v>
      </c>
      <c r="AN40" s="39">
        <f t="shared" si="3"/>
        <v>21648</v>
      </c>
      <c r="AO40" s="46">
        <f t="shared" si="4"/>
        <v>1.9799981522542498</v>
      </c>
      <c r="AP40" s="64">
        <f t="shared" si="5"/>
        <v>30</v>
      </c>
    </row>
    <row r="41" spans="1:42">
      <c r="A41" t="s">
        <v>16</v>
      </c>
      <c r="B41" t="s">
        <v>52</v>
      </c>
      <c r="C41" t="s">
        <v>18</v>
      </c>
      <c r="D41">
        <f>('County-Data'!F41)*('County-Data'!F$1)</f>
        <v>7944</v>
      </c>
      <c r="E41">
        <f>('County-Data'!G41)*('County-Data'!G$1)</f>
        <v>0</v>
      </c>
      <c r="F41">
        <f>('County-Data'!H41)*('County-Data'!H$1)</f>
        <v>0</v>
      </c>
      <c r="G41">
        <f>('County-Data'!I41)*('County-Data'!I$1)</f>
        <v>3</v>
      </c>
      <c r="H41">
        <f>('County-Data'!J41)*('County-Data'!J$1)</f>
        <v>4</v>
      </c>
      <c r="I41">
        <f>('County-Data'!K41)*('County-Data'!K$1)</f>
        <v>0</v>
      </c>
      <c r="J41">
        <f>('County-Data'!L41)*('County-Data'!L$1)</f>
        <v>3843</v>
      </c>
      <c r="K41">
        <f>('County-Data'!M41)*('County-Data'!M$1)</f>
        <v>14</v>
      </c>
      <c r="L41">
        <f>('County-Data'!N41)*('County-Data'!N$1)</f>
        <v>27</v>
      </c>
      <c r="M41">
        <f>('County-Data'!O41)*('County-Data'!O$1)</f>
        <v>12</v>
      </c>
      <c r="N41">
        <f>('County-Data'!P41)*('County-Data'!P$1)</f>
        <v>4420</v>
      </c>
      <c r="O41">
        <f>('County-Data'!Q41)*('County-Data'!Q$1)</f>
        <v>3054</v>
      </c>
      <c r="P41">
        <f>('County-Data'!R41)*('County-Data'!R$1)</f>
        <v>636</v>
      </c>
      <c r="Q41">
        <f>('County-Data'!S41)*('County-Data'!S$1)</f>
        <v>256</v>
      </c>
      <c r="R41">
        <f>('County-Data'!T41)*('County-Data'!T$1)</f>
        <v>1968</v>
      </c>
      <c r="S41">
        <f>('County-Data'!U41)*('County-Data'!U$1)</f>
        <v>5</v>
      </c>
      <c r="T41" s="39">
        <f>'County-Data'!V41</f>
        <v>7919</v>
      </c>
      <c r="U41" s="46">
        <f t="shared" si="1"/>
        <v>2.8016163657027402</v>
      </c>
      <c r="V41" s="64">
        <f t="shared" si="2"/>
        <v>34</v>
      </c>
      <c r="X41">
        <f>('County-Data'!F41)*('County-Data'!F$2)</f>
        <v>5296</v>
      </c>
      <c r="Y41">
        <f>('County-Data'!G41)*('County-Data'!G$2)</f>
        <v>0</v>
      </c>
      <c r="Z41">
        <f>('County-Data'!H41)*('County-Data'!H$2)</f>
        <v>0</v>
      </c>
      <c r="AA41">
        <f>('County-Data'!I41)*('County-Data'!I$2)</f>
        <v>4</v>
      </c>
      <c r="AB41">
        <f>('County-Data'!J41)*('County-Data'!J$2)</f>
        <v>4</v>
      </c>
      <c r="AC41">
        <f>('County-Data'!K41)*('County-Data'!K$2)</f>
        <v>0</v>
      </c>
      <c r="AD41">
        <f>('County-Data'!L41)*('County-Data'!L$2)</f>
        <v>5124</v>
      </c>
      <c r="AE41">
        <f>('County-Data'!M41)*('County-Data'!M$2)</f>
        <v>14</v>
      </c>
      <c r="AF41">
        <f>('County-Data'!N41)*('County-Data'!N$2)</f>
        <v>9</v>
      </c>
      <c r="AG41">
        <f>('County-Data'!O41)*('County-Data'!O$2)</f>
        <v>8</v>
      </c>
      <c r="AH41">
        <f>('County-Data'!P41)*('County-Data'!P$2)</f>
        <v>2210</v>
      </c>
      <c r="AI41">
        <f>('County-Data'!Q41)*('County-Data'!Q$2)</f>
        <v>1527</v>
      </c>
      <c r="AJ41">
        <f>('County-Data'!R41)*('County-Data'!R$2)</f>
        <v>212</v>
      </c>
      <c r="AK41">
        <f>('County-Data'!S41)*('County-Data'!S$2)</f>
        <v>128</v>
      </c>
      <c r="AL41">
        <f>('County-Data'!T41)*('County-Data'!T$2)</f>
        <v>984</v>
      </c>
      <c r="AM41">
        <f>('County-Data'!U41)*('County-Data'!U$2)</f>
        <v>5</v>
      </c>
      <c r="AN41" s="39">
        <f t="shared" si="3"/>
        <v>7919</v>
      </c>
      <c r="AO41" s="46">
        <f t="shared" si="4"/>
        <v>1.9604748074251799</v>
      </c>
      <c r="AP41" s="64">
        <f t="shared" si="5"/>
        <v>31</v>
      </c>
    </row>
    <row r="42" spans="1:42">
      <c r="A42" t="s">
        <v>16</v>
      </c>
      <c r="B42" t="s">
        <v>53</v>
      </c>
      <c r="C42" t="s">
        <v>18</v>
      </c>
      <c r="D42">
        <f>('County-Data'!F42)*('County-Data'!F$1)</f>
        <v>1617</v>
      </c>
      <c r="E42">
        <f>('County-Data'!G42)*('County-Data'!G$1)</f>
        <v>534</v>
      </c>
      <c r="F42">
        <f>('County-Data'!H42)*('County-Data'!H$1)</f>
        <v>155</v>
      </c>
      <c r="G42">
        <f>('County-Data'!I42)*('County-Data'!I$1)</f>
        <v>3</v>
      </c>
      <c r="H42">
        <f>('County-Data'!J42)*('County-Data'!J$1)</f>
        <v>4</v>
      </c>
      <c r="I42">
        <f>('County-Data'!K42)*('County-Data'!K$1)</f>
        <v>468</v>
      </c>
      <c r="J42">
        <f>('County-Data'!L42)*('County-Data'!L$1)</f>
        <v>129</v>
      </c>
      <c r="K42">
        <f>('County-Data'!M42)*('County-Data'!M$1)</f>
        <v>2894</v>
      </c>
      <c r="L42">
        <f>('County-Data'!N42)*('County-Data'!N$1)</f>
        <v>3</v>
      </c>
      <c r="M42">
        <f>('County-Data'!O42)*('County-Data'!O$1)</f>
        <v>513</v>
      </c>
      <c r="N42">
        <f>('County-Data'!P42)*('County-Data'!P$1)</f>
        <v>32</v>
      </c>
      <c r="O42">
        <f>('County-Data'!Q42)*('County-Data'!Q$1)</f>
        <v>52</v>
      </c>
      <c r="P42">
        <f>('County-Data'!R42)*('County-Data'!R$1)</f>
        <v>3</v>
      </c>
      <c r="Q42">
        <f>('County-Data'!S42)*('County-Data'!S$1)</f>
        <v>10</v>
      </c>
      <c r="R42">
        <f>('County-Data'!T42)*('County-Data'!T$1)</f>
        <v>16</v>
      </c>
      <c r="S42">
        <f>('County-Data'!U42)*('County-Data'!U$1)</f>
        <v>24</v>
      </c>
      <c r="T42" s="39">
        <f>'County-Data'!V42</f>
        <v>4645</v>
      </c>
      <c r="U42" s="46">
        <f t="shared" si="1"/>
        <v>1.3900968783638321</v>
      </c>
      <c r="V42" s="64">
        <f t="shared" si="2"/>
        <v>54</v>
      </c>
      <c r="X42">
        <f>('County-Data'!F42)*('County-Data'!F$2)</f>
        <v>1078</v>
      </c>
      <c r="Y42">
        <f>('County-Data'!G42)*('County-Data'!G$2)</f>
        <v>1068</v>
      </c>
      <c r="Z42">
        <f>('County-Data'!H42)*('County-Data'!H$2)</f>
        <v>310</v>
      </c>
      <c r="AA42">
        <f>('County-Data'!I42)*('County-Data'!I$2)</f>
        <v>4</v>
      </c>
      <c r="AB42">
        <f>('County-Data'!J42)*('County-Data'!J$2)</f>
        <v>4</v>
      </c>
      <c r="AC42">
        <f>('County-Data'!K42)*('County-Data'!K$2)</f>
        <v>936</v>
      </c>
      <c r="AD42">
        <f>('County-Data'!L42)*('County-Data'!L$2)</f>
        <v>172</v>
      </c>
      <c r="AE42">
        <f>('County-Data'!M42)*('County-Data'!M$2)</f>
        <v>2894</v>
      </c>
      <c r="AF42">
        <f>('County-Data'!N42)*('County-Data'!N$2)</f>
        <v>1</v>
      </c>
      <c r="AG42">
        <f>('County-Data'!O42)*('County-Data'!O$2)</f>
        <v>342</v>
      </c>
      <c r="AH42">
        <f>('County-Data'!P42)*('County-Data'!P$2)</f>
        <v>16</v>
      </c>
      <c r="AI42">
        <f>('County-Data'!Q42)*('County-Data'!Q$2)</f>
        <v>26</v>
      </c>
      <c r="AJ42">
        <f>('County-Data'!R42)*('County-Data'!R$2)</f>
        <v>1</v>
      </c>
      <c r="AK42">
        <f>('County-Data'!S42)*('County-Data'!S$2)</f>
        <v>5</v>
      </c>
      <c r="AL42">
        <f>('County-Data'!T42)*('County-Data'!T$2)</f>
        <v>8</v>
      </c>
      <c r="AM42">
        <f>('County-Data'!U42)*('County-Data'!U$2)</f>
        <v>24</v>
      </c>
      <c r="AN42" s="39">
        <f t="shared" si="3"/>
        <v>4645</v>
      </c>
      <c r="AO42" s="46">
        <f t="shared" si="4"/>
        <v>1.4831001076426265</v>
      </c>
      <c r="AP42" s="64">
        <f t="shared" si="5"/>
        <v>43</v>
      </c>
    </row>
    <row r="43" spans="1:42">
      <c r="A43" t="s">
        <v>16</v>
      </c>
      <c r="B43" t="s">
        <v>54</v>
      </c>
      <c r="C43" t="s">
        <v>18</v>
      </c>
      <c r="D43">
        <f>('County-Data'!F43)*('County-Data'!F$1)</f>
        <v>705</v>
      </c>
      <c r="E43">
        <f>('County-Data'!G43)*('County-Data'!G$1)</f>
        <v>1</v>
      </c>
      <c r="F43">
        <f>('County-Data'!H43)*('County-Data'!H$1)</f>
        <v>2</v>
      </c>
      <c r="G43">
        <f>('County-Data'!I43)*('County-Data'!I$1)</f>
        <v>3</v>
      </c>
      <c r="H43">
        <f>('County-Data'!J43)*('County-Data'!J$1)</f>
        <v>304</v>
      </c>
      <c r="I43">
        <f>('County-Data'!K43)*('County-Data'!K$1)</f>
        <v>56</v>
      </c>
      <c r="J43">
        <f>('County-Data'!L43)*('County-Data'!L$1)</f>
        <v>234</v>
      </c>
      <c r="K43">
        <f>('County-Data'!M43)*('County-Data'!M$1)</f>
        <v>8350</v>
      </c>
      <c r="L43">
        <f>('County-Data'!N43)*('County-Data'!N$1)</f>
        <v>53796</v>
      </c>
      <c r="M43">
        <f>('County-Data'!O43)*('County-Data'!O$1)</f>
        <v>711</v>
      </c>
      <c r="N43">
        <f>('County-Data'!P43)*('County-Data'!P$1)</f>
        <v>248</v>
      </c>
      <c r="O43">
        <f>('County-Data'!Q43)*('County-Data'!Q$1)</f>
        <v>1618</v>
      </c>
      <c r="P43">
        <f>('County-Data'!R43)*('County-Data'!R$1)</f>
        <v>279</v>
      </c>
      <c r="Q43">
        <f>('County-Data'!S43)*('County-Data'!S$1)</f>
        <v>30</v>
      </c>
      <c r="R43">
        <f>('County-Data'!T43)*('County-Data'!T$1)</f>
        <v>16</v>
      </c>
      <c r="S43">
        <f>('County-Data'!U43)*('County-Data'!U$1)</f>
        <v>191</v>
      </c>
      <c r="T43" s="39">
        <f>'County-Data'!V43</f>
        <v>28118</v>
      </c>
      <c r="U43" s="46">
        <f t="shared" si="1"/>
        <v>2.3665979088128601</v>
      </c>
      <c r="V43" s="64">
        <f t="shared" si="2"/>
        <v>41</v>
      </c>
      <c r="X43">
        <f>('County-Data'!F43)*('County-Data'!F$2)</f>
        <v>470</v>
      </c>
      <c r="Y43">
        <f>('County-Data'!G43)*('County-Data'!G$2)</f>
        <v>2</v>
      </c>
      <c r="Z43">
        <f>('County-Data'!H43)*('County-Data'!H$2)</f>
        <v>4</v>
      </c>
      <c r="AA43">
        <f>('County-Data'!I43)*('County-Data'!I$2)</f>
        <v>4</v>
      </c>
      <c r="AB43">
        <f>('County-Data'!J43)*('County-Data'!J$2)</f>
        <v>304</v>
      </c>
      <c r="AC43">
        <f>('County-Data'!K43)*('County-Data'!K$2)</f>
        <v>112</v>
      </c>
      <c r="AD43">
        <f>('County-Data'!L43)*('County-Data'!L$2)</f>
        <v>312</v>
      </c>
      <c r="AE43">
        <f>('County-Data'!M43)*('County-Data'!M$2)</f>
        <v>8350</v>
      </c>
      <c r="AF43">
        <f>('County-Data'!N43)*('County-Data'!N$2)</f>
        <v>17932</v>
      </c>
      <c r="AG43">
        <f>('County-Data'!O43)*('County-Data'!O$2)</f>
        <v>474</v>
      </c>
      <c r="AH43">
        <f>('County-Data'!P43)*('County-Data'!P$2)</f>
        <v>124</v>
      </c>
      <c r="AI43">
        <f>('County-Data'!Q43)*('County-Data'!Q$2)</f>
        <v>809</v>
      </c>
      <c r="AJ43">
        <f>('County-Data'!R43)*('County-Data'!R$2)</f>
        <v>93</v>
      </c>
      <c r="AK43">
        <f>('County-Data'!S43)*('County-Data'!S$2)</f>
        <v>15</v>
      </c>
      <c r="AL43">
        <f>('County-Data'!T43)*('County-Data'!T$2)</f>
        <v>8</v>
      </c>
      <c r="AM43">
        <f>('County-Data'!U43)*('County-Data'!U$2)</f>
        <v>191</v>
      </c>
      <c r="AN43" s="39">
        <f t="shared" si="3"/>
        <v>28118</v>
      </c>
      <c r="AO43" s="46">
        <f t="shared" si="4"/>
        <v>1.0386229461554877</v>
      </c>
      <c r="AP43" s="64">
        <f t="shared" si="5"/>
        <v>52</v>
      </c>
    </row>
    <row r="44" spans="1:42">
      <c r="A44" t="s">
        <v>16</v>
      </c>
      <c r="B44" t="s">
        <v>55</v>
      </c>
      <c r="C44" t="s">
        <v>18</v>
      </c>
      <c r="D44">
        <f>('County-Data'!F44)*('County-Data'!F$1)</f>
        <v>0</v>
      </c>
      <c r="E44">
        <f>('County-Data'!G44)*('County-Data'!G$1)</f>
        <v>0</v>
      </c>
      <c r="F44">
        <f>('County-Data'!H44)*('County-Data'!H$1)</f>
        <v>0</v>
      </c>
      <c r="G44">
        <f>('County-Data'!I44)*('County-Data'!I$1)</f>
        <v>0</v>
      </c>
      <c r="H44">
        <f>('County-Data'!J44)*('County-Data'!J$1)</f>
        <v>0</v>
      </c>
      <c r="I44">
        <f>('County-Data'!K44)*('County-Data'!K$1)</f>
        <v>0</v>
      </c>
      <c r="J44">
        <f>('County-Data'!L44)*('County-Data'!L$1)</f>
        <v>0</v>
      </c>
      <c r="K44">
        <f>('County-Data'!M44)*('County-Data'!M$1)</f>
        <v>0</v>
      </c>
      <c r="L44">
        <f>('County-Data'!N44)*('County-Data'!N$1)</f>
        <v>0</v>
      </c>
      <c r="M44">
        <f>('County-Data'!O44)*('County-Data'!O$1)</f>
        <v>0</v>
      </c>
      <c r="N44">
        <f>('County-Data'!P44)*('County-Data'!P$1)</f>
        <v>0</v>
      </c>
      <c r="O44">
        <f>('County-Data'!Q44)*('County-Data'!Q$1)</f>
        <v>0</v>
      </c>
      <c r="P44">
        <f>('County-Data'!R44)*('County-Data'!R$1)</f>
        <v>0</v>
      </c>
      <c r="Q44">
        <f>('County-Data'!S44)*('County-Data'!S$1)</f>
        <v>0</v>
      </c>
      <c r="R44">
        <f>('County-Data'!T44)*('County-Data'!T$1)</f>
        <v>0</v>
      </c>
      <c r="S44">
        <f>('County-Data'!U44)*('County-Data'!U$1)</f>
        <v>0</v>
      </c>
      <c r="T44" s="39">
        <f>'County-Data'!V44</f>
        <v>0</v>
      </c>
      <c r="U44" s="46"/>
      <c r="V44" s="64"/>
      <c r="X44">
        <f>('County-Data'!F44)*('County-Data'!F$2)</f>
        <v>0</v>
      </c>
      <c r="Y44">
        <f>('County-Data'!G44)*('County-Data'!G$2)</f>
        <v>0</v>
      </c>
      <c r="Z44">
        <f>('County-Data'!H44)*('County-Data'!H$2)</f>
        <v>0</v>
      </c>
      <c r="AA44">
        <f>('County-Data'!I44)*('County-Data'!I$2)</f>
        <v>0</v>
      </c>
      <c r="AB44">
        <f>('County-Data'!J44)*('County-Data'!J$2)</f>
        <v>0</v>
      </c>
      <c r="AC44">
        <f>('County-Data'!K44)*('County-Data'!K$2)</f>
        <v>0</v>
      </c>
      <c r="AD44">
        <f>('County-Data'!L44)*('County-Data'!L$2)</f>
        <v>0</v>
      </c>
      <c r="AE44">
        <f>('County-Data'!M44)*('County-Data'!M$2)</f>
        <v>0</v>
      </c>
      <c r="AF44">
        <f>('County-Data'!N44)*('County-Data'!N$2)</f>
        <v>0</v>
      </c>
      <c r="AG44">
        <f>('County-Data'!O44)*('County-Data'!O$2)</f>
        <v>0</v>
      </c>
      <c r="AH44">
        <f>('County-Data'!P44)*('County-Data'!P$2)</f>
        <v>0</v>
      </c>
      <c r="AI44">
        <f>('County-Data'!Q44)*('County-Data'!Q$2)</f>
        <v>0</v>
      </c>
      <c r="AJ44">
        <f>('County-Data'!R44)*('County-Data'!R$2)</f>
        <v>0</v>
      </c>
      <c r="AK44">
        <f>('County-Data'!S44)*('County-Data'!S$2)</f>
        <v>0</v>
      </c>
      <c r="AL44">
        <f>('County-Data'!T44)*('County-Data'!T$2)</f>
        <v>0</v>
      </c>
      <c r="AM44">
        <f>('County-Data'!U44)*('County-Data'!U$2)</f>
        <v>0</v>
      </c>
      <c r="AN44" s="39">
        <f t="shared" si="3"/>
        <v>0</v>
      </c>
      <c r="AO44" s="46"/>
      <c r="AP44" s="64"/>
    </row>
    <row r="45" spans="1:42">
      <c r="A45" t="s">
        <v>16</v>
      </c>
      <c r="B45" t="s">
        <v>56</v>
      </c>
      <c r="C45" t="s">
        <v>18</v>
      </c>
      <c r="D45">
        <f>('County-Data'!F45)*('County-Data'!F$1)</f>
        <v>207009</v>
      </c>
      <c r="E45">
        <f>('County-Data'!G45)*('County-Data'!G$1)</f>
        <v>218</v>
      </c>
      <c r="F45">
        <f>('County-Data'!H45)*('County-Data'!H$1)</f>
        <v>22</v>
      </c>
      <c r="G45">
        <f>('County-Data'!I45)*('County-Data'!I$1)</f>
        <v>139140</v>
      </c>
      <c r="H45">
        <f>('County-Data'!J45)*('County-Data'!J$1)</f>
        <v>159968</v>
      </c>
      <c r="I45">
        <f>('County-Data'!K45)*('County-Data'!K$1)</f>
        <v>998</v>
      </c>
      <c r="J45">
        <f>('County-Data'!L45)*('County-Data'!L$1)</f>
        <v>56319</v>
      </c>
      <c r="K45">
        <f>('County-Data'!M45)*('County-Data'!M$1)</f>
        <v>909</v>
      </c>
      <c r="L45">
        <f>('County-Data'!N45)*('County-Data'!N$1)</f>
        <v>3</v>
      </c>
      <c r="M45">
        <f>('County-Data'!O45)*('County-Data'!O$1)</f>
        <v>273</v>
      </c>
      <c r="N45">
        <f>('County-Data'!P45)*('County-Data'!P$1)</f>
        <v>472</v>
      </c>
      <c r="O45">
        <f>('County-Data'!Q45)*('County-Data'!Q$1)</f>
        <v>61884</v>
      </c>
      <c r="P45">
        <f>('County-Data'!R45)*('County-Data'!R$1)</f>
        <v>375</v>
      </c>
      <c r="Q45">
        <f>('County-Data'!S45)*('County-Data'!S$1)</f>
        <v>206</v>
      </c>
      <c r="R45">
        <f>('County-Data'!T45)*('County-Data'!T$1)</f>
        <v>4032</v>
      </c>
      <c r="S45">
        <f>('County-Data'!U45)*('County-Data'!U$1)</f>
        <v>5993</v>
      </c>
      <c r="T45" s="39">
        <f>'County-Data'!V45</f>
        <v>215185</v>
      </c>
      <c r="U45" s="46">
        <f t="shared" si="1"/>
        <v>2.9640588330971025</v>
      </c>
      <c r="V45" s="64">
        <f t="shared" si="2"/>
        <v>25</v>
      </c>
      <c r="X45">
        <f>('County-Data'!F45)*('County-Data'!F$2)</f>
        <v>138006</v>
      </c>
      <c r="Y45">
        <f>('County-Data'!G45)*('County-Data'!G$2)</f>
        <v>436</v>
      </c>
      <c r="Z45">
        <f>('County-Data'!H45)*('County-Data'!H$2)</f>
        <v>44</v>
      </c>
      <c r="AA45">
        <f>('County-Data'!I45)*('County-Data'!I$2)</f>
        <v>185520</v>
      </c>
      <c r="AB45">
        <f>('County-Data'!J45)*('County-Data'!J$2)</f>
        <v>159968</v>
      </c>
      <c r="AC45">
        <f>('County-Data'!K45)*('County-Data'!K$2)</f>
        <v>1996</v>
      </c>
      <c r="AD45">
        <f>('County-Data'!L45)*('County-Data'!L$2)</f>
        <v>75092</v>
      </c>
      <c r="AE45">
        <f>('County-Data'!M45)*('County-Data'!M$2)</f>
        <v>909</v>
      </c>
      <c r="AF45">
        <f>('County-Data'!N45)*('County-Data'!N$2)</f>
        <v>1</v>
      </c>
      <c r="AG45">
        <f>('County-Data'!O45)*('County-Data'!O$2)</f>
        <v>182</v>
      </c>
      <c r="AH45">
        <f>('County-Data'!P45)*('County-Data'!P$2)</f>
        <v>236</v>
      </c>
      <c r="AI45">
        <f>('County-Data'!Q45)*('County-Data'!Q$2)</f>
        <v>30942</v>
      </c>
      <c r="AJ45">
        <f>('County-Data'!R45)*('County-Data'!R$2)</f>
        <v>125</v>
      </c>
      <c r="AK45">
        <f>('County-Data'!S45)*('County-Data'!S$2)</f>
        <v>103</v>
      </c>
      <c r="AL45">
        <f>('County-Data'!T45)*('County-Data'!T$2)</f>
        <v>2016</v>
      </c>
      <c r="AM45">
        <f>('County-Data'!U45)*('County-Data'!U$2)</f>
        <v>5993</v>
      </c>
      <c r="AN45" s="39">
        <f t="shared" si="3"/>
        <v>215185</v>
      </c>
      <c r="AO45" s="46">
        <f t="shared" si="4"/>
        <v>2.7955898412993472</v>
      </c>
      <c r="AP45" s="64">
        <f t="shared" si="5"/>
        <v>13</v>
      </c>
    </row>
    <row r="46" spans="1:42">
      <c r="A46" t="s">
        <v>16</v>
      </c>
      <c r="B46" t="s">
        <v>57</v>
      </c>
      <c r="C46" t="s">
        <v>18</v>
      </c>
      <c r="D46">
        <f>('County-Data'!F46)*('County-Data'!F$1)</f>
        <v>86946</v>
      </c>
      <c r="E46">
        <f>('County-Data'!G46)*('County-Data'!G$1)</f>
        <v>100</v>
      </c>
      <c r="F46">
        <f>('County-Data'!H46)*('County-Data'!H$1)</f>
        <v>206</v>
      </c>
      <c r="G46">
        <f>('County-Data'!I46)*('County-Data'!I$1)</f>
        <v>1785</v>
      </c>
      <c r="H46">
        <f>('County-Data'!J46)*('County-Data'!J$1)</f>
        <v>10564</v>
      </c>
      <c r="I46">
        <f>('County-Data'!K46)*('County-Data'!K$1)</f>
        <v>658</v>
      </c>
      <c r="J46">
        <f>('County-Data'!L46)*('County-Data'!L$1)</f>
        <v>345</v>
      </c>
      <c r="K46">
        <f>('County-Data'!M46)*('County-Data'!M$1)</f>
        <v>1723</v>
      </c>
      <c r="L46">
        <f>('County-Data'!N46)*('County-Data'!N$1)</f>
        <v>10092</v>
      </c>
      <c r="M46">
        <f>('County-Data'!O46)*('County-Data'!O$1)</f>
        <v>1884</v>
      </c>
      <c r="N46">
        <f>('County-Data'!P46)*('County-Data'!P$1)</f>
        <v>18540</v>
      </c>
      <c r="O46">
        <f>('County-Data'!Q46)*('County-Data'!Q$1)</f>
        <v>878</v>
      </c>
      <c r="P46">
        <f>('County-Data'!R46)*('County-Data'!R$1)</f>
        <v>28500</v>
      </c>
      <c r="Q46">
        <f>('County-Data'!S46)*('County-Data'!S$1)</f>
        <v>2</v>
      </c>
      <c r="R46">
        <f>('County-Data'!T46)*('County-Data'!T$1)</f>
        <v>20</v>
      </c>
      <c r="S46">
        <f>('County-Data'!U46)*('County-Data'!U$1)</f>
        <v>198</v>
      </c>
      <c r="T46" s="39">
        <f>'County-Data'!V46</f>
        <v>53466</v>
      </c>
      <c r="U46" s="46">
        <f t="shared" si="1"/>
        <v>3.0382111996408931</v>
      </c>
      <c r="V46" s="64">
        <f t="shared" si="2"/>
        <v>18</v>
      </c>
      <c r="X46">
        <f>('County-Data'!F46)*('County-Data'!F$2)</f>
        <v>57964</v>
      </c>
      <c r="Y46">
        <f>('County-Data'!G46)*('County-Data'!G$2)</f>
        <v>200</v>
      </c>
      <c r="Z46">
        <f>('County-Data'!H46)*('County-Data'!H$2)</f>
        <v>412</v>
      </c>
      <c r="AA46">
        <f>('County-Data'!I46)*('County-Data'!I$2)</f>
        <v>2380</v>
      </c>
      <c r="AB46">
        <f>('County-Data'!J46)*('County-Data'!J$2)</f>
        <v>10564</v>
      </c>
      <c r="AC46">
        <f>('County-Data'!K46)*('County-Data'!K$2)</f>
        <v>1316</v>
      </c>
      <c r="AD46">
        <f>('County-Data'!L46)*('County-Data'!L$2)</f>
        <v>460</v>
      </c>
      <c r="AE46">
        <f>('County-Data'!M46)*('County-Data'!M$2)</f>
        <v>1723</v>
      </c>
      <c r="AF46">
        <f>('County-Data'!N46)*('County-Data'!N$2)</f>
        <v>3364</v>
      </c>
      <c r="AG46">
        <f>('County-Data'!O46)*('County-Data'!O$2)</f>
        <v>1256</v>
      </c>
      <c r="AH46">
        <f>('County-Data'!P46)*('County-Data'!P$2)</f>
        <v>9270</v>
      </c>
      <c r="AI46">
        <f>('County-Data'!Q46)*('County-Data'!Q$2)</f>
        <v>439</v>
      </c>
      <c r="AJ46">
        <f>('County-Data'!R46)*('County-Data'!R$2)</f>
        <v>9500</v>
      </c>
      <c r="AK46">
        <f>('County-Data'!S46)*('County-Data'!S$2)</f>
        <v>1</v>
      </c>
      <c r="AL46">
        <f>('County-Data'!T46)*('County-Data'!T$2)</f>
        <v>10</v>
      </c>
      <c r="AM46">
        <f>('County-Data'!U46)*('County-Data'!U$2)</f>
        <v>198</v>
      </c>
      <c r="AN46" s="39">
        <f t="shared" si="3"/>
        <v>53466</v>
      </c>
      <c r="AO46" s="46">
        <f t="shared" si="4"/>
        <v>1.8527101335428122</v>
      </c>
      <c r="AP46" s="64">
        <f t="shared" si="5"/>
        <v>33</v>
      </c>
    </row>
    <row r="47" spans="1:42">
      <c r="A47" t="s">
        <v>16</v>
      </c>
      <c r="B47" t="s">
        <v>58</v>
      </c>
      <c r="C47" t="s">
        <v>18</v>
      </c>
      <c r="D47">
        <f>('County-Data'!F47)*('County-Data'!F$1)</f>
        <v>207</v>
      </c>
      <c r="E47">
        <f>('County-Data'!G47)*('County-Data'!G$1)</f>
        <v>0</v>
      </c>
      <c r="F47">
        <f>('County-Data'!H47)*('County-Data'!H$1)</f>
        <v>0</v>
      </c>
      <c r="G47">
        <f>('County-Data'!I47)*('County-Data'!I$1)</f>
        <v>0</v>
      </c>
      <c r="H47">
        <f>('County-Data'!J47)*('County-Data'!J$1)</f>
        <v>4</v>
      </c>
      <c r="I47">
        <f>('County-Data'!K47)*('County-Data'!K$1)</f>
        <v>0</v>
      </c>
      <c r="J47">
        <f>('County-Data'!L47)*('County-Data'!L$1)</f>
        <v>39</v>
      </c>
      <c r="K47">
        <f>('County-Data'!M47)*('County-Data'!M$1)</f>
        <v>1</v>
      </c>
      <c r="L47">
        <f>('County-Data'!N47)*('County-Data'!N$1)</f>
        <v>3</v>
      </c>
      <c r="M47">
        <f>('County-Data'!O47)*('County-Data'!O$1)</f>
        <v>48</v>
      </c>
      <c r="N47">
        <f>('County-Data'!P47)*('County-Data'!P$1)</f>
        <v>180</v>
      </c>
      <c r="O47">
        <f>('County-Data'!Q47)*('County-Data'!Q$1)</f>
        <v>2</v>
      </c>
      <c r="P47">
        <f>('County-Data'!R47)*('County-Data'!R$1)</f>
        <v>1470</v>
      </c>
      <c r="Q47">
        <f>('County-Data'!S47)*('County-Data'!S$1)</f>
        <v>2</v>
      </c>
      <c r="R47">
        <f>('County-Data'!T47)*('County-Data'!T$1)</f>
        <v>6</v>
      </c>
      <c r="S47">
        <f>('County-Data'!U47)*('County-Data'!U$1)</f>
        <v>1</v>
      </c>
      <c r="T47" s="39">
        <f>'County-Data'!V47</f>
        <v>642</v>
      </c>
      <c r="U47" s="46">
        <f t="shared" si="1"/>
        <v>3.0576323987538943</v>
      </c>
      <c r="V47" s="64">
        <f t="shared" si="2"/>
        <v>16</v>
      </c>
      <c r="X47">
        <f>('County-Data'!F47)*('County-Data'!F$2)</f>
        <v>138</v>
      </c>
      <c r="Y47">
        <f>('County-Data'!G47)*('County-Data'!G$2)</f>
        <v>0</v>
      </c>
      <c r="Z47">
        <f>('County-Data'!H47)*('County-Data'!H$2)</f>
        <v>0</v>
      </c>
      <c r="AA47">
        <f>('County-Data'!I47)*('County-Data'!I$2)</f>
        <v>0</v>
      </c>
      <c r="AB47">
        <f>('County-Data'!J47)*('County-Data'!J$2)</f>
        <v>4</v>
      </c>
      <c r="AC47">
        <f>('County-Data'!K47)*('County-Data'!K$2)</f>
        <v>0</v>
      </c>
      <c r="AD47">
        <f>('County-Data'!L47)*('County-Data'!L$2)</f>
        <v>52</v>
      </c>
      <c r="AE47">
        <f>('County-Data'!M47)*('County-Data'!M$2)</f>
        <v>1</v>
      </c>
      <c r="AF47">
        <f>('County-Data'!N47)*('County-Data'!N$2)</f>
        <v>1</v>
      </c>
      <c r="AG47">
        <f>('County-Data'!O47)*('County-Data'!O$2)</f>
        <v>32</v>
      </c>
      <c r="AH47">
        <f>('County-Data'!P47)*('County-Data'!P$2)</f>
        <v>90</v>
      </c>
      <c r="AI47">
        <f>('County-Data'!Q47)*('County-Data'!Q$2)</f>
        <v>1</v>
      </c>
      <c r="AJ47">
        <f>('County-Data'!R47)*('County-Data'!R$2)</f>
        <v>490</v>
      </c>
      <c r="AK47">
        <f>('County-Data'!S47)*('County-Data'!S$2)</f>
        <v>1</v>
      </c>
      <c r="AL47">
        <f>('County-Data'!T47)*('County-Data'!T$2)</f>
        <v>3</v>
      </c>
      <c r="AM47">
        <f>('County-Data'!U47)*('County-Data'!U$2)</f>
        <v>1</v>
      </c>
      <c r="AN47" s="39">
        <f t="shared" si="3"/>
        <v>642</v>
      </c>
      <c r="AO47" s="46">
        <f t="shared" si="4"/>
        <v>1.2679127725856698</v>
      </c>
      <c r="AP47" s="64">
        <f t="shared" si="5"/>
        <v>48</v>
      </c>
    </row>
    <row r="48" spans="1:42">
      <c r="A48" t="s">
        <v>16</v>
      </c>
      <c r="B48" t="s">
        <v>59</v>
      </c>
      <c r="C48" t="s">
        <v>18</v>
      </c>
      <c r="D48">
        <f>('County-Data'!F48)*('County-Data'!F$1)</f>
        <v>48000</v>
      </c>
      <c r="E48">
        <f>('County-Data'!G48)*('County-Data'!G$1)</f>
        <v>0</v>
      </c>
      <c r="F48">
        <f>('County-Data'!H48)*('County-Data'!H$1)</f>
        <v>0</v>
      </c>
      <c r="G48">
        <f>('County-Data'!I48)*('County-Data'!I$1)</f>
        <v>3</v>
      </c>
      <c r="H48">
        <f>('County-Data'!J48)*('County-Data'!J$1)</f>
        <v>1276</v>
      </c>
      <c r="I48">
        <f>('County-Data'!K48)*('County-Data'!K$1)</f>
        <v>1474</v>
      </c>
      <c r="J48">
        <f>('County-Data'!L48)*('County-Data'!L$1)</f>
        <v>0</v>
      </c>
      <c r="K48">
        <f>('County-Data'!M48)*('County-Data'!M$1)</f>
        <v>1656</v>
      </c>
      <c r="L48">
        <f>('County-Data'!N48)*('County-Data'!N$1)</f>
        <v>20022</v>
      </c>
      <c r="M48">
        <f>('County-Data'!O48)*('County-Data'!O$1)</f>
        <v>21051</v>
      </c>
      <c r="N48">
        <f>('County-Data'!P48)*('County-Data'!P$1)</f>
        <v>63020</v>
      </c>
      <c r="O48">
        <f>('County-Data'!Q48)*('County-Data'!Q$1)</f>
        <v>1438</v>
      </c>
      <c r="P48">
        <f>('County-Data'!R48)*('County-Data'!R$1)</f>
        <v>103620</v>
      </c>
      <c r="Q48">
        <f>('County-Data'!S48)*('County-Data'!S$1)</f>
        <v>2</v>
      </c>
      <c r="R48">
        <f>('County-Data'!T48)*('County-Data'!T$1)</f>
        <v>64</v>
      </c>
      <c r="S48">
        <f>('County-Data'!U48)*('County-Data'!U$1)</f>
        <v>58</v>
      </c>
      <c r="T48" s="39">
        <f>'County-Data'!V48</f>
        <v>83509</v>
      </c>
      <c r="U48" s="46">
        <f t="shared" si="1"/>
        <v>3.1336023662120249</v>
      </c>
      <c r="V48" s="64">
        <f t="shared" si="2"/>
        <v>12</v>
      </c>
      <c r="X48">
        <f>('County-Data'!F48)*('County-Data'!F$2)</f>
        <v>32000</v>
      </c>
      <c r="Y48">
        <f>('County-Data'!G48)*('County-Data'!G$2)</f>
        <v>0</v>
      </c>
      <c r="Z48">
        <f>('County-Data'!H48)*('County-Data'!H$2)</f>
        <v>0</v>
      </c>
      <c r="AA48">
        <f>('County-Data'!I48)*('County-Data'!I$2)</f>
        <v>4</v>
      </c>
      <c r="AB48">
        <f>('County-Data'!J48)*('County-Data'!J$2)</f>
        <v>1276</v>
      </c>
      <c r="AC48">
        <f>('County-Data'!K48)*('County-Data'!K$2)</f>
        <v>2948</v>
      </c>
      <c r="AD48">
        <f>('County-Data'!L48)*('County-Data'!L$2)</f>
        <v>0</v>
      </c>
      <c r="AE48">
        <f>('County-Data'!M48)*('County-Data'!M$2)</f>
        <v>1656</v>
      </c>
      <c r="AF48">
        <f>('County-Data'!N48)*('County-Data'!N$2)</f>
        <v>6674</v>
      </c>
      <c r="AG48">
        <f>('County-Data'!O48)*('County-Data'!O$2)</f>
        <v>14034</v>
      </c>
      <c r="AH48">
        <f>('County-Data'!P48)*('County-Data'!P$2)</f>
        <v>31510</v>
      </c>
      <c r="AI48">
        <f>('County-Data'!Q48)*('County-Data'!Q$2)</f>
        <v>719</v>
      </c>
      <c r="AJ48">
        <f>('County-Data'!R48)*('County-Data'!R$2)</f>
        <v>34540</v>
      </c>
      <c r="AK48">
        <f>('County-Data'!S48)*('County-Data'!S$2)</f>
        <v>1</v>
      </c>
      <c r="AL48">
        <f>('County-Data'!T48)*('County-Data'!T$2)</f>
        <v>32</v>
      </c>
      <c r="AM48">
        <f>('County-Data'!U48)*('County-Data'!U$2)</f>
        <v>58</v>
      </c>
      <c r="AN48" s="39">
        <f t="shared" si="3"/>
        <v>83509</v>
      </c>
      <c r="AO48" s="46">
        <f t="shared" si="4"/>
        <v>1.5022572417344238</v>
      </c>
      <c r="AP48" s="64">
        <f t="shared" si="5"/>
        <v>42</v>
      </c>
    </row>
    <row r="49" spans="1:42">
      <c r="A49" t="s">
        <v>16</v>
      </c>
      <c r="B49" t="s">
        <v>60</v>
      </c>
      <c r="C49" t="s">
        <v>18</v>
      </c>
      <c r="D49">
        <f>('County-Data'!F49)*('County-Data'!F$1)</f>
        <v>4728</v>
      </c>
      <c r="E49">
        <f>('County-Data'!G49)*('County-Data'!G$1)</f>
        <v>0</v>
      </c>
      <c r="F49">
        <f>('County-Data'!H49)*('County-Data'!H$1)</f>
        <v>2</v>
      </c>
      <c r="G49">
        <f>('County-Data'!I49)*('County-Data'!I$1)</f>
        <v>528</v>
      </c>
      <c r="H49">
        <f>('County-Data'!J49)*('County-Data'!J$1)</f>
        <v>1012</v>
      </c>
      <c r="I49">
        <f>('County-Data'!K49)*('County-Data'!K$1)</f>
        <v>2</v>
      </c>
      <c r="J49">
        <f>('County-Data'!L49)*('County-Data'!L$1)</f>
        <v>3387</v>
      </c>
      <c r="K49">
        <f>('County-Data'!M49)*('County-Data'!M$1)</f>
        <v>22</v>
      </c>
      <c r="L49">
        <f>('County-Data'!N49)*('County-Data'!N$1)</f>
        <v>0</v>
      </c>
      <c r="M49">
        <f>('County-Data'!O49)*('County-Data'!O$1)</f>
        <v>198</v>
      </c>
      <c r="N49">
        <f>('County-Data'!P49)*('County-Data'!P$1)</f>
        <v>3080</v>
      </c>
      <c r="O49">
        <f>('County-Data'!Q49)*('County-Data'!Q$1)</f>
        <v>4080</v>
      </c>
      <c r="P49">
        <f>('County-Data'!R49)*('County-Data'!R$1)</f>
        <v>102</v>
      </c>
      <c r="Q49">
        <f>('County-Data'!S49)*('County-Data'!S$1)</f>
        <v>2</v>
      </c>
      <c r="R49">
        <f>('County-Data'!T49)*('County-Data'!T$1)</f>
        <v>1238</v>
      </c>
      <c r="S49">
        <f>('County-Data'!U49)*('County-Data'!U$1)</f>
        <v>51</v>
      </c>
      <c r="T49" s="39">
        <f>'County-Data'!V49</f>
        <v>6740</v>
      </c>
      <c r="U49" s="46">
        <f t="shared" si="1"/>
        <v>2.7347181008902077</v>
      </c>
      <c r="V49" s="64">
        <f t="shared" si="2"/>
        <v>35</v>
      </c>
      <c r="X49">
        <f>('County-Data'!F49)*('County-Data'!F$2)</f>
        <v>3152</v>
      </c>
      <c r="Y49">
        <f>('County-Data'!G49)*('County-Data'!G$2)</f>
        <v>0</v>
      </c>
      <c r="Z49">
        <f>('County-Data'!H49)*('County-Data'!H$2)</f>
        <v>4</v>
      </c>
      <c r="AA49">
        <f>('County-Data'!I49)*('County-Data'!I$2)</f>
        <v>704</v>
      </c>
      <c r="AB49">
        <f>('County-Data'!J49)*('County-Data'!J$2)</f>
        <v>1012</v>
      </c>
      <c r="AC49">
        <f>('County-Data'!K49)*('County-Data'!K$2)</f>
        <v>4</v>
      </c>
      <c r="AD49">
        <f>('County-Data'!L49)*('County-Data'!L$2)</f>
        <v>4516</v>
      </c>
      <c r="AE49">
        <f>('County-Data'!M49)*('County-Data'!M$2)</f>
        <v>22</v>
      </c>
      <c r="AF49">
        <f>('County-Data'!N49)*('County-Data'!N$2)</f>
        <v>0</v>
      </c>
      <c r="AG49">
        <f>('County-Data'!O49)*('County-Data'!O$2)</f>
        <v>132</v>
      </c>
      <c r="AH49">
        <f>('County-Data'!P49)*('County-Data'!P$2)</f>
        <v>1540</v>
      </c>
      <c r="AI49">
        <f>('County-Data'!Q49)*('County-Data'!Q$2)</f>
        <v>2040</v>
      </c>
      <c r="AJ49">
        <f>('County-Data'!R49)*('County-Data'!R$2)</f>
        <v>34</v>
      </c>
      <c r="AK49">
        <f>('County-Data'!S49)*('County-Data'!S$2)</f>
        <v>1</v>
      </c>
      <c r="AL49">
        <f>('County-Data'!T49)*('County-Data'!T$2)</f>
        <v>619</v>
      </c>
      <c r="AM49">
        <f>('County-Data'!U49)*('County-Data'!U$2)</f>
        <v>51</v>
      </c>
      <c r="AN49" s="39">
        <f t="shared" si="3"/>
        <v>6740</v>
      </c>
      <c r="AO49" s="46">
        <f t="shared" si="4"/>
        <v>2.0520771513353115</v>
      </c>
      <c r="AP49" s="64">
        <f t="shared" si="5"/>
        <v>23</v>
      </c>
    </row>
    <row r="50" spans="1:42">
      <c r="A50" t="s">
        <v>16</v>
      </c>
      <c r="B50" t="s">
        <v>61</v>
      </c>
      <c r="C50" t="s">
        <v>18</v>
      </c>
      <c r="D50">
        <f>('County-Data'!F50)*('County-Data'!F$1)</f>
        <v>1302</v>
      </c>
      <c r="E50">
        <f>('County-Data'!G50)*('County-Data'!G$1)</f>
        <v>4</v>
      </c>
      <c r="F50">
        <f>('County-Data'!H50)*('County-Data'!H$1)</f>
        <v>0</v>
      </c>
      <c r="G50">
        <f>('County-Data'!I50)*('County-Data'!I$1)</f>
        <v>0</v>
      </c>
      <c r="H50">
        <f>('County-Data'!J50)*('County-Data'!J$1)</f>
        <v>4</v>
      </c>
      <c r="I50">
        <f>('County-Data'!K50)*('County-Data'!K$1)</f>
        <v>0</v>
      </c>
      <c r="J50">
        <f>('County-Data'!L50)*('County-Data'!L$1)</f>
        <v>420</v>
      </c>
      <c r="K50">
        <f>('County-Data'!M50)*('County-Data'!M$1)</f>
        <v>24</v>
      </c>
      <c r="L50">
        <f>('County-Data'!N50)*('County-Data'!N$1)</f>
        <v>156</v>
      </c>
      <c r="M50">
        <f>('County-Data'!O50)*('County-Data'!O$1)</f>
        <v>11766</v>
      </c>
      <c r="N50">
        <f>('County-Data'!P50)*('County-Data'!P$1)</f>
        <v>39080</v>
      </c>
      <c r="O50">
        <f>('County-Data'!Q50)*('County-Data'!Q$1)</f>
        <v>338</v>
      </c>
      <c r="P50">
        <f>('County-Data'!R50)*('County-Data'!R$1)</f>
        <v>9486</v>
      </c>
      <c r="Q50">
        <f>('County-Data'!S50)*('County-Data'!S$1)</f>
        <v>30</v>
      </c>
      <c r="R50">
        <f>('County-Data'!T50)*('County-Data'!T$1)</f>
        <v>32</v>
      </c>
      <c r="S50">
        <f>('County-Data'!U50)*('County-Data'!U$1)</f>
        <v>4</v>
      </c>
      <c r="T50" s="39">
        <f>'County-Data'!V50</f>
        <v>17713</v>
      </c>
      <c r="U50" s="46">
        <f t="shared" si="1"/>
        <v>3.5367244396770734</v>
      </c>
      <c r="V50" s="64">
        <f t="shared" si="2"/>
        <v>4</v>
      </c>
      <c r="X50">
        <f>('County-Data'!F50)*('County-Data'!F$2)</f>
        <v>868</v>
      </c>
      <c r="Y50">
        <f>('County-Data'!G50)*('County-Data'!G$2)</f>
        <v>8</v>
      </c>
      <c r="Z50">
        <f>('County-Data'!H50)*('County-Data'!H$2)</f>
        <v>0</v>
      </c>
      <c r="AA50">
        <f>('County-Data'!I50)*('County-Data'!I$2)</f>
        <v>0</v>
      </c>
      <c r="AB50">
        <f>('County-Data'!J50)*('County-Data'!J$2)</f>
        <v>4</v>
      </c>
      <c r="AC50">
        <f>('County-Data'!K50)*('County-Data'!K$2)</f>
        <v>0</v>
      </c>
      <c r="AD50">
        <f>('County-Data'!L50)*('County-Data'!L$2)</f>
        <v>560</v>
      </c>
      <c r="AE50">
        <f>('County-Data'!M50)*('County-Data'!M$2)</f>
        <v>24</v>
      </c>
      <c r="AF50">
        <f>('County-Data'!N50)*('County-Data'!N$2)</f>
        <v>52</v>
      </c>
      <c r="AG50">
        <f>('County-Data'!O50)*('County-Data'!O$2)</f>
        <v>7844</v>
      </c>
      <c r="AH50">
        <f>('County-Data'!P50)*('County-Data'!P$2)</f>
        <v>19540</v>
      </c>
      <c r="AI50">
        <f>('County-Data'!Q50)*('County-Data'!Q$2)</f>
        <v>169</v>
      </c>
      <c r="AJ50">
        <f>('County-Data'!R50)*('County-Data'!R$2)</f>
        <v>3162</v>
      </c>
      <c r="AK50">
        <f>('County-Data'!S50)*('County-Data'!S$2)</f>
        <v>15</v>
      </c>
      <c r="AL50">
        <f>('County-Data'!T50)*('County-Data'!T$2)</f>
        <v>16</v>
      </c>
      <c r="AM50">
        <f>('County-Data'!U50)*('County-Data'!U$2)</f>
        <v>4</v>
      </c>
      <c r="AN50" s="39">
        <f t="shared" si="3"/>
        <v>17713</v>
      </c>
      <c r="AO50" s="46">
        <f t="shared" si="4"/>
        <v>1.8215999548354316</v>
      </c>
      <c r="AP50" s="64">
        <f t="shared" si="5"/>
        <v>35</v>
      </c>
    </row>
    <row r="51" spans="1:42">
      <c r="A51" t="s">
        <v>16</v>
      </c>
      <c r="B51" t="s">
        <v>62</v>
      </c>
      <c r="C51" t="s">
        <v>18</v>
      </c>
      <c r="D51">
        <f>('County-Data'!F51)*('County-Data'!F$1)</f>
        <v>225</v>
      </c>
      <c r="E51">
        <f>('County-Data'!G51)*('County-Data'!G$1)</f>
        <v>8</v>
      </c>
      <c r="F51">
        <f>('County-Data'!H51)*('County-Data'!H$1)</f>
        <v>0</v>
      </c>
      <c r="G51">
        <f>('County-Data'!I51)*('County-Data'!I$1)</f>
        <v>3</v>
      </c>
      <c r="H51">
        <f>('County-Data'!J51)*('County-Data'!J$1)</f>
        <v>1824</v>
      </c>
      <c r="I51">
        <f>('County-Data'!K51)*('County-Data'!K$1)</f>
        <v>0</v>
      </c>
      <c r="J51">
        <f>('County-Data'!L51)*('County-Data'!L$1)</f>
        <v>87</v>
      </c>
      <c r="K51">
        <f>('County-Data'!M51)*('County-Data'!M$1)</f>
        <v>8</v>
      </c>
      <c r="L51">
        <f>('County-Data'!N51)*('County-Data'!N$1)</f>
        <v>0</v>
      </c>
      <c r="M51">
        <f>('County-Data'!O51)*('County-Data'!O$1)</f>
        <v>66</v>
      </c>
      <c r="N51">
        <f>('County-Data'!P51)*('County-Data'!P$1)</f>
        <v>20</v>
      </c>
      <c r="O51">
        <f>('County-Data'!Q51)*('County-Data'!Q$1)</f>
        <v>82</v>
      </c>
      <c r="P51">
        <f>('County-Data'!R51)*('County-Data'!R$1)</f>
        <v>3</v>
      </c>
      <c r="Q51">
        <f>('County-Data'!S51)*('County-Data'!S$1)</f>
        <v>2</v>
      </c>
      <c r="R51">
        <f>('County-Data'!T51)*('County-Data'!T$1)</f>
        <v>16</v>
      </c>
      <c r="S51">
        <f>('County-Data'!U51)*('County-Data'!U$1)</f>
        <v>25</v>
      </c>
      <c r="T51" s="39">
        <f>'County-Data'!V51</f>
        <v>680</v>
      </c>
      <c r="U51" s="46">
        <f t="shared" si="1"/>
        <v>3.4838235294117648</v>
      </c>
      <c r="V51" s="64">
        <f t="shared" si="2"/>
        <v>7</v>
      </c>
      <c r="X51">
        <f>('County-Data'!F51)*('County-Data'!F$2)</f>
        <v>150</v>
      </c>
      <c r="Y51">
        <f>('County-Data'!G51)*('County-Data'!G$2)</f>
        <v>16</v>
      </c>
      <c r="Z51">
        <f>('County-Data'!H51)*('County-Data'!H$2)</f>
        <v>0</v>
      </c>
      <c r="AA51">
        <f>('County-Data'!I51)*('County-Data'!I$2)</f>
        <v>4</v>
      </c>
      <c r="AB51">
        <f>('County-Data'!J51)*('County-Data'!J$2)</f>
        <v>1824</v>
      </c>
      <c r="AC51">
        <f>('County-Data'!K51)*('County-Data'!K$2)</f>
        <v>0</v>
      </c>
      <c r="AD51">
        <f>('County-Data'!L51)*('County-Data'!L$2)</f>
        <v>116</v>
      </c>
      <c r="AE51">
        <f>('County-Data'!M51)*('County-Data'!M$2)</f>
        <v>8</v>
      </c>
      <c r="AF51">
        <f>('County-Data'!N51)*('County-Data'!N$2)</f>
        <v>0</v>
      </c>
      <c r="AG51">
        <f>('County-Data'!O51)*('County-Data'!O$2)</f>
        <v>44</v>
      </c>
      <c r="AH51">
        <f>('County-Data'!P51)*('County-Data'!P$2)</f>
        <v>10</v>
      </c>
      <c r="AI51">
        <f>('County-Data'!Q51)*('County-Data'!Q$2)</f>
        <v>41</v>
      </c>
      <c r="AJ51">
        <f>('County-Data'!R51)*('County-Data'!R$2)</f>
        <v>1</v>
      </c>
      <c r="AK51">
        <f>('County-Data'!S51)*('County-Data'!S$2)</f>
        <v>1</v>
      </c>
      <c r="AL51">
        <f>('County-Data'!T51)*('County-Data'!T$2)</f>
        <v>8</v>
      </c>
      <c r="AM51">
        <f>('County-Data'!U51)*('County-Data'!U$2)</f>
        <v>25</v>
      </c>
      <c r="AN51" s="39">
        <f t="shared" si="3"/>
        <v>680</v>
      </c>
      <c r="AO51" s="46">
        <f t="shared" si="4"/>
        <v>3.3058823529411763</v>
      </c>
      <c r="AP51" s="64">
        <f t="shared" si="5"/>
        <v>7</v>
      </c>
    </row>
    <row r="52" spans="1:42">
      <c r="A52" t="s">
        <v>16</v>
      </c>
      <c r="B52" t="s">
        <v>63</v>
      </c>
      <c r="C52" t="s">
        <v>18</v>
      </c>
      <c r="D52">
        <f>('County-Data'!F52)*('County-Data'!F$1)</f>
        <v>0</v>
      </c>
      <c r="E52">
        <f>('County-Data'!G52)*('County-Data'!G$1)</f>
        <v>0</v>
      </c>
      <c r="F52">
        <f>('County-Data'!H52)*('County-Data'!H$1)</f>
        <v>0</v>
      </c>
      <c r="G52">
        <f>('County-Data'!I52)*('County-Data'!I$1)</f>
        <v>0</v>
      </c>
      <c r="H52">
        <f>('County-Data'!J52)*('County-Data'!J$1)</f>
        <v>0</v>
      </c>
      <c r="I52">
        <f>('County-Data'!K52)*('County-Data'!K$1)</f>
        <v>0</v>
      </c>
      <c r="J52">
        <f>('County-Data'!L52)*('County-Data'!L$1)</f>
        <v>0</v>
      </c>
      <c r="K52">
        <f>('County-Data'!M52)*('County-Data'!M$1)</f>
        <v>0</v>
      </c>
      <c r="L52">
        <f>('County-Data'!N52)*('County-Data'!N$1)</f>
        <v>0</v>
      </c>
      <c r="M52">
        <f>('County-Data'!O52)*('County-Data'!O$1)</f>
        <v>0</v>
      </c>
      <c r="N52">
        <f>('County-Data'!P52)*('County-Data'!P$1)</f>
        <v>0</v>
      </c>
      <c r="O52">
        <f>('County-Data'!Q52)*('County-Data'!Q$1)</f>
        <v>0</v>
      </c>
      <c r="P52">
        <f>('County-Data'!R52)*('County-Data'!R$1)</f>
        <v>0</v>
      </c>
      <c r="Q52">
        <f>('County-Data'!S52)*('County-Data'!S$1)</f>
        <v>0</v>
      </c>
      <c r="R52">
        <f>('County-Data'!T52)*('County-Data'!T$1)</f>
        <v>0</v>
      </c>
      <c r="S52">
        <f>('County-Data'!U52)*('County-Data'!U$1)</f>
        <v>0</v>
      </c>
      <c r="T52" s="39">
        <f>'County-Data'!V52</f>
        <v>0</v>
      </c>
      <c r="U52" s="46"/>
      <c r="V52" s="64"/>
      <c r="X52">
        <f>('County-Data'!F52)*('County-Data'!F$2)</f>
        <v>0</v>
      </c>
      <c r="Y52">
        <f>('County-Data'!G52)*('County-Data'!G$2)</f>
        <v>0</v>
      </c>
      <c r="Z52">
        <f>('County-Data'!H52)*('County-Data'!H$2)</f>
        <v>0</v>
      </c>
      <c r="AA52">
        <f>('County-Data'!I52)*('County-Data'!I$2)</f>
        <v>0</v>
      </c>
      <c r="AB52">
        <f>('County-Data'!J52)*('County-Data'!J$2)</f>
        <v>0</v>
      </c>
      <c r="AC52">
        <f>('County-Data'!K52)*('County-Data'!K$2)</f>
        <v>0</v>
      </c>
      <c r="AD52">
        <f>('County-Data'!L52)*('County-Data'!L$2)</f>
        <v>0</v>
      </c>
      <c r="AE52">
        <f>('County-Data'!M52)*('County-Data'!M$2)</f>
        <v>0</v>
      </c>
      <c r="AF52">
        <f>('County-Data'!N52)*('County-Data'!N$2)</f>
        <v>0</v>
      </c>
      <c r="AG52">
        <f>('County-Data'!O52)*('County-Data'!O$2)</f>
        <v>0</v>
      </c>
      <c r="AH52">
        <f>('County-Data'!P52)*('County-Data'!P$2)</f>
        <v>0</v>
      </c>
      <c r="AI52">
        <f>('County-Data'!Q52)*('County-Data'!Q$2)</f>
        <v>0</v>
      </c>
      <c r="AJ52">
        <f>('County-Data'!R52)*('County-Data'!R$2)</f>
        <v>0</v>
      </c>
      <c r="AK52">
        <f>('County-Data'!S52)*('County-Data'!S$2)</f>
        <v>0</v>
      </c>
      <c r="AL52">
        <f>('County-Data'!T52)*('County-Data'!T$2)</f>
        <v>0</v>
      </c>
      <c r="AM52">
        <f>('County-Data'!U52)*('County-Data'!U$2)</f>
        <v>0</v>
      </c>
      <c r="AN52" s="39">
        <f t="shared" si="3"/>
        <v>0</v>
      </c>
      <c r="AO52" s="46"/>
      <c r="AP52" s="64"/>
    </row>
    <row r="53" spans="1:42">
      <c r="A53" t="s">
        <v>16</v>
      </c>
      <c r="B53" t="s">
        <v>64</v>
      </c>
      <c r="C53" t="s">
        <v>18</v>
      </c>
      <c r="D53">
        <f>('County-Data'!F53)*('County-Data'!F$1)</f>
        <v>48</v>
      </c>
      <c r="E53">
        <f>('County-Data'!G53)*('County-Data'!G$1)</f>
        <v>0</v>
      </c>
      <c r="F53">
        <f>('County-Data'!H53)*('County-Data'!H$1)</f>
        <v>0</v>
      </c>
      <c r="G53">
        <f>('County-Data'!I53)*('County-Data'!I$1)</f>
        <v>3</v>
      </c>
      <c r="H53">
        <f>('County-Data'!J53)*('County-Data'!J$1)</f>
        <v>4</v>
      </c>
      <c r="I53">
        <f>('County-Data'!K53)*('County-Data'!K$1)</f>
        <v>0</v>
      </c>
      <c r="J53">
        <f>('County-Data'!L53)*('County-Data'!L$1)</f>
        <v>0</v>
      </c>
      <c r="K53">
        <f>('County-Data'!M53)*('County-Data'!M$1)</f>
        <v>1</v>
      </c>
      <c r="L53">
        <f>('County-Data'!N53)*('County-Data'!N$1)</f>
        <v>0</v>
      </c>
      <c r="M53">
        <f>('County-Data'!O53)*('County-Data'!O$1)</f>
        <v>3</v>
      </c>
      <c r="N53">
        <f>('County-Data'!P53)*('County-Data'!P$1)</f>
        <v>20</v>
      </c>
      <c r="O53">
        <f>('County-Data'!Q53)*('County-Data'!Q$1)</f>
        <v>18</v>
      </c>
      <c r="P53">
        <f>('County-Data'!R53)*('County-Data'!R$1)</f>
        <v>6</v>
      </c>
      <c r="Q53">
        <f>('County-Data'!S53)*('County-Data'!S$1)</f>
        <v>2</v>
      </c>
      <c r="R53">
        <f>('County-Data'!T53)*('County-Data'!T$1)</f>
        <v>5674</v>
      </c>
      <c r="S53">
        <f>('County-Data'!U53)*('County-Data'!U$1)</f>
        <v>6</v>
      </c>
      <c r="T53" s="39">
        <f>'County-Data'!V53</f>
        <v>2880</v>
      </c>
      <c r="U53" s="46">
        <f t="shared" si="1"/>
        <v>2.0086805555555554</v>
      </c>
      <c r="V53" s="64">
        <f t="shared" si="2"/>
        <v>49</v>
      </c>
      <c r="X53">
        <f>('County-Data'!F53)*('County-Data'!F$2)</f>
        <v>32</v>
      </c>
      <c r="Y53">
        <f>('County-Data'!G53)*('County-Data'!G$2)</f>
        <v>0</v>
      </c>
      <c r="Z53">
        <f>('County-Data'!H53)*('County-Data'!H$2)</f>
        <v>0</v>
      </c>
      <c r="AA53">
        <f>('County-Data'!I53)*('County-Data'!I$2)</f>
        <v>4</v>
      </c>
      <c r="AB53">
        <f>('County-Data'!J53)*('County-Data'!J$2)</f>
        <v>4</v>
      </c>
      <c r="AC53">
        <f>('County-Data'!K53)*('County-Data'!K$2)</f>
        <v>0</v>
      </c>
      <c r="AD53">
        <f>('County-Data'!L53)*('County-Data'!L$2)</f>
        <v>0</v>
      </c>
      <c r="AE53">
        <f>('County-Data'!M53)*('County-Data'!M$2)</f>
        <v>1</v>
      </c>
      <c r="AF53">
        <f>('County-Data'!N53)*('County-Data'!N$2)</f>
        <v>0</v>
      </c>
      <c r="AG53">
        <f>('County-Data'!O53)*('County-Data'!O$2)</f>
        <v>2</v>
      </c>
      <c r="AH53">
        <f>('County-Data'!P53)*('County-Data'!P$2)</f>
        <v>10</v>
      </c>
      <c r="AI53">
        <f>('County-Data'!Q53)*('County-Data'!Q$2)</f>
        <v>9</v>
      </c>
      <c r="AJ53">
        <f>('County-Data'!R53)*('County-Data'!R$2)</f>
        <v>2</v>
      </c>
      <c r="AK53">
        <f>('County-Data'!S53)*('County-Data'!S$2)</f>
        <v>1</v>
      </c>
      <c r="AL53">
        <f>('County-Data'!T53)*('County-Data'!T$2)</f>
        <v>2837</v>
      </c>
      <c r="AM53">
        <f>('County-Data'!U53)*('County-Data'!U$2)</f>
        <v>6</v>
      </c>
      <c r="AN53" s="39">
        <f t="shared" si="3"/>
        <v>2880</v>
      </c>
      <c r="AO53" s="46">
        <f t="shared" si="4"/>
        <v>1.0097222222222222</v>
      </c>
      <c r="AP53" s="64">
        <f t="shared" si="5"/>
        <v>53</v>
      </c>
    </row>
    <row r="54" spans="1:42">
      <c r="A54" t="s">
        <v>16</v>
      </c>
      <c r="B54" t="s">
        <v>65</v>
      </c>
      <c r="C54" t="s">
        <v>18</v>
      </c>
      <c r="D54">
        <f>('County-Data'!F54)*('County-Data'!F$1)</f>
        <v>10182</v>
      </c>
      <c r="E54">
        <f>('County-Data'!G54)*('County-Data'!G$1)</f>
        <v>10</v>
      </c>
      <c r="F54">
        <f>('County-Data'!H54)*('County-Data'!H$1)</f>
        <v>1</v>
      </c>
      <c r="G54">
        <f>('County-Data'!I54)*('County-Data'!I$1)</f>
        <v>3</v>
      </c>
      <c r="H54">
        <f>('County-Data'!J54)*('County-Data'!J$1)</f>
        <v>33548</v>
      </c>
      <c r="I54">
        <f>('County-Data'!K54)*('County-Data'!K$1)</f>
        <v>2</v>
      </c>
      <c r="J54">
        <f>('County-Data'!L54)*('County-Data'!L$1)</f>
        <v>3228</v>
      </c>
      <c r="K54">
        <f>('County-Data'!M54)*('County-Data'!M$1)</f>
        <v>1</v>
      </c>
      <c r="L54">
        <f>('County-Data'!N54)*('County-Data'!N$1)</f>
        <v>0</v>
      </c>
      <c r="M54">
        <f>('County-Data'!O54)*('County-Data'!O$1)</f>
        <v>105</v>
      </c>
      <c r="N54">
        <f>('County-Data'!P54)*('County-Data'!P$1)</f>
        <v>32</v>
      </c>
      <c r="O54">
        <f>('County-Data'!Q54)*('County-Data'!Q$1)</f>
        <v>20682</v>
      </c>
      <c r="P54">
        <f>('County-Data'!R54)*('County-Data'!R$1)</f>
        <v>9</v>
      </c>
      <c r="Q54">
        <f>('County-Data'!S54)*('County-Data'!S$1)</f>
        <v>22</v>
      </c>
      <c r="R54">
        <f>('County-Data'!T54)*('County-Data'!T$1)</f>
        <v>10</v>
      </c>
      <c r="S54">
        <f>('County-Data'!U54)*('County-Data'!U$1)</f>
        <v>677</v>
      </c>
      <c r="T54" s="39">
        <f>'County-Data'!V54</f>
        <v>23951</v>
      </c>
      <c r="U54" s="46">
        <f t="shared" si="1"/>
        <v>2.8605068681892196</v>
      </c>
      <c r="V54" s="64">
        <f t="shared" si="2"/>
        <v>31</v>
      </c>
      <c r="X54">
        <f>('County-Data'!F54)*('County-Data'!F$2)</f>
        <v>6788</v>
      </c>
      <c r="Y54">
        <f>('County-Data'!G54)*('County-Data'!G$2)</f>
        <v>20</v>
      </c>
      <c r="Z54">
        <f>('County-Data'!H54)*('County-Data'!H$2)</f>
        <v>2</v>
      </c>
      <c r="AA54">
        <f>('County-Data'!I54)*('County-Data'!I$2)</f>
        <v>4</v>
      </c>
      <c r="AB54">
        <f>('County-Data'!J54)*('County-Data'!J$2)</f>
        <v>33548</v>
      </c>
      <c r="AC54">
        <f>('County-Data'!K54)*('County-Data'!K$2)</f>
        <v>4</v>
      </c>
      <c r="AD54">
        <f>('County-Data'!L54)*('County-Data'!L$2)</f>
        <v>4304</v>
      </c>
      <c r="AE54">
        <f>('County-Data'!M54)*('County-Data'!M$2)</f>
        <v>1</v>
      </c>
      <c r="AF54">
        <f>('County-Data'!N54)*('County-Data'!N$2)</f>
        <v>0</v>
      </c>
      <c r="AG54">
        <f>('County-Data'!O54)*('County-Data'!O$2)</f>
        <v>70</v>
      </c>
      <c r="AH54">
        <f>('County-Data'!P54)*('County-Data'!P$2)</f>
        <v>16</v>
      </c>
      <c r="AI54">
        <f>('County-Data'!Q54)*('County-Data'!Q$2)</f>
        <v>10341</v>
      </c>
      <c r="AJ54">
        <f>('County-Data'!R54)*('County-Data'!R$2)</f>
        <v>3</v>
      </c>
      <c r="AK54">
        <f>('County-Data'!S54)*('County-Data'!S$2)</f>
        <v>11</v>
      </c>
      <c r="AL54">
        <f>('County-Data'!T54)*('County-Data'!T$2)</f>
        <v>5</v>
      </c>
      <c r="AM54">
        <f>('County-Data'!U54)*('County-Data'!U$2)</f>
        <v>677</v>
      </c>
      <c r="AN54" s="39">
        <f t="shared" si="3"/>
        <v>23951</v>
      </c>
      <c r="AO54" s="46">
        <f t="shared" si="4"/>
        <v>2.3295060749029268</v>
      </c>
      <c r="AP54" s="64">
        <f t="shared" si="5"/>
        <v>18</v>
      </c>
    </row>
    <row r="55" spans="1:42">
      <c r="A55" t="s">
        <v>16</v>
      </c>
      <c r="B55" t="s">
        <v>66</v>
      </c>
      <c r="C55" t="s">
        <v>18</v>
      </c>
      <c r="D55">
        <f>('County-Data'!F55)*('County-Data'!F$1)</f>
        <v>175191</v>
      </c>
      <c r="E55">
        <f>('County-Data'!G55)*('County-Data'!G$1)</f>
        <v>2</v>
      </c>
      <c r="F55">
        <f>('County-Data'!H55)*('County-Data'!H$1)</f>
        <v>0</v>
      </c>
      <c r="G55">
        <f>('County-Data'!I55)*('County-Data'!I$1)</f>
        <v>15</v>
      </c>
      <c r="H55">
        <f>('County-Data'!J55)*('County-Data'!J$1)</f>
        <v>460</v>
      </c>
      <c r="I55">
        <f>('County-Data'!K55)*('County-Data'!K$1)</f>
        <v>0</v>
      </c>
      <c r="J55">
        <f>('County-Data'!L55)*('County-Data'!L$1)</f>
        <v>195</v>
      </c>
      <c r="K55">
        <f>('County-Data'!M55)*('County-Data'!M$1)</f>
        <v>10</v>
      </c>
      <c r="L55">
        <f>('County-Data'!N55)*('County-Data'!N$1)</f>
        <v>0</v>
      </c>
      <c r="M55">
        <f>('County-Data'!O55)*('County-Data'!O$1)</f>
        <v>204</v>
      </c>
      <c r="N55">
        <f>('County-Data'!P55)*('County-Data'!P$1)</f>
        <v>344</v>
      </c>
      <c r="O55">
        <f>('County-Data'!Q55)*('County-Data'!Q$1)</f>
        <v>352</v>
      </c>
      <c r="P55">
        <f>('County-Data'!R55)*('County-Data'!R$1)</f>
        <v>126</v>
      </c>
      <c r="Q55">
        <f>('County-Data'!S55)*('County-Data'!S$1)</f>
        <v>28</v>
      </c>
      <c r="R55">
        <f>('County-Data'!T55)*('County-Data'!T$1)</f>
        <v>68</v>
      </c>
      <c r="S55">
        <f>('County-Data'!U55)*('County-Data'!U$1)</f>
        <v>45</v>
      </c>
      <c r="T55" s="39">
        <f>'County-Data'!V55</f>
        <v>59059</v>
      </c>
      <c r="U55" s="46">
        <f t="shared" si="1"/>
        <v>2.9976802858158789</v>
      </c>
      <c r="V55" s="64">
        <f t="shared" si="2"/>
        <v>22</v>
      </c>
      <c r="X55">
        <f>('County-Data'!F55)*('County-Data'!F$2)</f>
        <v>116794</v>
      </c>
      <c r="Y55">
        <f>('County-Data'!G55)*('County-Data'!G$2)</f>
        <v>4</v>
      </c>
      <c r="Z55">
        <f>('County-Data'!H55)*('County-Data'!H$2)</f>
        <v>0</v>
      </c>
      <c r="AA55">
        <f>('County-Data'!I55)*('County-Data'!I$2)</f>
        <v>20</v>
      </c>
      <c r="AB55">
        <f>('County-Data'!J55)*('County-Data'!J$2)</f>
        <v>460</v>
      </c>
      <c r="AC55">
        <f>('County-Data'!K55)*('County-Data'!K$2)</f>
        <v>0</v>
      </c>
      <c r="AD55">
        <f>('County-Data'!L55)*('County-Data'!L$2)</f>
        <v>260</v>
      </c>
      <c r="AE55">
        <f>('County-Data'!M55)*('County-Data'!M$2)</f>
        <v>10</v>
      </c>
      <c r="AF55">
        <f>('County-Data'!N55)*('County-Data'!N$2)</f>
        <v>0</v>
      </c>
      <c r="AG55">
        <f>('County-Data'!O55)*('County-Data'!O$2)</f>
        <v>136</v>
      </c>
      <c r="AH55">
        <f>('County-Data'!P55)*('County-Data'!P$2)</f>
        <v>172</v>
      </c>
      <c r="AI55">
        <f>('County-Data'!Q55)*('County-Data'!Q$2)</f>
        <v>176</v>
      </c>
      <c r="AJ55">
        <f>('County-Data'!R55)*('County-Data'!R$2)</f>
        <v>42</v>
      </c>
      <c r="AK55">
        <f>('County-Data'!S55)*('County-Data'!S$2)</f>
        <v>14</v>
      </c>
      <c r="AL55">
        <f>('County-Data'!T55)*('County-Data'!T$2)</f>
        <v>34</v>
      </c>
      <c r="AM55">
        <f>('County-Data'!U55)*('County-Data'!U$2)</f>
        <v>45</v>
      </c>
      <c r="AN55" s="39">
        <f t="shared" si="3"/>
        <v>59059</v>
      </c>
      <c r="AO55" s="46">
        <f t="shared" si="4"/>
        <v>2.0008296787957804</v>
      </c>
      <c r="AP55" s="64">
        <f t="shared" si="5"/>
        <v>27</v>
      </c>
    </row>
    <row r="56" spans="1:42">
      <c r="A56" t="s">
        <v>16</v>
      </c>
      <c r="B56" t="s">
        <v>67</v>
      </c>
      <c r="C56" t="s">
        <v>18</v>
      </c>
      <c r="D56">
        <f>('County-Data'!F56)*('County-Data'!F$1)</f>
        <v>22689</v>
      </c>
      <c r="E56">
        <f>('County-Data'!G56)*('County-Data'!G$1)</f>
        <v>11</v>
      </c>
      <c r="F56">
        <f>('County-Data'!H56)*('County-Data'!H$1)</f>
        <v>201</v>
      </c>
      <c r="G56">
        <f>('County-Data'!I56)*('County-Data'!I$1)</f>
        <v>361017</v>
      </c>
      <c r="H56">
        <f>('County-Data'!J56)*('County-Data'!J$1)</f>
        <v>94908</v>
      </c>
      <c r="I56">
        <f>('County-Data'!K56)*('County-Data'!K$1)</f>
        <v>2</v>
      </c>
      <c r="J56">
        <f>('County-Data'!L56)*('County-Data'!L$1)</f>
        <v>25515</v>
      </c>
      <c r="K56">
        <f>('County-Data'!M56)*('County-Data'!M$1)</f>
        <v>1</v>
      </c>
      <c r="L56">
        <f>('County-Data'!N56)*('County-Data'!N$1)</f>
        <v>0</v>
      </c>
      <c r="M56">
        <f>('County-Data'!O56)*('County-Data'!O$1)</f>
        <v>273</v>
      </c>
      <c r="N56">
        <f>('County-Data'!P56)*('County-Data'!P$1)</f>
        <v>4</v>
      </c>
      <c r="O56">
        <f>('County-Data'!Q56)*('County-Data'!Q$1)</f>
        <v>19628</v>
      </c>
      <c r="P56">
        <f>('County-Data'!R56)*('County-Data'!R$1)</f>
        <v>483</v>
      </c>
      <c r="Q56">
        <f>('County-Data'!S56)*('County-Data'!S$1)</f>
        <v>2</v>
      </c>
      <c r="R56">
        <f>('County-Data'!T56)*('County-Data'!T$1)</f>
        <v>16</v>
      </c>
      <c r="S56">
        <f>('County-Data'!U56)*('County-Data'!U$1)</f>
        <v>902</v>
      </c>
      <c r="T56" s="39">
        <f>'County-Data'!V56</f>
        <v>171326</v>
      </c>
      <c r="U56" s="46">
        <f t="shared" si="1"/>
        <v>3.0681391032300995</v>
      </c>
      <c r="V56" s="64">
        <f t="shared" si="2"/>
        <v>15</v>
      </c>
      <c r="X56">
        <f>('County-Data'!F56)*('County-Data'!F$2)</f>
        <v>15126</v>
      </c>
      <c r="Y56">
        <f>('County-Data'!G56)*('County-Data'!G$2)</f>
        <v>22</v>
      </c>
      <c r="Z56">
        <f>('County-Data'!H56)*('County-Data'!H$2)</f>
        <v>402</v>
      </c>
      <c r="AA56">
        <f>('County-Data'!I56)*('County-Data'!I$2)</f>
        <v>481356</v>
      </c>
      <c r="AB56">
        <f>('County-Data'!J56)*('County-Data'!J$2)</f>
        <v>94908</v>
      </c>
      <c r="AC56">
        <f>('County-Data'!K56)*('County-Data'!K$2)</f>
        <v>4</v>
      </c>
      <c r="AD56">
        <f>('County-Data'!L56)*('County-Data'!L$2)</f>
        <v>34020</v>
      </c>
      <c r="AE56">
        <f>('County-Data'!M56)*('County-Data'!M$2)</f>
        <v>1</v>
      </c>
      <c r="AF56">
        <f>('County-Data'!N56)*('County-Data'!N$2)</f>
        <v>0</v>
      </c>
      <c r="AG56">
        <f>('County-Data'!O56)*('County-Data'!O$2)</f>
        <v>182</v>
      </c>
      <c r="AH56">
        <f>('County-Data'!P56)*('County-Data'!P$2)</f>
        <v>2</v>
      </c>
      <c r="AI56">
        <f>('County-Data'!Q56)*('County-Data'!Q$2)</f>
        <v>9814</v>
      </c>
      <c r="AJ56">
        <f>('County-Data'!R56)*('County-Data'!R$2)</f>
        <v>161</v>
      </c>
      <c r="AK56">
        <f>('County-Data'!S56)*('County-Data'!S$2)</f>
        <v>1</v>
      </c>
      <c r="AL56">
        <f>('County-Data'!T56)*('County-Data'!T$2)</f>
        <v>8</v>
      </c>
      <c r="AM56">
        <f>('County-Data'!U56)*('County-Data'!U$2)</f>
        <v>902</v>
      </c>
      <c r="AN56" s="39">
        <f t="shared" si="3"/>
        <v>171326</v>
      </c>
      <c r="AO56" s="46">
        <f t="shared" si="4"/>
        <v>3.7175268202140948</v>
      </c>
      <c r="AP56" s="64">
        <f t="shared" si="5"/>
        <v>5</v>
      </c>
    </row>
    <row r="57" spans="1:42">
      <c r="A57" t="s">
        <v>16</v>
      </c>
      <c r="B57" t="s">
        <v>68</v>
      </c>
      <c r="C57" t="s">
        <v>18</v>
      </c>
      <c r="D57">
        <f>('County-Data'!F57)*('County-Data'!F$1)</f>
        <v>297</v>
      </c>
      <c r="E57">
        <f>('County-Data'!G57)*('County-Data'!G$1)</f>
        <v>0</v>
      </c>
      <c r="F57">
        <f>('County-Data'!H57)*('County-Data'!H$1)</f>
        <v>2</v>
      </c>
      <c r="G57">
        <f>('County-Data'!I57)*('County-Data'!I$1)</f>
        <v>20925</v>
      </c>
      <c r="H57">
        <f>('County-Data'!J57)*('County-Data'!J$1)</f>
        <v>120460</v>
      </c>
      <c r="I57">
        <f>('County-Data'!K57)*('County-Data'!K$1)</f>
        <v>2</v>
      </c>
      <c r="J57">
        <f>('County-Data'!L57)*('County-Data'!L$1)</f>
        <v>74955</v>
      </c>
      <c r="K57">
        <f>('County-Data'!M57)*('County-Data'!M$1)</f>
        <v>43</v>
      </c>
      <c r="L57">
        <f>('County-Data'!N57)*('County-Data'!N$1)</f>
        <v>0</v>
      </c>
      <c r="M57">
        <f>('County-Data'!O57)*('County-Data'!O$1)</f>
        <v>3</v>
      </c>
      <c r="N57">
        <f>('County-Data'!P57)*('County-Data'!P$1)</f>
        <v>16</v>
      </c>
      <c r="O57">
        <f>('County-Data'!Q57)*('County-Data'!Q$1)</f>
        <v>26102</v>
      </c>
      <c r="P57">
        <f>('County-Data'!R57)*('County-Data'!R$1)</f>
        <v>0</v>
      </c>
      <c r="Q57">
        <f>('County-Data'!S57)*('County-Data'!S$1)</f>
        <v>2</v>
      </c>
      <c r="R57">
        <f>('County-Data'!T57)*('County-Data'!T$1)</f>
        <v>210</v>
      </c>
      <c r="S57">
        <f>('County-Data'!U57)*('County-Data'!U$1)</f>
        <v>4340</v>
      </c>
      <c r="T57" s="39">
        <f>'County-Data'!V57</f>
        <v>79722</v>
      </c>
      <c r="U57" s="46">
        <f t="shared" si="1"/>
        <v>3.1027445372670028</v>
      </c>
      <c r="V57" s="64">
        <f t="shared" si="2"/>
        <v>14</v>
      </c>
      <c r="X57">
        <f>('County-Data'!F57)*('County-Data'!F$2)</f>
        <v>198</v>
      </c>
      <c r="Y57">
        <f>('County-Data'!G57)*('County-Data'!G$2)</f>
        <v>0</v>
      </c>
      <c r="Z57">
        <f>('County-Data'!H57)*('County-Data'!H$2)</f>
        <v>4</v>
      </c>
      <c r="AA57">
        <f>('County-Data'!I57)*('County-Data'!I$2)</f>
        <v>27900</v>
      </c>
      <c r="AB57">
        <f>('County-Data'!J57)*('County-Data'!J$2)</f>
        <v>120460</v>
      </c>
      <c r="AC57">
        <f>('County-Data'!K57)*('County-Data'!K$2)</f>
        <v>4</v>
      </c>
      <c r="AD57">
        <f>('County-Data'!L57)*('County-Data'!L$2)</f>
        <v>99940</v>
      </c>
      <c r="AE57">
        <f>('County-Data'!M57)*('County-Data'!M$2)</f>
        <v>43</v>
      </c>
      <c r="AF57">
        <f>('County-Data'!N57)*('County-Data'!N$2)</f>
        <v>0</v>
      </c>
      <c r="AG57">
        <f>('County-Data'!O57)*('County-Data'!O$2)</f>
        <v>2</v>
      </c>
      <c r="AH57">
        <f>('County-Data'!P57)*('County-Data'!P$2)</f>
        <v>8</v>
      </c>
      <c r="AI57">
        <f>('County-Data'!Q57)*('County-Data'!Q$2)</f>
        <v>13051</v>
      </c>
      <c r="AJ57">
        <f>('County-Data'!R57)*('County-Data'!R$2)</f>
        <v>0</v>
      </c>
      <c r="AK57">
        <f>('County-Data'!S57)*('County-Data'!S$2)</f>
        <v>1</v>
      </c>
      <c r="AL57">
        <f>('County-Data'!T57)*('County-Data'!T$2)</f>
        <v>105</v>
      </c>
      <c r="AM57">
        <f>('County-Data'!U57)*('County-Data'!U$2)</f>
        <v>4340</v>
      </c>
      <c r="AN57" s="39">
        <f t="shared" si="3"/>
        <v>79722</v>
      </c>
      <c r="AO57" s="46">
        <f t="shared" si="4"/>
        <v>3.337297107448383</v>
      </c>
      <c r="AP57" s="64">
        <f t="shared" si="5"/>
        <v>6</v>
      </c>
    </row>
    <row r="58" spans="1:42">
      <c r="A58" t="s">
        <v>16</v>
      </c>
      <c r="B58" t="s">
        <v>69</v>
      </c>
      <c r="C58" t="s">
        <v>18</v>
      </c>
      <c r="D58">
        <f>('County-Data'!F58)*('County-Data'!F$1)</f>
        <v>198</v>
      </c>
      <c r="E58">
        <f>('County-Data'!G58)*('County-Data'!G$1)</f>
        <v>7</v>
      </c>
      <c r="F58">
        <f>('County-Data'!H58)*('County-Data'!H$1)</f>
        <v>0</v>
      </c>
      <c r="G58">
        <f>('County-Data'!I58)*('County-Data'!I$1)</f>
        <v>19665</v>
      </c>
      <c r="H58">
        <f>('County-Data'!J58)*('County-Data'!J$1)</f>
        <v>65236</v>
      </c>
      <c r="I58">
        <f>('County-Data'!K58)*('County-Data'!K$1)</f>
        <v>2</v>
      </c>
      <c r="J58">
        <f>('County-Data'!L58)*('County-Data'!L$1)</f>
        <v>21651</v>
      </c>
      <c r="K58">
        <f>('County-Data'!M58)*('County-Data'!M$1)</f>
        <v>19</v>
      </c>
      <c r="L58">
        <f>('County-Data'!N58)*('County-Data'!N$1)</f>
        <v>0</v>
      </c>
      <c r="M58">
        <f>('County-Data'!O58)*('County-Data'!O$1)</f>
        <v>24</v>
      </c>
      <c r="N58">
        <f>('County-Data'!P58)*('County-Data'!P$1)</f>
        <v>0</v>
      </c>
      <c r="O58">
        <f>('County-Data'!Q58)*('County-Data'!Q$1)</f>
        <v>36</v>
      </c>
      <c r="P58">
        <f>('County-Data'!R58)*('County-Data'!R$1)</f>
        <v>0</v>
      </c>
      <c r="Q58">
        <f>('County-Data'!S58)*('County-Data'!S$1)</f>
        <v>0</v>
      </c>
      <c r="R58">
        <f>('County-Data'!T58)*('County-Data'!T$1)</f>
        <v>20</v>
      </c>
      <c r="S58">
        <f>('County-Data'!U58)*('County-Data'!U$1)</f>
        <v>13</v>
      </c>
      <c r="T58" s="39">
        <f>'County-Data'!V58</f>
        <v>30223</v>
      </c>
      <c r="U58" s="46">
        <f t="shared" si="1"/>
        <v>3.5360817920127054</v>
      </c>
      <c r="V58" s="64">
        <f t="shared" si="2"/>
        <v>5</v>
      </c>
      <c r="X58">
        <f>('County-Data'!F58)*('County-Data'!F$2)</f>
        <v>132</v>
      </c>
      <c r="Y58">
        <f>('County-Data'!G58)*('County-Data'!G$2)</f>
        <v>14</v>
      </c>
      <c r="Z58">
        <f>('County-Data'!H58)*('County-Data'!H$2)</f>
        <v>0</v>
      </c>
      <c r="AA58">
        <f>('County-Data'!I58)*('County-Data'!I$2)</f>
        <v>26220</v>
      </c>
      <c r="AB58">
        <f>('County-Data'!J58)*('County-Data'!J$2)</f>
        <v>65236</v>
      </c>
      <c r="AC58">
        <f>('County-Data'!K58)*('County-Data'!K$2)</f>
        <v>4</v>
      </c>
      <c r="AD58">
        <f>('County-Data'!L58)*('County-Data'!L$2)</f>
        <v>28868</v>
      </c>
      <c r="AE58">
        <f>('County-Data'!M58)*('County-Data'!M$2)</f>
        <v>19</v>
      </c>
      <c r="AF58">
        <f>('County-Data'!N58)*('County-Data'!N$2)</f>
        <v>0</v>
      </c>
      <c r="AG58">
        <f>('County-Data'!O58)*('County-Data'!O$2)</f>
        <v>16</v>
      </c>
      <c r="AH58">
        <f>('County-Data'!P58)*('County-Data'!P$2)</f>
        <v>0</v>
      </c>
      <c r="AI58">
        <f>('County-Data'!Q58)*('County-Data'!Q$2)</f>
        <v>18</v>
      </c>
      <c r="AJ58">
        <f>('County-Data'!R58)*('County-Data'!R$2)</f>
        <v>0</v>
      </c>
      <c r="AK58">
        <f>('County-Data'!S58)*('County-Data'!S$2)</f>
        <v>0</v>
      </c>
      <c r="AL58">
        <f>('County-Data'!T58)*('County-Data'!T$2)</f>
        <v>10</v>
      </c>
      <c r="AM58">
        <f>('County-Data'!U58)*('County-Data'!U$2)</f>
        <v>13</v>
      </c>
      <c r="AN58" s="39">
        <f t="shared" si="3"/>
        <v>30223</v>
      </c>
      <c r="AO58" s="46">
        <f t="shared" si="4"/>
        <v>3.9886841147470471</v>
      </c>
      <c r="AP58" s="64">
        <f t="shared" si="5"/>
        <v>1</v>
      </c>
    </row>
    <row r="59" spans="1:42">
      <c r="A59" t="s">
        <v>16</v>
      </c>
      <c r="B59" t="s">
        <v>70</v>
      </c>
      <c r="C59" t="s">
        <v>18</v>
      </c>
      <c r="D59">
        <f>('County-Data'!F59)*('County-Data'!F$1)</f>
        <v>384</v>
      </c>
      <c r="E59">
        <f>('County-Data'!G59)*('County-Data'!G$1)</f>
        <v>0</v>
      </c>
      <c r="F59">
        <f>('County-Data'!H59)*('County-Data'!H$1)</f>
        <v>0</v>
      </c>
      <c r="G59">
        <f>('County-Data'!I59)*('County-Data'!I$1)</f>
        <v>0</v>
      </c>
      <c r="H59">
        <f>('County-Data'!J59)*('County-Data'!J$1)</f>
        <v>0</v>
      </c>
      <c r="I59">
        <f>('County-Data'!K59)*('County-Data'!K$1)</f>
        <v>0</v>
      </c>
      <c r="J59">
        <f>('County-Data'!L59)*('County-Data'!L$1)</f>
        <v>15</v>
      </c>
      <c r="K59">
        <f>('County-Data'!M59)*('County-Data'!M$1)</f>
        <v>1</v>
      </c>
      <c r="L59">
        <f>('County-Data'!N59)*('County-Data'!N$1)</f>
        <v>0</v>
      </c>
      <c r="M59">
        <f>('County-Data'!O59)*('County-Data'!O$1)</f>
        <v>3</v>
      </c>
      <c r="N59">
        <f>('County-Data'!P59)*('County-Data'!P$1)</f>
        <v>24</v>
      </c>
      <c r="O59">
        <f>('County-Data'!Q59)*('County-Data'!Q$1)</f>
        <v>26</v>
      </c>
      <c r="P59">
        <f>('County-Data'!R59)*('County-Data'!R$1)</f>
        <v>3</v>
      </c>
      <c r="Q59">
        <f>('County-Data'!S59)*('County-Data'!S$1)</f>
        <v>2</v>
      </c>
      <c r="R59">
        <f>('County-Data'!T59)*('County-Data'!T$1)</f>
        <v>8</v>
      </c>
      <c r="S59">
        <f>('County-Data'!U59)*('County-Data'!U$1)</f>
        <v>7</v>
      </c>
      <c r="T59" s="39">
        <f>'County-Data'!V59</f>
        <v>167</v>
      </c>
      <c r="U59" s="46">
        <f t="shared" si="1"/>
        <v>2.8323353293413174</v>
      </c>
      <c r="V59" s="64">
        <f t="shared" si="2"/>
        <v>32</v>
      </c>
      <c r="X59">
        <f>('County-Data'!F59)*('County-Data'!F$2)</f>
        <v>256</v>
      </c>
      <c r="Y59">
        <f>('County-Data'!G59)*('County-Data'!G$2)</f>
        <v>0</v>
      </c>
      <c r="Z59">
        <f>('County-Data'!H59)*('County-Data'!H$2)</f>
        <v>0</v>
      </c>
      <c r="AA59">
        <f>('County-Data'!I59)*('County-Data'!I$2)</f>
        <v>0</v>
      </c>
      <c r="AB59">
        <f>('County-Data'!J59)*('County-Data'!J$2)</f>
        <v>0</v>
      </c>
      <c r="AC59">
        <f>('County-Data'!K59)*('County-Data'!K$2)</f>
        <v>0</v>
      </c>
      <c r="AD59">
        <f>('County-Data'!L59)*('County-Data'!L$2)</f>
        <v>20</v>
      </c>
      <c r="AE59">
        <f>('County-Data'!M59)*('County-Data'!M$2)</f>
        <v>1</v>
      </c>
      <c r="AF59">
        <f>('County-Data'!N59)*('County-Data'!N$2)</f>
        <v>0</v>
      </c>
      <c r="AG59">
        <f>('County-Data'!O59)*('County-Data'!O$2)</f>
        <v>2</v>
      </c>
      <c r="AH59">
        <f>('County-Data'!P59)*('County-Data'!P$2)</f>
        <v>12</v>
      </c>
      <c r="AI59">
        <f>('County-Data'!Q59)*('County-Data'!Q$2)</f>
        <v>13</v>
      </c>
      <c r="AJ59">
        <f>('County-Data'!R59)*('County-Data'!R$2)</f>
        <v>1</v>
      </c>
      <c r="AK59">
        <f>('County-Data'!S59)*('County-Data'!S$2)</f>
        <v>1</v>
      </c>
      <c r="AL59">
        <f>('County-Data'!T59)*('County-Data'!T$2)</f>
        <v>4</v>
      </c>
      <c r="AM59">
        <f>('County-Data'!U59)*('County-Data'!U$2)</f>
        <v>7</v>
      </c>
      <c r="AN59" s="39">
        <f t="shared" si="3"/>
        <v>167</v>
      </c>
      <c r="AO59" s="46">
        <f t="shared" si="4"/>
        <v>1.8982035928143712</v>
      </c>
      <c r="AP59" s="64">
        <f t="shared" si="5"/>
        <v>32</v>
      </c>
    </row>
    <row r="60" spans="1:42">
      <c r="A60" t="s">
        <v>16</v>
      </c>
      <c r="B60" t="s">
        <v>71</v>
      </c>
      <c r="C60" t="s">
        <v>18</v>
      </c>
      <c r="D60">
        <f>('County-Data'!F60)*('County-Data'!F$1)</f>
        <v>22737</v>
      </c>
      <c r="E60">
        <f>('County-Data'!G60)*('County-Data'!G$1)</f>
        <v>23341</v>
      </c>
      <c r="F60">
        <f>('County-Data'!H60)*('County-Data'!H$1)</f>
        <v>12025</v>
      </c>
      <c r="G60">
        <f>('County-Data'!I60)*('County-Data'!I$1)</f>
        <v>67095</v>
      </c>
      <c r="H60">
        <f>('County-Data'!J60)*('County-Data'!J$1)</f>
        <v>100916</v>
      </c>
      <c r="I60">
        <f>('County-Data'!K60)*('County-Data'!K$1)</f>
        <v>31556</v>
      </c>
      <c r="J60">
        <f>('County-Data'!L60)*('County-Data'!L$1)</f>
        <v>74637</v>
      </c>
      <c r="K60">
        <f>('County-Data'!M60)*('County-Data'!M$1)</f>
        <v>91489</v>
      </c>
      <c r="L60">
        <f>('County-Data'!N60)*('County-Data'!N$1)</f>
        <v>759</v>
      </c>
      <c r="M60">
        <f>('County-Data'!O60)*('County-Data'!O$1)</f>
        <v>75</v>
      </c>
      <c r="N60">
        <f>('County-Data'!P60)*('County-Data'!P$1)</f>
        <v>28</v>
      </c>
      <c r="O60">
        <f>('County-Data'!Q60)*('County-Data'!Q$1)</f>
        <v>352</v>
      </c>
      <c r="P60">
        <f>('County-Data'!R60)*('County-Data'!R$1)</f>
        <v>2736</v>
      </c>
      <c r="Q60">
        <f>('County-Data'!S60)*('County-Data'!S$1)</f>
        <v>2</v>
      </c>
      <c r="R60">
        <f>('County-Data'!T60)*('County-Data'!T$1)</f>
        <v>14</v>
      </c>
      <c r="S60">
        <f>('County-Data'!U60)*('County-Data'!U$1)</f>
        <v>139</v>
      </c>
      <c r="T60" s="39">
        <f>'County-Data'!V60</f>
        <v>224205</v>
      </c>
      <c r="U60" s="46">
        <f t="shared" si="1"/>
        <v>1.9085256796235588</v>
      </c>
      <c r="V60" s="64">
        <f t="shared" si="2"/>
        <v>52</v>
      </c>
      <c r="X60">
        <f>('County-Data'!F60)*('County-Data'!F$2)</f>
        <v>15158</v>
      </c>
      <c r="Y60">
        <f>('County-Data'!G60)*('County-Data'!G$2)</f>
        <v>46682</v>
      </c>
      <c r="Z60">
        <f>('County-Data'!H60)*('County-Data'!H$2)</f>
        <v>24050</v>
      </c>
      <c r="AA60">
        <f>('County-Data'!I60)*('County-Data'!I$2)</f>
        <v>89460</v>
      </c>
      <c r="AB60">
        <f>('County-Data'!J60)*('County-Data'!J$2)</f>
        <v>100916</v>
      </c>
      <c r="AC60">
        <f>('County-Data'!K60)*('County-Data'!K$2)</f>
        <v>63112</v>
      </c>
      <c r="AD60">
        <f>('County-Data'!L60)*('County-Data'!L$2)</f>
        <v>99516</v>
      </c>
      <c r="AE60">
        <f>('County-Data'!M60)*('County-Data'!M$2)</f>
        <v>91489</v>
      </c>
      <c r="AF60">
        <f>('County-Data'!N60)*('County-Data'!N$2)</f>
        <v>253</v>
      </c>
      <c r="AG60">
        <f>('County-Data'!O60)*('County-Data'!O$2)</f>
        <v>50</v>
      </c>
      <c r="AH60">
        <f>('County-Data'!P60)*('County-Data'!P$2)</f>
        <v>14</v>
      </c>
      <c r="AI60">
        <f>('County-Data'!Q60)*('County-Data'!Q$2)</f>
        <v>176</v>
      </c>
      <c r="AJ60">
        <f>('County-Data'!R60)*('County-Data'!R$2)</f>
        <v>912</v>
      </c>
      <c r="AK60">
        <f>('County-Data'!S60)*('County-Data'!S$2)</f>
        <v>1</v>
      </c>
      <c r="AL60">
        <f>('County-Data'!T60)*('County-Data'!T$2)</f>
        <v>7</v>
      </c>
      <c r="AM60">
        <f>('County-Data'!U60)*('County-Data'!U$2)</f>
        <v>139</v>
      </c>
      <c r="AN60" s="39">
        <f t="shared" si="3"/>
        <v>224205</v>
      </c>
      <c r="AO60" s="46">
        <f t="shared" si="4"/>
        <v>2.3725385250105928</v>
      </c>
      <c r="AP60" s="64">
        <f t="shared" si="5"/>
        <v>17</v>
      </c>
    </row>
    <row r="61" spans="1:42">
      <c r="A61" t="s">
        <v>16</v>
      </c>
      <c r="B61" t="s">
        <v>72</v>
      </c>
      <c r="C61" t="s">
        <v>18</v>
      </c>
      <c r="D61">
        <f>('County-Data'!F61)*('County-Data'!F$1)</f>
        <v>90</v>
      </c>
      <c r="E61">
        <f>('County-Data'!G61)*('County-Data'!G$1)</f>
        <v>0</v>
      </c>
      <c r="F61">
        <f>('County-Data'!H61)*('County-Data'!H$1)</f>
        <v>0</v>
      </c>
      <c r="G61">
        <f>('County-Data'!I61)*('County-Data'!I$1)</f>
        <v>3</v>
      </c>
      <c r="H61">
        <f>('County-Data'!J61)*('County-Data'!J$1)</f>
        <v>4</v>
      </c>
      <c r="I61">
        <f>('County-Data'!K61)*('County-Data'!K$1)</f>
        <v>0</v>
      </c>
      <c r="J61">
        <f>('County-Data'!L61)*('County-Data'!L$1)</f>
        <v>0</v>
      </c>
      <c r="K61">
        <f>('County-Data'!M61)*('County-Data'!M$1)</f>
        <v>0</v>
      </c>
      <c r="L61">
        <f>('County-Data'!N61)*('County-Data'!N$1)</f>
        <v>0</v>
      </c>
      <c r="M61">
        <f>('County-Data'!O61)*('County-Data'!O$1)</f>
        <v>0</v>
      </c>
      <c r="N61">
        <f>('County-Data'!P61)*('County-Data'!P$1)</f>
        <v>4</v>
      </c>
      <c r="O61">
        <f>('County-Data'!Q61)*('County-Data'!Q$1)</f>
        <v>12</v>
      </c>
      <c r="P61">
        <f>('County-Data'!R61)*('County-Data'!R$1)</f>
        <v>15</v>
      </c>
      <c r="Q61">
        <f>('County-Data'!S61)*('County-Data'!S$1)</f>
        <v>0</v>
      </c>
      <c r="R61">
        <f>('County-Data'!T61)*('County-Data'!T$1)</f>
        <v>0</v>
      </c>
      <c r="S61">
        <f>('County-Data'!U61)*('County-Data'!U$1)</f>
        <v>1</v>
      </c>
      <c r="T61" s="39">
        <f>'County-Data'!V61</f>
        <v>45</v>
      </c>
      <c r="U61" s="46">
        <f t="shared" si="1"/>
        <v>2.8666666666666667</v>
      </c>
      <c r="V61" s="64">
        <f t="shared" si="2"/>
        <v>30</v>
      </c>
      <c r="X61">
        <f>('County-Data'!F61)*('County-Data'!F$2)</f>
        <v>60</v>
      </c>
      <c r="Y61">
        <f>('County-Data'!G61)*('County-Data'!G$2)</f>
        <v>0</v>
      </c>
      <c r="Z61">
        <f>('County-Data'!H61)*('County-Data'!H$2)</f>
        <v>0</v>
      </c>
      <c r="AA61">
        <f>('County-Data'!I61)*('County-Data'!I$2)</f>
        <v>4</v>
      </c>
      <c r="AB61">
        <f>('County-Data'!J61)*('County-Data'!J$2)</f>
        <v>4</v>
      </c>
      <c r="AC61">
        <f>('County-Data'!K61)*('County-Data'!K$2)</f>
        <v>0</v>
      </c>
      <c r="AD61">
        <f>('County-Data'!L61)*('County-Data'!L$2)</f>
        <v>0</v>
      </c>
      <c r="AE61">
        <f>('County-Data'!M61)*('County-Data'!M$2)</f>
        <v>0</v>
      </c>
      <c r="AF61">
        <f>('County-Data'!N61)*('County-Data'!N$2)</f>
        <v>0</v>
      </c>
      <c r="AG61">
        <f>('County-Data'!O61)*('County-Data'!O$2)</f>
        <v>0</v>
      </c>
      <c r="AH61">
        <f>('County-Data'!P61)*('County-Data'!P$2)</f>
        <v>2</v>
      </c>
      <c r="AI61">
        <f>('County-Data'!Q61)*('County-Data'!Q$2)</f>
        <v>6</v>
      </c>
      <c r="AJ61">
        <f>('County-Data'!R61)*('County-Data'!R$2)</f>
        <v>5</v>
      </c>
      <c r="AK61">
        <f>('County-Data'!S61)*('County-Data'!S$2)</f>
        <v>0</v>
      </c>
      <c r="AL61">
        <f>('County-Data'!T61)*('County-Data'!T$2)</f>
        <v>0</v>
      </c>
      <c r="AM61">
        <f>('County-Data'!U61)*('County-Data'!U$2)</f>
        <v>1</v>
      </c>
      <c r="AN61" s="39">
        <f t="shared" si="3"/>
        <v>45</v>
      </c>
      <c r="AO61" s="46">
        <f t="shared" si="4"/>
        <v>1.8222222222222222</v>
      </c>
      <c r="AP61" s="64">
        <f t="shared" si="5"/>
        <v>34</v>
      </c>
    </row>
    <row r="62" spans="1:42">
      <c r="A62" t="s">
        <v>16</v>
      </c>
      <c r="B62" t="s">
        <v>73</v>
      </c>
      <c r="C62" t="s">
        <v>18</v>
      </c>
      <c r="D62">
        <f>('County-Data'!F62)*('County-Data'!F$1)</f>
        <v>90</v>
      </c>
      <c r="E62">
        <f>('County-Data'!G62)*('County-Data'!G$1)</f>
        <v>0</v>
      </c>
      <c r="F62">
        <f>('County-Data'!H62)*('County-Data'!H$1)</f>
        <v>0</v>
      </c>
      <c r="G62">
        <f>('County-Data'!I62)*('County-Data'!I$1)</f>
        <v>3</v>
      </c>
      <c r="H62">
        <f>('County-Data'!J62)*('County-Data'!J$1)</f>
        <v>4</v>
      </c>
      <c r="I62">
        <f>('County-Data'!K62)*('County-Data'!K$1)</f>
        <v>0</v>
      </c>
      <c r="J62">
        <f>('County-Data'!L62)*('County-Data'!L$1)</f>
        <v>192</v>
      </c>
      <c r="K62">
        <f>('County-Data'!M62)*('County-Data'!M$1)</f>
        <v>22943</v>
      </c>
      <c r="L62">
        <f>('County-Data'!N62)*('County-Data'!N$1)</f>
        <v>46782</v>
      </c>
      <c r="M62">
        <f>('County-Data'!O62)*('County-Data'!O$1)</f>
        <v>33138</v>
      </c>
      <c r="N62">
        <f>('County-Data'!P62)*('County-Data'!P$1)</f>
        <v>14724</v>
      </c>
      <c r="O62">
        <f>('County-Data'!Q62)*('County-Data'!Q$1)</f>
        <v>1766</v>
      </c>
      <c r="P62">
        <f>('County-Data'!R62)*('County-Data'!R$1)</f>
        <v>13086</v>
      </c>
      <c r="Q62">
        <f>('County-Data'!S62)*('County-Data'!S$1)</f>
        <v>844</v>
      </c>
      <c r="R62">
        <f>('County-Data'!T62)*('County-Data'!T$1)</f>
        <v>8</v>
      </c>
      <c r="S62">
        <f>('County-Data'!U62)*('County-Data'!U$1)</f>
        <v>9</v>
      </c>
      <c r="T62" s="39">
        <f>'County-Data'!V62</f>
        <v>59040</v>
      </c>
      <c r="U62" s="46">
        <f t="shared" si="1"/>
        <v>2.2626863143631435</v>
      </c>
      <c r="V62" s="64">
        <f t="shared" si="2"/>
        <v>43</v>
      </c>
      <c r="X62">
        <f>('County-Data'!F62)*('County-Data'!F$2)</f>
        <v>60</v>
      </c>
      <c r="Y62">
        <f>('County-Data'!G62)*('County-Data'!G$2)</f>
        <v>0</v>
      </c>
      <c r="Z62">
        <f>('County-Data'!H62)*('County-Data'!H$2)</f>
        <v>0</v>
      </c>
      <c r="AA62">
        <f>('County-Data'!I62)*('County-Data'!I$2)</f>
        <v>4</v>
      </c>
      <c r="AB62">
        <f>('County-Data'!J62)*('County-Data'!J$2)</f>
        <v>4</v>
      </c>
      <c r="AC62">
        <f>('County-Data'!K62)*('County-Data'!K$2)</f>
        <v>0</v>
      </c>
      <c r="AD62">
        <f>('County-Data'!L62)*('County-Data'!L$2)</f>
        <v>256</v>
      </c>
      <c r="AE62">
        <f>('County-Data'!M62)*('County-Data'!M$2)</f>
        <v>22943</v>
      </c>
      <c r="AF62">
        <f>('County-Data'!N62)*('County-Data'!N$2)</f>
        <v>15594</v>
      </c>
      <c r="AG62">
        <f>('County-Data'!O62)*('County-Data'!O$2)</f>
        <v>22092</v>
      </c>
      <c r="AH62">
        <f>('County-Data'!P62)*('County-Data'!P$2)</f>
        <v>7362</v>
      </c>
      <c r="AI62">
        <f>('County-Data'!Q62)*('County-Data'!Q$2)</f>
        <v>883</v>
      </c>
      <c r="AJ62">
        <f>('County-Data'!R62)*('County-Data'!R$2)</f>
        <v>4362</v>
      </c>
      <c r="AK62">
        <f>('County-Data'!S62)*('County-Data'!S$2)</f>
        <v>422</v>
      </c>
      <c r="AL62">
        <f>('County-Data'!T62)*('County-Data'!T$2)</f>
        <v>4</v>
      </c>
      <c r="AM62">
        <f>('County-Data'!U62)*('County-Data'!U$2)</f>
        <v>9</v>
      </c>
      <c r="AN62" s="39">
        <f t="shared" si="3"/>
        <v>59040</v>
      </c>
      <c r="AO62" s="46">
        <f t="shared" si="4"/>
        <v>1.2533028455284554</v>
      </c>
      <c r="AP62" s="64">
        <f t="shared" si="5"/>
        <v>49</v>
      </c>
    </row>
    <row r="63" spans="1:42">
      <c r="A63" t="s">
        <v>16</v>
      </c>
      <c r="B63" t="s">
        <v>74</v>
      </c>
      <c r="C63" t="s">
        <v>18</v>
      </c>
      <c r="D63">
        <f>('County-Data'!F63)*('County-Data'!F$1)</f>
        <v>36387</v>
      </c>
      <c r="E63">
        <f>('County-Data'!G63)*('County-Data'!G$1)</f>
        <v>20</v>
      </c>
      <c r="F63">
        <f>('County-Data'!H63)*('County-Data'!H$1)</f>
        <v>1</v>
      </c>
      <c r="G63">
        <f>('County-Data'!I63)*('County-Data'!I$1)</f>
        <v>35646</v>
      </c>
      <c r="H63">
        <f>('County-Data'!J63)*('County-Data'!J$1)</f>
        <v>53416</v>
      </c>
      <c r="I63">
        <f>('County-Data'!K63)*('County-Data'!K$1)</f>
        <v>2</v>
      </c>
      <c r="J63">
        <f>('County-Data'!L63)*('County-Data'!L$1)</f>
        <v>2784</v>
      </c>
      <c r="K63">
        <f>('County-Data'!M63)*('County-Data'!M$1)</f>
        <v>231</v>
      </c>
      <c r="L63">
        <f>('County-Data'!N63)*('County-Data'!N$1)</f>
        <v>0</v>
      </c>
      <c r="M63">
        <f>('County-Data'!O63)*('County-Data'!O$1)</f>
        <v>105</v>
      </c>
      <c r="N63">
        <f>('County-Data'!P63)*('County-Data'!P$1)</f>
        <v>4</v>
      </c>
      <c r="O63">
        <f>('County-Data'!Q63)*('County-Data'!Q$1)</f>
        <v>78538</v>
      </c>
      <c r="P63">
        <f>('County-Data'!R63)*('County-Data'!R$1)</f>
        <v>132</v>
      </c>
      <c r="Q63">
        <f>('County-Data'!S63)*('County-Data'!S$1)</f>
        <v>26</v>
      </c>
      <c r="R63">
        <f>('County-Data'!T63)*('County-Data'!T$1)</f>
        <v>110</v>
      </c>
      <c r="S63">
        <f>('County-Data'!U63)*('County-Data'!U$1)</f>
        <v>2543</v>
      </c>
      <c r="T63" s="39">
        <f>'County-Data'!V63</f>
        <v>80506</v>
      </c>
      <c r="U63" s="46">
        <f t="shared" si="1"/>
        <v>2.6078180508285098</v>
      </c>
      <c r="V63" s="64">
        <f t="shared" si="2"/>
        <v>37</v>
      </c>
      <c r="X63">
        <f>('County-Data'!F63)*('County-Data'!F$2)</f>
        <v>24258</v>
      </c>
      <c r="Y63">
        <f>('County-Data'!G63)*('County-Data'!G$2)</f>
        <v>40</v>
      </c>
      <c r="Z63">
        <f>('County-Data'!H63)*('County-Data'!H$2)</f>
        <v>2</v>
      </c>
      <c r="AA63">
        <f>('County-Data'!I63)*('County-Data'!I$2)</f>
        <v>47528</v>
      </c>
      <c r="AB63">
        <f>('County-Data'!J63)*('County-Data'!J$2)</f>
        <v>53416</v>
      </c>
      <c r="AC63">
        <f>('County-Data'!K63)*('County-Data'!K$2)</f>
        <v>4</v>
      </c>
      <c r="AD63">
        <f>('County-Data'!L63)*('County-Data'!L$2)</f>
        <v>3712</v>
      </c>
      <c r="AE63">
        <f>('County-Data'!M63)*('County-Data'!M$2)</f>
        <v>231</v>
      </c>
      <c r="AF63">
        <f>('County-Data'!N63)*('County-Data'!N$2)</f>
        <v>0</v>
      </c>
      <c r="AG63">
        <f>('County-Data'!O63)*('County-Data'!O$2)</f>
        <v>70</v>
      </c>
      <c r="AH63">
        <f>('County-Data'!P63)*('County-Data'!P$2)</f>
        <v>2</v>
      </c>
      <c r="AI63">
        <f>('County-Data'!Q63)*('County-Data'!Q$2)</f>
        <v>39269</v>
      </c>
      <c r="AJ63">
        <f>('County-Data'!R63)*('County-Data'!R$2)</f>
        <v>44</v>
      </c>
      <c r="AK63">
        <f>('County-Data'!S63)*('County-Data'!S$2)</f>
        <v>13</v>
      </c>
      <c r="AL63">
        <f>('County-Data'!T63)*('County-Data'!T$2)</f>
        <v>55</v>
      </c>
      <c r="AM63">
        <f>('County-Data'!U63)*('County-Data'!U$2)</f>
        <v>2543</v>
      </c>
      <c r="AN63" s="39">
        <f t="shared" si="3"/>
        <v>80506</v>
      </c>
      <c r="AO63" s="46">
        <f t="shared" si="4"/>
        <v>2.1263880952972447</v>
      </c>
      <c r="AP63" s="64">
        <f t="shared" si="5"/>
        <v>20</v>
      </c>
    </row>
    <row r="64" spans="1:42">
      <c r="A64" t="s">
        <v>16</v>
      </c>
      <c r="B64" t="s">
        <v>75</v>
      </c>
      <c r="C64" t="s">
        <v>18</v>
      </c>
      <c r="D64">
        <f>('County-Data'!F64)*('County-Data'!F$1)</f>
        <v>192</v>
      </c>
      <c r="E64">
        <f>('County-Data'!G64)*('County-Data'!G$1)</f>
        <v>0</v>
      </c>
      <c r="F64">
        <f>('County-Data'!H64)*('County-Data'!H$1)</f>
        <v>0</v>
      </c>
      <c r="G64">
        <f>('County-Data'!I64)*('County-Data'!I$1)</f>
        <v>3</v>
      </c>
      <c r="H64">
        <f>('County-Data'!J64)*('County-Data'!J$1)</f>
        <v>47464</v>
      </c>
      <c r="I64">
        <f>('County-Data'!K64)*('County-Data'!K$1)</f>
        <v>2</v>
      </c>
      <c r="J64">
        <f>('County-Data'!L64)*('County-Data'!L$1)</f>
        <v>23739</v>
      </c>
      <c r="K64">
        <f>('County-Data'!M64)*('County-Data'!M$1)</f>
        <v>38</v>
      </c>
      <c r="L64">
        <f>('County-Data'!N64)*('County-Data'!N$1)</f>
        <v>0</v>
      </c>
      <c r="M64">
        <f>('County-Data'!O64)*('County-Data'!O$1)</f>
        <v>57</v>
      </c>
      <c r="N64">
        <f>('County-Data'!P64)*('County-Data'!P$1)</f>
        <v>28</v>
      </c>
      <c r="O64">
        <f>('County-Data'!Q64)*('County-Data'!Q$1)</f>
        <v>38</v>
      </c>
      <c r="P64">
        <f>('County-Data'!R64)*('County-Data'!R$1)</f>
        <v>18</v>
      </c>
      <c r="Q64">
        <f>('County-Data'!S64)*('County-Data'!S$1)</f>
        <v>0</v>
      </c>
      <c r="R64">
        <f>('County-Data'!T64)*('County-Data'!T$1)</f>
        <v>14</v>
      </c>
      <c r="S64">
        <f>('County-Data'!U64)*('County-Data'!U$1)</f>
        <v>11</v>
      </c>
      <c r="T64" s="39">
        <f>'County-Data'!V64</f>
        <v>19952</v>
      </c>
      <c r="U64" s="46">
        <f t="shared" si="1"/>
        <v>3.5888131515637531</v>
      </c>
      <c r="V64" s="64">
        <f t="shared" si="2"/>
        <v>3</v>
      </c>
      <c r="X64">
        <f>('County-Data'!F64)*('County-Data'!F$2)</f>
        <v>128</v>
      </c>
      <c r="Y64">
        <f>('County-Data'!G64)*('County-Data'!G$2)</f>
        <v>0</v>
      </c>
      <c r="Z64">
        <f>('County-Data'!H64)*('County-Data'!H$2)</f>
        <v>0</v>
      </c>
      <c r="AA64">
        <f>('County-Data'!I64)*('County-Data'!I$2)</f>
        <v>4</v>
      </c>
      <c r="AB64">
        <f>('County-Data'!J64)*('County-Data'!J$2)</f>
        <v>47464</v>
      </c>
      <c r="AC64">
        <f>('County-Data'!K64)*('County-Data'!K$2)</f>
        <v>4</v>
      </c>
      <c r="AD64">
        <f>('County-Data'!L64)*('County-Data'!L$2)</f>
        <v>31652</v>
      </c>
      <c r="AE64">
        <f>('County-Data'!M64)*('County-Data'!M$2)</f>
        <v>38</v>
      </c>
      <c r="AF64">
        <f>('County-Data'!N64)*('County-Data'!N$2)</f>
        <v>0</v>
      </c>
      <c r="AG64">
        <f>('County-Data'!O64)*('County-Data'!O$2)</f>
        <v>38</v>
      </c>
      <c r="AH64">
        <f>('County-Data'!P64)*('County-Data'!P$2)</f>
        <v>14</v>
      </c>
      <c r="AI64">
        <f>('County-Data'!Q64)*('County-Data'!Q$2)</f>
        <v>19</v>
      </c>
      <c r="AJ64">
        <f>('County-Data'!R64)*('County-Data'!R$2)</f>
        <v>6</v>
      </c>
      <c r="AK64">
        <f>('County-Data'!S64)*('County-Data'!S$2)</f>
        <v>0</v>
      </c>
      <c r="AL64">
        <f>('County-Data'!T64)*('County-Data'!T$2)</f>
        <v>7</v>
      </c>
      <c r="AM64">
        <f>('County-Data'!U64)*('County-Data'!U$2)</f>
        <v>11</v>
      </c>
      <c r="AN64" s="39">
        <f t="shared" si="3"/>
        <v>19952</v>
      </c>
      <c r="AO64" s="46">
        <f t="shared" si="4"/>
        <v>3.978799117882919</v>
      </c>
      <c r="AP64" s="64">
        <f t="shared" si="5"/>
        <v>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8.33203125" customWidth="1"/>
    <col min="3" max="3" width="5.33203125" customWidth="1"/>
    <col min="4" max="22" width="9.33203125" customWidth="1"/>
    <col min="40" max="40" width="10.1640625" bestFit="1" customWidth="1"/>
  </cols>
  <sheetData>
    <row r="1" spans="1:42">
      <c r="A1" s="47" t="s">
        <v>120</v>
      </c>
      <c r="B1" s="48"/>
      <c r="C1" s="127" t="s">
        <v>195</v>
      </c>
      <c r="D1" s="68" t="s">
        <v>168</v>
      </c>
    </row>
    <row r="2" spans="1:42">
      <c r="A2" s="47" t="s">
        <v>122</v>
      </c>
      <c r="B2" s="48"/>
      <c r="C2" s="2"/>
    </row>
    <row r="3" spans="1:42">
      <c r="A3" s="47" t="s">
        <v>136</v>
      </c>
      <c r="B3" s="48"/>
      <c r="C3" s="2"/>
      <c r="D3" s="1" t="s">
        <v>118</v>
      </c>
    </row>
    <row r="4" spans="1:42">
      <c r="T4" s="24" t="s">
        <v>124</v>
      </c>
      <c r="U4" s="43" t="s">
        <v>94</v>
      </c>
      <c r="V4" s="65" t="s">
        <v>1</v>
      </c>
      <c r="X4" s="1" t="s">
        <v>119</v>
      </c>
      <c r="AN4" s="24" t="s">
        <v>124</v>
      </c>
      <c r="AO4" s="43" t="s">
        <v>95</v>
      </c>
      <c r="AP4" s="43" t="s">
        <v>1</v>
      </c>
    </row>
    <row r="5" spans="1:42">
      <c r="A5" t="s">
        <v>0</v>
      </c>
      <c r="B5" t="s">
        <v>1</v>
      </c>
      <c r="C5" t="s">
        <v>0</v>
      </c>
      <c r="D5" t="str">
        <f>'Crop-Data'!A3</f>
        <v>Wine grapes</v>
      </c>
      <c r="E5" t="str">
        <f>'Crop-Data'!A4</f>
        <v>Table grapes</v>
      </c>
      <c r="F5" t="str">
        <f>'Crop-Data'!A5</f>
        <v>Raisin grapes</v>
      </c>
      <c r="G5" t="str">
        <f>'Crop-Data'!A6</f>
        <v>Almonds</v>
      </c>
      <c r="H5" t="str">
        <f>'Crop-Data'!A7</f>
        <v>Walnuts</v>
      </c>
      <c r="I5" t="str">
        <f>'Crop-Data'!A8</f>
        <v>Pistachios</v>
      </c>
      <c r="J5" t="str">
        <f>'Crop-Data'!A9</f>
        <v>Stone fruit</v>
      </c>
      <c r="K5" t="str">
        <f>'Crop-Data'!A10</f>
        <v>Citrus</v>
      </c>
      <c r="L5" t="str">
        <f>'Crop-Data'!A11</f>
        <v>Avocados</v>
      </c>
      <c r="M5" t="str">
        <f>'Crop-Data'!A12</f>
        <v>Strawberries</v>
      </c>
      <c r="N5" t="str">
        <f>'Crop-Data'!A13</f>
        <v>Lettuce</v>
      </c>
      <c r="O5" t="str">
        <f>'Crop-Data'!A14</f>
        <v>Tomatoes</v>
      </c>
      <c r="P5" t="str">
        <f>'Crop-Data'!A15</f>
        <v>Cole crops</v>
      </c>
      <c r="Q5" t="str">
        <f>'Crop-Data'!A16</f>
        <v>Carrots</v>
      </c>
      <c r="R5" t="str">
        <f>'Crop-Data'!A17</f>
        <v>Alliums</v>
      </c>
      <c r="S5" t="str">
        <f>'Crop-Data'!A18</f>
        <v>Melons</v>
      </c>
      <c r="T5" s="24" t="s">
        <v>125</v>
      </c>
      <c r="U5" s="43" t="s">
        <v>116</v>
      </c>
      <c r="V5" s="65" t="s">
        <v>134</v>
      </c>
      <c r="X5" t="str">
        <f t="shared" ref="X5:AM5" si="0">D5</f>
        <v>Wine grapes</v>
      </c>
      <c r="Y5" t="str">
        <f t="shared" si="0"/>
        <v>Table grapes</v>
      </c>
      <c r="Z5" t="str">
        <f t="shared" si="0"/>
        <v>Raisin grapes</v>
      </c>
      <c r="AA5" t="str">
        <f t="shared" si="0"/>
        <v>Almonds</v>
      </c>
      <c r="AB5" t="str">
        <f t="shared" si="0"/>
        <v>Walnuts</v>
      </c>
      <c r="AC5" t="str">
        <f t="shared" si="0"/>
        <v>Pistachios</v>
      </c>
      <c r="AD5" t="str">
        <f t="shared" si="0"/>
        <v>Stone fruit</v>
      </c>
      <c r="AE5" t="str">
        <f t="shared" si="0"/>
        <v>Citrus</v>
      </c>
      <c r="AF5" t="str">
        <f t="shared" si="0"/>
        <v>Avocados</v>
      </c>
      <c r="AG5" t="str">
        <f t="shared" si="0"/>
        <v>Strawberries</v>
      </c>
      <c r="AH5" t="str">
        <f t="shared" si="0"/>
        <v>Lettuce</v>
      </c>
      <c r="AI5" t="str">
        <f t="shared" si="0"/>
        <v>Tomatoes</v>
      </c>
      <c r="AJ5" t="str">
        <f t="shared" si="0"/>
        <v>Cole crops</v>
      </c>
      <c r="AK5" t="str">
        <f t="shared" si="0"/>
        <v>Carrots</v>
      </c>
      <c r="AL5" t="str">
        <f t="shared" si="0"/>
        <v>Alliums</v>
      </c>
      <c r="AM5" t="str">
        <f t="shared" si="0"/>
        <v>Melons</v>
      </c>
      <c r="AN5" s="24" t="s">
        <v>125</v>
      </c>
      <c r="AO5" s="43" t="s">
        <v>116</v>
      </c>
      <c r="AP5" s="43" t="s">
        <v>134</v>
      </c>
    </row>
    <row r="6" spans="1:42">
      <c r="A6" t="s">
        <v>13</v>
      </c>
      <c r="B6" t="s">
        <v>14</v>
      </c>
      <c r="C6" t="s">
        <v>15</v>
      </c>
      <c r="D6">
        <f>('County-Data'!F6)*('County-Data'!F$1)*('County-Data'!F$3)</f>
        <v>0</v>
      </c>
      <c r="E6">
        <f>('County-Data'!G6)*('County-Data'!G$1)*('County-Data'!G$3)</f>
        <v>119000</v>
      </c>
      <c r="F6">
        <f>('County-Data'!H6)*('County-Data'!H$1)*('County-Data'!H$3)</f>
        <v>0</v>
      </c>
      <c r="G6">
        <f>('County-Data'!I6)*('County-Data'!I$1)*('County-Data'!I$3)</f>
        <v>17622</v>
      </c>
      <c r="H6">
        <f>('County-Data'!J6)*('County-Data'!J$1)*('County-Data'!J$3)</f>
        <v>22308</v>
      </c>
      <c r="I6">
        <f>('County-Data'!K6)*('County-Data'!K$1)*('County-Data'!K$3)</f>
        <v>0</v>
      </c>
      <c r="J6">
        <f>('County-Data'!L6)*('County-Data'!L$1)*('County-Data'!L$3)</f>
        <v>0</v>
      </c>
      <c r="K6">
        <f>('County-Data'!M6)*('County-Data'!M$1)*('County-Data'!M$3)</f>
        <v>62537874</v>
      </c>
      <c r="L6">
        <f>('County-Data'!N6)*('County-Data'!N$1)*('County-Data'!N$3)</f>
        <v>0</v>
      </c>
      <c r="M6">
        <f>('County-Data'!O6)*('County-Data'!O$1)*('County-Data'!O$3)</f>
        <v>0</v>
      </c>
      <c r="N6">
        <f>('County-Data'!P6)*('County-Data'!P$1)*('County-Data'!P$3)</f>
        <v>1865061520</v>
      </c>
      <c r="O6">
        <f>('County-Data'!Q6)*('County-Data'!Q$1)*('County-Data'!Q$3)</f>
        <v>0</v>
      </c>
      <c r="P6">
        <f>('County-Data'!R6)*('County-Data'!R$1)*('County-Data'!R$3)</f>
        <v>73970214</v>
      </c>
      <c r="Q6">
        <f>('County-Data'!S6)*('County-Data'!S$1)*('County-Data'!S$3)</f>
        <v>0</v>
      </c>
      <c r="R6">
        <f>('County-Data'!T6)*('County-Data'!T$1)*('County-Data'!T$3)</f>
        <v>1176046</v>
      </c>
      <c r="S6">
        <f>('County-Data'!U6)*('County-Data'!U$1)*('County-Data'!U$3)</f>
        <v>30215926</v>
      </c>
      <c r="T6" s="39">
        <f>'County-Data'!AO6</f>
        <v>584394392</v>
      </c>
      <c r="U6" s="46">
        <f>(SUM(D6:S6))/T6</f>
        <v>3.4790212531676725</v>
      </c>
      <c r="V6" s="64">
        <f t="shared" ref="V6:V64" si="1">_xlfn.RANK.AVG(U6,U$6:U$64)</f>
        <v>6</v>
      </c>
      <c r="X6">
        <f>('County-Data'!F6)*('County-Data'!F$2)*('County-Data'!F$3)</f>
        <v>0</v>
      </c>
      <c r="Y6">
        <f>('County-Data'!G6)*('County-Data'!G$2)*('County-Data'!G$3)</f>
        <v>238000</v>
      </c>
      <c r="Z6">
        <f>('County-Data'!H6)*('County-Data'!H$2)*('County-Data'!H$3)</f>
        <v>0</v>
      </c>
      <c r="AA6">
        <f>('County-Data'!I6)*('County-Data'!I$2)*('County-Data'!I$3)</f>
        <v>23496</v>
      </c>
      <c r="AB6">
        <f>('County-Data'!J6)*('County-Data'!J$2)*('County-Data'!J$3)</f>
        <v>22308</v>
      </c>
      <c r="AC6">
        <f>('County-Data'!K6)*('County-Data'!K$2)*('County-Data'!K$3)</f>
        <v>0</v>
      </c>
      <c r="AD6">
        <f>('County-Data'!L6)*('County-Data'!L$2)*('County-Data'!L$3)</f>
        <v>0</v>
      </c>
      <c r="AE6">
        <f>('County-Data'!M6)*('County-Data'!M$2)*('County-Data'!M$3)</f>
        <v>62537874</v>
      </c>
      <c r="AF6">
        <f>('County-Data'!N6)*('County-Data'!N$2)*('County-Data'!N$3)</f>
        <v>0</v>
      </c>
      <c r="AG6">
        <f>('County-Data'!O6)*('County-Data'!O$2)*('County-Data'!O$3)</f>
        <v>0</v>
      </c>
      <c r="AH6">
        <f>('County-Data'!P6)*('County-Data'!P$2)*('County-Data'!P$3)</f>
        <v>932530760</v>
      </c>
      <c r="AI6">
        <f>('County-Data'!Q6)*('County-Data'!Q$2)*('County-Data'!Q$3)</f>
        <v>0</v>
      </c>
      <c r="AJ6">
        <f>('County-Data'!R6)*('County-Data'!R$2)*('County-Data'!R$3)</f>
        <v>24656738</v>
      </c>
      <c r="AK6">
        <f>('County-Data'!S6)*('County-Data'!S$2)*('County-Data'!S$3)</f>
        <v>0</v>
      </c>
      <c r="AL6">
        <f>('County-Data'!T6)*('County-Data'!T$2)*('County-Data'!T$3)</f>
        <v>588023</v>
      </c>
      <c r="AM6">
        <f>('County-Data'!U6)*('County-Data'!U$2)*('County-Data'!U$3)</f>
        <v>30215926</v>
      </c>
      <c r="AN6" s="39">
        <f>'County-Data'!AO6</f>
        <v>584394392</v>
      </c>
      <c r="AO6" s="46">
        <f>(SUM(X6:AM6))/AN6</f>
        <v>1.7981232184719527</v>
      </c>
      <c r="AP6" s="64">
        <f>_xlfn.RANK.AVG(AO6,AO$6:AO$64)</f>
        <v>38</v>
      </c>
    </row>
    <row r="7" spans="1:42">
      <c r="A7" t="s">
        <v>16</v>
      </c>
      <c r="B7" t="s">
        <v>17</v>
      </c>
      <c r="C7" t="s">
        <v>18</v>
      </c>
      <c r="D7">
        <f>('County-Data'!F7)*('County-Data'!F$1)*('County-Data'!F$3)</f>
        <v>47663400</v>
      </c>
      <c r="E7">
        <f>('County-Data'!G7)*('County-Data'!G$1)*('County-Data'!G$3)</f>
        <v>119000</v>
      </c>
      <c r="F7">
        <f>('County-Data'!H7)*('County-Data'!H$1)*('County-Data'!H$3)</f>
        <v>0</v>
      </c>
      <c r="G7">
        <f>('County-Data'!I7)*('County-Data'!I$1)*('County-Data'!I$3)</f>
        <v>17622</v>
      </c>
      <c r="H7">
        <f>('County-Data'!J7)*('County-Data'!J$1)*('County-Data'!J$3)</f>
        <v>0</v>
      </c>
      <c r="I7">
        <f>('County-Data'!K7)*('County-Data'!K$1)*('County-Data'!K$3)</f>
        <v>1548792</v>
      </c>
      <c r="J7">
        <f>('County-Data'!L7)*('County-Data'!L$1)*('County-Data'!L$3)</f>
        <v>50229</v>
      </c>
      <c r="K7">
        <f>('County-Data'!M7)*('County-Data'!M$1)*('County-Data'!M$3)</f>
        <v>4737</v>
      </c>
      <c r="L7">
        <f>('County-Data'!N7)*('County-Data'!N$1)*('County-Data'!N$3)</f>
        <v>0</v>
      </c>
      <c r="M7">
        <f>('County-Data'!O7)*('County-Data'!O$1)*('County-Data'!O$3)</f>
        <v>163896</v>
      </c>
      <c r="N7">
        <f>('County-Data'!P7)*('County-Data'!P$1)*('County-Data'!P$3)</f>
        <v>26740</v>
      </c>
      <c r="O7">
        <f>('County-Data'!Q7)*('County-Data'!Q$1)*('County-Data'!Q$3)</f>
        <v>138822</v>
      </c>
      <c r="P7">
        <f>('County-Data'!R7)*('County-Data'!R$1)*('County-Data'!R$3)</f>
        <v>0</v>
      </c>
      <c r="Q7">
        <f>('County-Data'!S7)*('County-Data'!S$1)*('County-Data'!S$3)</f>
        <v>15684</v>
      </c>
      <c r="R7">
        <f>('County-Data'!T7)*('County-Data'!T$1)*('County-Data'!T$3)</f>
        <v>66070</v>
      </c>
      <c r="S7">
        <f>('County-Data'!U7)*('County-Data'!U$1)*('County-Data'!U$3)</f>
        <v>0</v>
      </c>
      <c r="T7" s="39">
        <f>'County-Data'!AO7</f>
        <v>16980155</v>
      </c>
      <c r="U7" s="46">
        <f t="shared" ref="U7:U64" si="2">(SUM(D7:S7))/T7</f>
        <v>2.9337183317820128</v>
      </c>
      <c r="V7" s="64">
        <f t="shared" si="1"/>
        <v>28</v>
      </c>
      <c r="X7">
        <f>('County-Data'!F7)*('County-Data'!F$2)*('County-Data'!F$3)</f>
        <v>31775600</v>
      </c>
      <c r="Y7">
        <f>('County-Data'!G7)*('County-Data'!G$2)*('County-Data'!G$3)</f>
        <v>238000</v>
      </c>
      <c r="Z7">
        <f>('County-Data'!H7)*('County-Data'!H$2)*('County-Data'!H$3)</f>
        <v>0</v>
      </c>
      <c r="AA7">
        <f>('County-Data'!I7)*('County-Data'!I$2)*('County-Data'!I$3)</f>
        <v>23496</v>
      </c>
      <c r="AB7">
        <f>('County-Data'!J7)*('County-Data'!J$2)*('County-Data'!J$3)</f>
        <v>0</v>
      </c>
      <c r="AC7">
        <f>('County-Data'!K7)*('County-Data'!K$2)*('County-Data'!K$3)</f>
        <v>3097584</v>
      </c>
      <c r="AD7">
        <f>('County-Data'!L7)*('County-Data'!L$2)*('County-Data'!L$3)</f>
        <v>66972</v>
      </c>
      <c r="AE7">
        <f>('County-Data'!M7)*('County-Data'!M$2)*('County-Data'!M$3)</f>
        <v>4737</v>
      </c>
      <c r="AF7">
        <f>('County-Data'!N7)*('County-Data'!N$2)*('County-Data'!N$3)</f>
        <v>0</v>
      </c>
      <c r="AG7">
        <f>('County-Data'!O7)*('County-Data'!O$2)*('County-Data'!O$3)</f>
        <v>109264</v>
      </c>
      <c r="AH7">
        <f>('County-Data'!P7)*('County-Data'!P$2)*('County-Data'!P$3)</f>
        <v>13370</v>
      </c>
      <c r="AI7">
        <f>('County-Data'!Q7)*('County-Data'!Q$2)*('County-Data'!Q$3)</f>
        <v>69411</v>
      </c>
      <c r="AJ7">
        <f>('County-Data'!R7)*('County-Data'!R$2)*('County-Data'!R$3)</f>
        <v>0</v>
      </c>
      <c r="AK7">
        <f>('County-Data'!S7)*('County-Data'!S$2)*('County-Data'!S$3)</f>
        <v>7842</v>
      </c>
      <c r="AL7">
        <f>('County-Data'!T7)*('County-Data'!T$2)*('County-Data'!T$3)</f>
        <v>33035</v>
      </c>
      <c r="AM7">
        <f>('County-Data'!U7)*('County-Data'!U$2)*('County-Data'!U$3)</f>
        <v>0</v>
      </c>
      <c r="AN7" s="39">
        <f>'County-Data'!AO7</f>
        <v>16980155</v>
      </c>
      <c r="AO7" s="46">
        <f t="shared" ref="AO7:AO64" si="3">(SUM(X7:AM7))/AN7</f>
        <v>2.0871017372927398</v>
      </c>
      <c r="AP7" s="64">
        <f t="shared" ref="AP7:AP64" si="4">_xlfn.RANK.AVG(AO7,AO$6:AO$64)</f>
        <v>23</v>
      </c>
    </row>
    <row r="8" spans="1:42">
      <c r="A8" t="s">
        <v>16</v>
      </c>
      <c r="B8" t="s">
        <v>19</v>
      </c>
      <c r="C8" t="s">
        <v>18</v>
      </c>
      <c r="D8">
        <f>('County-Data'!F8)*('County-Data'!F$1)*('County-Data'!F$3)</f>
        <v>0</v>
      </c>
      <c r="E8">
        <f>('County-Data'!G8)*('County-Data'!G$1)*('County-Data'!G$3)</f>
        <v>0</v>
      </c>
      <c r="F8">
        <f>('County-Data'!H8)*('County-Data'!H$1)*('County-Data'!H$3)</f>
        <v>0</v>
      </c>
      <c r="G8">
        <f>('County-Data'!I8)*('County-Data'!I$1)*('County-Data'!I$3)</f>
        <v>0</v>
      </c>
      <c r="H8">
        <f>('County-Data'!J8)*('County-Data'!J$1)*('County-Data'!J$3)</f>
        <v>0</v>
      </c>
      <c r="I8">
        <f>('County-Data'!K8)*('County-Data'!K$1)*('County-Data'!K$3)</f>
        <v>0</v>
      </c>
      <c r="J8">
        <f>('County-Data'!L8)*('County-Data'!L$1)*('County-Data'!L$3)</f>
        <v>0</v>
      </c>
      <c r="K8">
        <f>('County-Data'!M8)*('County-Data'!M$1)*('County-Data'!M$3)</f>
        <v>0</v>
      </c>
      <c r="L8">
        <f>('County-Data'!N8)*('County-Data'!N$1)*('County-Data'!N$3)</f>
        <v>0</v>
      </c>
      <c r="M8">
        <f>('County-Data'!O8)*('County-Data'!O$1)*('County-Data'!O$3)</f>
        <v>0</v>
      </c>
      <c r="N8">
        <f>('County-Data'!P8)*('County-Data'!P$1)*('County-Data'!P$3)</f>
        <v>0</v>
      </c>
      <c r="O8">
        <f>('County-Data'!Q8)*('County-Data'!Q$1)*('County-Data'!Q$3)</f>
        <v>0</v>
      </c>
      <c r="P8">
        <f>('County-Data'!R8)*('County-Data'!R$1)*('County-Data'!R$3)</f>
        <v>0</v>
      </c>
      <c r="Q8">
        <f>('County-Data'!S8)*('County-Data'!S$1)*('County-Data'!S$3)</f>
        <v>0</v>
      </c>
      <c r="R8">
        <f>('County-Data'!T8)*('County-Data'!T$1)*('County-Data'!T$3)</f>
        <v>0</v>
      </c>
      <c r="S8">
        <f>('County-Data'!U8)*('County-Data'!U$1)*('County-Data'!U$3)</f>
        <v>0</v>
      </c>
      <c r="T8" s="39">
        <f>'County-Data'!AO8</f>
        <v>0</v>
      </c>
      <c r="U8" s="46"/>
      <c r="V8" s="64"/>
      <c r="X8">
        <f>('County-Data'!F8)*('County-Data'!F$2)*('County-Data'!F$3)</f>
        <v>0</v>
      </c>
      <c r="Y8">
        <f>('County-Data'!G8)*('County-Data'!G$2)*('County-Data'!G$3)</f>
        <v>0</v>
      </c>
      <c r="Z8">
        <f>('County-Data'!H8)*('County-Data'!H$2)*('County-Data'!H$3)</f>
        <v>0</v>
      </c>
      <c r="AA8">
        <f>('County-Data'!I8)*('County-Data'!I$2)*('County-Data'!I$3)</f>
        <v>0</v>
      </c>
      <c r="AB8">
        <f>('County-Data'!J8)*('County-Data'!J$2)*('County-Data'!J$3)</f>
        <v>0</v>
      </c>
      <c r="AC8">
        <f>('County-Data'!K8)*('County-Data'!K$2)*('County-Data'!K$3)</f>
        <v>0</v>
      </c>
      <c r="AD8">
        <f>('County-Data'!L8)*('County-Data'!L$2)*('County-Data'!L$3)</f>
        <v>0</v>
      </c>
      <c r="AE8">
        <f>('County-Data'!M8)*('County-Data'!M$2)*('County-Data'!M$3)</f>
        <v>0</v>
      </c>
      <c r="AF8">
        <f>('County-Data'!N8)*('County-Data'!N$2)*('County-Data'!N$3)</f>
        <v>0</v>
      </c>
      <c r="AG8">
        <f>('County-Data'!O8)*('County-Data'!O$2)*('County-Data'!O$3)</f>
        <v>0</v>
      </c>
      <c r="AH8">
        <f>('County-Data'!P8)*('County-Data'!P$2)*('County-Data'!P$3)</f>
        <v>0</v>
      </c>
      <c r="AI8">
        <f>('County-Data'!Q8)*('County-Data'!Q$2)*('County-Data'!Q$3)</f>
        <v>0</v>
      </c>
      <c r="AJ8">
        <f>('County-Data'!R8)*('County-Data'!R$2)*('County-Data'!R$3)</f>
        <v>0</v>
      </c>
      <c r="AK8">
        <f>('County-Data'!S8)*('County-Data'!S$2)*('County-Data'!S$3)</f>
        <v>0</v>
      </c>
      <c r="AL8">
        <f>('County-Data'!T8)*('County-Data'!T$2)*('County-Data'!T$3)</f>
        <v>0</v>
      </c>
      <c r="AM8">
        <f>('County-Data'!U8)*('County-Data'!U$2)*('County-Data'!U$3)</f>
        <v>0</v>
      </c>
      <c r="AN8" s="39">
        <f>'County-Data'!AO8</f>
        <v>0</v>
      </c>
      <c r="AO8" s="46"/>
      <c r="AP8" s="64"/>
    </row>
    <row r="9" spans="1:42">
      <c r="A9" t="s">
        <v>16</v>
      </c>
      <c r="B9" t="s">
        <v>20</v>
      </c>
      <c r="C9" t="s">
        <v>18</v>
      </c>
      <c r="D9">
        <f>('County-Data'!F9)*('County-Data'!F$1)*('County-Data'!F$3)</f>
        <v>53833200</v>
      </c>
      <c r="E9">
        <f>('County-Data'!G9)*('County-Data'!G$1)*('County-Data'!G$3)</f>
        <v>11900</v>
      </c>
      <c r="F9">
        <f>('County-Data'!H9)*('County-Data'!H$1)*('County-Data'!H$3)</f>
        <v>0</v>
      </c>
      <c r="G9">
        <f>('County-Data'!I9)*('County-Data'!I$1)*('County-Data'!I$3)</f>
        <v>0</v>
      </c>
      <c r="H9">
        <f>('County-Data'!J9)*('County-Data'!J$1)*('County-Data'!J$3)</f>
        <v>22308</v>
      </c>
      <c r="I9">
        <f>('County-Data'!K9)*('County-Data'!K$1)*('County-Data'!K$3)</f>
        <v>15804</v>
      </c>
      <c r="J9">
        <f>('County-Data'!L9)*('County-Data'!L$1)*('County-Data'!L$3)</f>
        <v>0</v>
      </c>
      <c r="K9">
        <f>('County-Data'!M9)*('County-Data'!M$1)*('County-Data'!M$3)</f>
        <v>0</v>
      </c>
      <c r="L9">
        <f>('County-Data'!N9)*('County-Data'!N$1)*('County-Data'!N$3)</f>
        <v>0</v>
      </c>
      <c r="M9">
        <f>('County-Data'!O9)*('County-Data'!O$1)*('County-Data'!O$3)</f>
        <v>163896</v>
      </c>
      <c r="N9">
        <f>('County-Data'!P9)*('County-Data'!P$1)*('County-Data'!P$3)</f>
        <v>0</v>
      </c>
      <c r="O9">
        <f>('County-Data'!Q9)*('County-Data'!Q$1)*('County-Data'!Q$3)</f>
        <v>40830</v>
      </c>
      <c r="P9">
        <f>('County-Data'!R9)*('County-Data'!R$1)*('County-Data'!R$3)</f>
        <v>0</v>
      </c>
      <c r="Q9">
        <f>('County-Data'!S9)*('County-Data'!S$1)*('County-Data'!S$3)</f>
        <v>15684</v>
      </c>
      <c r="R9">
        <f>('County-Data'!T9)*('County-Data'!T$1)*('County-Data'!T$3)</f>
        <v>13214</v>
      </c>
      <c r="S9">
        <f>('County-Data'!U9)*('County-Data'!U$1)*('County-Data'!U$3)</f>
        <v>30516</v>
      </c>
      <c r="T9" s="39">
        <f>'County-Data'!AO9</f>
        <v>18089791</v>
      </c>
      <c r="U9" s="46">
        <f t="shared" si="2"/>
        <v>2.993254703716588</v>
      </c>
      <c r="V9" s="64">
        <f t="shared" si="1"/>
        <v>24</v>
      </c>
      <c r="X9">
        <f>('County-Data'!F9)*('County-Data'!F$2)*('County-Data'!F$3)</f>
        <v>35888800</v>
      </c>
      <c r="Y9">
        <f>('County-Data'!G9)*('County-Data'!G$2)*('County-Data'!G$3)</f>
        <v>23800</v>
      </c>
      <c r="Z9">
        <f>('County-Data'!H9)*('County-Data'!H$2)*('County-Data'!H$3)</f>
        <v>0</v>
      </c>
      <c r="AA9">
        <f>('County-Data'!I9)*('County-Data'!I$2)*('County-Data'!I$3)</f>
        <v>0</v>
      </c>
      <c r="AB9">
        <f>('County-Data'!J9)*('County-Data'!J$2)*('County-Data'!J$3)</f>
        <v>22308</v>
      </c>
      <c r="AC9">
        <f>('County-Data'!K9)*('County-Data'!K$2)*('County-Data'!K$3)</f>
        <v>31608</v>
      </c>
      <c r="AD9">
        <f>('County-Data'!L9)*('County-Data'!L$2)*('County-Data'!L$3)</f>
        <v>0</v>
      </c>
      <c r="AE9">
        <f>('County-Data'!M9)*('County-Data'!M$2)*('County-Data'!M$3)</f>
        <v>0</v>
      </c>
      <c r="AF9">
        <f>('County-Data'!N9)*('County-Data'!N$2)*('County-Data'!N$3)</f>
        <v>0</v>
      </c>
      <c r="AG9">
        <f>('County-Data'!O9)*('County-Data'!O$2)*('County-Data'!O$3)</f>
        <v>109264</v>
      </c>
      <c r="AH9">
        <f>('County-Data'!P9)*('County-Data'!P$2)*('County-Data'!P$3)</f>
        <v>0</v>
      </c>
      <c r="AI9">
        <f>('County-Data'!Q9)*('County-Data'!Q$2)*('County-Data'!Q$3)</f>
        <v>20415</v>
      </c>
      <c r="AJ9">
        <f>('County-Data'!R9)*('County-Data'!R$2)*('County-Data'!R$3)</f>
        <v>0</v>
      </c>
      <c r="AK9">
        <f>('County-Data'!S9)*('County-Data'!S$2)*('County-Data'!S$3)</f>
        <v>7842</v>
      </c>
      <c r="AL9">
        <f>('County-Data'!T9)*('County-Data'!T$2)*('County-Data'!T$3)</f>
        <v>6607</v>
      </c>
      <c r="AM9">
        <f>('County-Data'!U9)*('County-Data'!U$2)*('County-Data'!U$3)</f>
        <v>30516</v>
      </c>
      <c r="AN9" s="39">
        <f>'County-Data'!AO9</f>
        <v>18089791</v>
      </c>
      <c r="AO9" s="46">
        <f t="shared" si="3"/>
        <v>1.9978760395849793</v>
      </c>
      <c r="AP9" s="64">
        <f t="shared" si="4"/>
        <v>30</v>
      </c>
    </row>
    <row r="10" spans="1:42">
      <c r="A10" t="s">
        <v>16</v>
      </c>
      <c r="B10" t="s">
        <v>21</v>
      </c>
      <c r="C10" t="s">
        <v>18</v>
      </c>
      <c r="D10">
        <f>('County-Data'!F10)*('County-Data'!F$1)*('County-Data'!F$3)</f>
        <v>2644200</v>
      </c>
      <c r="E10">
        <f>('County-Data'!G10)*('County-Data'!G$1)*('County-Data'!G$3)</f>
        <v>107100</v>
      </c>
      <c r="F10">
        <f>('County-Data'!H10)*('County-Data'!H$1)*('County-Data'!H$3)</f>
        <v>8268</v>
      </c>
      <c r="G10">
        <f>('County-Data'!I10)*('County-Data'!I$1)*('County-Data'!I$3)</f>
        <v>17622</v>
      </c>
      <c r="H10">
        <f>('County-Data'!J10)*('County-Data'!J$1)*('County-Data'!J$3)</f>
        <v>680884776</v>
      </c>
      <c r="I10">
        <f>('County-Data'!K10)*('County-Data'!K$1)*('County-Data'!K$3)</f>
        <v>15804</v>
      </c>
      <c r="J10">
        <f>('County-Data'!L10)*('County-Data'!L$1)*('County-Data'!L$3)</f>
        <v>154554633</v>
      </c>
      <c r="K10">
        <f>('County-Data'!M10)*('County-Data'!M$1)*('County-Data'!M$3)</f>
        <v>1236357</v>
      </c>
      <c r="L10">
        <f>('County-Data'!N10)*('County-Data'!N$1)*('County-Data'!N$3)</f>
        <v>19158</v>
      </c>
      <c r="M10">
        <f>('County-Data'!O10)*('County-Data'!O$1)*('County-Data'!O$3)</f>
        <v>5572464</v>
      </c>
      <c r="N10">
        <f>('County-Data'!P10)*('County-Data'!P$1)*('County-Data'!P$3)</f>
        <v>187180</v>
      </c>
      <c r="O10">
        <f>('County-Data'!Q10)*('County-Data'!Q$1)*('County-Data'!Q$3)</f>
        <v>138822</v>
      </c>
      <c r="P10">
        <f>('County-Data'!R10)*('County-Data'!R$1)*('County-Data'!R$3)</f>
        <v>0</v>
      </c>
      <c r="Q10">
        <f>('County-Data'!S10)*('County-Data'!S$1)*('County-Data'!S$3)</f>
        <v>0</v>
      </c>
      <c r="R10">
        <f>('County-Data'!T10)*('County-Data'!T$1)*('County-Data'!T$3)</f>
        <v>39642</v>
      </c>
      <c r="S10">
        <f>('County-Data'!U10)*('County-Data'!U$1)*('County-Data'!U$3)</f>
        <v>1815702</v>
      </c>
      <c r="T10" s="39">
        <f>'County-Data'!AO10</f>
        <v>227801909</v>
      </c>
      <c r="U10" s="46">
        <f t="shared" si="2"/>
        <v>3.7192038105352312</v>
      </c>
      <c r="V10" s="64">
        <f t="shared" si="1"/>
        <v>2</v>
      </c>
      <c r="X10">
        <f>('County-Data'!F10)*('County-Data'!F$2)*('County-Data'!F$3)</f>
        <v>1762800</v>
      </c>
      <c r="Y10">
        <f>('County-Data'!G10)*('County-Data'!G$2)*('County-Data'!G$3)</f>
        <v>214200</v>
      </c>
      <c r="Z10">
        <f>('County-Data'!H10)*('County-Data'!H$2)*('County-Data'!H$3)</f>
        <v>16536</v>
      </c>
      <c r="AA10">
        <f>('County-Data'!I10)*('County-Data'!I$2)*('County-Data'!I$3)</f>
        <v>23496</v>
      </c>
      <c r="AB10">
        <f>('County-Data'!J10)*('County-Data'!J$2)*('County-Data'!J$3)</f>
        <v>680884776</v>
      </c>
      <c r="AC10">
        <f>('County-Data'!K10)*('County-Data'!K$2)*('County-Data'!K$3)</f>
        <v>31608</v>
      </c>
      <c r="AD10">
        <f>('County-Data'!L10)*('County-Data'!L$2)*('County-Data'!L$3)</f>
        <v>206072844</v>
      </c>
      <c r="AE10">
        <f>('County-Data'!M10)*('County-Data'!M$2)*('County-Data'!M$3)</f>
        <v>1236357</v>
      </c>
      <c r="AF10">
        <f>('County-Data'!N10)*('County-Data'!N$2)*('County-Data'!N$3)</f>
        <v>6386</v>
      </c>
      <c r="AG10">
        <f>('County-Data'!O10)*('County-Data'!O$2)*('County-Data'!O$3)</f>
        <v>3714976</v>
      </c>
      <c r="AH10">
        <f>('County-Data'!P10)*('County-Data'!P$2)*('County-Data'!P$3)</f>
        <v>93590</v>
      </c>
      <c r="AI10">
        <f>('County-Data'!Q10)*('County-Data'!Q$2)*('County-Data'!Q$3)</f>
        <v>69411</v>
      </c>
      <c r="AJ10">
        <f>('County-Data'!R10)*('County-Data'!R$2)*('County-Data'!R$3)</f>
        <v>0</v>
      </c>
      <c r="AK10">
        <f>('County-Data'!S10)*('County-Data'!S$2)*('County-Data'!S$3)</f>
        <v>0</v>
      </c>
      <c r="AL10">
        <f>('County-Data'!T10)*('County-Data'!T$2)*('County-Data'!T$3)</f>
        <v>19821</v>
      </c>
      <c r="AM10">
        <f>('County-Data'!U10)*('County-Data'!U$2)*('County-Data'!U$3)</f>
        <v>1815702</v>
      </c>
      <c r="AN10" s="39">
        <f>'County-Data'!AO10</f>
        <v>227801909</v>
      </c>
      <c r="AO10" s="46">
        <f t="shared" si="3"/>
        <v>3.9330772377328937</v>
      </c>
      <c r="AP10" s="64">
        <f t="shared" si="4"/>
        <v>3</v>
      </c>
    </row>
    <row r="11" spans="1:42">
      <c r="A11" t="s">
        <v>16</v>
      </c>
      <c r="B11" t="s">
        <v>22</v>
      </c>
      <c r="C11" t="s">
        <v>18</v>
      </c>
      <c r="D11">
        <f>('County-Data'!F11)*('County-Data'!F$1)*('County-Data'!F$3)</f>
        <v>11305650</v>
      </c>
      <c r="E11">
        <f>('County-Data'!G11)*('County-Data'!G$1)*('County-Data'!G$3)</f>
        <v>11900</v>
      </c>
      <c r="F11">
        <f>('County-Data'!H11)*('County-Data'!H$1)*('County-Data'!H$3)</f>
        <v>0</v>
      </c>
      <c r="G11">
        <f>('County-Data'!I11)*('County-Data'!I$1)*('County-Data'!I$3)</f>
        <v>17622</v>
      </c>
      <c r="H11">
        <f>('County-Data'!J11)*('County-Data'!J$1)*('County-Data'!J$3)</f>
        <v>17244084</v>
      </c>
      <c r="I11">
        <f>('County-Data'!K11)*('County-Data'!K$1)*('County-Data'!K$3)</f>
        <v>15804</v>
      </c>
      <c r="J11">
        <f>('County-Data'!L11)*('County-Data'!L$1)*('County-Data'!L$3)</f>
        <v>16743</v>
      </c>
      <c r="K11">
        <f>('County-Data'!M11)*('County-Data'!M$1)*('County-Data'!M$3)</f>
        <v>4737</v>
      </c>
      <c r="L11">
        <f>('County-Data'!N11)*('County-Data'!N$1)*('County-Data'!N$3)</f>
        <v>0</v>
      </c>
      <c r="M11">
        <f>('County-Data'!O11)*('County-Data'!O$1)*('County-Data'!O$3)</f>
        <v>1802856</v>
      </c>
      <c r="N11">
        <f>('County-Data'!P11)*('County-Data'!P$1)*('County-Data'!P$3)</f>
        <v>106960</v>
      </c>
      <c r="O11">
        <f>('County-Data'!Q11)*('County-Data'!Q$1)*('County-Data'!Q$3)</f>
        <v>32664</v>
      </c>
      <c r="P11">
        <f>('County-Data'!R11)*('County-Data'!R$1)*('County-Data'!R$3)</f>
        <v>18957</v>
      </c>
      <c r="Q11">
        <f>('County-Data'!S11)*('County-Data'!S$1)*('County-Data'!S$3)</f>
        <v>15684</v>
      </c>
      <c r="R11">
        <f>('County-Data'!T11)*('County-Data'!T$1)*('County-Data'!T$3)</f>
        <v>13214</v>
      </c>
      <c r="S11">
        <f>('County-Data'!U11)*('County-Data'!U$1)*('County-Data'!U$3)</f>
        <v>10172</v>
      </c>
      <c r="T11" s="39">
        <f>'County-Data'!AO11</f>
        <v>8790529</v>
      </c>
      <c r="U11" s="46">
        <f t="shared" si="2"/>
        <v>3.4829584203635529</v>
      </c>
      <c r="V11" s="64">
        <f t="shared" si="1"/>
        <v>5</v>
      </c>
      <c r="X11">
        <f>('County-Data'!F11)*('County-Data'!F$2)*('County-Data'!F$3)</f>
        <v>7537100</v>
      </c>
      <c r="Y11">
        <f>('County-Data'!G11)*('County-Data'!G$2)*('County-Data'!G$3)</f>
        <v>23800</v>
      </c>
      <c r="Z11">
        <f>('County-Data'!H11)*('County-Data'!H$2)*('County-Data'!H$3)</f>
        <v>0</v>
      </c>
      <c r="AA11">
        <f>('County-Data'!I11)*('County-Data'!I$2)*('County-Data'!I$3)</f>
        <v>23496</v>
      </c>
      <c r="AB11">
        <f>('County-Data'!J11)*('County-Data'!J$2)*('County-Data'!J$3)</f>
        <v>17244084</v>
      </c>
      <c r="AC11">
        <f>('County-Data'!K11)*('County-Data'!K$2)*('County-Data'!K$3)</f>
        <v>31608</v>
      </c>
      <c r="AD11">
        <f>('County-Data'!L11)*('County-Data'!L$2)*('County-Data'!L$3)</f>
        <v>22324</v>
      </c>
      <c r="AE11">
        <f>('County-Data'!M11)*('County-Data'!M$2)*('County-Data'!M$3)</f>
        <v>4737</v>
      </c>
      <c r="AF11">
        <f>('County-Data'!N11)*('County-Data'!N$2)*('County-Data'!N$3)</f>
        <v>0</v>
      </c>
      <c r="AG11">
        <f>('County-Data'!O11)*('County-Data'!O$2)*('County-Data'!O$3)</f>
        <v>1201904</v>
      </c>
      <c r="AH11">
        <f>('County-Data'!P11)*('County-Data'!P$2)*('County-Data'!P$3)</f>
        <v>53480</v>
      </c>
      <c r="AI11">
        <f>('County-Data'!Q11)*('County-Data'!Q$2)*('County-Data'!Q$3)</f>
        <v>16332</v>
      </c>
      <c r="AJ11">
        <f>('County-Data'!R11)*('County-Data'!R$2)*('County-Data'!R$3)</f>
        <v>6319</v>
      </c>
      <c r="AK11">
        <f>('County-Data'!S11)*('County-Data'!S$2)*('County-Data'!S$3)</f>
        <v>7842</v>
      </c>
      <c r="AL11">
        <f>('County-Data'!T11)*('County-Data'!T$2)*('County-Data'!T$3)</f>
        <v>6607</v>
      </c>
      <c r="AM11">
        <f>('County-Data'!U11)*('County-Data'!U$2)*('County-Data'!U$3)</f>
        <v>10172</v>
      </c>
      <c r="AN11" s="39">
        <f>'County-Data'!AO11</f>
        <v>8790529</v>
      </c>
      <c r="AO11" s="46">
        <f t="shared" si="3"/>
        <v>2.9793206984471583</v>
      </c>
      <c r="AP11" s="64">
        <f t="shared" si="4"/>
        <v>12</v>
      </c>
    </row>
    <row r="12" spans="1:42">
      <c r="A12" t="s">
        <v>16</v>
      </c>
      <c r="B12" t="s">
        <v>23</v>
      </c>
      <c r="C12" t="s">
        <v>18</v>
      </c>
      <c r="D12">
        <f>('County-Data'!F12)*('County-Data'!F$1)*('County-Data'!F$3)</f>
        <v>26747100</v>
      </c>
      <c r="E12">
        <f>('County-Data'!G12)*('County-Data'!G$1)*('County-Data'!G$3)</f>
        <v>0</v>
      </c>
      <c r="F12">
        <f>('County-Data'!H12)*('County-Data'!H$1)*('County-Data'!H$3)</f>
        <v>0</v>
      </c>
      <c r="G12">
        <f>('County-Data'!I12)*('County-Data'!I$1)*('County-Data'!I$3)</f>
        <v>17622</v>
      </c>
      <c r="H12">
        <f>('County-Data'!J12)*('County-Data'!J$1)*('County-Data'!J$3)</f>
        <v>22308</v>
      </c>
      <c r="I12">
        <f>('County-Data'!K12)*('County-Data'!K$1)*('County-Data'!K$3)</f>
        <v>15804</v>
      </c>
      <c r="J12">
        <f>('County-Data'!L12)*('County-Data'!L$1)*('County-Data'!L$3)</f>
        <v>4135521</v>
      </c>
      <c r="K12">
        <f>('County-Data'!M12)*('County-Data'!M$1)*('County-Data'!M$3)</f>
        <v>151584</v>
      </c>
      <c r="L12">
        <f>('County-Data'!N12)*('County-Data'!N$1)*('County-Data'!N$3)</f>
        <v>19158</v>
      </c>
      <c r="M12">
        <f>('County-Data'!O12)*('County-Data'!O$1)*('County-Data'!O$3)</f>
        <v>0</v>
      </c>
      <c r="N12">
        <f>('County-Data'!P12)*('County-Data'!P$1)*('County-Data'!P$3)</f>
        <v>0</v>
      </c>
      <c r="O12">
        <f>('County-Data'!Q12)*('County-Data'!Q$1)*('County-Data'!Q$3)</f>
        <v>93966162</v>
      </c>
      <c r="P12">
        <f>('County-Data'!R12)*('County-Data'!R$1)*('County-Data'!R$3)</f>
        <v>0</v>
      </c>
      <c r="Q12">
        <f>('County-Data'!S12)*('County-Data'!S$1)*('County-Data'!S$3)</f>
        <v>0</v>
      </c>
      <c r="R12">
        <f>('County-Data'!T12)*('County-Data'!T$1)*('County-Data'!T$3)</f>
        <v>2722084</v>
      </c>
      <c r="S12">
        <f>('County-Data'!U12)*('County-Data'!U$1)*('County-Data'!U$3)</f>
        <v>6723692</v>
      </c>
      <c r="T12" s="39">
        <f>'County-Data'!AO12</f>
        <v>65539345</v>
      </c>
      <c r="U12" s="46">
        <f t="shared" si="2"/>
        <v>2.052523335410203</v>
      </c>
      <c r="V12" s="64">
        <f t="shared" si="1"/>
        <v>48</v>
      </c>
      <c r="X12">
        <f>('County-Data'!F12)*('County-Data'!F$2)*('County-Data'!F$3)</f>
        <v>17831400</v>
      </c>
      <c r="Y12">
        <f>('County-Data'!G12)*('County-Data'!G$2)*('County-Data'!G$3)</f>
        <v>0</v>
      </c>
      <c r="Z12">
        <f>('County-Data'!H12)*('County-Data'!H$2)*('County-Data'!H$3)</f>
        <v>0</v>
      </c>
      <c r="AA12">
        <f>('County-Data'!I12)*('County-Data'!I$2)*('County-Data'!I$3)</f>
        <v>23496</v>
      </c>
      <c r="AB12">
        <f>('County-Data'!J12)*('County-Data'!J$2)*('County-Data'!J$3)</f>
        <v>22308</v>
      </c>
      <c r="AC12">
        <f>('County-Data'!K12)*('County-Data'!K$2)*('County-Data'!K$3)</f>
        <v>31608</v>
      </c>
      <c r="AD12">
        <f>('County-Data'!L12)*('County-Data'!L$2)*('County-Data'!L$3)</f>
        <v>5514028</v>
      </c>
      <c r="AE12">
        <f>('County-Data'!M12)*('County-Data'!M$2)*('County-Data'!M$3)</f>
        <v>151584</v>
      </c>
      <c r="AF12">
        <f>('County-Data'!N12)*('County-Data'!N$2)*('County-Data'!N$3)</f>
        <v>6386</v>
      </c>
      <c r="AG12">
        <f>('County-Data'!O12)*('County-Data'!O$2)*('County-Data'!O$3)</f>
        <v>0</v>
      </c>
      <c r="AH12">
        <f>('County-Data'!P12)*('County-Data'!P$2)*('County-Data'!P$3)</f>
        <v>0</v>
      </c>
      <c r="AI12">
        <f>('County-Data'!Q12)*('County-Data'!Q$2)*('County-Data'!Q$3)</f>
        <v>46983081</v>
      </c>
      <c r="AJ12">
        <f>('County-Data'!R12)*('County-Data'!R$2)*('County-Data'!R$3)</f>
        <v>0</v>
      </c>
      <c r="AK12">
        <f>('County-Data'!S12)*('County-Data'!S$2)*('County-Data'!S$3)</f>
        <v>0</v>
      </c>
      <c r="AL12">
        <f>('County-Data'!T12)*('County-Data'!T$2)*('County-Data'!T$3)</f>
        <v>1361042</v>
      </c>
      <c r="AM12">
        <f>('County-Data'!U12)*('County-Data'!U$2)*('County-Data'!U$3)</f>
        <v>6723692</v>
      </c>
      <c r="AN12" s="39">
        <f>'County-Data'!AO12</f>
        <v>65539345</v>
      </c>
      <c r="AO12" s="46">
        <f t="shared" si="3"/>
        <v>1.2000215290525105</v>
      </c>
      <c r="AP12" s="64">
        <f t="shared" si="4"/>
        <v>50</v>
      </c>
    </row>
    <row r="13" spans="1:42">
      <c r="A13" t="s">
        <v>16</v>
      </c>
      <c r="B13" t="s">
        <v>24</v>
      </c>
      <c r="C13" t="s">
        <v>18</v>
      </c>
      <c r="D13">
        <f>('County-Data'!F13)*('County-Data'!F$1)*('County-Data'!F$3)</f>
        <v>28645500</v>
      </c>
      <c r="E13">
        <f>('County-Data'!G13)*('County-Data'!G$1)*('County-Data'!G$3)</f>
        <v>35700</v>
      </c>
      <c r="F13">
        <f>('County-Data'!H13)*('County-Data'!H$1)*('County-Data'!H$3)</f>
        <v>4134</v>
      </c>
      <c r="G13">
        <f>('County-Data'!I13)*('County-Data'!I$1)*('County-Data'!I$3)</f>
        <v>17622</v>
      </c>
      <c r="H13">
        <f>('County-Data'!J13)*('County-Data'!J$1)*('County-Data'!J$3)</f>
        <v>11488620</v>
      </c>
      <c r="I13">
        <f>('County-Data'!K13)*('County-Data'!K$1)*('County-Data'!K$3)</f>
        <v>15804</v>
      </c>
      <c r="J13">
        <f>('County-Data'!L13)*('County-Data'!L$1)*('County-Data'!L$3)</f>
        <v>28697502</v>
      </c>
      <c r="K13">
        <f>('County-Data'!M13)*('County-Data'!M$1)*('County-Data'!M$3)</f>
        <v>52107</v>
      </c>
      <c r="L13">
        <f>('County-Data'!N13)*('County-Data'!N$1)*('County-Data'!N$3)</f>
        <v>0</v>
      </c>
      <c r="M13">
        <f>('County-Data'!O13)*('County-Data'!O$1)*('County-Data'!O$3)</f>
        <v>1311168</v>
      </c>
      <c r="N13">
        <f>('County-Data'!P13)*('County-Data'!P$1)*('County-Data'!P$3)</f>
        <v>133700</v>
      </c>
      <c r="O13">
        <f>('County-Data'!Q13)*('County-Data'!Q$1)*('County-Data'!Q$3)</f>
        <v>8166</v>
      </c>
      <c r="P13">
        <f>('County-Data'!R13)*('County-Data'!R$1)*('County-Data'!R$3)</f>
        <v>0</v>
      </c>
      <c r="Q13">
        <f>('County-Data'!S13)*('County-Data'!S$1)*('County-Data'!S$3)</f>
        <v>15684</v>
      </c>
      <c r="R13">
        <f>('County-Data'!T13)*('County-Data'!T$1)*('County-Data'!T$3)</f>
        <v>79284</v>
      </c>
      <c r="S13">
        <f>('County-Data'!U13)*('County-Data'!U$1)*('County-Data'!U$3)</f>
        <v>61032</v>
      </c>
      <c r="T13" s="39">
        <f>'County-Data'!AO13</f>
        <v>22675286</v>
      </c>
      <c r="U13" s="46">
        <f t="shared" si="2"/>
        <v>3.1120235043562405</v>
      </c>
      <c r="V13" s="64">
        <f t="shared" si="1"/>
        <v>13</v>
      </c>
      <c r="X13">
        <f>('County-Data'!F13)*('County-Data'!F$2)*('County-Data'!F$3)</f>
        <v>19097000</v>
      </c>
      <c r="Y13">
        <f>('County-Data'!G13)*('County-Data'!G$2)*('County-Data'!G$3)</f>
        <v>71400</v>
      </c>
      <c r="Z13">
        <f>('County-Data'!H13)*('County-Data'!H$2)*('County-Data'!H$3)</f>
        <v>8268</v>
      </c>
      <c r="AA13">
        <f>('County-Data'!I13)*('County-Data'!I$2)*('County-Data'!I$3)</f>
        <v>23496</v>
      </c>
      <c r="AB13">
        <f>('County-Data'!J13)*('County-Data'!J$2)*('County-Data'!J$3)</f>
        <v>11488620</v>
      </c>
      <c r="AC13">
        <f>('County-Data'!K13)*('County-Data'!K$2)*('County-Data'!K$3)</f>
        <v>31608</v>
      </c>
      <c r="AD13">
        <f>('County-Data'!L13)*('County-Data'!L$2)*('County-Data'!L$3)</f>
        <v>38263336</v>
      </c>
      <c r="AE13">
        <f>('County-Data'!M13)*('County-Data'!M$2)*('County-Data'!M$3)</f>
        <v>52107</v>
      </c>
      <c r="AF13">
        <f>('County-Data'!N13)*('County-Data'!N$2)*('County-Data'!N$3)</f>
        <v>0</v>
      </c>
      <c r="AG13">
        <f>('County-Data'!O13)*('County-Data'!O$2)*('County-Data'!O$3)</f>
        <v>874112</v>
      </c>
      <c r="AH13">
        <f>('County-Data'!P13)*('County-Data'!P$2)*('County-Data'!P$3)</f>
        <v>66850</v>
      </c>
      <c r="AI13">
        <f>('County-Data'!Q13)*('County-Data'!Q$2)*('County-Data'!Q$3)</f>
        <v>4083</v>
      </c>
      <c r="AJ13">
        <f>('County-Data'!R13)*('County-Data'!R$2)*('County-Data'!R$3)</f>
        <v>0</v>
      </c>
      <c r="AK13">
        <f>('County-Data'!S13)*('County-Data'!S$2)*('County-Data'!S$3)</f>
        <v>7842</v>
      </c>
      <c r="AL13">
        <f>('County-Data'!T13)*('County-Data'!T$2)*('County-Data'!T$3)</f>
        <v>39642</v>
      </c>
      <c r="AM13">
        <f>('County-Data'!U13)*('County-Data'!U$2)*('County-Data'!U$3)</f>
        <v>61032</v>
      </c>
      <c r="AN13" s="39">
        <f>'County-Data'!AO13</f>
        <v>22675286</v>
      </c>
      <c r="AO13" s="46">
        <f t="shared" si="3"/>
        <v>3.0910038356296807</v>
      </c>
      <c r="AP13" s="64">
        <f t="shared" si="4"/>
        <v>9</v>
      </c>
    </row>
    <row r="14" spans="1:42">
      <c r="A14" t="s">
        <v>16</v>
      </c>
      <c r="B14" t="s">
        <v>25</v>
      </c>
      <c r="C14" t="s">
        <v>18</v>
      </c>
      <c r="D14">
        <f>('County-Data'!F14)*('County-Data'!F$1)*('County-Data'!F$3)</f>
        <v>0</v>
      </c>
      <c r="E14">
        <f>('County-Data'!G14)*('County-Data'!G$1)*('County-Data'!G$3)</f>
        <v>0</v>
      </c>
      <c r="F14">
        <f>('County-Data'!H14)*('County-Data'!H$1)*('County-Data'!H$3)</f>
        <v>0</v>
      </c>
      <c r="G14">
        <f>('County-Data'!I14)*('County-Data'!I$1)*('County-Data'!I$3)</f>
        <v>0</v>
      </c>
      <c r="H14">
        <f>('County-Data'!J14)*('County-Data'!J$1)*('County-Data'!J$3)</f>
        <v>0</v>
      </c>
      <c r="I14">
        <f>('County-Data'!K14)*('County-Data'!K$1)*('County-Data'!K$3)</f>
        <v>0</v>
      </c>
      <c r="J14">
        <f>('County-Data'!L14)*('County-Data'!L$1)*('County-Data'!L$3)</f>
        <v>0</v>
      </c>
      <c r="K14">
        <f>('County-Data'!M14)*('County-Data'!M$1)*('County-Data'!M$3)</f>
        <v>0</v>
      </c>
      <c r="L14">
        <f>('County-Data'!N14)*('County-Data'!N$1)*('County-Data'!N$3)</f>
        <v>0</v>
      </c>
      <c r="M14">
        <f>('County-Data'!O14)*('County-Data'!O$1)*('County-Data'!O$3)</f>
        <v>163896</v>
      </c>
      <c r="N14">
        <f>('County-Data'!P14)*('County-Data'!P$1)*('County-Data'!P$3)</f>
        <v>133700</v>
      </c>
      <c r="O14">
        <f>('County-Data'!Q14)*('County-Data'!Q$1)*('County-Data'!Q$3)</f>
        <v>40830</v>
      </c>
      <c r="P14">
        <f>('County-Data'!R14)*('County-Data'!R$1)*('County-Data'!R$3)</f>
        <v>189570</v>
      </c>
      <c r="Q14">
        <f>('County-Data'!S14)*('County-Data'!S$1)*('County-Data'!S$3)</f>
        <v>0</v>
      </c>
      <c r="R14">
        <f>('County-Data'!T14)*('County-Data'!T$1)*('County-Data'!T$3)</f>
        <v>0</v>
      </c>
      <c r="S14">
        <f>('County-Data'!U14)*('County-Data'!U$1)*('County-Data'!U$3)</f>
        <v>0</v>
      </c>
      <c r="T14" s="39">
        <f>'County-Data'!AO14</f>
        <v>171662</v>
      </c>
      <c r="U14" s="46">
        <f t="shared" si="2"/>
        <v>3.0757884680360243</v>
      </c>
      <c r="V14" s="64">
        <f t="shared" si="1"/>
        <v>16</v>
      </c>
      <c r="X14">
        <f>('County-Data'!F14)*('County-Data'!F$2)*('County-Data'!F$3)</f>
        <v>0</v>
      </c>
      <c r="Y14">
        <f>('County-Data'!G14)*('County-Data'!G$2)*('County-Data'!G$3)</f>
        <v>0</v>
      </c>
      <c r="Z14">
        <f>('County-Data'!H14)*('County-Data'!H$2)*('County-Data'!H$3)</f>
        <v>0</v>
      </c>
      <c r="AA14">
        <f>('County-Data'!I14)*('County-Data'!I$2)*('County-Data'!I$3)</f>
        <v>0</v>
      </c>
      <c r="AB14">
        <f>('County-Data'!J14)*('County-Data'!J$2)*('County-Data'!J$3)</f>
        <v>0</v>
      </c>
      <c r="AC14">
        <f>('County-Data'!K14)*('County-Data'!K$2)*('County-Data'!K$3)</f>
        <v>0</v>
      </c>
      <c r="AD14">
        <f>('County-Data'!L14)*('County-Data'!L$2)*('County-Data'!L$3)</f>
        <v>0</v>
      </c>
      <c r="AE14">
        <f>('County-Data'!M14)*('County-Data'!M$2)*('County-Data'!M$3)</f>
        <v>0</v>
      </c>
      <c r="AF14">
        <f>('County-Data'!N14)*('County-Data'!N$2)*('County-Data'!N$3)</f>
        <v>0</v>
      </c>
      <c r="AG14">
        <f>('County-Data'!O14)*('County-Data'!O$2)*('County-Data'!O$3)</f>
        <v>109264</v>
      </c>
      <c r="AH14">
        <f>('County-Data'!P14)*('County-Data'!P$2)*('County-Data'!P$3)</f>
        <v>66850</v>
      </c>
      <c r="AI14">
        <f>('County-Data'!Q14)*('County-Data'!Q$2)*('County-Data'!Q$3)</f>
        <v>20415</v>
      </c>
      <c r="AJ14">
        <f>('County-Data'!R14)*('County-Data'!R$2)*('County-Data'!R$3)</f>
        <v>63190</v>
      </c>
      <c r="AK14">
        <f>('County-Data'!S14)*('County-Data'!S$2)*('County-Data'!S$3)</f>
        <v>0</v>
      </c>
      <c r="AL14">
        <f>('County-Data'!T14)*('County-Data'!T$2)*('County-Data'!T$3)</f>
        <v>0</v>
      </c>
      <c r="AM14">
        <f>('County-Data'!U14)*('County-Data'!U$2)*('County-Data'!U$3)</f>
        <v>0</v>
      </c>
      <c r="AN14" s="39">
        <f>'County-Data'!AO14</f>
        <v>171662</v>
      </c>
      <c r="AO14" s="46">
        <f t="shared" si="3"/>
        <v>1.512967342801552</v>
      </c>
      <c r="AP14" s="64">
        <f t="shared" si="4"/>
        <v>46</v>
      </c>
    </row>
    <row r="15" spans="1:42">
      <c r="A15" t="s">
        <v>16</v>
      </c>
      <c r="B15" t="s">
        <v>26</v>
      </c>
      <c r="C15" t="s">
        <v>18</v>
      </c>
      <c r="D15">
        <f>('County-Data'!F15)*('County-Data'!F$1)*('County-Data'!F$3)</f>
        <v>30442200</v>
      </c>
      <c r="E15">
        <f>('County-Data'!G15)*('County-Data'!G$1)*('County-Data'!G$3)</f>
        <v>59500</v>
      </c>
      <c r="F15">
        <f>('County-Data'!H15)*('County-Data'!H$1)*('County-Data'!H$3)</f>
        <v>0</v>
      </c>
      <c r="G15">
        <f>('County-Data'!I15)*('County-Data'!I$1)*('County-Data'!I$3)</f>
        <v>52866</v>
      </c>
      <c r="H15">
        <f>('County-Data'!J15)*('County-Data'!J$1)*('County-Data'!J$3)</f>
        <v>5420844</v>
      </c>
      <c r="I15">
        <f>('County-Data'!K15)*('County-Data'!K$1)*('County-Data'!K$3)</f>
        <v>15804</v>
      </c>
      <c r="J15">
        <f>('County-Data'!L15)*('County-Data'!L$1)*('County-Data'!L$3)</f>
        <v>3080712</v>
      </c>
      <c r="K15">
        <f>('County-Data'!M15)*('County-Data'!M$1)*('County-Data'!M$3)</f>
        <v>146847</v>
      </c>
      <c r="L15">
        <f>('County-Data'!N15)*('County-Data'!N$1)*('County-Data'!N$3)</f>
        <v>19158</v>
      </c>
      <c r="M15">
        <f>('County-Data'!O15)*('County-Data'!O$1)*('County-Data'!O$3)</f>
        <v>2622336</v>
      </c>
      <c r="N15">
        <f>('County-Data'!P15)*('County-Data'!P$1)*('County-Data'!P$3)</f>
        <v>401100</v>
      </c>
      <c r="O15">
        <f>('County-Data'!Q15)*('County-Data'!Q$1)*('County-Data'!Q$3)</f>
        <v>400134</v>
      </c>
      <c r="P15">
        <f>('County-Data'!R15)*('County-Data'!R$1)*('County-Data'!R$3)</f>
        <v>75828</v>
      </c>
      <c r="Q15">
        <f>('County-Data'!S15)*('County-Data'!S$1)*('County-Data'!S$3)</f>
        <v>15684</v>
      </c>
      <c r="R15">
        <f>('County-Data'!T15)*('County-Data'!T$1)*('County-Data'!T$3)</f>
        <v>92498</v>
      </c>
      <c r="S15">
        <f>('County-Data'!U15)*('County-Data'!U$1)*('County-Data'!U$3)</f>
        <v>50860</v>
      </c>
      <c r="T15" s="39">
        <f>'County-Data'!AO15</f>
        <v>14072453</v>
      </c>
      <c r="U15" s="46">
        <f t="shared" si="2"/>
        <v>3.0482511471169951</v>
      </c>
      <c r="V15" s="64">
        <f t="shared" si="1"/>
        <v>19</v>
      </c>
      <c r="X15">
        <f>('County-Data'!F15)*('County-Data'!F$2)*('County-Data'!F$3)</f>
        <v>20294800</v>
      </c>
      <c r="Y15">
        <f>('County-Data'!G15)*('County-Data'!G$2)*('County-Data'!G$3)</f>
        <v>119000</v>
      </c>
      <c r="Z15">
        <f>('County-Data'!H15)*('County-Data'!H$2)*('County-Data'!H$3)</f>
        <v>0</v>
      </c>
      <c r="AA15">
        <f>('County-Data'!I15)*('County-Data'!I$2)*('County-Data'!I$3)</f>
        <v>70488</v>
      </c>
      <c r="AB15">
        <f>('County-Data'!J15)*('County-Data'!J$2)*('County-Data'!J$3)</f>
        <v>5420844</v>
      </c>
      <c r="AC15">
        <f>('County-Data'!K15)*('County-Data'!K$2)*('County-Data'!K$3)</f>
        <v>31608</v>
      </c>
      <c r="AD15">
        <f>('County-Data'!L15)*('County-Data'!L$2)*('County-Data'!L$3)</f>
        <v>4107616</v>
      </c>
      <c r="AE15">
        <f>('County-Data'!M15)*('County-Data'!M$2)*('County-Data'!M$3)</f>
        <v>146847</v>
      </c>
      <c r="AF15">
        <f>('County-Data'!N15)*('County-Data'!N$2)*('County-Data'!N$3)</f>
        <v>6386</v>
      </c>
      <c r="AG15">
        <f>('County-Data'!O15)*('County-Data'!O$2)*('County-Data'!O$3)</f>
        <v>1748224</v>
      </c>
      <c r="AH15">
        <f>('County-Data'!P15)*('County-Data'!P$2)*('County-Data'!P$3)</f>
        <v>200550</v>
      </c>
      <c r="AI15">
        <f>('County-Data'!Q15)*('County-Data'!Q$2)*('County-Data'!Q$3)</f>
        <v>200067</v>
      </c>
      <c r="AJ15">
        <f>('County-Data'!R15)*('County-Data'!R$2)*('County-Data'!R$3)</f>
        <v>25276</v>
      </c>
      <c r="AK15">
        <f>('County-Data'!S15)*('County-Data'!S$2)*('County-Data'!S$3)</f>
        <v>7842</v>
      </c>
      <c r="AL15">
        <f>('County-Data'!T15)*('County-Data'!T$2)*('County-Data'!T$3)</f>
        <v>46249</v>
      </c>
      <c r="AM15">
        <f>('County-Data'!U15)*('County-Data'!U$2)*('County-Data'!U$3)</f>
        <v>50860</v>
      </c>
      <c r="AN15" s="39">
        <f>'County-Data'!AO15</f>
        <v>14072453</v>
      </c>
      <c r="AO15" s="46">
        <f t="shared" si="3"/>
        <v>2.3078177628306875</v>
      </c>
      <c r="AP15" s="64">
        <f t="shared" si="4"/>
        <v>20</v>
      </c>
    </row>
    <row r="16" spans="1:42">
      <c r="A16" t="s">
        <v>16</v>
      </c>
      <c r="B16" t="s">
        <v>27</v>
      </c>
      <c r="C16" t="s">
        <v>18</v>
      </c>
      <c r="D16">
        <f>('County-Data'!F16)*('County-Data'!F$1)*('County-Data'!F$3)</f>
        <v>667067250</v>
      </c>
      <c r="E16">
        <f>('County-Data'!G16)*('County-Data'!G$1)*('County-Data'!G$3)</f>
        <v>132744500</v>
      </c>
      <c r="F16">
        <f>('County-Data'!H16)*('County-Data'!H$1)*('County-Data'!H$3)</f>
        <v>550239534</v>
      </c>
      <c r="G16">
        <f>('County-Data'!I16)*('County-Data'!I$1)*('County-Data'!I$3)</f>
        <v>2327707602</v>
      </c>
      <c r="H16">
        <f>('County-Data'!J16)*('County-Data'!J$1)*('County-Data'!J$3)</f>
        <v>143775060</v>
      </c>
      <c r="I16">
        <f>('County-Data'!K16)*('County-Data'!K$1)*('County-Data'!K$3)</f>
        <v>475447536</v>
      </c>
      <c r="J16">
        <f>('County-Data'!L16)*('County-Data'!L$1)*('County-Data'!L$3)</f>
        <v>640704381</v>
      </c>
      <c r="K16">
        <f>('County-Data'!M16)*('County-Data'!M$1)*('County-Data'!M$3)</f>
        <v>214756632</v>
      </c>
      <c r="L16">
        <f>('County-Data'!N16)*('County-Data'!N$1)*('County-Data'!N$3)</f>
        <v>19158</v>
      </c>
      <c r="M16">
        <f>('County-Data'!O16)*('County-Data'!O$1)*('County-Data'!O$3)</f>
        <v>8358696</v>
      </c>
      <c r="N16">
        <f>('County-Data'!P16)*('County-Data'!P$1)*('County-Data'!P$3)</f>
        <v>229081580</v>
      </c>
      <c r="O16">
        <f>('County-Data'!Q16)*('County-Data'!Q$1)*('County-Data'!Q$3)</f>
        <v>767334522</v>
      </c>
      <c r="P16">
        <f>('County-Data'!R16)*('County-Data'!R$1)*('County-Data'!R$3)</f>
        <v>87429684</v>
      </c>
      <c r="Q16">
        <f>('County-Data'!S16)*('County-Data'!S$1)*('County-Data'!S$3)</f>
        <v>11527740</v>
      </c>
      <c r="R16">
        <f>('County-Data'!T16)*('County-Data'!T$1)*('County-Data'!T$3)</f>
        <v>349417802</v>
      </c>
      <c r="S16">
        <f>('County-Data'!U16)*('County-Data'!U$1)*('County-Data'!U$3)</f>
        <v>105193738</v>
      </c>
      <c r="T16" s="39">
        <f>'County-Data'!AO16</f>
        <v>3141774621</v>
      </c>
      <c r="U16" s="46">
        <f t="shared" si="2"/>
        <v>2.1359919868676029</v>
      </c>
      <c r="V16" s="64">
        <f t="shared" si="1"/>
        <v>45</v>
      </c>
      <c r="X16">
        <f>('County-Data'!F16)*('County-Data'!F$2)*('County-Data'!F$3)</f>
        <v>444711500</v>
      </c>
      <c r="Y16">
        <f>('County-Data'!G16)*('County-Data'!G$2)*('County-Data'!G$3)</f>
        <v>265489000</v>
      </c>
      <c r="Z16">
        <f>('County-Data'!H16)*('County-Data'!H$2)*('County-Data'!H$3)</f>
        <v>1100479068</v>
      </c>
      <c r="AA16">
        <f>('County-Data'!I16)*('County-Data'!I$2)*('County-Data'!I$3)</f>
        <v>3103610136</v>
      </c>
      <c r="AB16">
        <f>('County-Data'!J16)*('County-Data'!J$2)*('County-Data'!J$3)</f>
        <v>143775060</v>
      </c>
      <c r="AC16">
        <f>('County-Data'!K16)*('County-Data'!K$2)*('County-Data'!K$3)</f>
        <v>950895072</v>
      </c>
      <c r="AD16">
        <f>('County-Data'!L16)*('County-Data'!L$2)*('County-Data'!L$3)</f>
        <v>854272508</v>
      </c>
      <c r="AE16">
        <f>('County-Data'!M16)*('County-Data'!M$2)*('County-Data'!M$3)</f>
        <v>214756632</v>
      </c>
      <c r="AF16">
        <f>('County-Data'!N16)*('County-Data'!N$2)*('County-Data'!N$3)</f>
        <v>6386</v>
      </c>
      <c r="AG16">
        <f>('County-Data'!O16)*('County-Data'!O$2)*('County-Data'!O$3)</f>
        <v>5572464</v>
      </c>
      <c r="AH16">
        <f>('County-Data'!P16)*('County-Data'!P$2)*('County-Data'!P$3)</f>
        <v>114540790</v>
      </c>
      <c r="AI16">
        <f>('County-Data'!Q16)*('County-Data'!Q$2)*('County-Data'!Q$3)</f>
        <v>383667261</v>
      </c>
      <c r="AJ16">
        <f>('County-Data'!R16)*('County-Data'!R$2)*('County-Data'!R$3)</f>
        <v>29143228</v>
      </c>
      <c r="AK16">
        <f>('County-Data'!S16)*('County-Data'!S$2)*('County-Data'!S$3)</f>
        <v>5763870</v>
      </c>
      <c r="AL16">
        <f>('County-Data'!T16)*('County-Data'!T$2)*('County-Data'!T$3)</f>
        <v>174708901</v>
      </c>
      <c r="AM16">
        <f>('County-Data'!U16)*('County-Data'!U$2)*('County-Data'!U$3)</f>
        <v>105193738</v>
      </c>
      <c r="AN16" s="39">
        <f>'County-Data'!AO16</f>
        <v>3141774621</v>
      </c>
      <c r="AO16" s="46">
        <f t="shared" si="3"/>
        <v>2.5134156859051155</v>
      </c>
      <c r="AP16" s="64">
        <f t="shared" si="4"/>
        <v>16</v>
      </c>
    </row>
    <row r="17" spans="1:42">
      <c r="A17" t="s">
        <v>16</v>
      </c>
      <c r="B17" t="s">
        <v>28</v>
      </c>
      <c r="C17" t="s">
        <v>18</v>
      </c>
      <c r="D17">
        <f>('County-Data'!F17)*('County-Data'!F$1)*('County-Data'!F$3)</f>
        <v>17729700</v>
      </c>
      <c r="E17">
        <f>('County-Data'!G17)*('County-Data'!G$1)*('County-Data'!G$3)</f>
        <v>0</v>
      </c>
      <c r="F17">
        <f>('County-Data'!H17)*('County-Data'!H$1)*('County-Data'!H$3)</f>
        <v>0</v>
      </c>
      <c r="G17">
        <f>('County-Data'!I17)*('County-Data'!I$1)*('County-Data'!I$3)</f>
        <v>805202046</v>
      </c>
      <c r="H17">
        <f>('County-Data'!J17)*('County-Data'!J$1)*('County-Data'!J$3)</f>
        <v>432775200</v>
      </c>
      <c r="I17">
        <f>('County-Data'!K17)*('County-Data'!K$1)*('County-Data'!K$3)</f>
        <v>15804</v>
      </c>
      <c r="J17">
        <f>('County-Data'!L17)*('County-Data'!L$1)*('County-Data'!L$3)</f>
        <v>267888</v>
      </c>
      <c r="K17">
        <f>('County-Data'!M17)*('County-Data'!M$1)*('County-Data'!M$3)</f>
        <v>1558473</v>
      </c>
      <c r="L17">
        <f>('County-Data'!N17)*('County-Data'!N$1)*('County-Data'!N$3)</f>
        <v>0</v>
      </c>
      <c r="M17">
        <f>('County-Data'!O17)*('County-Data'!O$1)*('County-Data'!O$3)</f>
        <v>1311168</v>
      </c>
      <c r="N17">
        <f>('County-Data'!P17)*('County-Data'!P$1)*('County-Data'!P$3)</f>
        <v>26740</v>
      </c>
      <c r="O17">
        <f>('County-Data'!Q17)*('County-Data'!Q$1)*('County-Data'!Q$3)</f>
        <v>8166</v>
      </c>
      <c r="P17">
        <f>('County-Data'!R17)*('County-Data'!R$1)*('County-Data'!R$3)</f>
        <v>0</v>
      </c>
      <c r="Q17">
        <f>('County-Data'!S17)*('County-Data'!S$1)*('County-Data'!S$3)</f>
        <v>0</v>
      </c>
      <c r="R17">
        <f>('County-Data'!T17)*('County-Data'!T$1)*('County-Data'!T$3)</f>
        <v>1308186</v>
      </c>
      <c r="S17">
        <f>('County-Data'!U17)*('County-Data'!U$1)*('County-Data'!U$3)</f>
        <v>8885242</v>
      </c>
      <c r="T17" s="39">
        <f>'County-Data'!AO17</f>
        <v>394147212</v>
      </c>
      <c r="U17" s="46">
        <f t="shared" si="2"/>
        <v>3.2198340476907901</v>
      </c>
      <c r="V17" s="64">
        <f t="shared" si="1"/>
        <v>10</v>
      </c>
      <c r="X17">
        <f>('County-Data'!F17)*('County-Data'!F$2)*('County-Data'!F$3)</f>
        <v>11819800</v>
      </c>
      <c r="Y17">
        <f>('County-Data'!G17)*('County-Data'!G$2)*('County-Data'!G$3)</f>
        <v>0</v>
      </c>
      <c r="Z17">
        <f>('County-Data'!H17)*('County-Data'!H$2)*('County-Data'!H$3)</f>
        <v>0</v>
      </c>
      <c r="AA17">
        <f>('County-Data'!I17)*('County-Data'!I$2)*('County-Data'!I$3)</f>
        <v>1073602728</v>
      </c>
      <c r="AB17">
        <f>('County-Data'!J17)*('County-Data'!J$2)*('County-Data'!J$3)</f>
        <v>432775200</v>
      </c>
      <c r="AC17">
        <f>('County-Data'!K17)*('County-Data'!K$2)*('County-Data'!K$3)</f>
        <v>31608</v>
      </c>
      <c r="AD17">
        <f>('County-Data'!L17)*('County-Data'!L$2)*('County-Data'!L$3)</f>
        <v>357184</v>
      </c>
      <c r="AE17">
        <f>('County-Data'!M17)*('County-Data'!M$2)*('County-Data'!M$3)</f>
        <v>1558473</v>
      </c>
      <c r="AF17">
        <f>('County-Data'!N17)*('County-Data'!N$2)*('County-Data'!N$3)</f>
        <v>0</v>
      </c>
      <c r="AG17">
        <f>('County-Data'!O17)*('County-Data'!O$2)*('County-Data'!O$3)</f>
        <v>874112</v>
      </c>
      <c r="AH17">
        <f>('County-Data'!P17)*('County-Data'!P$2)*('County-Data'!P$3)</f>
        <v>13370</v>
      </c>
      <c r="AI17">
        <f>('County-Data'!Q17)*('County-Data'!Q$2)*('County-Data'!Q$3)</f>
        <v>4083</v>
      </c>
      <c r="AJ17">
        <f>('County-Data'!R17)*('County-Data'!R$2)*('County-Data'!R$3)</f>
        <v>0</v>
      </c>
      <c r="AK17">
        <f>('County-Data'!S17)*('County-Data'!S$2)*('County-Data'!S$3)</f>
        <v>0</v>
      </c>
      <c r="AL17">
        <f>('County-Data'!T17)*('County-Data'!T$2)*('County-Data'!T$3)</f>
        <v>654093</v>
      </c>
      <c r="AM17">
        <f>('County-Data'!U17)*('County-Data'!U$2)*('County-Data'!U$3)</f>
        <v>8885242</v>
      </c>
      <c r="AN17" s="39">
        <f>'County-Data'!AO17</f>
        <v>394147212</v>
      </c>
      <c r="AO17" s="46">
        <f t="shared" si="3"/>
        <v>3.8832594685459809</v>
      </c>
      <c r="AP17" s="64">
        <f t="shared" si="4"/>
        <v>4</v>
      </c>
    </row>
    <row r="18" spans="1:42">
      <c r="A18" t="s">
        <v>16</v>
      </c>
      <c r="B18" t="s">
        <v>29</v>
      </c>
      <c r="C18" t="s">
        <v>18</v>
      </c>
      <c r="D18">
        <f>('County-Data'!F18)*('County-Data'!F$1)*('County-Data'!F$3)</f>
        <v>1864500</v>
      </c>
      <c r="E18">
        <f>('County-Data'!G18)*('County-Data'!G$1)*('County-Data'!G$3)</f>
        <v>11900</v>
      </c>
      <c r="F18">
        <f>('County-Data'!H18)*('County-Data'!H$1)*('County-Data'!H$3)</f>
        <v>4134</v>
      </c>
      <c r="G18">
        <f>('County-Data'!I18)*('County-Data'!I$1)*('County-Data'!I$3)</f>
        <v>17622</v>
      </c>
      <c r="H18">
        <f>('County-Data'!J18)*('County-Data'!J$1)*('County-Data'!J$3)</f>
        <v>22308</v>
      </c>
      <c r="I18">
        <f>('County-Data'!K18)*('County-Data'!K$1)*('County-Data'!K$3)</f>
        <v>0</v>
      </c>
      <c r="J18">
        <f>('County-Data'!L18)*('County-Data'!L$1)*('County-Data'!L$3)</f>
        <v>452061</v>
      </c>
      <c r="K18">
        <f>('County-Data'!M18)*('County-Data'!M$1)*('County-Data'!M$3)</f>
        <v>4737</v>
      </c>
      <c r="L18">
        <f>('County-Data'!N18)*('County-Data'!N$1)*('County-Data'!N$3)</f>
        <v>19158</v>
      </c>
      <c r="M18">
        <f>('County-Data'!O18)*('County-Data'!O$1)*('County-Data'!O$3)</f>
        <v>1966752</v>
      </c>
      <c r="N18">
        <f>('County-Data'!P18)*('County-Data'!P$1)*('County-Data'!P$3)</f>
        <v>748720</v>
      </c>
      <c r="O18">
        <f>('County-Data'!Q18)*('County-Data'!Q$1)*('County-Data'!Q$3)</f>
        <v>538956</v>
      </c>
      <c r="P18">
        <f>('County-Data'!R18)*('County-Data'!R$1)*('County-Data'!R$3)</f>
        <v>587667</v>
      </c>
      <c r="Q18">
        <f>('County-Data'!S18)*('County-Data'!S$1)*('County-Data'!S$3)</f>
        <v>156840</v>
      </c>
      <c r="R18">
        <f>('County-Data'!T18)*('County-Data'!T$1)*('County-Data'!T$3)</f>
        <v>211424</v>
      </c>
      <c r="S18">
        <f>('County-Data'!U18)*('County-Data'!U$1)*('County-Data'!U$3)</f>
        <v>218698</v>
      </c>
      <c r="T18" s="39">
        <f>'County-Data'!AO18</f>
        <v>2521756</v>
      </c>
      <c r="U18" s="46">
        <f t="shared" si="2"/>
        <v>2.7066365659484899</v>
      </c>
      <c r="V18" s="64">
        <f t="shared" si="1"/>
        <v>40</v>
      </c>
      <c r="X18">
        <f>('County-Data'!F18)*('County-Data'!F$2)*('County-Data'!F$3)</f>
        <v>1243000</v>
      </c>
      <c r="Y18">
        <f>('County-Data'!G18)*('County-Data'!G$2)*('County-Data'!G$3)</f>
        <v>23800</v>
      </c>
      <c r="Z18">
        <f>('County-Data'!H18)*('County-Data'!H$2)*('County-Data'!H$3)</f>
        <v>8268</v>
      </c>
      <c r="AA18">
        <f>('County-Data'!I18)*('County-Data'!I$2)*('County-Data'!I$3)</f>
        <v>23496</v>
      </c>
      <c r="AB18">
        <f>('County-Data'!J18)*('County-Data'!J$2)*('County-Data'!J$3)</f>
        <v>22308</v>
      </c>
      <c r="AC18">
        <f>('County-Data'!K18)*('County-Data'!K$2)*('County-Data'!K$3)</f>
        <v>0</v>
      </c>
      <c r="AD18">
        <f>('County-Data'!L18)*('County-Data'!L$2)*('County-Data'!L$3)</f>
        <v>602748</v>
      </c>
      <c r="AE18">
        <f>('County-Data'!M18)*('County-Data'!M$2)*('County-Data'!M$3)</f>
        <v>4737</v>
      </c>
      <c r="AF18">
        <f>('County-Data'!N18)*('County-Data'!N$2)*('County-Data'!N$3)</f>
        <v>6386</v>
      </c>
      <c r="AG18">
        <f>('County-Data'!O18)*('County-Data'!O$2)*('County-Data'!O$3)</f>
        <v>1311168</v>
      </c>
      <c r="AH18">
        <f>('County-Data'!P18)*('County-Data'!P$2)*('County-Data'!P$3)</f>
        <v>374360</v>
      </c>
      <c r="AI18">
        <f>('County-Data'!Q18)*('County-Data'!Q$2)*('County-Data'!Q$3)</f>
        <v>269478</v>
      </c>
      <c r="AJ18">
        <f>('County-Data'!R18)*('County-Data'!R$2)*('County-Data'!R$3)</f>
        <v>195889</v>
      </c>
      <c r="AK18">
        <f>('County-Data'!S18)*('County-Data'!S$2)*('County-Data'!S$3)</f>
        <v>78420</v>
      </c>
      <c r="AL18">
        <f>('County-Data'!T18)*('County-Data'!T$2)*('County-Data'!T$3)</f>
        <v>105712</v>
      </c>
      <c r="AM18">
        <f>('County-Data'!U18)*('County-Data'!U$2)*('County-Data'!U$3)</f>
        <v>218698</v>
      </c>
      <c r="AN18" s="39">
        <f>'County-Data'!AO18</f>
        <v>2521756</v>
      </c>
      <c r="AO18" s="46">
        <f t="shared" si="3"/>
        <v>1.7798978172352915</v>
      </c>
      <c r="AP18" s="64">
        <f t="shared" si="4"/>
        <v>40</v>
      </c>
    </row>
    <row r="19" spans="1:42">
      <c r="A19" t="s">
        <v>16</v>
      </c>
      <c r="B19" t="s">
        <v>30</v>
      </c>
      <c r="C19" t="s">
        <v>18</v>
      </c>
      <c r="D19">
        <f>('County-Data'!F19)*('County-Data'!F$1)*('County-Data'!F$3)</f>
        <v>0</v>
      </c>
      <c r="E19">
        <f>('County-Data'!G19)*('County-Data'!G$1)*('County-Data'!G$3)</f>
        <v>2106300</v>
      </c>
      <c r="F19">
        <f>('County-Data'!H19)*('County-Data'!H$1)*('County-Data'!H$3)</f>
        <v>0</v>
      </c>
      <c r="G19">
        <f>('County-Data'!I19)*('County-Data'!I$1)*('County-Data'!I$3)</f>
        <v>0</v>
      </c>
      <c r="H19">
        <f>('County-Data'!J19)*('County-Data'!J$1)*('County-Data'!J$3)</f>
        <v>22308</v>
      </c>
      <c r="I19">
        <f>('County-Data'!K19)*('County-Data'!K$1)*('County-Data'!K$3)</f>
        <v>15804</v>
      </c>
      <c r="J19">
        <f>('County-Data'!L19)*('County-Data'!L$1)*('County-Data'!L$3)</f>
        <v>0</v>
      </c>
      <c r="K19">
        <f>('County-Data'!M19)*('County-Data'!M$1)*('County-Data'!M$3)</f>
        <v>20435418</v>
      </c>
      <c r="L19">
        <f>('County-Data'!N19)*('County-Data'!N$1)*('County-Data'!N$3)</f>
        <v>0</v>
      </c>
      <c r="M19">
        <f>('County-Data'!O19)*('County-Data'!O$1)*('County-Data'!O$3)</f>
        <v>0</v>
      </c>
      <c r="N19">
        <f>('County-Data'!P19)*('County-Data'!P$1)*('County-Data'!P$3)</f>
        <v>1116100860</v>
      </c>
      <c r="O19">
        <f>('County-Data'!Q19)*('County-Data'!Q$1)*('County-Data'!Q$3)</f>
        <v>8166</v>
      </c>
      <c r="P19">
        <f>('County-Data'!R19)*('County-Data'!R$1)*('County-Data'!R$3)</f>
        <v>368031198</v>
      </c>
      <c r="Q19">
        <f>('County-Data'!S19)*('County-Data'!S$1)*('County-Data'!S$3)</f>
        <v>233236764</v>
      </c>
      <c r="R19">
        <f>('County-Data'!T19)*('County-Data'!T$1)*('County-Data'!T$3)</f>
        <v>113177910</v>
      </c>
      <c r="S19">
        <f>('County-Data'!U19)*('County-Data'!U$1)*('County-Data'!U$3)</f>
        <v>51221106</v>
      </c>
      <c r="T19" s="39">
        <f>'County-Data'!AO19</f>
        <v>648690004</v>
      </c>
      <c r="U19" s="46">
        <f t="shared" si="2"/>
        <v>2.9356947421067399</v>
      </c>
      <c r="V19" s="64">
        <f t="shared" si="1"/>
        <v>27</v>
      </c>
      <c r="X19">
        <f>('County-Data'!F19)*('County-Data'!F$2)*('County-Data'!F$3)</f>
        <v>0</v>
      </c>
      <c r="Y19">
        <f>('County-Data'!G19)*('County-Data'!G$2)*('County-Data'!G$3)</f>
        <v>4212600</v>
      </c>
      <c r="Z19">
        <f>('County-Data'!H19)*('County-Data'!H$2)*('County-Data'!H$3)</f>
        <v>0</v>
      </c>
      <c r="AA19">
        <f>('County-Data'!I19)*('County-Data'!I$2)*('County-Data'!I$3)</f>
        <v>0</v>
      </c>
      <c r="AB19">
        <f>('County-Data'!J19)*('County-Data'!J$2)*('County-Data'!J$3)</f>
        <v>22308</v>
      </c>
      <c r="AC19">
        <f>('County-Data'!K19)*('County-Data'!K$2)*('County-Data'!K$3)</f>
        <v>31608</v>
      </c>
      <c r="AD19">
        <f>('County-Data'!L19)*('County-Data'!L$2)*('County-Data'!L$3)</f>
        <v>0</v>
      </c>
      <c r="AE19">
        <f>('County-Data'!M19)*('County-Data'!M$2)*('County-Data'!M$3)</f>
        <v>20435418</v>
      </c>
      <c r="AF19">
        <f>('County-Data'!N19)*('County-Data'!N$2)*('County-Data'!N$3)</f>
        <v>0</v>
      </c>
      <c r="AG19">
        <f>('County-Data'!O19)*('County-Data'!O$2)*('County-Data'!O$3)</f>
        <v>0</v>
      </c>
      <c r="AH19">
        <f>('County-Data'!P19)*('County-Data'!P$2)*('County-Data'!P$3)</f>
        <v>558050430</v>
      </c>
      <c r="AI19">
        <f>('County-Data'!Q19)*('County-Data'!Q$2)*('County-Data'!Q$3)</f>
        <v>4083</v>
      </c>
      <c r="AJ19">
        <f>('County-Data'!R19)*('County-Data'!R$2)*('County-Data'!R$3)</f>
        <v>122677066</v>
      </c>
      <c r="AK19">
        <f>('County-Data'!S19)*('County-Data'!S$2)*('County-Data'!S$3)</f>
        <v>116618382</v>
      </c>
      <c r="AL19">
        <f>('County-Data'!T19)*('County-Data'!T$2)*('County-Data'!T$3)</f>
        <v>56588955</v>
      </c>
      <c r="AM19">
        <f>('County-Data'!U19)*('County-Data'!U$2)*('County-Data'!U$3)</f>
        <v>51221106</v>
      </c>
      <c r="AN19" s="39">
        <f>'County-Data'!AO19</f>
        <v>648690004</v>
      </c>
      <c r="AO19" s="46">
        <f t="shared" si="3"/>
        <v>1.4334457911578979</v>
      </c>
      <c r="AP19" s="64">
        <f t="shared" si="4"/>
        <v>48</v>
      </c>
    </row>
    <row r="20" spans="1:42">
      <c r="A20" t="s">
        <v>16</v>
      </c>
      <c r="B20" t="s">
        <v>31</v>
      </c>
      <c r="C20" t="s">
        <v>18</v>
      </c>
      <c r="D20">
        <f>('County-Data'!F20)*('County-Data'!F$1)*('County-Data'!F$3)</f>
        <v>0</v>
      </c>
      <c r="E20">
        <f>('County-Data'!G20)*('County-Data'!G$1)*('County-Data'!G$3)</f>
        <v>0</v>
      </c>
      <c r="F20">
        <f>('County-Data'!H20)*('County-Data'!H$1)*('County-Data'!H$3)</f>
        <v>0</v>
      </c>
      <c r="G20">
        <f>('County-Data'!I20)*('County-Data'!I$1)*('County-Data'!I$3)</f>
        <v>0</v>
      </c>
      <c r="H20">
        <f>('County-Data'!J20)*('County-Data'!J$1)*('County-Data'!J$3)</f>
        <v>0</v>
      </c>
      <c r="I20">
        <f>('County-Data'!K20)*('County-Data'!K$1)*('County-Data'!K$3)</f>
        <v>0</v>
      </c>
      <c r="J20">
        <f>('County-Data'!L20)*('County-Data'!L$1)*('County-Data'!L$3)</f>
        <v>0</v>
      </c>
      <c r="K20">
        <f>('County-Data'!M20)*('County-Data'!M$1)*('County-Data'!M$3)</f>
        <v>4737</v>
      </c>
      <c r="L20">
        <f>('County-Data'!N20)*('County-Data'!N$1)*('County-Data'!N$3)</f>
        <v>0</v>
      </c>
      <c r="M20">
        <f>('County-Data'!O20)*('County-Data'!O$1)*('County-Data'!O$3)</f>
        <v>0</v>
      </c>
      <c r="N20">
        <f>('County-Data'!P20)*('County-Data'!P$1)*('County-Data'!P$3)</f>
        <v>0</v>
      </c>
      <c r="O20">
        <f>('County-Data'!Q20)*('County-Data'!Q$1)*('County-Data'!Q$3)</f>
        <v>16332</v>
      </c>
      <c r="P20">
        <f>('County-Data'!R20)*('County-Data'!R$1)*('County-Data'!R$3)</f>
        <v>0</v>
      </c>
      <c r="Q20">
        <f>('County-Data'!S20)*('County-Data'!S$1)*('County-Data'!S$3)</f>
        <v>0</v>
      </c>
      <c r="R20">
        <f>('County-Data'!T20)*('County-Data'!T$1)*('County-Data'!T$3)</f>
        <v>0</v>
      </c>
      <c r="S20">
        <f>('County-Data'!U20)*('County-Data'!U$1)*('County-Data'!U$3)</f>
        <v>30516</v>
      </c>
      <c r="T20" s="39">
        <f>'County-Data'!AO20</f>
        <v>43419</v>
      </c>
      <c r="U20" s="46">
        <f t="shared" si="2"/>
        <v>1.1880743453326885</v>
      </c>
      <c r="V20" s="64">
        <f t="shared" si="1"/>
        <v>55</v>
      </c>
      <c r="X20">
        <f>('County-Data'!F20)*('County-Data'!F$2)*('County-Data'!F$3)</f>
        <v>0</v>
      </c>
      <c r="Y20">
        <f>('County-Data'!G20)*('County-Data'!G$2)*('County-Data'!G$3)</f>
        <v>0</v>
      </c>
      <c r="Z20">
        <f>('County-Data'!H20)*('County-Data'!H$2)*('County-Data'!H$3)</f>
        <v>0</v>
      </c>
      <c r="AA20">
        <f>('County-Data'!I20)*('County-Data'!I$2)*('County-Data'!I$3)</f>
        <v>0</v>
      </c>
      <c r="AB20">
        <f>('County-Data'!J20)*('County-Data'!J$2)*('County-Data'!J$3)</f>
        <v>0</v>
      </c>
      <c r="AC20">
        <f>('County-Data'!K20)*('County-Data'!K$2)*('County-Data'!K$3)</f>
        <v>0</v>
      </c>
      <c r="AD20">
        <f>('County-Data'!L20)*('County-Data'!L$2)*('County-Data'!L$3)</f>
        <v>0</v>
      </c>
      <c r="AE20">
        <f>('County-Data'!M20)*('County-Data'!M$2)*('County-Data'!M$3)</f>
        <v>4737</v>
      </c>
      <c r="AF20">
        <f>('County-Data'!N20)*('County-Data'!N$2)*('County-Data'!N$3)</f>
        <v>0</v>
      </c>
      <c r="AG20">
        <f>('County-Data'!O20)*('County-Data'!O$2)*('County-Data'!O$3)</f>
        <v>0</v>
      </c>
      <c r="AH20">
        <f>('County-Data'!P20)*('County-Data'!P$2)*('County-Data'!P$3)</f>
        <v>0</v>
      </c>
      <c r="AI20">
        <f>('County-Data'!Q20)*('County-Data'!Q$2)*('County-Data'!Q$3)</f>
        <v>8166</v>
      </c>
      <c r="AJ20">
        <f>('County-Data'!R20)*('County-Data'!R$2)*('County-Data'!R$3)</f>
        <v>0</v>
      </c>
      <c r="AK20">
        <f>('County-Data'!S20)*('County-Data'!S$2)*('County-Data'!S$3)</f>
        <v>0</v>
      </c>
      <c r="AL20">
        <f>('County-Data'!T20)*('County-Data'!T$2)*('County-Data'!T$3)</f>
        <v>0</v>
      </c>
      <c r="AM20">
        <f>('County-Data'!U20)*('County-Data'!U$2)*('County-Data'!U$3)</f>
        <v>30516</v>
      </c>
      <c r="AN20" s="39">
        <f>'County-Data'!AO20</f>
        <v>43419</v>
      </c>
      <c r="AO20" s="46">
        <f t="shared" si="3"/>
        <v>1</v>
      </c>
      <c r="AP20" s="64">
        <f t="shared" si="4"/>
        <v>54.5</v>
      </c>
    </row>
    <row r="21" spans="1:42">
      <c r="A21" t="s">
        <v>16</v>
      </c>
      <c r="B21" t="s">
        <v>32</v>
      </c>
      <c r="C21" t="s">
        <v>18</v>
      </c>
      <c r="D21">
        <f>('County-Data'!F21)*('County-Data'!F$1)*('County-Data'!F$3)</f>
        <v>299201400</v>
      </c>
      <c r="E21">
        <f>('County-Data'!G21)*('County-Data'!G$1)*('County-Data'!G$3)</f>
        <v>411894700</v>
      </c>
      <c r="F21">
        <f>('County-Data'!H21)*('County-Data'!H$1)*('County-Data'!H$3)</f>
        <v>52113204</v>
      </c>
      <c r="G21">
        <f>('County-Data'!I21)*('County-Data'!I$1)*('County-Data'!I$3)</f>
        <v>2534202198</v>
      </c>
      <c r="H21">
        <f>('County-Data'!J21)*('County-Data'!J$1)*('County-Data'!J$3)</f>
        <v>22308</v>
      </c>
      <c r="I21">
        <f>('County-Data'!K21)*('County-Data'!K$1)*('County-Data'!K$3)</f>
        <v>1177777296</v>
      </c>
      <c r="J21">
        <f>('County-Data'!L21)*('County-Data'!L$1)*('County-Data'!L$3)</f>
        <v>116849397</v>
      </c>
      <c r="K21">
        <f>('County-Data'!M21)*('County-Data'!M$1)*('County-Data'!M$3)</f>
        <v>255760104</v>
      </c>
      <c r="L21">
        <f>('County-Data'!N21)*('County-Data'!N$1)*('County-Data'!N$3)</f>
        <v>19158</v>
      </c>
      <c r="M21">
        <f>('County-Data'!O21)*('County-Data'!O$1)*('County-Data'!O$3)</f>
        <v>163896</v>
      </c>
      <c r="N21">
        <f>('County-Data'!P21)*('County-Data'!P$1)*('County-Data'!P$3)</f>
        <v>52570840</v>
      </c>
      <c r="O21">
        <f>('County-Data'!Q21)*('County-Data'!Q$1)*('County-Data'!Q$3)</f>
        <v>85702170</v>
      </c>
      <c r="P21">
        <f>('County-Data'!R21)*('County-Data'!R$1)*('County-Data'!R$3)</f>
        <v>9099360</v>
      </c>
      <c r="Q21">
        <f>('County-Data'!S21)*('County-Data'!S$1)*('County-Data'!S$3)</f>
        <v>524065176</v>
      </c>
      <c r="R21">
        <f>('County-Data'!T21)*('County-Data'!T$1)*('County-Data'!T$3)</f>
        <v>95695788</v>
      </c>
      <c r="S21">
        <f>('County-Data'!U21)*('County-Data'!U$1)*('County-Data'!U$3)</f>
        <v>17511098</v>
      </c>
      <c r="T21" s="39">
        <f>'County-Data'!AO21</f>
        <v>2678559411</v>
      </c>
      <c r="U21" s="46">
        <f t="shared" si="2"/>
        <v>2.1028647226820834</v>
      </c>
      <c r="V21" s="64">
        <f t="shared" si="1"/>
        <v>47</v>
      </c>
      <c r="X21">
        <f>('County-Data'!F21)*('County-Data'!F$2)*('County-Data'!F$3)</f>
        <v>199467600</v>
      </c>
      <c r="Y21">
        <f>('County-Data'!G21)*('County-Data'!G$2)*('County-Data'!G$3)</f>
        <v>823789400</v>
      </c>
      <c r="Z21">
        <f>('County-Data'!H21)*('County-Data'!H$2)*('County-Data'!H$3)</f>
        <v>104226408</v>
      </c>
      <c r="AA21">
        <f>('County-Data'!I21)*('County-Data'!I$2)*('County-Data'!I$3)</f>
        <v>3378936264</v>
      </c>
      <c r="AB21">
        <f>('County-Data'!J21)*('County-Data'!J$2)*('County-Data'!J$3)</f>
        <v>22308</v>
      </c>
      <c r="AC21">
        <f>('County-Data'!K21)*('County-Data'!K$2)*('County-Data'!K$3)</f>
        <v>2355554592</v>
      </c>
      <c r="AD21">
        <f>('County-Data'!L21)*('County-Data'!L$2)*('County-Data'!L$3)</f>
        <v>155799196</v>
      </c>
      <c r="AE21">
        <f>('County-Data'!M21)*('County-Data'!M$2)*('County-Data'!M$3)</f>
        <v>255760104</v>
      </c>
      <c r="AF21">
        <f>('County-Data'!N21)*('County-Data'!N$2)*('County-Data'!N$3)</f>
        <v>6386</v>
      </c>
      <c r="AG21">
        <f>('County-Data'!O21)*('County-Data'!O$2)*('County-Data'!O$3)</f>
        <v>109264</v>
      </c>
      <c r="AH21">
        <f>('County-Data'!P21)*('County-Data'!P$2)*('County-Data'!P$3)</f>
        <v>26285420</v>
      </c>
      <c r="AI21">
        <f>('County-Data'!Q21)*('County-Data'!Q$2)*('County-Data'!Q$3)</f>
        <v>42851085</v>
      </c>
      <c r="AJ21">
        <f>('County-Data'!R21)*('County-Data'!R$2)*('County-Data'!R$3)</f>
        <v>3033120</v>
      </c>
      <c r="AK21">
        <f>('County-Data'!S21)*('County-Data'!S$2)*('County-Data'!S$3)</f>
        <v>262032588</v>
      </c>
      <c r="AL21">
        <f>('County-Data'!T21)*('County-Data'!T$2)*('County-Data'!T$3)</f>
        <v>47847894</v>
      </c>
      <c r="AM21">
        <f>('County-Data'!U21)*('County-Data'!U$2)*('County-Data'!U$3)</f>
        <v>17511098</v>
      </c>
      <c r="AN21" s="39">
        <f>'County-Data'!AO21</f>
        <v>2678559411</v>
      </c>
      <c r="AO21" s="46">
        <f t="shared" si="3"/>
        <v>2.864686404000766</v>
      </c>
      <c r="AP21" s="64">
        <f t="shared" si="4"/>
        <v>14</v>
      </c>
    </row>
    <row r="22" spans="1:42">
      <c r="A22" t="s">
        <v>16</v>
      </c>
      <c r="B22" t="s">
        <v>33</v>
      </c>
      <c r="C22" t="s">
        <v>18</v>
      </c>
      <c r="D22">
        <f>('County-Data'!F22)*('County-Data'!F$1)*('County-Data'!F$3)</f>
        <v>29187900</v>
      </c>
      <c r="E22">
        <f>('County-Data'!G22)*('County-Data'!G$1)*('County-Data'!G$3)</f>
        <v>11495400</v>
      </c>
      <c r="F22">
        <f>('County-Data'!H22)*('County-Data'!H$1)*('County-Data'!H$3)</f>
        <v>2360514</v>
      </c>
      <c r="G22">
        <f>('County-Data'!I22)*('County-Data'!I$1)*('County-Data'!I$3)</f>
        <v>326024622</v>
      </c>
      <c r="H22">
        <f>('County-Data'!J22)*('County-Data'!J$1)*('County-Data'!J$3)</f>
        <v>22308</v>
      </c>
      <c r="I22">
        <f>('County-Data'!K22)*('County-Data'!K$1)*('County-Data'!K$3)</f>
        <v>275447916</v>
      </c>
      <c r="J22">
        <f>('County-Data'!L22)*('County-Data'!L$1)*('County-Data'!L$3)</f>
        <v>61430067</v>
      </c>
      <c r="K22">
        <f>('County-Data'!M22)*('County-Data'!M$1)*('County-Data'!M$3)</f>
        <v>4737</v>
      </c>
      <c r="L22">
        <f>('County-Data'!N22)*('County-Data'!N$1)*('County-Data'!N$3)</f>
        <v>0</v>
      </c>
      <c r="M22">
        <f>('County-Data'!O22)*('County-Data'!O$1)*('County-Data'!O$3)</f>
        <v>2786232</v>
      </c>
      <c r="N22">
        <f>('County-Data'!P22)*('County-Data'!P$1)*('County-Data'!P$3)</f>
        <v>0</v>
      </c>
      <c r="O22">
        <f>('County-Data'!Q22)*('County-Data'!Q$1)*('County-Data'!Q$3)</f>
        <v>168260430</v>
      </c>
      <c r="P22">
        <f>('County-Data'!R22)*('County-Data'!R$1)*('County-Data'!R$3)</f>
        <v>0</v>
      </c>
      <c r="Q22">
        <f>('County-Data'!S22)*('County-Data'!S$1)*('County-Data'!S$3)</f>
        <v>0</v>
      </c>
      <c r="R22">
        <f>('County-Data'!T22)*('County-Data'!T$1)*('County-Data'!T$3)</f>
        <v>66387136</v>
      </c>
      <c r="S22">
        <f>('County-Data'!U22)*('County-Data'!U$1)*('County-Data'!U$3)</f>
        <v>6133716</v>
      </c>
      <c r="T22" s="39">
        <f>'County-Data'!AO22</f>
        <v>414857292</v>
      </c>
      <c r="U22" s="46">
        <f t="shared" si="2"/>
        <v>2.288837622745703</v>
      </c>
      <c r="V22" s="64">
        <f t="shared" si="1"/>
        <v>44</v>
      </c>
      <c r="X22">
        <f>('County-Data'!F22)*('County-Data'!F$2)*('County-Data'!F$3)</f>
        <v>19458600</v>
      </c>
      <c r="Y22">
        <f>('County-Data'!G22)*('County-Data'!G$2)*('County-Data'!G$3)</f>
        <v>22990800</v>
      </c>
      <c r="Z22">
        <f>('County-Data'!H22)*('County-Data'!H$2)*('County-Data'!H$3)</f>
        <v>4721028</v>
      </c>
      <c r="AA22">
        <f>('County-Data'!I22)*('County-Data'!I$2)*('County-Data'!I$3)</f>
        <v>434699496</v>
      </c>
      <c r="AB22">
        <f>('County-Data'!J22)*('County-Data'!J$2)*('County-Data'!J$3)</f>
        <v>22308</v>
      </c>
      <c r="AC22">
        <f>('County-Data'!K22)*('County-Data'!K$2)*('County-Data'!K$3)</f>
        <v>550895832</v>
      </c>
      <c r="AD22">
        <f>('County-Data'!L22)*('County-Data'!L$2)*('County-Data'!L$3)</f>
        <v>81906756</v>
      </c>
      <c r="AE22">
        <f>('County-Data'!M22)*('County-Data'!M$2)*('County-Data'!M$3)</f>
        <v>4737</v>
      </c>
      <c r="AF22">
        <f>('County-Data'!N22)*('County-Data'!N$2)*('County-Data'!N$3)</f>
        <v>0</v>
      </c>
      <c r="AG22">
        <f>('County-Data'!O22)*('County-Data'!O$2)*('County-Data'!O$3)</f>
        <v>1857488</v>
      </c>
      <c r="AH22">
        <f>('County-Data'!P22)*('County-Data'!P$2)*('County-Data'!P$3)</f>
        <v>0</v>
      </c>
      <c r="AI22">
        <f>('County-Data'!Q22)*('County-Data'!Q$2)*('County-Data'!Q$3)</f>
        <v>84130215</v>
      </c>
      <c r="AJ22">
        <f>('County-Data'!R22)*('County-Data'!R$2)*('County-Data'!R$3)</f>
        <v>0</v>
      </c>
      <c r="AK22">
        <f>('County-Data'!S22)*('County-Data'!S$2)*('County-Data'!S$3)</f>
        <v>0</v>
      </c>
      <c r="AL22">
        <f>('County-Data'!T22)*('County-Data'!T$2)*('County-Data'!T$3)</f>
        <v>33193568</v>
      </c>
      <c r="AM22">
        <f>('County-Data'!U22)*('County-Data'!U$2)*('County-Data'!U$3)</f>
        <v>6133716</v>
      </c>
      <c r="AN22" s="39">
        <f>'County-Data'!AO22</f>
        <v>414857292</v>
      </c>
      <c r="AO22" s="46">
        <f t="shared" si="3"/>
        <v>2.9890146995415474</v>
      </c>
      <c r="AP22" s="64">
        <f t="shared" si="4"/>
        <v>11</v>
      </c>
    </row>
    <row r="23" spans="1:42">
      <c r="A23" t="s">
        <v>16</v>
      </c>
      <c r="B23" t="s">
        <v>34</v>
      </c>
      <c r="C23" t="s">
        <v>18</v>
      </c>
      <c r="D23">
        <f>('County-Data'!F23)*('County-Data'!F$1)*('County-Data'!F$3)</f>
        <v>138244200</v>
      </c>
      <c r="E23">
        <f>('County-Data'!G23)*('County-Data'!G$1)*('County-Data'!G$3)</f>
        <v>11900</v>
      </c>
      <c r="F23">
        <f>('County-Data'!H23)*('County-Data'!H$1)*('County-Data'!H$3)</f>
        <v>4134</v>
      </c>
      <c r="G23">
        <f>('County-Data'!I23)*('County-Data'!I$1)*('County-Data'!I$3)</f>
        <v>17622</v>
      </c>
      <c r="H23">
        <f>('County-Data'!J23)*('County-Data'!J$1)*('County-Data'!J$3)</f>
        <v>86889660</v>
      </c>
      <c r="I23">
        <f>('County-Data'!K23)*('County-Data'!K$1)*('County-Data'!K$3)</f>
        <v>0</v>
      </c>
      <c r="J23">
        <f>('County-Data'!L23)*('County-Data'!L$1)*('County-Data'!L$3)</f>
        <v>167430</v>
      </c>
      <c r="K23">
        <f>('County-Data'!M23)*('County-Data'!M$1)*('County-Data'!M$3)</f>
        <v>0</v>
      </c>
      <c r="L23">
        <f>('County-Data'!N23)*('County-Data'!N$1)*('County-Data'!N$3)</f>
        <v>0</v>
      </c>
      <c r="M23">
        <f>('County-Data'!O23)*('County-Data'!O$1)*('County-Data'!O$3)</f>
        <v>163896</v>
      </c>
      <c r="N23">
        <f>('County-Data'!P23)*('County-Data'!P$1)*('County-Data'!P$3)</f>
        <v>160440</v>
      </c>
      <c r="O23">
        <f>('County-Data'!Q23)*('County-Data'!Q$1)*('County-Data'!Q$3)</f>
        <v>146988</v>
      </c>
      <c r="P23">
        <f>('County-Data'!R23)*('County-Data'!R$1)*('County-Data'!R$3)</f>
        <v>0</v>
      </c>
      <c r="Q23">
        <f>('County-Data'!S23)*('County-Data'!S$1)*('County-Data'!S$3)</f>
        <v>0</v>
      </c>
      <c r="R23">
        <f>('County-Data'!T23)*('County-Data'!T$1)*('County-Data'!T$3)</f>
        <v>26428</v>
      </c>
      <c r="S23">
        <f>('County-Data'!U23)*('County-Data'!U$1)*('County-Data'!U$3)</f>
        <v>86462</v>
      </c>
      <c r="T23" s="39">
        <f>'County-Data'!AO23</f>
        <v>68149445</v>
      </c>
      <c r="U23" s="46">
        <f t="shared" si="2"/>
        <v>3.315055023558886</v>
      </c>
      <c r="V23" s="64">
        <f t="shared" si="1"/>
        <v>9</v>
      </c>
      <c r="X23">
        <f>('County-Data'!F23)*('County-Data'!F$2)*('County-Data'!F$3)</f>
        <v>92162800</v>
      </c>
      <c r="Y23">
        <f>('County-Data'!G23)*('County-Data'!G$2)*('County-Data'!G$3)</f>
        <v>23800</v>
      </c>
      <c r="Z23">
        <f>('County-Data'!H23)*('County-Data'!H$2)*('County-Data'!H$3)</f>
        <v>8268</v>
      </c>
      <c r="AA23">
        <f>('County-Data'!I23)*('County-Data'!I$2)*('County-Data'!I$3)</f>
        <v>23496</v>
      </c>
      <c r="AB23">
        <f>('County-Data'!J23)*('County-Data'!J$2)*('County-Data'!J$3)</f>
        <v>86889660</v>
      </c>
      <c r="AC23">
        <f>('County-Data'!K23)*('County-Data'!K$2)*('County-Data'!K$3)</f>
        <v>0</v>
      </c>
      <c r="AD23">
        <f>('County-Data'!L23)*('County-Data'!L$2)*('County-Data'!L$3)</f>
        <v>223240</v>
      </c>
      <c r="AE23">
        <f>('County-Data'!M23)*('County-Data'!M$2)*('County-Data'!M$3)</f>
        <v>0</v>
      </c>
      <c r="AF23">
        <f>('County-Data'!N23)*('County-Data'!N$2)*('County-Data'!N$3)</f>
        <v>0</v>
      </c>
      <c r="AG23">
        <f>('County-Data'!O23)*('County-Data'!O$2)*('County-Data'!O$3)</f>
        <v>109264</v>
      </c>
      <c r="AH23">
        <f>('County-Data'!P23)*('County-Data'!P$2)*('County-Data'!P$3)</f>
        <v>80220</v>
      </c>
      <c r="AI23">
        <f>('County-Data'!Q23)*('County-Data'!Q$2)*('County-Data'!Q$3)</f>
        <v>73494</v>
      </c>
      <c r="AJ23">
        <f>('County-Data'!R23)*('County-Data'!R$2)*('County-Data'!R$3)</f>
        <v>0</v>
      </c>
      <c r="AK23">
        <f>('County-Data'!S23)*('County-Data'!S$2)*('County-Data'!S$3)</f>
        <v>0</v>
      </c>
      <c r="AL23">
        <f>('County-Data'!T23)*('County-Data'!T$2)*('County-Data'!T$3)</f>
        <v>13214</v>
      </c>
      <c r="AM23">
        <f>('County-Data'!U23)*('County-Data'!U$2)*('County-Data'!U$3)</f>
        <v>86462</v>
      </c>
      <c r="AN23" s="39">
        <f>'County-Data'!AO23</f>
        <v>68149445</v>
      </c>
      <c r="AO23" s="46">
        <f t="shared" si="3"/>
        <v>2.6367627498653876</v>
      </c>
      <c r="AP23" s="64">
        <f t="shared" si="4"/>
        <v>15</v>
      </c>
    </row>
    <row r="24" spans="1:42">
      <c r="A24" t="s">
        <v>16</v>
      </c>
      <c r="B24" t="s">
        <v>35</v>
      </c>
      <c r="C24" t="s">
        <v>18</v>
      </c>
      <c r="D24">
        <f>('County-Data'!F24)*('County-Data'!F$1)*('County-Data'!F$3)</f>
        <v>50850</v>
      </c>
      <c r="E24">
        <f>('County-Data'!G24)*('County-Data'!G$1)*('County-Data'!G$3)</f>
        <v>0</v>
      </c>
      <c r="F24">
        <f>('County-Data'!H24)*('County-Data'!H$1)*('County-Data'!H$3)</f>
        <v>0</v>
      </c>
      <c r="G24">
        <f>('County-Data'!I24)*('County-Data'!I$1)*('County-Data'!I$3)</f>
        <v>17622</v>
      </c>
      <c r="H24">
        <f>('County-Data'!J24)*('County-Data'!J$1)*('County-Data'!J$3)</f>
        <v>0</v>
      </c>
      <c r="I24">
        <f>('County-Data'!K24)*('County-Data'!K$1)*('County-Data'!K$3)</f>
        <v>0</v>
      </c>
      <c r="J24">
        <f>('County-Data'!L24)*('County-Data'!L$1)*('County-Data'!L$3)</f>
        <v>0</v>
      </c>
      <c r="K24">
        <f>('County-Data'!M24)*('County-Data'!M$1)*('County-Data'!M$3)</f>
        <v>0</v>
      </c>
      <c r="L24">
        <f>('County-Data'!N24)*('County-Data'!N$1)*('County-Data'!N$3)</f>
        <v>0</v>
      </c>
      <c r="M24">
        <f>('County-Data'!O24)*('County-Data'!O$1)*('County-Data'!O$3)</f>
        <v>0</v>
      </c>
      <c r="N24">
        <f>('County-Data'!P24)*('County-Data'!P$1)*('County-Data'!P$3)</f>
        <v>0</v>
      </c>
      <c r="O24">
        <f>('County-Data'!Q24)*('County-Data'!Q$1)*('County-Data'!Q$3)</f>
        <v>8166</v>
      </c>
      <c r="P24">
        <f>('County-Data'!R24)*('County-Data'!R$1)*('County-Data'!R$3)</f>
        <v>0</v>
      </c>
      <c r="Q24">
        <f>('County-Data'!S24)*('County-Data'!S$1)*('County-Data'!S$3)</f>
        <v>0</v>
      </c>
      <c r="R24">
        <f>('County-Data'!T24)*('County-Data'!T$1)*('County-Data'!T$3)</f>
        <v>0</v>
      </c>
      <c r="S24">
        <f>('County-Data'!U24)*('County-Data'!U$1)*('County-Data'!U$3)</f>
        <v>20344</v>
      </c>
      <c r="T24" s="39">
        <f>'County-Data'!AO24</f>
        <v>47251</v>
      </c>
      <c r="U24" s="46">
        <f t="shared" si="2"/>
        <v>2.0524856616791181</v>
      </c>
      <c r="V24" s="64">
        <f t="shared" si="1"/>
        <v>49</v>
      </c>
      <c r="X24">
        <f>('County-Data'!F24)*('County-Data'!F$2)*('County-Data'!F$3)</f>
        <v>33900</v>
      </c>
      <c r="Y24">
        <f>('County-Data'!G24)*('County-Data'!G$2)*('County-Data'!G$3)</f>
        <v>0</v>
      </c>
      <c r="Z24">
        <f>('County-Data'!H24)*('County-Data'!H$2)*('County-Data'!H$3)</f>
        <v>0</v>
      </c>
      <c r="AA24">
        <f>('County-Data'!I24)*('County-Data'!I$2)*('County-Data'!I$3)</f>
        <v>23496</v>
      </c>
      <c r="AB24">
        <f>('County-Data'!J24)*('County-Data'!J$2)*('County-Data'!J$3)</f>
        <v>0</v>
      </c>
      <c r="AC24">
        <f>('County-Data'!K24)*('County-Data'!K$2)*('County-Data'!K$3)</f>
        <v>0</v>
      </c>
      <c r="AD24">
        <f>('County-Data'!L24)*('County-Data'!L$2)*('County-Data'!L$3)</f>
        <v>0</v>
      </c>
      <c r="AE24">
        <f>('County-Data'!M24)*('County-Data'!M$2)*('County-Data'!M$3)</f>
        <v>0</v>
      </c>
      <c r="AF24">
        <f>('County-Data'!N24)*('County-Data'!N$2)*('County-Data'!N$3)</f>
        <v>0</v>
      </c>
      <c r="AG24">
        <f>('County-Data'!O24)*('County-Data'!O$2)*('County-Data'!O$3)</f>
        <v>0</v>
      </c>
      <c r="AH24">
        <f>('County-Data'!P24)*('County-Data'!P$2)*('County-Data'!P$3)</f>
        <v>0</v>
      </c>
      <c r="AI24">
        <f>('County-Data'!Q24)*('County-Data'!Q$2)*('County-Data'!Q$3)</f>
        <v>4083</v>
      </c>
      <c r="AJ24">
        <f>('County-Data'!R24)*('County-Data'!R$2)*('County-Data'!R$3)</f>
        <v>0</v>
      </c>
      <c r="AK24">
        <f>('County-Data'!S24)*('County-Data'!S$2)*('County-Data'!S$3)</f>
        <v>0</v>
      </c>
      <c r="AL24">
        <f>('County-Data'!T24)*('County-Data'!T$2)*('County-Data'!T$3)</f>
        <v>0</v>
      </c>
      <c r="AM24">
        <f>('County-Data'!U24)*('County-Data'!U$2)*('County-Data'!U$3)</f>
        <v>20344</v>
      </c>
      <c r="AN24" s="39">
        <f>'County-Data'!AO24</f>
        <v>47251</v>
      </c>
      <c r="AO24" s="46">
        <f t="shared" si="3"/>
        <v>1.7316670546655097</v>
      </c>
      <c r="AP24" s="64">
        <f t="shared" si="4"/>
        <v>42</v>
      </c>
    </row>
    <row r="25" spans="1:42">
      <c r="A25" t="s">
        <v>16</v>
      </c>
      <c r="B25" t="s">
        <v>36</v>
      </c>
      <c r="C25" t="s">
        <v>18</v>
      </c>
      <c r="D25">
        <f>('County-Data'!F25)*('County-Data'!F$1)*('County-Data'!F$3)</f>
        <v>2423850</v>
      </c>
      <c r="E25">
        <f>('County-Data'!G25)*('County-Data'!G$1)*('County-Data'!G$3)</f>
        <v>0</v>
      </c>
      <c r="F25">
        <f>('County-Data'!H25)*('County-Data'!H$1)*('County-Data'!H$3)</f>
        <v>0</v>
      </c>
      <c r="G25">
        <f>('County-Data'!I25)*('County-Data'!I$1)*('County-Data'!I$3)</f>
        <v>17622</v>
      </c>
      <c r="H25">
        <f>('County-Data'!J25)*('County-Data'!J$1)*('County-Data'!J$3)</f>
        <v>22308</v>
      </c>
      <c r="I25">
        <f>('County-Data'!K25)*('County-Data'!K$1)*('County-Data'!K$3)</f>
        <v>15804</v>
      </c>
      <c r="J25">
        <f>('County-Data'!L25)*('County-Data'!L$1)*('County-Data'!L$3)</f>
        <v>3549516</v>
      </c>
      <c r="K25">
        <f>('County-Data'!M25)*('County-Data'!M$1)*('County-Data'!M$3)</f>
        <v>1184250</v>
      </c>
      <c r="L25">
        <f>('County-Data'!N25)*('County-Data'!N$1)*('County-Data'!N$3)</f>
        <v>3831600</v>
      </c>
      <c r="M25">
        <f>('County-Data'!O25)*('County-Data'!O$1)*('County-Data'!O$3)</f>
        <v>9342072</v>
      </c>
      <c r="N25">
        <f>('County-Data'!P25)*('County-Data'!P$1)*('County-Data'!P$3)</f>
        <v>374360</v>
      </c>
      <c r="O25">
        <f>('County-Data'!Q25)*('County-Data'!Q$1)*('County-Data'!Q$3)</f>
        <v>408300</v>
      </c>
      <c r="P25">
        <f>('County-Data'!R25)*('County-Data'!R$1)*('County-Data'!R$3)</f>
        <v>284355</v>
      </c>
      <c r="Q25">
        <f>('County-Data'!S25)*('County-Data'!S$1)*('County-Data'!S$3)</f>
        <v>53513808</v>
      </c>
      <c r="R25">
        <f>('County-Data'!T25)*('County-Data'!T$1)*('County-Data'!T$3)</f>
        <v>16319290</v>
      </c>
      <c r="S25">
        <f>('County-Data'!U25)*('County-Data'!U$1)*('County-Data'!U$3)</f>
        <v>30516</v>
      </c>
      <c r="T25" s="39">
        <f>'County-Data'!AO25</f>
        <v>42925539</v>
      </c>
      <c r="U25" s="46">
        <f t="shared" si="2"/>
        <v>2.1273501306529896</v>
      </c>
      <c r="V25" s="64">
        <f t="shared" si="1"/>
        <v>46</v>
      </c>
      <c r="X25">
        <f>('County-Data'!F25)*('County-Data'!F$2)*('County-Data'!F$3)</f>
        <v>1615900</v>
      </c>
      <c r="Y25">
        <f>('County-Data'!G25)*('County-Data'!G$2)*('County-Data'!G$3)</f>
        <v>0</v>
      </c>
      <c r="Z25">
        <f>('County-Data'!H25)*('County-Data'!H$2)*('County-Data'!H$3)</f>
        <v>0</v>
      </c>
      <c r="AA25">
        <f>('County-Data'!I25)*('County-Data'!I$2)*('County-Data'!I$3)</f>
        <v>23496</v>
      </c>
      <c r="AB25">
        <f>('County-Data'!J25)*('County-Data'!J$2)*('County-Data'!J$3)</f>
        <v>22308</v>
      </c>
      <c r="AC25">
        <f>('County-Data'!K25)*('County-Data'!K$2)*('County-Data'!K$3)</f>
        <v>31608</v>
      </c>
      <c r="AD25">
        <f>('County-Data'!L25)*('County-Data'!L$2)*('County-Data'!L$3)</f>
        <v>4732688</v>
      </c>
      <c r="AE25">
        <f>('County-Data'!M25)*('County-Data'!M$2)*('County-Data'!M$3)</f>
        <v>1184250</v>
      </c>
      <c r="AF25">
        <f>('County-Data'!N25)*('County-Data'!N$2)*('County-Data'!N$3)</f>
        <v>1277200</v>
      </c>
      <c r="AG25">
        <f>('County-Data'!O25)*('County-Data'!O$2)*('County-Data'!O$3)</f>
        <v>6228048</v>
      </c>
      <c r="AH25">
        <f>('County-Data'!P25)*('County-Data'!P$2)*('County-Data'!P$3)</f>
        <v>187180</v>
      </c>
      <c r="AI25">
        <f>('County-Data'!Q25)*('County-Data'!Q$2)*('County-Data'!Q$3)</f>
        <v>204150</v>
      </c>
      <c r="AJ25">
        <f>('County-Data'!R25)*('County-Data'!R$2)*('County-Data'!R$3)</f>
        <v>94785</v>
      </c>
      <c r="AK25">
        <f>('County-Data'!S25)*('County-Data'!S$2)*('County-Data'!S$3)</f>
        <v>26756904</v>
      </c>
      <c r="AL25">
        <f>('County-Data'!T25)*('County-Data'!T$2)*('County-Data'!T$3)</f>
        <v>8159645</v>
      </c>
      <c r="AM25">
        <f>('County-Data'!U25)*('County-Data'!U$2)*('County-Data'!U$3)</f>
        <v>30516</v>
      </c>
      <c r="AN25" s="39">
        <f>'County-Data'!AO25</f>
        <v>42925539</v>
      </c>
      <c r="AO25" s="46">
        <f t="shared" si="3"/>
        <v>1.1775898259541948</v>
      </c>
      <c r="AP25" s="64">
        <f t="shared" si="4"/>
        <v>51</v>
      </c>
    </row>
    <row r="26" spans="1:42">
      <c r="A26" t="s">
        <v>16</v>
      </c>
      <c r="B26" t="s">
        <v>37</v>
      </c>
      <c r="C26" t="s">
        <v>18</v>
      </c>
      <c r="D26">
        <f>('County-Data'!F26)*('County-Data'!F$1)*('County-Data'!F$3)</f>
        <v>565197750</v>
      </c>
      <c r="E26">
        <f>('County-Data'!G26)*('County-Data'!G$1)*('County-Data'!G$3)</f>
        <v>21753200</v>
      </c>
      <c r="F26">
        <f>('County-Data'!H26)*('County-Data'!H$1)*('County-Data'!H$3)</f>
        <v>137740746</v>
      </c>
      <c r="G26">
        <f>('County-Data'!I26)*('County-Data'!I$1)*('County-Data'!I$3)</f>
        <v>1420861860</v>
      </c>
      <c r="H26">
        <f>('County-Data'!J26)*('County-Data'!J$1)*('County-Data'!J$3)</f>
        <v>53159964</v>
      </c>
      <c r="I26">
        <f>('County-Data'!K26)*('County-Data'!K$1)*('County-Data'!K$3)</f>
        <v>505095840</v>
      </c>
      <c r="J26">
        <f>('County-Data'!L26)*('County-Data'!L$1)*('County-Data'!L$3)</f>
        <v>11736843</v>
      </c>
      <c r="K26">
        <f>('County-Data'!M26)*('County-Data'!M$1)*('County-Data'!M$3)</f>
        <v>20397522</v>
      </c>
      <c r="L26">
        <f>('County-Data'!N26)*('County-Data'!N$1)*('County-Data'!N$3)</f>
        <v>0</v>
      </c>
      <c r="M26">
        <f>('County-Data'!O26)*('County-Data'!O$1)*('County-Data'!O$3)</f>
        <v>327792</v>
      </c>
      <c r="N26">
        <f>('County-Data'!P26)*('County-Data'!P$1)*('County-Data'!P$3)</f>
        <v>26740</v>
      </c>
      <c r="O26">
        <f>('County-Data'!Q26)*('County-Data'!Q$1)*('County-Data'!Q$3)</f>
        <v>36248874</v>
      </c>
      <c r="P26">
        <f>('County-Data'!R26)*('County-Data'!R$1)*('County-Data'!R$3)</f>
        <v>0</v>
      </c>
      <c r="Q26">
        <f>('County-Data'!S26)*('County-Data'!S$1)*('County-Data'!S$3)</f>
        <v>15684</v>
      </c>
      <c r="R26">
        <f>('County-Data'!T26)*('County-Data'!T$1)*('County-Data'!T$3)</f>
        <v>0</v>
      </c>
      <c r="S26">
        <f>('County-Data'!U26)*('County-Data'!U$1)*('County-Data'!U$3)</f>
        <v>101720</v>
      </c>
      <c r="T26" s="39">
        <f>'County-Data'!AO26</f>
        <v>1130011478</v>
      </c>
      <c r="U26" s="46">
        <f t="shared" si="2"/>
        <v>2.4536605060926648</v>
      </c>
      <c r="V26" s="64">
        <f t="shared" si="1"/>
        <v>42</v>
      </c>
      <c r="X26">
        <f>('County-Data'!F26)*('County-Data'!F$2)*('County-Data'!F$3)</f>
        <v>376798500</v>
      </c>
      <c r="Y26">
        <f>('County-Data'!G26)*('County-Data'!G$2)*('County-Data'!G$3)</f>
        <v>43506400</v>
      </c>
      <c r="Z26">
        <f>('County-Data'!H26)*('County-Data'!H$2)*('County-Data'!H$3)</f>
        <v>275481492</v>
      </c>
      <c r="AA26">
        <f>('County-Data'!I26)*('County-Data'!I$2)*('County-Data'!I$3)</f>
        <v>1894482480</v>
      </c>
      <c r="AB26">
        <f>('County-Data'!J26)*('County-Data'!J$2)*('County-Data'!J$3)</f>
        <v>53159964</v>
      </c>
      <c r="AC26">
        <f>('County-Data'!K26)*('County-Data'!K$2)*('County-Data'!K$3)</f>
        <v>1010191680</v>
      </c>
      <c r="AD26">
        <f>('County-Data'!L26)*('County-Data'!L$2)*('County-Data'!L$3)</f>
        <v>15649124</v>
      </c>
      <c r="AE26">
        <f>('County-Data'!M26)*('County-Data'!M$2)*('County-Data'!M$3)</f>
        <v>20397522</v>
      </c>
      <c r="AF26">
        <f>('County-Data'!N26)*('County-Data'!N$2)*('County-Data'!N$3)</f>
        <v>0</v>
      </c>
      <c r="AG26">
        <f>('County-Data'!O26)*('County-Data'!O$2)*('County-Data'!O$3)</f>
        <v>218528</v>
      </c>
      <c r="AH26">
        <f>('County-Data'!P26)*('County-Data'!P$2)*('County-Data'!P$3)</f>
        <v>13370</v>
      </c>
      <c r="AI26">
        <f>('County-Data'!Q26)*('County-Data'!Q$2)*('County-Data'!Q$3)</f>
        <v>18124437</v>
      </c>
      <c r="AJ26">
        <f>('County-Data'!R26)*('County-Data'!R$2)*('County-Data'!R$3)</f>
        <v>0</v>
      </c>
      <c r="AK26">
        <f>('County-Data'!S26)*('County-Data'!S$2)*('County-Data'!S$3)</f>
        <v>7842</v>
      </c>
      <c r="AL26">
        <f>('County-Data'!T26)*('County-Data'!T$2)*('County-Data'!T$3)</f>
        <v>0</v>
      </c>
      <c r="AM26">
        <f>('County-Data'!U26)*('County-Data'!U$2)*('County-Data'!U$3)</f>
        <v>101720</v>
      </c>
      <c r="AN26" s="39">
        <f>'County-Data'!AO26</f>
        <v>1130011478</v>
      </c>
      <c r="AO26" s="46">
        <f t="shared" si="3"/>
        <v>3.2815003486185828</v>
      </c>
      <c r="AP26" s="64">
        <f t="shared" si="4"/>
        <v>8</v>
      </c>
    </row>
    <row r="27" spans="1:42">
      <c r="A27" t="s">
        <v>16</v>
      </c>
      <c r="B27" t="s">
        <v>38</v>
      </c>
      <c r="C27" t="s">
        <v>18</v>
      </c>
      <c r="D27">
        <f>('County-Data'!F27)*('County-Data'!F$1)*('County-Data'!F$3)</f>
        <v>2830650</v>
      </c>
      <c r="E27">
        <f>('County-Data'!G27)*('County-Data'!G$1)*('County-Data'!G$3)</f>
        <v>0</v>
      </c>
      <c r="F27">
        <f>('County-Data'!H27)*('County-Data'!H$1)*('County-Data'!H$3)</f>
        <v>0</v>
      </c>
      <c r="G27">
        <f>('County-Data'!I27)*('County-Data'!I$1)*('County-Data'!I$3)</f>
        <v>0</v>
      </c>
      <c r="H27">
        <f>('County-Data'!J27)*('County-Data'!J$1)*('County-Data'!J$3)</f>
        <v>22308</v>
      </c>
      <c r="I27">
        <f>('County-Data'!K27)*('County-Data'!K$1)*('County-Data'!K$3)</f>
        <v>0</v>
      </c>
      <c r="J27">
        <f>('County-Data'!L27)*('County-Data'!L$1)*('County-Data'!L$3)</f>
        <v>0</v>
      </c>
      <c r="K27">
        <f>('County-Data'!M27)*('County-Data'!M$1)*('County-Data'!M$3)</f>
        <v>4737</v>
      </c>
      <c r="L27">
        <f>('County-Data'!N27)*('County-Data'!N$1)*('County-Data'!N$3)</f>
        <v>0</v>
      </c>
      <c r="M27">
        <f>('County-Data'!O27)*('County-Data'!O$1)*('County-Data'!O$3)</f>
        <v>163896</v>
      </c>
      <c r="N27">
        <f>('County-Data'!P27)*('County-Data'!P$1)*('County-Data'!P$3)</f>
        <v>187180</v>
      </c>
      <c r="O27">
        <f>('County-Data'!Q27)*('County-Data'!Q$1)*('County-Data'!Q$3)</f>
        <v>195984</v>
      </c>
      <c r="P27">
        <f>('County-Data'!R27)*('County-Data'!R$1)*('County-Data'!R$3)</f>
        <v>341226</v>
      </c>
      <c r="Q27">
        <f>('County-Data'!S27)*('County-Data'!S$1)*('County-Data'!S$3)</f>
        <v>0</v>
      </c>
      <c r="R27">
        <f>('County-Data'!T27)*('County-Data'!T$1)*('County-Data'!T$3)</f>
        <v>105712</v>
      </c>
      <c r="S27">
        <f>('County-Data'!U27)*('County-Data'!U$1)*('County-Data'!U$3)</f>
        <v>0</v>
      </c>
      <c r="T27" s="39">
        <f>'County-Data'!AO27</f>
        <v>1319881</v>
      </c>
      <c r="U27" s="46">
        <f t="shared" si="2"/>
        <v>2.9182123236867565</v>
      </c>
      <c r="V27" s="64">
        <f t="shared" si="1"/>
        <v>30</v>
      </c>
      <c r="X27">
        <f>('County-Data'!F27)*('County-Data'!F$2)*('County-Data'!F$3)</f>
        <v>1887100</v>
      </c>
      <c r="Y27">
        <f>('County-Data'!G27)*('County-Data'!G$2)*('County-Data'!G$3)</f>
        <v>0</v>
      </c>
      <c r="Z27">
        <f>('County-Data'!H27)*('County-Data'!H$2)*('County-Data'!H$3)</f>
        <v>0</v>
      </c>
      <c r="AA27">
        <f>('County-Data'!I27)*('County-Data'!I$2)*('County-Data'!I$3)</f>
        <v>0</v>
      </c>
      <c r="AB27">
        <f>('County-Data'!J27)*('County-Data'!J$2)*('County-Data'!J$3)</f>
        <v>22308</v>
      </c>
      <c r="AC27">
        <f>('County-Data'!K27)*('County-Data'!K$2)*('County-Data'!K$3)</f>
        <v>0</v>
      </c>
      <c r="AD27">
        <f>('County-Data'!L27)*('County-Data'!L$2)*('County-Data'!L$3)</f>
        <v>0</v>
      </c>
      <c r="AE27">
        <f>('County-Data'!M27)*('County-Data'!M$2)*('County-Data'!M$3)</f>
        <v>4737</v>
      </c>
      <c r="AF27">
        <f>('County-Data'!N27)*('County-Data'!N$2)*('County-Data'!N$3)</f>
        <v>0</v>
      </c>
      <c r="AG27">
        <f>('County-Data'!O27)*('County-Data'!O$2)*('County-Data'!O$3)</f>
        <v>109264</v>
      </c>
      <c r="AH27">
        <f>('County-Data'!P27)*('County-Data'!P$2)*('County-Data'!P$3)</f>
        <v>93590</v>
      </c>
      <c r="AI27">
        <f>('County-Data'!Q27)*('County-Data'!Q$2)*('County-Data'!Q$3)</f>
        <v>97992</v>
      </c>
      <c r="AJ27">
        <f>('County-Data'!R27)*('County-Data'!R$2)*('County-Data'!R$3)</f>
        <v>113742</v>
      </c>
      <c r="AK27">
        <f>('County-Data'!S27)*('County-Data'!S$2)*('County-Data'!S$3)</f>
        <v>0</v>
      </c>
      <c r="AL27">
        <f>('County-Data'!T27)*('County-Data'!T$2)*('County-Data'!T$3)</f>
        <v>52856</v>
      </c>
      <c r="AM27">
        <f>('County-Data'!U27)*('County-Data'!U$2)*('County-Data'!U$3)</f>
        <v>0</v>
      </c>
      <c r="AN27" s="39">
        <f>'County-Data'!AO27</f>
        <v>1319881</v>
      </c>
      <c r="AO27" s="46">
        <f t="shared" si="3"/>
        <v>1.8043967600109403</v>
      </c>
      <c r="AP27" s="64">
        <f t="shared" si="4"/>
        <v>37</v>
      </c>
    </row>
    <row r="28" spans="1:42">
      <c r="A28" t="s">
        <v>16</v>
      </c>
      <c r="B28" t="s">
        <v>39</v>
      </c>
      <c r="C28" t="s">
        <v>18</v>
      </c>
      <c r="D28">
        <f>('County-Data'!F28)*('County-Data'!F$1)*('County-Data'!F$3)</f>
        <v>966150</v>
      </c>
      <c r="E28">
        <f>('County-Data'!G28)*('County-Data'!G$1)*('County-Data'!G$3)</f>
        <v>0</v>
      </c>
      <c r="F28">
        <f>('County-Data'!H28)*('County-Data'!H$1)*('County-Data'!H$3)</f>
        <v>0</v>
      </c>
      <c r="G28">
        <f>('County-Data'!I28)*('County-Data'!I$1)*('County-Data'!I$3)</f>
        <v>17622</v>
      </c>
      <c r="H28">
        <f>('County-Data'!J28)*('County-Data'!J$1)*('County-Data'!J$3)</f>
        <v>0</v>
      </c>
      <c r="I28">
        <f>('County-Data'!K28)*('County-Data'!K$1)*('County-Data'!K$3)</f>
        <v>0</v>
      </c>
      <c r="J28">
        <f>('County-Data'!L28)*('County-Data'!L$1)*('County-Data'!L$3)</f>
        <v>0</v>
      </c>
      <c r="K28">
        <f>('County-Data'!M28)*('County-Data'!M$1)*('County-Data'!M$3)</f>
        <v>4737</v>
      </c>
      <c r="L28">
        <f>('County-Data'!N28)*('County-Data'!N$1)*('County-Data'!N$3)</f>
        <v>0</v>
      </c>
      <c r="M28">
        <f>('County-Data'!O28)*('County-Data'!O$1)*('County-Data'!O$3)</f>
        <v>0</v>
      </c>
      <c r="N28">
        <f>('County-Data'!P28)*('County-Data'!P$1)*('County-Data'!P$3)</f>
        <v>0</v>
      </c>
      <c r="O28">
        <f>('County-Data'!Q28)*('County-Data'!Q$1)*('County-Data'!Q$3)</f>
        <v>0</v>
      </c>
      <c r="P28">
        <f>('County-Data'!R28)*('County-Data'!R$1)*('County-Data'!R$3)</f>
        <v>0</v>
      </c>
      <c r="Q28">
        <f>('County-Data'!S28)*('County-Data'!S$1)*('County-Data'!S$3)</f>
        <v>0</v>
      </c>
      <c r="R28">
        <f>('County-Data'!T28)*('County-Data'!T$1)*('County-Data'!T$3)</f>
        <v>0</v>
      </c>
      <c r="S28">
        <f>('County-Data'!U28)*('County-Data'!U$1)*('County-Data'!U$3)</f>
        <v>0</v>
      </c>
      <c r="T28" s="39">
        <f>'County-Data'!AO28</f>
        <v>332661</v>
      </c>
      <c r="U28" s="46">
        <f t="shared" si="2"/>
        <v>2.9715205569633953</v>
      </c>
      <c r="V28" s="64">
        <f t="shared" si="1"/>
        <v>26</v>
      </c>
      <c r="X28">
        <f>('County-Data'!F28)*('County-Data'!F$2)*('County-Data'!F$3)</f>
        <v>644100</v>
      </c>
      <c r="Y28">
        <f>('County-Data'!G28)*('County-Data'!G$2)*('County-Data'!G$3)</f>
        <v>0</v>
      </c>
      <c r="Z28">
        <f>('County-Data'!H28)*('County-Data'!H$2)*('County-Data'!H$3)</f>
        <v>0</v>
      </c>
      <c r="AA28">
        <f>('County-Data'!I28)*('County-Data'!I$2)*('County-Data'!I$3)</f>
        <v>23496</v>
      </c>
      <c r="AB28">
        <f>('County-Data'!J28)*('County-Data'!J$2)*('County-Data'!J$3)</f>
        <v>0</v>
      </c>
      <c r="AC28">
        <f>('County-Data'!K28)*('County-Data'!K$2)*('County-Data'!K$3)</f>
        <v>0</v>
      </c>
      <c r="AD28">
        <f>('County-Data'!L28)*('County-Data'!L$2)*('County-Data'!L$3)</f>
        <v>0</v>
      </c>
      <c r="AE28">
        <f>('County-Data'!M28)*('County-Data'!M$2)*('County-Data'!M$3)</f>
        <v>4737</v>
      </c>
      <c r="AF28">
        <f>('County-Data'!N28)*('County-Data'!N$2)*('County-Data'!N$3)</f>
        <v>0</v>
      </c>
      <c r="AG28">
        <f>('County-Data'!O28)*('County-Data'!O$2)*('County-Data'!O$3)</f>
        <v>0</v>
      </c>
      <c r="AH28">
        <f>('County-Data'!P28)*('County-Data'!P$2)*('County-Data'!P$3)</f>
        <v>0</v>
      </c>
      <c r="AI28">
        <f>('County-Data'!Q28)*('County-Data'!Q$2)*('County-Data'!Q$3)</f>
        <v>0</v>
      </c>
      <c r="AJ28">
        <f>('County-Data'!R28)*('County-Data'!R$2)*('County-Data'!R$3)</f>
        <v>0</v>
      </c>
      <c r="AK28">
        <f>('County-Data'!S28)*('County-Data'!S$2)*('County-Data'!S$3)</f>
        <v>0</v>
      </c>
      <c r="AL28">
        <f>('County-Data'!T28)*('County-Data'!T$2)*('County-Data'!T$3)</f>
        <v>0</v>
      </c>
      <c r="AM28">
        <f>('County-Data'!U28)*('County-Data'!U$2)*('County-Data'!U$3)</f>
        <v>0</v>
      </c>
      <c r="AN28" s="39">
        <f>'County-Data'!AO28</f>
        <v>332661</v>
      </c>
      <c r="AO28" s="46">
        <f t="shared" si="3"/>
        <v>2.0210755093022628</v>
      </c>
      <c r="AP28" s="64">
        <f t="shared" si="4"/>
        <v>25</v>
      </c>
    </row>
    <row r="29" spans="1:42">
      <c r="A29" t="s">
        <v>16</v>
      </c>
      <c r="B29" t="s">
        <v>40</v>
      </c>
      <c r="C29" t="s">
        <v>18</v>
      </c>
      <c r="D29">
        <f>('County-Data'!F29)*('County-Data'!F$1)*('County-Data'!F$3)</f>
        <v>279149550</v>
      </c>
      <c r="E29">
        <f>('County-Data'!G29)*('County-Data'!G$1)*('County-Data'!G$3)</f>
        <v>23800</v>
      </c>
      <c r="F29">
        <f>('County-Data'!H29)*('County-Data'!H$1)*('County-Data'!H$3)</f>
        <v>0</v>
      </c>
      <c r="G29">
        <f>('County-Data'!I29)*('County-Data'!I$1)*('County-Data'!I$3)</f>
        <v>0</v>
      </c>
      <c r="H29">
        <f>('County-Data'!J29)*('County-Data'!J$1)*('County-Data'!J$3)</f>
        <v>2498496</v>
      </c>
      <c r="I29">
        <f>('County-Data'!K29)*('County-Data'!K$1)*('County-Data'!K$3)</f>
        <v>15804</v>
      </c>
      <c r="J29">
        <f>('County-Data'!L29)*('County-Data'!L$1)*('County-Data'!L$3)</f>
        <v>468804</v>
      </c>
      <c r="K29">
        <f>('County-Data'!M29)*('County-Data'!M$1)*('County-Data'!M$3)</f>
        <v>4737</v>
      </c>
      <c r="L29">
        <f>('County-Data'!N29)*('County-Data'!N$1)*('County-Data'!N$3)</f>
        <v>19158</v>
      </c>
      <c r="M29">
        <f>('County-Data'!O29)*('County-Data'!O$1)*('County-Data'!O$3)</f>
        <v>983376</v>
      </c>
      <c r="N29">
        <f>('County-Data'!P29)*('County-Data'!P$1)*('County-Data'!P$3)</f>
        <v>695240</v>
      </c>
      <c r="O29">
        <f>('County-Data'!Q29)*('County-Data'!Q$1)*('County-Data'!Q$3)</f>
        <v>293976</v>
      </c>
      <c r="P29">
        <f>('County-Data'!R29)*('County-Data'!R$1)*('County-Data'!R$3)</f>
        <v>132699</v>
      </c>
      <c r="Q29">
        <f>('County-Data'!S29)*('County-Data'!S$1)*('County-Data'!S$3)</f>
        <v>62736</v>
      </c>
      <c r="R29">
        <f>('County-Data'!T29)*('County-Data'!T$1)*('County-Data'!T$3)</f>
        <v>105712</v>
      </c>
      <c r="S29">
        <f>('County-Data'!U29)*('County-Data'!U$1)*('County-Data'!U$3)</f>
        <v>249214</v>
      </c>
      <c r="T29" s="39">
        <f>'County-Data'!AO29</f>
        <v>94899828</v>
      </c>
      <c r="U29" s="46">
        <f t="shared" si="2"/>
        <v>3.0000402318958894</v>
      </c>
      <c r="V29" s="64">
        <f t="shared" si="1"/>
        <v>21</v>
      </c>
      <c r="X29">
        <f>('County-Data'!F29)*('County-Data'!F$2)*('County-Data'!F$3)</f>
        <v>186099700</v>
      </c>
      <c r="Y29">
        <f>('County-Data'!G29)*('County-Data'!G$2)*('County-Data'!G$3)</f>
        <v>47600</v>
      </c>
      <c r="Z29">
        <f>('County-Data'!H29)*('County-Data'!H$2)*('County-Data'!H$3)</f>
        <v>0</v>
      </c>
      <c r="AA29">
        <f>('County-Data'!I29)*('County-Data'!I$2)*('County-Data'!I$3)</f>
        <v>0</v>
      </c>
      <c r="AB29">
        <f>('County-Data'!J29)*('County-Data'!J$2)*('County-Data'!J$3)</f>
        <v>2498496</v>
      </c>
      <c r="AC29">
        <f>('County-Data'!K29)*('County-Data'!K$2)*('County-Data'!K$3)</f>
        <v>31608</v>
      </c>
      <c r="AD29">
        <f>('County-Data'!L29)*('County-Data'!L$2)*('County-Data'!L$3)</f>
        <v>625072</v>
      </c>
      <c r="AE29">
        <f>('County-Data'!M29)*('County-Data'!M$2)*('County-Data'!M$3)</f>
        <v>4737</v>
      </c>
      <c r="AF29">
        <f>('County-Data'!N29)*('County-Data'!N$2)*('County-Data'!N$3)</f>
        <v>6386</v>
      </c>
      <c r="AG29">
        <f>('County-Data'!O29)*('County-Data'!O$2)*('County-Data'!O$3)</f>
        <v>655584</v>
      </c>
      <c r="AH29">
        <f>('County-Data'!P29)*('County-Data'!P$2)*('County-Data'!P$3)</f>
        <v>347620</v>
      </c>
      <c r="AI29">
        <f>('County-Data'!Q29)*('County-Data'!Q$2)*('County-Data'!Q$3)</f>
        <v>146988</v>
      </c>
      <c r="AJ29">
        <f>('County-Data'!R29)*('County-Data'!R$2)*('County-Data'!R$3)</f>
        <v>44233</v>
      </c>
      <c r="AK29">
        <f>('County-Data'!S29)*('County-Data'!S$2)*('County-Data'!S$3)</f>
        <v>31368</v>
      </c>
      <c r="AL29">
        <f>('County-Data'!T29)*('County-Data'!T$2)*('County-Data'!T$3)</f>
        <v>52856</v>
      </c>
      <c r="AM29">
        <f>('County-Data'!U29)*('County-Data'!U$2)*('County-Data'!U$3)</f>
        <v>249214</v>
      </c>
      <c r="AN29" s="39">
        <f>'County-Data'!AO29</f>
        <v>94899828</v>
      </c>
      <c r="AO29" s="46">
        <f t="shared" si="3"/>
        <v>2.0109779545648911</v>
      </c>
      <c r="AP29" s="64">
        <f t="shared" si="4"/>
        <v>26</v>
      </c>
    </row>
    <row r="30" spans="1:42">
      <c r="A30" t="s">
        <v>16</v>
      </c>
      <c r="B30" t="s">
        <v>41</v>
      </c>
      <c r="C30" t="s">
        <v>18</v>
      </c>
      <c r="D30">
        <f>('County-Data'!F30)*('County-Data'!F$1)*('County-Data'!F$3)</f>
        <v>194569050</v>
      </c>
      <c r="E30">
        <f>('County-Data'!G30)*('County-Data'!G$1)*('County-Data'!G$3)</f>
        <v>154700</v>
      </c>
      <c r="F30">
        <f>('County-Data'!H30)*('County-Data'!H$1)*('County-Data'!H$3)</f>
        <v>2079402</v>
      </c>
      <c r="G30">
        <f>('County-Data'!I30)*('County-Data'!I$1)*('County-Data'!I$3)</f>
        <v>1788615378</v>
      </c>
      <c r="H30">
        <f>('County-Data'!J30)*('County-Data'!J$1)*('County-Data'!J$3)</f>
        <v>22308</v>
      </c>
      <c r="I30">
        <f>('County-Data'!K30)*('County-Data'!K$1)*('County-Data'!K$3)</f>
        <v>83239668</v>
      </c>
      <c r="J30">
        <f>('County-Data'!L30)*('County-Data'!L$1)*('County-Data'!L$3)</f>
        <v>79093932</v>
      </c>
      <c r="K30">
        <f>('County-Data'!M30)*('County-Data'!M$1)*('County-Data'!M$3)</f>
        <v>4050135</v>
      </c>
      <c r="L30">
        <f>('County-Data'!N30)*('County-Data'!N$1)*('County-Data'!N$3)</f>
        <v>19158</v>
      </c>
      <c r="M30">
        <f>('County-Data'!O30)*('County-Data'!O$1)*('County-Data'!O$3)</f>
        <v>163896</v>
      </c>
      <c r="N30">
        <f>('County-Data'!P30)*('County-Data'!P$1)*('County-Data'!P$3)</f>
        <v>26740</v>
      </c>
      <c r="O30">
        <f>('County-Data'!Q30)*('County-Data'!Q$1)*('County-Data'!Q$3)</f>
        <v>281375862</v>
      </c>
      <c r="P30">
        <f>('County-Data'!R30)*('County-Data'!R$1)*('County-Data'!R$3)</f>
        <v>436011</v>
      </c>
      <c r="Q30">
        <f>('County-Data'!S30)*('County-Data'!S$1)*('County-Data'!S$3)</f>
        <v>31368</v>
      </c>
      <c r="R30">
        <f>('County-Data'!T30)*('County-Data'!T$1)*('County-Data'!T$3)</f>
        <v>52856</v>
      </c>
      <c r="S30">
        <f>('County-Data'!U30)*('County-Data'!U$1)*('County-Data'!U$3)</f>
        <v>19362402</v>
      </c>
      <c r="T30" s="39">
        <f>'County-Data'!AO30</f>
        <v>895641253</v>
      </c>
      <c r="U30" s="46">
        <f t="shared" si="2"/>
        <v>2.7391467931859546</v>
      </c>
      <c r="V30" s="64">
        <f t="shared" si="1"/>
        <v>38</v>
      </c>
      <c r="X30">
        <f>('County-Data'!F30)*('County-Data'!F$2)*('County-Data'!F$3)</f>
        <v>129712700</v>
      </c>
      <c r="Y30">
        <f>('County-Data'!G30)*('County-Data'!G$2)*('County-Data'!G$3)</f>
        <v>309400</v>
      </c>
      <c r="Z30">
        <f>('County-Data'!H30)*('County-Data'!H$2)*('County-Data'!H$3)</f>
        <v>4158804</v>
      </c>
      <c r="AA30">
        <f>('County-Data'!I30)*('County-Data'!I$2)*('County-Data'!I$3)</f>
        <v>2384820504</v>
      </c>
      <c r="AB30">
        <f>('County-Data'!J30)*('County-Data'!J$2)*('County-Data'!J$3)</f>
        <v>22308</v>
      </c>
      <c r="AC30">
        <f>('County-Data'!K30)*('County-Data'!K$2)*('County-Data'!K$3)</f>
        <v>166479336</v>
      </c>
      <c r="AD30">
        <f>('County-Data'!L30)*('County-Data'!L$2)*('County-Data'!L$3)</f>
        <v>105458576</v>
      </c>
      <c r="AE30">
        <f>('County-Data'!M30)*('County-Data'!M$2)*('County-Data'!M$3)</f>
        <v>4050135</v>
      </c>
      <c r="AF30">
        <f>('County-Data'!N30)*('County-Data'!N$2)*('County-Data'!N$3)</f>
        <v>6386</v>
      </c>
      <c r="AG30">
        <f>('County-Data'!O30)*('County-Data'!O$2)*('County-Data'!O$3)</f>
        <v>109264</v>
      </c>
      <c r="AH30">
        <f>('County-Data'!P30)*('County-Data'!P$2)*('County-Data'!P$3)</f>
        <v>13370</v>
      </c>
      <c r="AI30">
        <f>('County-Data'!Q30)*('County-Data'!Q$2)*('County-Data'!Q$3)</f>
        <v>140687931</v>
      </c>
      <c r="AJ30">
        <f>('County-Data'!R30)*('County-Data'!R$2)*('County-Data'!R$3)</f>
        <v>145337</v>
      </c>
      <c r="AK30">
        <f>('County-Data'!S30)*('County-Data'!S$2)*('County-Data'!S$3)</f>
        <v>15684</v>
      </c>
      <c r="AL30">
        <f>('County-Data'!T30)*('County-Data'!T$2)*('County-Data'!T$3)</f>
        <v>26428</v>
      </c>
      <c r="AM30">
        <f>('County-Data'!U30)*('County-Data'!U$2)*('County-Data'!U$3)</f>
        <v>19362402</v>
      </c>
      <c r="AN30" s="39">
        <f>'County-Data'!AO30</f>
        <v>895641253</v>
      </c>
      <c r="AO30" s="46">
        <f t="shared" si="3"/>
        <v>3.2997347488191235</v>
      </c>
      <c r="AP30" s="64">
        <f t="shared" si="4"/>
        <v>7</v>
      </c>
    </row>
    <row r="31" spans="1:42">
      <c r="A31" t="s">
        <v>16</v>
      </c>
      <c r="B31" t="s">
        <v>42</v>
      </c>
      <c r="C31" t="s">
        <v>18</v>
      </c>
      <c r="D31">
        <f>('County-Data'!F31)*('County-Data'!F$1)*('County-Data'!F$3)</f>
        <v>0</v>
      </c>
      <c r="E31">
        <f>('County-Data'!G31)*('County-Data'!G$1)*('County-Data'!G$3)</f>
        <v>0</v>
      </c>
      <c r="F31">
        <f>('County-Data'!H31)*('County-Data'!H$1)*('County-Data'!H$3)</f>
        <v>0</v>
      </c>
      <c r="G31">
        <f>('County-Data'!I31)*('County-Data'!I$1)*('County-Data'!I$3)</f>
        <v>0</v>
      </c>
      <c r="H31">
        <f>('County-Data'!J31)*('County-Data'!J$1)*('County-Data'!J$3)</f>
        <v>0</v>
      </c>
      <c r="I31">
        <f>('County-Data'!K31)*('County-Data'!K$1)*('County-Data'!K$3)</f>
        <v>0</v>
      </c>
      <c r="J31">
        <f>('County-Data'!L31)*('County-Data'!L$1)*('County-Data'!L$3)</f>
        <v>0</v>
      </c>
      <c r="K31">
        <f>('County-Data'!M31)*('County-Data'!M$1)*('County-Data'!M$3)</f>
        <v>0</v>
      </c>
      <c r="L31">
        <f>('County-Data'!N31)*('County-Data'!N$1)*('County-Data'!N$3)</f>
        <v>0</v>
      </c>
      <c r="M31">
        <f>('County-Data'!O31)*('County-Data'!O$1)*('County-Data'!O$3)</f>
        <v>0</v>
      </c>
      <c r="N31">
        <f>('County-Data'!P31)*('County-Data'!P$1)*('County-Data'!P$3)</f>
        <v>0</v>
      </c>
      <c r="O31">
        <f>('County-Data'!Q31)*('County-Data'!Q$1)*('County-Data'!Q$3)</f>
        <v>0</v>
      </c>
      <c r="P31">
        <f>('County-Data'!R31)*('County-Data'!R$1)*('County-Data'!R$3)</f>
        <v>56871</v>
      </c>
      <c r="Q31">
        <f>('County-Data'!S31)*('County-Data'!S$1)*('County-Data'!S$3)</f>
        <v>0</v>
      </c>
      <c r="R31">
        <f>('County-Data'!T31)*('County-Data'!T$1)*('County-Data'!T$3)</f>
        <v>0</v>
      </c>
      <c r="S31">
        <f>('County-Data'!U31)*('County-Data'!U$1)*('County-Data'!U$3)</f>
        <v>35602</v>
      </c>
      <c r="T31" s="39">
        <f>'County-Data'!AO31</f>
        <v>54559</v>
      </c>
      <c r="U31" s="46">
        <f t="shared" si="2"/>
        <v>1.6949174288385052</v>
      </c>
      <c r="V31" s="64">
        <f t="shared" si="1"/>
        <v>54</v>
      </c>
      <c r="X31">
        <f>('County-Data'!F31)*('County-Data'!F$2)*('County-Data'!F$3)</f>
        <v>0</v>
      </c>
      <c r="Y31">
        <f>('County-Data'!G31)*('County-Data'!G$2)*('County-Data'!G$3)</f>
        <v>0</v>
      </c>
      <c r="Z31">
        <f>('County-Data'!H31)*('County-Data'!H$2)*('County-Data'!H$3)</f>
        <v>0</v>
      </c>
      <c r="AA31">
        <f>('County-Data'!I31)*('County-Data'!I$2)*('County-Data'!I$3)</f>
        <v>0</v>
      </c>
      <c r="AB31">
        <f>('County-Data'!J31)*('County-Data'!J$2)*('County-Data'!J$3)</f>
        <v>0</v>
      </c>
      <c r="AC31">
        <f>('County-Data'!K31)*('County-Data'!K$2)*('County-Data'!K$3)</f>
        <v>0</v>
      </c>
      <c r="AD31">
        <f>('County-Data'!L31)*('County-Data'!L$2)*('County-Data'!L$3)</f>
        <v>0</v>
      </c>
      <c r="AE31">
        <f>('County-Data'!M31)*('County-Data'!M$2)*('County-Data'!M$3)</f>
        <v>0</v>
      </c>
      <c r="AF31">
        <f>('County-Data'!N31)*('County-Data'!N$2)*('County-Data'!N$3)</f>
        <v>0</v>
      </c>
      <c r="AG31">
        <f>('County-Data'!O31)*('County-Data'!O$2)*('County-Data'!O$3)</f>
        <v>0</v>
      </c>
      <c r="AH31">
        <f>('County-Data'!P31)*('County-Data'!P$2)*('County-Data'!P$3)</f>
        <v>0</v>
      </c>
      <c r="AI31">
        <f>('County-Data'!Q31)*('County-Data'!Q$2)*('County-Data'!Q$3)</f>
        <v>0</v>
      </c>
      <c r="AJ31">
        <f>('County-Data'!R31)*('County-Data'!R$2)*('County-Data'!R$3)</f>
        <v>18957</v>
      </c>
      <c r="AK31">
        <f>('County-Data'!S31)*('County-Data'!S$2)*('County-Data'!S$3)</f>
        <v>0</v>
      </c>
      <c r="AL31">
        <f>('County-Data'!T31)*('County-Data'!T$2)*('County-Data'!T$3)</f>
        <v>0</v>
      </c>
      <c r="AM31">
        <f>('County-Data'!U31)*('County-Data'!U$2)*('County-Data'!U$3)</f>
        <v>35602</v>
      </c>
      <c r="AN31" s="39">
        <f>'County-Data'!AO31</f>
        <v>54559</v>
      </c>
      <c r="AO31" s="46">
        <f t="shared" si="3"/>
        <v>1</v>
      </c>
      <c r="AP31" s="64">
        <f t="shared" si="4"/>
        <v>54.5</v>
      </c>
    </row>
    <row r="32" spans="1:42">
      <c r="A32" t="s">
        <v>16</v>
      </c>
      <c r="B32" t="s">
        <v>43</v>
      </c>
      <c r="C32" t="s">
        <v>18</v>
      </c>
      <c r="D32">
        <f>('County-Data'!F32)*('County-Data'!F$1)*('County-Data'!F$3)</f>
        <v>0</v>
      </c>
      <c r="E32">
        <f>('County-Data'!G32)*('County-Data'!G$1)*('County-Data'!G$3)</f>
        <v>0</v>
      </c>
      <c r="F32">
        <f>('County-Data'!H32)*('County-Data'!H$1)*('County-Data'!H$3)</f>
        <v>0</v>
      </c>
      <c r="G32">
        <f>('County-Data'!I32)*('County-Data'!I$1)*('County-Data'!I$3)</f>
        <v>0</v>
      </c>
      <c r="H32">
        <f>('County-Data'!J32)*('County-Data'!J$1)*('County-Data'!J$3)</f>
        <v>0</v>
      </c>
      <c r="I32">
        <f>('County-Data'!K32)*('County-Data'!K$1)*('County-Data'!K$3)</f>
        <v>0</v>
      </c>
      <c r="J32">
        <f>('County-Data'!L32)*('County-Data'!L$1)*('County-Data'!L$3)</f>
        <v>0</v>
      </c>
      <c r="K32">
        <f>('County-Data'!M32)*('County-Data'!M$1)*('County-Data'!M$3)</f>
        <v>0</v>
      </c>
      <c r="L32">
        <f>('County-Data'!N32)*('County-Data'!N$1)*('County-Data'!N$3)</f>
        <v>0</v>
      </c>
      <c r="M32">
        <f>('County-Data'!O32)*('County-Data'!O$1)*('County-Data'!O$3)</f>
        <v>0</v>
      </c>
      <c r="N32">
        <f>('County-Data'!P32)*('County-Data'!P$1)*('County-Data'!P$3)</f>
        <v>0</v>
      </c>
      <c r="O32">
        <f>('County-Data'!Q32)*('County-Data'!Q$1)*('County-Data'!Q$3)</f>
        <v>0</v>
      </c>
      <c r="P32">
        <f>('County-Data'!R32)*('County-Data'!R$1)*('County-Data'!R$3)</f>
        <v>0</v>
      </c>
      <c r="Q32">
        <f>('County-Data'!S32)*('County-Data'!S$1)*('County-Data'!S$3)</f>
        <v>0</v>
      </c>
      <c r="R32">
        <f>('County-Data'!T32)*('County-Data'!T$1)*('County-Data'!T$3)</f>
        <v>0</v>
      </c>
      <c r="S32">
        <f>('County-Data'!U32)*('County-Data'!U$1)*('County-Data'!U$3)</f>
        <v>0</v>
      </c>
      <c r="T32" s="39">
        <f>'County-Data'!AO32</f>
        <v>0</v>
      </c>
      <c r="U32" s="46"/>
      <c r="V32" s="64"/>
      <c r="X32">
        <f>('County-Data'!F32)*('County-Data'!F$2)*('County-Data'!F$3)</f>
        <v>0</v>
      </c>
      <c r="Y32">
        <f>('County-Data'!G32)*('County-Data'!G$2)*('County-Data'!G$3)</f>
        <v>0</v>
      </c>
      <c r="Z32">
        <f>('County-Data'!H32)*('County-Data'!H$2)*('County-Data'!H$3)</f>
        <v>0</v>
      </c>
      <c r="AA32">
        <f>('County-Data'!I32)*('County-Data'!I$2)*('County-Data'!I$3)</f>
        <v>0</v>
      </c>
      <c r="AB32">
        <f>('County-Data'!J32)*('County-Data'!J$2)*('County-Data'!J$3)</f>
        <v>0</v>
      </c>
      <c r="AC32">
        <f>('County-Data'!K32)*('County-Data'!K$2)*('County-Data'!K$3)</f>
        <v>0</v>
      </c>
      <c r="AD32">
        <f>('County-Data'!L32)*('County-Data'!L$2)*('County-Data'!L$3)</f>
        <v>0</v>
      </c>
      <c r="AE32">
        <f>('County-Data'!M32)*('County-Data'!M$2)*('County-Data'!M$3)</f>
        <v>0</v>
      </c>
      <c r="AF32">
        <f>('County-Data'!N32)*('County-Data'!N$2)*('County-Data'!N$3)</f>
        <v>0</v>
      </c>
      <c r="AG32">
        <f>('County-Data'!O32)*('County-Data'!O$2)*('County-Data'!O$3)</f>
        <v>0</v>
      </c>
      <c r="AH32">
        <f>('County-Data'!P32)*('County-Data'!P$2)*('County-Data'!P$3)</f>
        <v>0</v>
      </c>
      <c r="AI32">
        <f>('County-Data'!Q32)*('County-Data'!Q$2)*('County-Data'!Q$3)</f>
        <v>0</v>
      </c>
      <c r="AJ32">
        <f>('County-Data'!R32)*('County-Data'!R$2)*('County-Data'!R$3)</f>
        <v>0</v>
      </c>
      <c r="AK32">
        <f>('County-Data'!S32)*('County-Data'!S$2)*('County-Data'!S$3)</f>
        <v>0</v>
      </c>
      <c r="AL32">
        <f>('County-Data'!T32)*('County-Data'!T$2)*('County-Data'!T$3)</f>
        <v>0</v>
      </c>
      <c r="AM32">
        <f>('County-Data'!U32)*('County-Data'!U$2)*('County-Data'!U$3)</f>
        <v>0</v>
      </c>
      <c r="AN32" s="39">
        <f>'County-Data'!AO32</f>
        <v>0</v>
      </c>
      <c r="AO32" s="46"/>
      <c r="AP32" s="64"/>
    </row>
    <row r="33" spans="1:42">
      <c r="A33" t="s">
        <v>16</v>
      </c>
      <c r="B33" t="s">
        <v>44</v>
      </c>
      <c r="C33" t="s">
        <v>18</v>
      </c>
      <c r="D33">
        <f>('County-Data'!F33)*('County-Data'!F$1)*('County-Data'!F$3)</f>
        <v>732884100</v>
      </c>
      <c r="E33">
        <f>('County-Data'!G33)*('County-Data'!G$1)*('County-Data'!G$3)</f>
        <v>11900</v>
      </c>
      <c r="F33">
        <f>('County-Data'!H33)*('County-Data'!H$1)*('County-Data'!H$3)</f>
        <v>4134</v>
      </c>
      <c r="G33">
        <f>('County-Data'!I33)*('County-Data'!I$1)*('County-Data'!I$3)</f>
        <v>17622</v>
      </c>
      <c r="H33">
        <f>('County-Data'!J33)*('County-Data'!J$1)*('County-Data'!J$3)</f>
        <v>22308</v>
      </c>
      <c r="I33">
        <f>('County-Data'!K33)*('County-Data'!K$1)*('County-Data'!K$3)</f>
        <v>0</v>
      </c>
      <c r="J33">
        <f>('County-Data'!L33)*('County-Data'!L$1)*('County-Data'!L$3)</f>
        <v>33486</v>
      </c>
      <c r="K33">
        <f>('County-Data'!M33)*('County-Data'!M$1)*('County-Data'!M$3)</f>
        <v>9592425</v>
      </c>
      <c r="L33">
        <f>('County-Data'!N33)*('County-Data'!N$1)*('County-Data'!N$3)</f>
        <v>4195602</v>
      </c>
      <c r="M33">
        <f>('County-Data'!O33)*('County-Data'!O$1)*('County-Data'!O$3)</f>
        <v>2365019280</v>
      </c>
      <c r="N33">
        <f>('County-Data'!P33)*('County-Data'!P$1)*('County-Data'!P$3)</f>
        <v>3600861880</v>
      </c>
      <c r="O33">
        <f>('County-Data'!Q33)*('County-Data'!Q$1)*('County-Data'!Q$3)</f>
        <v>35219958</v>
      </c>
      <c r="P33">
        <f>('County-Data'!R33)*('County-Data'!R$1)*('County-Data'!R$3)</f>
        <v>1294782057</v>
      </c>
      <c r="Q33">
        <f>('County-Data'!S33)*('County-Data'!S$1)*('County-Data'!S$3)</f>
        <v>46581480</v>
      </c>
      <c r="R33">
        <f>('County-Data'!T33)*('County-Data'!T$1)*('County-Data'!T$3)</f>
        <v>28912232</v>
      </c>
      <c r="S33">
        <f>('County-Data'!U33)*('County-Data'!U$1)*('County-Data'!U$3)</f>
        <v>6784724</v>
      </c>
      <c r="T33" s="39">
        <f>'County-Data'!AO33</f>
        <v>2437615114</v>
      </c>
      <c r="U33" s="46">
        <f t="shared" si="2"/>
        <v>3.3331444087854472</v>
      </c>
      <c r="V33" s="64">
        <f t="shared" si="1"/>
        <v>8</v>
      </c>
      <c r="X33">
        <f>('County-Data'!F33)*('County-Data'!F$2)*('County-Data'!F$3)</f>
        <v>488589400</v>
      </c>
      <c r="Y33">
        <f>('County-Data'!G33)*('County-Data'!G$2)*('County-Data'!G$3)</f>
        <v>23800</v>
      </c>
      <c r="Z33">
        <f>('County-Data'!H33)*('County-Data'!H$2)*('County-Data'!H$3)</f>
        <v>8268</v>
      </c>
      <c r="AA33">
        <f>('County-Data'!I33)*('County-Data'!I$2)*('County-Data'!I$3)</f>
        <v>23496</v>
      </c>
      <c r="AB33">
        <f>('County-Data'!J33)*('County-Data'!J$2)*('County-Data'!J$3)</f>
        <v>22308</v>
      </c>
      <c r="AC33">
        <f>('County-Data'!K33)*('County-Data'!K$2)*('County-Data'!K$3)</f>
        <v>0</v>
      </c>
      <c r="AD33">
        <f>('County-Data'!L33)*('County-Data'!L$2)*('County-Data'!L$3)</f>
        <v>44648</v>
      </c>
      <c r="AE33">
        <f>('County-Data'!M33)*('County-Data'!M$2)*('County-Data'!M$3)</f>
        <v>9592425</v>
      </c>
      <c r="AF33">
        <f>('County-Data'!N33)*('County-Data'!N$2)*('County-Data'!N$3)</f>
        <v>1398534</v>
      </c>
      <c r="AG33">
        <f>('County-Data'!O33)*('County-Data'!O$2)*('County-Data'!O$3)</f>
        <v>1576679520</v>
      </c>
      <c r="AH33">
        <f>('County-Data'!P33)*('County-Data'!P$2)*('County-Data'!P$3)</f>
        <v>1800430940</v>
      </c>
      <c r="AI33">
        <f>('County-Data'!Q33)*('County-Data'!Q$2)*('County-Data'!Q$3)</f>
        <v>17609979</v>
      </c>
      <c r="AJ33">
        <f>('County-Data'!R33)*('County-Data'!R$2)*('County-Data'!R$3)</f>
        <v>431594019</v>
      </c>
      <c r="AK33">
        <f>('County-Data'!S33)*('County-Data'!S$2)*('County-Data'!S$3)</f>
        <v>23290740</v>
      </c>
      <c r="AL33">
        <f>('County-Data'!T33)*('County-Data'!T$2)*('County-Data'!T$3)</f>
        <v>14456116</v>
      </c>
      <c r="AM33">
        <f>('County-Data'!U33)*('County-Data'!U$2)*('County-Data'!U$3)</f>
        <v>6784724</v>
      </c>
      <c r="AN33" s="39">
        <f>'County-Data'!AO33</f>
        <v>2437615114</v>
      </c>
      <c r="AO33" s="46">
        <f t="shared" si="3"/>
        <v>1.7929610347009031</v>
      </c>
      <c r="AP33" s="64">
        <f t="shared" si="4"/>
        <v>39</v>
      </c>
    </row>
    <row r="34" spans="1:42">
      <c r="A34" t="s">
        <v>16</v>
      </c>
      <c r="B34" t="s">
        <v>45</v>
      </c>
      <c r="C34" t="s">
        <v>18</v>
      </c>
      <c r="D34">
        <f>('County-Data'!F34)*('County-Data'!F$1)*('County-Data'!F$3)</f>
        <v>765902700</v>
      </c>
      <c r="E34">
        <f>('County-Data'!G34)*('County-Data'!G$1)*('County-Data'!G$3)</f>
        <v>11900</v>
      </c>
      <c r="F34">
        <f>('County-Data'!H34)*('County-Data'!H$1)*('County-Data'!H$3)</f>
        <v>0</v>
      </c>
      <c r="G34">
        <f>('County-Data'!I34)*('County-Data'!I$1)*('County-Data'!I$3)</f>
        <v>17622</v>
      </c>
      <c r="H34">
        <f>('County-Data'!J34)*('County-Data'!J$1)*('County-Data'!J$3)</f>
        <v>22308</v>
      </c>
      <c r="I34">
        <f>('County-Data'!K34)*('County-Data'!K$1)*('County-Data'!K$3)</f>
        <v>0</v>
      </c>
      <c r="J34">
        <f>('County-Data'!L34)*('County-Data'!L$1)*('County-Data'!L$3)</f>
        <v>150687</v>
      </c>
      <c r="K34">
        <f>('County-Data'!M34)*('County-Data'!M$1)*('County-Data'!M$3)</f>
        <v>56844</v>
      </c>
      <c r="L34">
        <f>('County-Data'!N34)*('County-Data'!N$1)*('County-Data'!N$3)</f>
        <v>19158</v>
      </c>
      <c r="M34">
        <f>('County-Data'!O34)*('County-Data'!O$1)*('County-Data'!O$3)</f>
        <v>655584</v>
      </c>
      <c r="N34">
        <f>('County-Data'!P34)*('County-Data'!P$1)*('County-Data'!P$3)</f>
        <v>106960</v>
      </c>
      <c r="O34">
        <f>('County-Data'!Q34)*('County-Data'!Q$1)*('County-Data'!Q$3)</f>
        <v>138822</v>
      </c>
      <c r="P34">
        <f>('County-Data'!R34)*('County-Data'!R$1)*('County-Data'!R$3)</f>
        <v>170613</v>
      </c>
      <c r="Q34">
        <f>('County-Data'!S34)*('County-Data'!S$1)*('County-Data'!S$3)</f>
        <v>0</v>
      </c>
      <c r="R34">
        <f>('County-Data'!T34)*('County-Data'!T$1)*('County-Data'!T$3)</f>
        <v>39642</v>
      </c>
      <c r="S34">
        <f>('County-Data'!U34)*('County-Data'!U$1)*('County-Data'!U$3)</f>
        <v>25430</v>
      </c>
      <c r="T34" s="39">
        <f>'County-Data'!AO34</f>
        <v>255854511</v>
      </c>
      <c r="U34" s="46">
        <f t="shared" si="2"/>
        <v>2.9990413966162199</v>
      </c>
      <c r="V34" s="64">
        <f t="shared" si="1"/>
        <v>22</v>
      </c>
      <c r="X34">
        <f>('County-Data'!F34)*('County-Data'!F$2)*('County-Data'!F$3)</f>
        <v>510601800</v>
      </c>
      <c r="Y34">
        <f>('County-Data'!G34)*('County-Data'!G$2)*('County-Data'!G$3)</f>
        <v>23800</v>
      </c>
      <c r="Z34">
        <f>('County-Data'!H34)*('County-Data'!H$2)*('County-Data'!H$3)</f>
        <v>0</v>
      </c>
      <c r="AA34">
        <f>('County-Data'!I34)*('County-Data'!I$2)*('County-Data'!I$3)</f>
        <v>23496</v>
      </c>
      <c r="AB34">
        <f>('County-Data'!J34)*('County-Data'!J$2)*('County-Data'!J$3)</f>
        <v>22308</v>
      </c>
      <c r="AC34">
        <f>('County-Data'!K34)*('County-Data'!K$2)*('County-Data'!K$3)</f>
        <v>0</v>
      </c>
      <c r="AD34">
        <f>('County-Data'!L34)*('County-Data'!L$2)*('County-Data'!L$3)</f>
        <v>200916</v>
      </c>
      <c r="AE34">
        <f>('County-Data'!M34)*('County-Data'!M$2)*('County-Data'!M$3)</f>
        <v>56844</v>
      </c>
      <c r="AF34">
        <f>('County-Data'!N34)*('County-Data'!N$2)*('County-Data'!N$3)</f>
        <v>6386</v>
      </c>
      <c r="AG34">
        <f>('County-Data'!O34)*('County-Data'!O$2)*('County-Data'!O$3)</f>
        <v>437056</v>
      </c>
      <c r="AH34">
        <f>('County-Data'!P34)*('County-Data'!P$2)*('County-Data'!P$3)</f>
        <v>53480</v>
      </c>
      <c r="AI34">
        <f>('County-Data'!Q34)*('County-Data'!Q$2)*('County-Data'!Q$3)</f>
        <v>69411</v>
      </c>
      <c r="AJ34">
        <f>('County-Data'!R34)*('County-Data'!R$2)*('County-Data'!R$3)</f>
        <v>56871</v>
      </c>
      <c r="AK34">
        <f>('County-Data'!S34)*('County-Data'!S$2)*('County-Data'!S$3)</f>
        <v>0</v>
      </c>
      <c r="AL34">
        <f>('County-Data'!T34)*('County-Data'!T$2)*('County-Data'!T$3)</f>
        <v>19821</v>
      </c>
      <c r="AM34">
        <f>('County-Data'!U34)*('County-Data'!U$2)*('County-Data'!U$3)</f>
        <v>25430</v>
      </c>
      <c r="AN34" s="39">
        <f>'County-Data'!AO34</f>
        <v>255854511</v>
      </c>
      <c r="AO34" s="46">
        <f t="shared" si="3"/>
        <v>1.9995645845775218</v>
      </c>
      <c r="AP34" s="64">
        <f t="shared" si="4"/>
        <v>29</v>
      </c>
    </row>
    <row r="35" spans="1:42">
      <c r="A35" t="s">
        <v>16</v>
      </c>
      <c r="B35" t="s">
        <v>46</v>
      </c>
      <c r="C35" t="s">
        <v>18</v>
      </c>
      <c r="D35">
        <f>('County-Data'!F35)*('County-Data'!F$1)*('County-Data'!F$3)</f>
        <v>6813900</v>
      </c>
      <c r="E35">
        <f>('County-Data'!G35)*('County-Data'!G$1)*('County-Data'!G$3)</f>
        <v>0</v>
      </c>
      <c r="F35">
        <f>('County-Data'!H35)*('County-Data'!H$1)*('County-Data'!H$3)</f>
        <v>0</v>
      </c>
      <c r="G35">
        <f>('County-Data'!I35)*('County-Data'!I$1)*('County-Data'!I$3)</f>
        <v>17622</v>
      </c>
      <c r="H35">
        <f>('County-Data'!J35)*('County-Data'!J$1)*('County-Data'!J$3)</f>
        <v>22308</v>
      </c>
      <c r="I35">
        <f>('County-Data'!K35)*('County-Data'!K$1)*('County-Data'!K$3)</f>
        <v>0</v>
      </c>
      <c r="J35">
        <f>('County-Data'!L35)*('County-Data'!L$1)*('County-Data'!L$3)</f>
        <v>937608</v>
      </c>
      <c r="K35">
        <f>('County-Data'!M35)*('County-Data'!M$1)*('County-Data'!M$3)</f>
        <v>18948</v>
      </c>
      <c r="L35">
        <f>('County-Data'!N35)*('County-Data'!N$1)*('County-Data'!N$3)</f>
        <v>0</v>
      </c>
      <c r="M35">
        <f>('County-Data'!O35)*('County-Data'!O$1)*('County-Data'!O$3)</f>
        <v>655584</v>
      </c>
      <c r="N35">
        <f>('County-Data'!P35)*('County-Data'!P$1)*('County-Data'!P$3)</f>
        <v>374360</v>
      </c>
      <c r="O35">
        <f>('County-Data'!Q35)*('County-Data'!Q$1)*('County-Data'!Q$3)</f>
        <v>400134</v>
      </c>
      <c r="P35">
        <f>('County-Data'!R35)*('County-Data'!R$1)*('County-Data'!R$3)</f>
        <v>246441</v>
      </c>
      <c r="Q35">
        <f>('County-Data'!S35)*('County-Data'!S$1)*('County-Data'!S$3)</f>
        <v>15684</v>
      </c>
      <c r="R35">
        <f>('County-Data'!T35)*('County-Data'!T$1)*('County-Data'!T$3)</f>
        <v>105712</v>
      </c>
      <c r="S35">
        <f>('County-Data'!U35)*('County-Data'!U$1)*('County-Data'!U$3)</f>
        <v>132236</v>
      </c>
      <c r="T35" s="39">
        <f>'County-Data'!AO35</f>
        <v>3401501</v>
      </c>
      <c r="U35" s="46">
        <f t="shared" si="2"/>
        <v>2.8635996285169401</v>
      </c>
      <c r="V35" s="64">
        <f t="shared" si="1"/>
        <v>34</v>
      </c>
      <c r="X35">
        <f>('County-Data'!F35)*('County-Data'!F$2)*('County-Data'!F$3)</f>
        <v>4542600</v>
      </c>
      <c r="Y35">
        <f>('County-Data'!G35)*('County-Data'!G$2)*('County-Data'!G$3)</f>
        <v>0</v>
      </c>
      <c r="Z35">
        <f>('County-Data'!H35)*('County-Data'!H$2)*('County-Data'!H$3)</f>
        <v>0</v>
      </c>
      <c r="AA35">
        <f>('County-Data'!I35)*('County-Data'!I$2)*('County-Data'!I$3)</f>
        <v>23496</v>
      </c>
      <c r="AB35">
        <f>('County-Data'!J35)*('County-Data'!J$2)*('County-Data'!J$3)</f>
        <v>22308</v>
      </c>
      <c r="AC35">
        <f>('County-Data'!K35)*('County-Data'!K$2)*('County-Data'!K$3)</f>
        <v>0</v>
      </c>
      <c r="AD35">
        <f>('County-Data'!L35)*('County-Data'!L$2)*('County-Data'!L$3)</f>
        <v>1250144</v>
      </c>
      <c r="AE35">
        <f>('County-Data'!M35)*('County-Data'!M$2)*('County-Data'!M$3)</f>
        <v>18948</v>
      </c>
      <c r="AF35">
        <f>('County-Data'!N35)*('County-Data'!N$2)*('County-Data'!N$3)</f>
        <v>0</v>
      </c>
      <c r="AG35">
        <f>('County-Data'!O35)*('County-Data'!O$2)*('County-Data'!O$3)</f>
        <v>437056</v>
      </c>
      <c r="AH35">
        <f>('County-Data'!P35)*('County-Data'!P$2)*('County-Data'!P$3)</f>
        <v>187180</v>
      </c>
      <c r="AI35">
        <f>('County-Data'!Q35)*('County-Data'!Q$2)*('County-Data'!Q$3)</f>
        <v>200067</v>
      </c>
      <c r="AJ35">
        <f>('County-Data'!R35)*('County-Data'!R$2)*('County-Data'!R$3)</f>
        <v>82147</v>
      </c>
      <c r="AK35">
        <f>('County-Data'!S35)*('County-Data'!S$2)*('County-Data'!S$3)</f>
        <v>7842</v>
      </c>
      <c r="AL35">
        <f>('County-Data'!T35)*('County-Data'!T$2)*('County-Data'!T$3)</f>
        <v>52856</v>
      </c>
      <c r="AM35">
        <f>('County-Data'!U35)*('County-Data'!U$2)*('County-Data'!U$3)</f>
        <v>132236</v>
      </c>
      <c r="AN35" s="39">
        <f>'County-Data'!AO35</f>
        <v>3401501</v>
      </c>
      <c r="AO35" s="46">
        <f t="shared" si="3"/>
        <v>2.0452382639311293</v>
      </c>
      <c r="AP35" s="64">
        <f t="shared" si="4"/>
        <v>24</v>
      </c>
    </row>
    <row r="36" spans="1:42">
      <c r="A36" t="s">
        <v>16</v>
      </c>
      <c r="B36" t="s">
        <v>47</v>
      </c>
      <c r="C36" t="s">
        <v>18</v>
      </c>
      <c r="D36">
        <f>('County-Data'!F36)*('County-Data'!F$1)*('County-Data'!F$3)</f>
        <v>16950</v>
      </c>
      <c r="E36">
        <f>('County-Data'!G36)*('County-Data'!G$1)*('County-Data'!G$3)</f>
        <v>0</v>
      </c>
      <c r="F36">
        <f>('County-Data'!H36)*('County-Data'!H$1)*('County-Data'!H$3)</f>
        <v>0</v>
      </c>
      <c r="G36">
        <f>('County-Data'!I36)*('County-Data'!I$1)*('County-Data'!I$3)</f>
        <v>0</v>
      </c>
      <c r="H36">
        <f>('County-Data'!J36)*('County-Data'!J$1)*('County-Data'!J$3)</f>
        <v>0</v>
      </c>
      <c r="I36">
        <f>('County-Data'!K36)*('County-Data'!K$1)*('County-Data'!K$3)</f>
        <v>0</v>
      </c>
      <c r="J36">
        <f>('County-Data'!L36)*('County-Data'!L$1)*('County-Data'!L$3)</f>
        <v>0</v>
      </c>
      <c r="K36">
        <f>('County-Data'!M36)*('County-Data'!M$1)*('County-Data'!M$3)</f>
        <v>5357547</v>
      </c>
      <c r="L36">
        <f>('County-Data'!N36)*('County-Data'!N$1)*('County-Data'!N$3)</f>
        <v>27625836</v>
      </c>
      <c r="M36">
        <f>('County-Data'!O36)*('County-Data'!O$1)*('County-Data'!O$3)</f>
        <v>311402400</v>
      </c>
      <c r="N36">
        <f>('County-Data'!P36)*('County-Data'!P$1)*('County-Data'!P$3)</f>
        <v>1524180</v>
      </c>
      <c r="O36">
        <f>('County-Data'!Q36)*('County-Data'!Q$1)*('County-Data'!Q$3)</f>
        <v>310308</v>
      </c>
      <c r="P36">
        <f>('County-Data'!R36)*('County-Data'!R$1)*('County-Data'!R$3)</f>
        <v>56871</v>
      </c>
      <c r="Q36">
        <f>('County-Data'!S36)*('County-Data'!S$1)*('County-Data'!S$3)</f>
        <v>15684</v>
      </c>
      <c r="R36">
        <f>('County-Data'!T36)*('County-Data'!T$1)*('County-Data'!T$3)</f>
        <v>13214</v>
      </c>
      <c r="S36">
        <f>('County-Data'!U36)*('County-Data'!U$1)*('County-Data'!U$3)</f>
        <v>25430</v>
      </c>
      <c r="T36" s="39">
        <f>'County-Data'!AO36</f>
        <v>118967644</v>
      </c>
      <c r="U36" s="46">
        <f t="shared" si="2"/>
        <v>2.9112824996349427</v>
      </c>
      <c r="V36" s="64">
        <f t="shared" si="1"/>
        <v>31</v>
      </c>
      <c r="X36">
        <f>('County-Data'!F36)*('County-Data'!F$2)*('County-Data'!F$3)</f>
        <v>11300</v>
      </c>
      <c r="Y36">
        <f>('County-Data'!G36)*('County-Data'!G$2)*('County-Data'!G$3)</f>
        <v>0</v>
      </c>
      <c r="Z36">
        <f>('County-Data'!H36)*('County-Data'!H$2)*('County-Data'!H$3)</f>
        <v>0</v>
      </c>
      <c r="AA36">
        <f>('County-Data'!I36)*('County-Data'!I$2)*('County-Data'!I$3)</f>
        <v>0</v>
      </c>
      <c r="AB36">
        <f>('County-Data'!J36)*('County-Data'!J$2)*('County-Data'!J$3)</f>
        <v>0</v>
      </c>
      <c r="AC36">
        <f>('County-Data'!K36)*('County-Data'!K$2)*('County-Data'!K$3)</f>
        <v>0</v>
      </c>
      <c r="AD36">
        <f>('County-Data'!L36)*('County-Data'!L$2)*('County-Data'!L$3)</f>
        <v>0</v>
      </c>
      <c r="AE36">
        <f>('County-Data'!M36)*('County-Data'!M$2)*('County-Data'!M$3)</f>
        <v>5357547</v>
      </c>
      <c r="AF36">
        <f>('County-Data'!N36)*('County-Data'!N$2)*('County-Data'!N$3)</f>
        <v>9208612</v>
      </c>
      <c r="AG36">
        <f>('County-Data'!O36)*('County-Data'!O$2)*('County-Data'!O$3)</f>
        <v>207601600</v>
      </c>
      <c r="AH36">
        <f>('County-Data'!P36)*('County-Data'!P$2)*('County-Data'!P$3)</f>
        <v>762090</v>
      </c>
      <c r="AI36">
        <f>('County-Data'!Q36)*('County-Data'!Q$2)*('County-Data'!Q$3)</f>
        <v>155154</v>
      </c>
      <c r="AJ36">
        <f>('County-Data'!R36)*('County-Data'!R$2)*('County-Data'!R$3)</f>
        <v>18957</v>
      </c>
      <c r="AK36">
        <f>('County-Data'!S36)*('County-Data'!S$2)*('County-Data'!S$3)</f>
        <v>7842</v>
      </c>
      <c r="AL36">
        <f>('County-Data'!T36)*('County-Data'!T$2)*('County-Data'!T$3)</f>
        <v>6607</v>
      </c>
      <c r="AM36">
        <f>('County-Data'!U36)*('County-Data'!U$2)*('County-Data'!U$3)</f>
        <v>25430</v>
      </c>
      <c r="AN36" s="39">
        <f>'County-Data'!AO36</f>
        <v>118967644</v>
      </c>
      <c r="AO36" s="46">
        <f t="shared" si="3"/>
        <v>1.875763287369127</v>
      </c>
      <c r="AP36" s="64">
        <f t="shared" si="4"/>
        <v>34</v>
      </c>
    </row>
    <row r="37" spans="1:42">
      <c r="A37" t="s">
        <v>16</v>
      </c>
      <c r="B37" t="s">
        <v>48</v>
      </c>
      <c r="C37" t="s">
        <v>18</v>
      </c>
      <c r="D37">
        <f>('County-Data'!F37)*('County-Data'!F$1)*('County-Data'!F$3)</f>
        <v>3339150</v>
      </c>
      <c r="E37">
        <f>('County-Data'!G37)*('County-Data'!G$1)*('County-Data'!G$3)</f>
        <v>23800</v>
      </c>
      <c r="F37">
        <f>('County-Data'!H37)*('County-Data'!H$1)*('County-Data'!H$3)</f>
        <v>4134</v>
      </c>
      <c r="G37">
        <f>('County-Data'!I37)*('County-Data'!I$1)*('County-Data'!I$3)</f>
        <v>334818</v>
      </c>
      <c r="H37">
        <f>('County-Data'!J37)*('County-Data'!J$1)*('County-Data'!J$3)</f>
        <v>22308</v>
      </c>
      <c r="I37">
        <f>('County-Data'!K37)*('County-Data'!K$1)*('County-Data'!K$3)</f>
        <v>173844</v>
      </c>
      <c r="J37">
        <f>('County-Data'!L37)*('County-Data'!L$1)*('County-Data'!L$3)</f>
        <v>3482544</v>
      </c>
      <c r="K37">
        <f>('County-Data'!M37)*('County-Data'!M$1)*('County-Data'!M$3)</f>
        <v>1496892</v>
      </c>
      <c r="L37">
        <f>('County-Data'!N37)*('County-Data'!N$1)*('County-Data'!N$3)</f>
        <v>0</v>
      </c>
      <c r="M37">
        <f>('County-Data'!O37)*('County-Data'!O$1)*('County-Data'!O$3)</f>
        <v>2622336</v>
      </c>
      <c r="N37">
        <f>('County-Data'!P37)*('County-Data'!P$1)*('County-Data'!P$3)</f>
        <v>240660</v>
      </c>
      <c r="O37">
        <f>('County-Data'!Q37)*('County-Data'!Q$1)*('County-Data'!Q$3)</f>
        <v>383802</v>
      </c>
      <c r="P37">
        <f>('County-Data'!R37)*('County-Data'!R$1)*('County-Data'!R$3)</f>
        <v>18957</v>
      </c>
      <c r="Q37">
        <f>('County-Data'!S37)*('County-Data'!S$1)*('County-Data'!S$3)</f>
        <v>15684</v>
      </c>
      <c r="R37">
        <f>('County-Data'!T37)*('County-Data'!T$1)*('County-Data'!T$3)</f>
        <v>66070</v>
      </c>
      <c r="S37">
        <f>('County-Data'!U37)*('County-Data'!U$1)*('County-Data'!U$3)</f>
        <v>147494</v>
      </c>
      <c r="T37" s="39">
        <f>'County-Data'!AO37</f>
        <v>5323697</v>
      </c>
      <c r="U37" s="46">
        <f t="shared" si="2"/>
        <v>2.3240415448136886</v>
      </c>
      <c r="V37" s="64">
        <f t="shared" si="1"/>
        <v>43</v>
      </c>
      <c r="X37">
        <f>('County-Data'!F37)*('County-Data'!F$2)*('County-Data'!F$3)</f>
        <v>2226100</v>
      </c>
      <c r="Y37">
        <f>('County-Data'!G37)*('County-Data'!G$2)*('County-Data'!G$3)</f>
        <v>47600</v>
      </c>
      <c r="Z37">
        <f>('County-Data'!H37)*('County-Data'!H$2)*('County-Data'!H$3)</f>
        <v>8268</v>
      </c>
      <c r="AA37">
        <f>('County-Data'!I37)*('County-Data'!I$2)*('County-Data'!I$3)</f>
        <v>446424</v>
      </c>
      <c r="AB37">
        <f>('County-Data'!J37)*('County-Data'!J$2)*('County-Data'!J$3)</f>
        <v>22308</v>
      </c>
      <c r="AC37">
        <f>('County-Data'!K37)*('County-Data'!K$2)*('County-Data'!K$3)</f>
        <v>347688</v>
      </c>
      <c r="AD37">
        <f>('County-Data'!L37)*('County-Data'!L$2)*('County-Data'!L$3)</f>
        <v>4643392</v>
      </c>
      <c r="AE37">
        <f>('County-Data'!M37)*('County-Data'!M$2)*('County-Data'!M$3)</f>
        <v>1496892</v>
      </c>
      <c r="AF37">
        <f>('County-Data'!N37)*('County-Data'!N$2)*('County-Data'!N$3)</f>
        <v>0</v>
      </c>
      <c r="AG37">
        <f>('County-Data'!O37)*('County-Data'!O$2)*('County-Data'!O$3)</f>
        <v>1748224</v>
      </c>
      <c r="AH37">
        <f>('County-Data'!P37)*('County-Data'!P$2)*('County-Data'!P$3)</f>
        <v>120330</v>
      </c>
      <c r="AI37">
        <f>('County-Data'!Q37)*('County-Data'!Q$2)*('County-Data'!Q$3)</f>
        <v>191901</v>
      </c>
      <c r="AJ37">
        <f>('County-Data'!R37)*('County-Data'!R$2)*('County-Data'!R$3)</f>
        <v>6319</v>
      </c>
      <c r="AK37">
        <f>('County-Data'!S37)*('County-Data'!S$2)*('County-Data'!S$3)</f>
        <v>7842</v>
      </c>
      <c r="AL37">
        <f>('County-Data'!T37)*('County-Data'!T$2)*('County-Data'!T$3)</f>
        <v>33035</v>
      </c>
      <c r="AM37">
        <f>('County-Data'!U37)*('County-Data'!U$2)*('County-Data'!U$3)</f>
        <v>147494</v>
      </c>
      <c r="AN37" s="39">
        <f>'County-Data'!AO37</f>
        <v>5323697</v>
      </c>
      <c r="AO37" s="46">
        <f t="shared" si="3"/>
        <v>2.1589915804749968</v>
      </c>
      <c r="AP37" s="64">
        <f t="shared" si="4"/>
        <v>21</v>
      </c>
    </row>
    <row r="38" spans="1:42">
      <c r="A38" t="s">
        <v>16</v>
      </c>
      <c r="B38" t="s">
        <v>49</v>
      </c>
      <c r="C38" t="s">
        <v>18</v>
      </c>
      <c r="D38">
        <f>('County-Data'!F38)*('County-Data'!F$1)*('County-Data'!F$3)</f>
        <v>0</v>
      </c>
      <c r="E38">
        <f>('County-Data'!G38)*('County-Data'!G$1)*('County-Data'!G$3)</f>
        <v>0</v>
      </c>
      <c r="F38">
        <f>('County-Data'!H38)*('County-Data'!H$1)*('County-Data'!H$3)</f>
        <v>0</v>
      </c>
      <c r="G38">
        <f>('County-Data'!I38)*('County-Data'!I$1)*('County-Data'!I$3)</f>
        <v>0</v>
      </c>
      <c r="H38">
        <f>('County-Data'!J38)*('County-Data'!J$1)*('County-Data'!J$3)</f>
        <v>0</v>
      </c>
      <c r="I38">
        <f>('County-Data'!K38)*('County-Data'!K$1)*('County-Data'!K$3)</f>
        <v>0</v>
      </c>
      <c r="J38">
        <f>('County-Data'!L38)*('County-Data'!L$1)*('County-Data'!L$3)</f>
        <v>0</v>
      </c>
      <c r="K38">
        <f>('County-Data'!M38)*('County-Data'!M$1)*('County-Data'!M$3)</f>
        <v>0</v>
      </c>
      <c r="L38">
        <f>('County-Data'!N38)*('County-Data'!N$1)*('County-Data'!N$3)</f>
        <v>0</v>
      </c>
      <c r="M38">
        <f>('County-Data'!O38)*('County-Data'!O$1)*('County-Data'!O$3)</f>
        <v>0</v>
      </c>
      <c r="N38">
        <f>('County-Data'!P38)*('County-Data'!P$1)*('County-Data'!P$3)</f>
        <v>267400</v>
      </c>
      <c r="O38">
        <f>('County-Data'!Q38)*('County-Data'!Q$1)*('County-Data'!Q$3)</f>
        <v>0</v>
      </c>
      <c r="P38">
        <f>('County-Data'!R38)*('County-Data'!R$1)*('County-Data'!R$3)</f>
        <v>56871</v>
      </c>
      <c r="Q38">
        <f>('County-Data'!S38)*('County-Data'!S$1)*('County-Data'!S$3)</f>
        <v>0</v>
      </c>
      <c r="R38">
        <f>('County-Data'!T38)*('County-Data'!T$1)*('County-Data'!T$3)</f>
        <v>0</v>
      </c>
      <c r="S38">
        <f>('County-Data'!U38)*('County-Data'!U$1)*('County-Data'!U$3)</f>
        <v>0</v>
      </c>
      <c r="T38" s="39">
        <f>'County-Data'!AO38</f>
        <v>85807</v>
      </c>
      <c r="U38" s="46">
        <f t="shared" si="2"/>
        <v>3.7790739683242625</v>
      </c>
      <c r="V38" s="64">
        <f t="shared" si="1"/>
        <v>1</v>
      </c>
      <c r="X38">
        <f>('County-Data'!F38)*('County-Data'!F$2)*('County-Data'!F$3)</f>
        <v>0</v>
      </c>
      <c r="Y38">
        <f>('County-Data'!G38)*('County-Data'!G$2)*('County-Data'!G$3)</f>
        <v>0</v>
      </c>
      <c r="Z38">
        <f>('County-Data'!H38)*('County-Data'!H$2)*('County-Data'!H$3)</f>
        <v>0</v>
      </c>
      <c r="AA38">
        <f>('County-Data'!I38)*('County-Data'!I$2)*('County-Data'!I$3)</f>
        <v>0</v>
      </c>
      <c r="AB38">
        <f>('County-Data'!J38)*('County-Data'!J$2)*('County-Data'!J$3)</f>
        <v>0</v>
      </c>
      <c r="AC38">
        <f>('County-Data'!K38)*('County-Data'!K$2)*('County-Data'!K$3)</f>
        <v>0</v>
      </c>
      <c r="AD38">
        <f>('County-Data'!L38)*('County-Data'!L$2)*('County-Data'!L$3)</f>
        <v>0</v>
      </c>
      <c r="AE38">
        <f>('County-Data'!M38)*('County-Data'!M$2)*('County-Data'!M$3)</f>
        <v>0</v>
      </c>
      <c r="AF38">
        <f>('County-Data'!N38)*('County-Data'!N$2)*('County-Data'!N$3)</f>
        <v>0</v>
      </c>
      <c r="AG38">
        <f>('County-Data'!O38)*('County-Data'!O$2)*('County-Data'!O$3)</f>
        <v>0</v>
      </c>
      <c r="AH38">
        <f>('County-Data'!P38)*('County-Data'!P$2)*('County-Data'!P$3)</f>
        <v>133700</v>
      </c>
      <c r="AI38">
        <f>('County-Data'!Q38)*('County-Data'!Q$2)*('County-Data'!Q$3)</f>
        <v>0</v>
      </c>
      <c r="AJ38">
        <f>('County-Data'!R38)*('County-Data'!R$2)*('County-Data'!R$3)</f>
        <v>18957</v>
      </c>
      <c r="AK38">
        <f>('County-Data'!S38)*('County-Data'!S$2)*('County-Data'!S$3)</f>
        <v>0</v>
      </c>
      <c r="AL38">
        <f>('County-Data'!T38)*('County-Data'!T$2)*('County-Data'!T$3)</f>
        <v>0</v>
      </c>
      <c r="AM38">
        <f>('County-Data'!U38)*('County-Data'!U$2)*('County-Data'!U$3)</f>
        <v>0</v>
      </c>
      <c r="AN38" s="39">
        <f>'County-Data'!AO38</f>
        <v>85807</v>
      </c>
      <c r="AO38" s="46">
        <f t="shared" si="3"/>
        <v>1.7790739683242627</v>
      </c>
      <c r="AP38" s="64">
        <f t="shared" si="4"/>
        <v>41</v>
      </c>
    </row>
    <row r="39" spans="1:42">
      <c r="A39" t="s">
        <v>16</v>
      </c>
      <c r="B39" t="s">
        <v>50</v>
      </c>
      <c r="C39" t="s">
        <v>18</v>
      </c>
      <c r="D39">
        <f>('County-Data'!F39)*('County-Data'!F$1)*('County-Data'!F$3)</f>
        <v>17034750</v>
      </c>
      <c r="E39">
        <f>('County-Data'!G39)*('County-Data'!G$1)*('County-Data'!G$3)</f>
        <v>81848200</v>
      </c>
      <c r="F39">
        <f>('County-Data'!H39)*('County-Data'!H$1)*('County-Data'!H$3)</f>
        <v>4382040</v>
      </c>
      <c r="G39">
        <f>('County-Data'!I39)*('County-Data'!I$1)*('County-Data'!I$3)</f>
        <v>17622</v>
      </c>
      <c r="H39">
        <f>('County-Data'!J39)*('County-Data'!J$1)*('County-Data'!J$3)</f>
        <v>7361640</v>
      </c>
      <c r="I39">
        <f>('County-Data'!K39)*('County-Data'!K$1)*('County-Data'!K$3)</f>
        <v>15804</v>
      </c>
      <c r="J39">
        <f>('County-Data'!L39)*('County-Data'!L$1)*('County-Data'!L$3)</f>
        <v>4955928</v>
      </c>
      <c r="K39">
        <f>('County-Data'!M39)*('County-Data'!M$1)*('County-Data'!M$3)</f>
        <v>75090924</v>
      </c>
      <c r="L39">
        <f>('County-Data'!N39)*('County-Data'!N$1)*('County-Data'!N$3)</f>
        <v>108779124</v>
      </c>
      <c r="M39">
        <f>('County-Data'!O39)*('County-Data'!O$1)*('County-Data'!O$3)</f>
        <v>21142584</v>
      </c>
      <c r="N39">
        <f>('County-Data'!P39)*('County-Data'!P$1)*('County-Data'!P$3)</f>
        <v>199961720</v>
      </c>
      <c r="O39">
        <f>('County-Data'!Q39)*('County-Data'!Q$1)*('County-Data'!Q$3)</f>
        <v>2719278</v>
      </c>
      <c r="P39">
        <f>('County-Data'!R39)*('County-Data'!R$1)*('County-Data'!R$3)</f>
        <v>98140389</v>
      </c>
      <c r="Q39">
        <f>('County-Data'!S39)*('County-Data'!S$1)*('County-Data'!S$3)</f>
        <v>15684</v>
      </c>
      <c r="R39">
        <f>('County-Data'!T39)*('County-Data'!T$1)*('County-Data'!T$3)</f>
        <v>118926</v>
      </c>
      <c r="S39">
        <f>('County-Data'!U39)*('County-Data'!U$1)*('County-Data'!U$3)</f>
        <v>19621788</v>
      </c>
      <c r="T39" s="39">
        <f>'County-Data'!AO39</f>
        <v>317565437</v>
      </c>
      <c r="U39" s="46">
        <f t="shared" si="2"/>
        <v>2.0191315750775485</v>
      </c>
      <c r="V39" s="64">
        <f t="shared" si="1"/>
        <v>50</v>
      </c>
      <c r="X39">
        <f>('County-Data'!F39)*('County-Data'!F$2)*('County-Data'!F$3)</f>
        <v>11356500</v>
      </c>
      <c r="Y39">
        <f>('County-Data'!G39)*('County-Data'!G$2)*('County-Data'!G$3)</f>
        <v>163696400</v>
      </c>
      <c r="Z39">
        <f>('County-Data'!H39)*('County-Data'!H$2)*('County-Data'!H$3)</f>
        <v>8764080</v>
      </c>
      <c r="AA39">
        <f>('County-Data'!I39)*('County-Data'!I$2)*('County-Data'!I$3)</f>
        <v>23496</v>
      </c>
      <c r="AB39">
        <f>('County-Data'!J39)*('County-Data'!J$2)*('County-Data'!J$3)</f>
        <v>7361640</v>
      </c>
      <c r="AC39">
        <f>('County-Data'!K39)*('County-Data'!K$2)*('County-Data'!K$3)</f>
        <v>31608</v>
      </c>
      <c r="AD39">
        <f>('County-Data'!L39)*('County-Data'!L$2)*('County-Data'!L$3)</f>
        <v>6607904</v>
      </c>
      <c r="AE39">
        <f>('County-Data'!M39)*('County-Data'!M$2)*('County-Data'!M$3)</f>
        <v>75090924</v>
      </c>
      <c r="AF39">
        <f>('County-Data'!N39)*('County-Data'!N$2)*('County-Data'!N$3)</f>
        <v>36259708</v>
      </c>
      <c r="AG39">
        <f>('County-Data'!O39)*('County-Data'!O$2)*('County-Data'!O$3)</f>
        <v>14095056</v>
      </c>
      <c r="AH39">
        <f>('County-Data'!P39)*('County-Data'!P$2)*('County-Data'!P$3)</f>
        <v>99980860</v>
      </c>
      <c r="AI39">
        <f>('County-Data'!Q39)*('County-Data'!Q$2)*('County-Data'!Q$3)</f>
        <v>1359639</v>
      </c>
      <c r="AJ39">
        <f>('County-Data'!R39)*('County-Data'!R$2)*('County-Data'!R$3)</f>
        <v>32713463</v>
      </c>
      <c r="AK39">
        <f>('County-Data'!S39)*('County-Data'!S$2)*('County-Data'!S$3)</f>
        <v>7842</v>
      </c>
      <c r="AL39">
        <f>('County-Data'!T39)*('County-Data'!T$2)*('County-Data'!T$3)</f>
        <v>59463</v>
      </c>
      <c r="AM39">
        <f>('County-Data'!U39)*('County-Data'!U$2)*('County-Data'!U$3)</f>
        <v>19621788</v>
      </c>
      <c r="AN39" s="39">
        <f>'County-Data'!AO39</f>
        <v>317565437</v>
      </c>
      <c r="AO39" s="46">
        <f t="shared" si="3"/>
        <v>1.502148267476602</v>
      </c>
      <c r="AP39" s="64">
        <f t="shared" si="4"/>
        <v>47</v>
      </c>
    </row>
    <row r="40" spans="1:42">
      <c r="A40" t="s">
        <v>16</v>
      </c>
      <c r="B40" t="s">
        <v>51</v>
      </c>
      <c r="C40" t="s">
        <v>18</v>
      </c>
      <c r="D40">
        <f>('County-Data'!F40)*('County-Data'!F$1)*('County-Data'!F$3)</f>
        <v>314066550</v>
      </c>
      <c r="E40">
        <f>('County-Data'!G40)*('County-Data'!G$1)*('County-Data'!G$3)</f>
        <v>0</v>
      </c>
      <c r="F40">
        <f>('County-Data'!H40)*('County-Data'!H$1)*('County-Data'!H$3)</f>
        <v>0</v>
      </c>
      <c r="G40">
        <f>('County-Data'!I40)*('County-Data'!I$1)*('County-Data'!I$3)</f>
        <v>17622</v>
      </c>
      <c r="H40">
        <f>('County-Data'!J40)*('County-Data'!J$1)*('County-Data'!J$3)</f>
        <v>22308</v>
      </c>
      <c r="I40">
        <f>('County-Data'!K40)*('County-Data'!K$1)*('County-Data'!K$3)</f>
        <v>15804</v>
      </c>
      <c r="J40">
        <f>('County-Data'!L40)*('County-Data'!L$1)*('County-Data'!L$3)</f>
        <v>14666868</v>
      </c>
      <c r="K40">
        <f>('County-Data'!M40)*('County-Data'!M$1)*('County-Data'!M$3)</f>
        <v>37896</v>
      </c>
      <c r="L40">
        <f>('County-Data'!N40)*('County-Data'!N$1)*('County-Data'!N$3)</f>
        <v>0</v>
      </c>
      <c r="M40">
        <f>('County-Data'!O40)*('County-Data'!O$1)*('County-Data'!O$3)</f>
        <v>163896</v>
      </c>
      <c r="N40">
        <f>('County-Data'!P40)*('County-Data'!P$1)*('County-Data'!P$3)</f>
        <v>1283520</v>
      </c>
      <c r="O40">
        <f>('County-Data'!Q40)*('County-Data'!Q$1)*('County-Data'!Q$3)</f>
        <v>16789296</v>
      </c>
      <c r="P40">
        <f>('County-Data'!R40)*('County-Data'!R$1)*('County-Data'!R$3)</f>
        <v>208527</v>
      </c>
      <c r="Q40">
        <f>('County-Data'!S40)*('County-Data'!S$1)*('County-Data'!S$3)</f>
        <v>31368</v>
      </c>
      <c r="R40">
        <f>('County-Data'!T40)*('County-Data'!T$1)*('County-Data'!T$3)</f>
        <v>766412</v>
      </c>
      <c r="S40">
        <f>('County-Data'!U40)*('County-Data'!U$1)*('County-Data'!U$3)</f>
        <v>284816</v>
      </c>
      <c r="T40" s="39">
        <f>'County-Data'!AO40</f>
        <v>119158430</v>
      </c>
      <c r="U40" s="46">
        <f t="shared" si="2"/>
        <v>2.9234598257127087</v>
      </c>
      <c r="V40" s="64">
        <f t="shared" si="1"/>
        <v>29</v>
      </c>
      <c r="X40">
        <f>('County-Data'!F40)*('County-Data'!F$2)*('County-Data'!F$3)</f>
        <v>209377700</v>
      </c>
      <c r="Y40">
        <f>('County-Data'!G40)*('County-Data'!G$2)*('County-Data'!G$3)</f>
        <v>0</v>
      </c>
      <c r="Z40">
        <f>('County-Data'!H40)*('County-Data'!H$2)*('County-Data'!H$3)</f>
        <v>0</v>
      </c>
      <c r="AA40">
        <f>('County-Data'!I40)*('County-Data'!I$2)*('County-Data'!I$3)</f>
        <v>23496</v>
      </c>
      <c r="AB40">
        <f>('County-Data'!J40)*('County-Data'!J$2)*('County-Data'!J$3)</f>
        <v>22308</v>
      </c>
      <c r="AC40">
        <f>('County-Data'!K40)*('County-Data'!K$2)*('County-Data'!K$3)</f>
        <v>31608</v>
      </c>
      <c r="AD40">
        <f>('County-Data'!L40)*('County-Data'!L$2)*('County-Data'!L$3)</f>
        <v>19555824</v>
      </c>
      <c r="AE40">
        <f>('County-Data'!M40)*('County-Data'!M$2)*('County-Data'!M$3)</f>
        <v>37896</v>
      </c>
      <c r="AF40">
        <f>('County-Data'!N40)*('County-Data'!N$2)*('County-Data'!N$3)</f>
        <v>0</v>
      </c>
      <c r="AG40">
        <f>('County-Data'!O40)*('County-Data'!O$2)*('County-Data'!O$3)</f>
        <v>109264</v>
      </c>
      <c r="AH40">
        <f>('County-Data'!P40)*('County-Data'!P$2)*('County-Data'!P$3)</f>
        <v>641760</v>
      </c>
      <c r="AI40">
        <f>('County-Data'!Q40)*('County-Data'!Q$2)*('County-Data'!Q$3)</f>
        <v>8394648</v>
      </c>
      <c r="AJ40">
        <f>('County-Data'!R40)*('County-Data'!R$2)*('County-Data'!R$3)</f>
        <v>69509</v>
      </c>
      <c r="AK40">
        <f>('County-Data'!S40)*('County-Data'!S$2)*('County-Data'!S$3)</f>
        <v>15684</v>
      </c>
      <c r="AL40">
        <f>('County-Data'!T40)*('County-Data'!T$2)*('County-Data'!T$3)</f>
        <v>383206</v>
      </c>
      <c r="AM40">
        <f>('County-Data'!U40)*('County-Data'!U$2)*('County-Data'!U$3)</f>
        <v>284816</v>
      </c>
      <c r="AN40" s="39">
        <f>'County-Data'!AO40</f>
        <v>119158430</v>
      </c>
      <c r="AO40" s="46">
        <f t="shared" si="3"/>
        <v>2.005294287613558</v>
      </c>
      <c r="AP40" s="64">
        <f t="shared" si="4"/>
        <v>27</v>
      </c>
    </row>
    <row r="41" spans="1:42">
      <c r="A41" t="s">
        <v>16</v>
      </c>
      <c r="B41" t="s">
        <v>52</v>
      </c>
      <c r="C41" t="s">
        <v>18</v>
      </c>
      <c r="D41">
        <f>('County-Data'!F41)*('County-Data'!F$1)*('County-Data'!F$3)</f>
        <v>44883600</v>
      </c>
      <c r="E41">
        <f>('County-Data'!G41)*('County-Data'!G$1)*('County-Data'!G$3)</f>
        <v>0</v>
      </c>
      <c r="F41">
        <f>('County-Data'!H41)*('County-Data'!H$1)*('County-Data'!H$3)</f>
        <v>0</v>
      </c>
      <c r="G41">
        <f>('County-Data'!I41)*('County-Data'!I$1)*('County-Data'!I$3)</f>
        <v>17622</v>
      </c>
      <c r="H41">
        <f>('County-Data'!J41)*('County-Data'!J$1)*('County-Data'!J$3)</f>
        <v>22308</v>
      </c>
      <c r="I41">
        <f>('County-Data'!K41)*('County-Data'!K$1)*('County-Data'!K$3)</f>
        <v>0</v>
      </c>
      <c r="J41">
        <f>('County-Data'!L41)*('County-Data'!L$1)*('County-Data'!L$3)</f>
        <v>21447783</v>
      </c>
      <c r="K41">
        <f>('County-Data'!M41)*('County-Data'!M$1)*('County-Data'!M$3)</f>
        <v>66318</v>
      </c>
      <c r="L41">
        <f>('County-Data'!N41)*('County-Data'!N$1)*('County-Data'!N$3)</f>
        <v>172422</v>
      </c>
      <c r="M41">
        <f>('County-Data'!O41)*('County-Data'!O$1)*('County-Data'!O$3)</f>
        <v>655584</v>
      </c>
      <c r="N41">
        <f>('County-Data'!P41)*('County-Data'!P$1)*('County-Data'!P$3)</f>
        <v>29547700</v>
      </c>
      <c r="O41">
        <f>('County-Data'!Q41)*('County-Data'!Q$1)*('County-Data'!Q$3)</f>
        <v>12469482</v>
      </c>
      <c r="P41">
        <f>('County-Data'!R41)*('County-Data'!R$1)*('County-Data'!R$3)</f>
        <v>4018884</v>
      </c>
      <c r="Q41">
        <f>('County-Data'!S41)*('County-Data'!S$1)*('County-Data'!S$3)</f>
        <v>2007552</v>
      </c>
      <c r="R41">
        <f>('County-Data'!T41)*('County-Data'!T$1)*('County-Data'!T$3)</f>
        <v>13002576</v>
      </c>
      <c r="S41">
        <f>('County-Data'!U41)*('County-Data'!U$1)*('County-Data'!U$3)</f>
        <v>25430</v>
      </c>
      <c r="T41" s="39">
        <f>'County-Data'!AO41</f>
        <v>44956020</v>
      </c>
      <c r="U41" s="46">
        <f t="shared" si="2"/>
        <v>2.8547291552944412</v>
      </c>
      <c r="V41" s="64">
        <f t="shared" si="1"/>
        <v>35</v>
      </c>
      <c r="X41">
        <f>('County-Data'!F41)*('County-Data'!F$2)*('County-Data'!F$3)</f>
        <v>29922400</v>
      </c>
      <c r="Y41">
        <f>('County-Data'!G41)*('County-Data'!G$2)*('County-Data'!G$3)</f>
        <v>0</v>
      </c>
      <c r="Z41">
        <f>('County-Data'!H41)*('County-Data'!H$2)*('County-Data'!H$3)</f>
        <v>0</v>
      </c>
      <c r="AA41">
        <f>('County-Data'!I41)*('County-Data'!I$2)*('County-Data'!I$3)</f>
        <v>23496</v>
      </c>
      <c r="AB41">
        <f>('County-Data'!J41)*('County-Data'!J$2)*('County-Data'!J$3)</f>
        <v>22308</v>
      </c>
      <c r="AC41">
        <f>('County-Data'!K41)*('County-Data'!K$2)*('County-Data'!K$3)</f>
        <v>0</v>
      </c>
      <c r="AD41">
        <f>('County-Data'!L41)*('County-Data'!L$2)*('County-Data'!L$3)</f>
        <v>28597044</v>
      </c>
      <c r="AE41">
        <f>('County-Data'!M41)*('County-Data'!M$2)*('County-Data'!M$3)</f>
        <v>66318</v>
      </c>
      <c r="AF41">
        <f>('County-Data'!N41)*('County-Data'!N$2)*('County-Data'!N$3)</f>
        <v>57474</v>
      </c>
      <c r="AG41">
        <f>('County-Data'!O41)*('County-Data'!O$2)*('County-Data'!O$3)</f>
        <v>437056</v>
      </c>
      <c r="AH41">
        <f>('County-Data'!P41)*('County-Data'!P$2)*('County-Data'!P$3)</f>
        <v>14773850</v>
      </c>
      <c r="AI41">
        <f>('County-Data'!Q41)*('County-Data'!Q$2)*('County-Data'!Q$3)</f>
        <v>6234741</v>
      </c>
      <c r="AJ41">
        <f>('County-Data'!R41)*('County-Data'!R$2)*('County-Data'!R$3)</f>
        <v>1339628</v>
      </c>
      <c r="AK41">
        <f>('County-Data'!S41)*('County-Data'!S$2)*('County-Data'!S$3)</f>
        <v>1003776</v>
      </c>
      <c r="AL41">
        <f>('County-Data'!T41)*('County-Data'!T$2)*('County-Data'!T$3)</f>
        <v>6501288</v>
      </c>
      <c r="AM41">
        <f>('County-Data'!U41)*('County-Data'!U$2)*('County-Data'!U$3)</f>
        <v>25430</v>
      </c>
      <c r="AN41" s="39">
        <f>'County-Data'!AO41</f>
        <v>44956020</v>
      </c>
      <c r="AO41" s="46">
        <f t="shared" si="3"/>
        <v>1.9798195881219023</v>
      </c>
      <c r="AP41" s="64">
        <f t="shared" si="4"/>
        <v>31</v>
      </c>
    </row>
    <row r="42" spans="1:42">
      <c r="A42" t="s">
        <v>16</v>
      </c>
      <c r="B42" t="s">
        <v>53</v>
      </c>
      <c r="C42" t="s">
        <v>18</v>
      </c>
      <c r="D42">
        <f>('County-Data'!F42)*('County-Data'!F$1)*('County-Data'!F$3)</f>
        <v>9136050</v>
      </c>
      <c r="E42">
        <f>('County-Data'!G42)*('County-Data'!G$1)*('County-Data'!G$3)</f>
        <v>6354600</v>
      </c>
      <c r="F42">
        <f>('County-Data'!H42)*('County-Data'!H$1)*('County-Data'!H$3)</f>
        <v>640770</v>
      </c>
      <c r="G42">
        <f>('County-Data'!I42)*('County-Data'!I$1)*('County-Data'!I$3)</f>
        <v>17622</v>
      </c>
      <c r="H42">
        <f>('County-Data'!J42)*('County-Data'!J$1)*('County-Data'!J$3)</f>
        <v>22308</v>
      </c>
      <c r="I42">
        <f>('County-Data'!K42)*('County-Data'!K$1)*('County-Data'!K$3)</f>
        <v>3698136</v>
      </c>
      <c r="J42">
        <f>('County-Data'!L42)*('County-Data'!L$1)*('County-Data'!L$3)</f>
        <v>719949</v>
      </c>
      <c r="K42">
        <f>('County-Data'!M42)*('County-Data'!M$1)*('County-Data'!M$3)</f>
        <v>13708878</v>
      </c>
      <c r="L42">
        <f>('County-Data'!N42)*('County-Data'!N$1)*('County-Data'!N$3)</f>
        <v>19158</v>
      </c>
      <c r="M42">
        <f>('County-Data'!O42)*('County-Data'!O$1)*('County-Data'!O$3)</f>
        <v>28026216</v>
      </c>
      <c r="N42">
        <f>('County-Data'!P42)*('County-Data'!P$1)*('County-Data'!P$3)</f>
        <v>213920</v>
      </c>
      <c r="O42">
        <f>('County-Data'!Q42)*('County-Data'!Q$1)*('County-Data'!Q$3)</f>
        <v>212316</v>
      </c>
      <c r="P42">
        <f>('County-Data'!R42)*('County-Data'!R$1)*('County-Data'!R$3)</f>
        <v>18957</v>
      </c>
      <c r="Q42">
        <f>('County-Data'!S42)*('County-Data'!S$1)*('County-Data'!S$3)</f>
        <v>78420</v>
      </c>
      <c r="R42">
        <f>('County-Data'!T42)*('County-Data'!T$1)*('County-Data'!T$3)</f>
        <v>105712</v>
      </c>
      <c r="S42">
        <f>('County-Data'!U42)*('County-Data'!U$1)*('County-Data'!U$3)</f>
        <v>122064</v>
      </c>
      <c r="T42" s="39">
        <f>'County-Data'!AO42</f>
        <v>35578645</v>
      </c>
      <c r="U42" s="46">
        <f t="shared" si="2"/>
        <v>1.77339738486387</v>
      </c>
      <c r="V42" s="64">
        <f t="shared" si="1"/>
        <v>53</v>
      </c>
      <c r="X42">
        <f>('County-Data'!F42)*('County-Data'!F$2)*('County-Data'!F$3)</f>
        <v>6090700</v>
      </c>
      <c r="Y42">
        <f>('County-Data'!G42)*('County-Data'!G$2)*('County-Data'!G$3)</f>
        <v>12709200</v>
      </c>
      <c r="Z42">
        <f>('County-Data'!H42)*('County-Data'!H$2)*('County-Data'!H$3)</f>
        <v>1281540</v>
      </c>
      <c r="AA42">
        <f>('County-Data'!I42)*('County-Data'!I$2)*('County-Data'!I$3)</f>
        <v>23496</v>
      </c>
      <c r="AB42">
        <f>('County-Data'!J42)*('County-Data'!J$2)*('County-Data'!J$3)</f>
        <v>22308</v>
      </c>
      <c r="AC42">
        <f>('County-Data'!K42)*('County-Data'!K$2)*('County-Data'!K$3)</f>
        <v>7396272</v>
      </c>
      <c r="AD42">
        <f>('County-Data'!L42)*('County-Data'!L$2)*('County-Data'!L$3)</f>
        <v>959932</v>
      </c>
      <c r="AE42">
        <f>('County-Data'!M42)*('County-Data'!M$2)*('County-Data'!M$3)</f>
        <v>13708878</v>
      </c>
      <c r="AF42">
        <f>('County-Data'!N42)*('County-Data'!N$2)*('County-Data'!N$3)</f>
        <v>6386</v>
      </c>
      <c r="AG42">
        <f>('County-Data'!O42)*('County-Data'!O$2)*('County-Data'!O$3)</f>
        <v>18684144</v>
      </c>
      <c r="AH42">
        <f>('County-Data'!P42)*('County-Data'!P$2)*('County-Data'!P$3)</f>
        <v>106960</v>
      </c>
      <c r="AI42">
        <f>('County-Data'!Q42)*('County-Data'!Q$2)*('County-Data'!Q$3)</f>
        <v>106158</v>
      </c>
      <c r="AJ42">
        <f>('County-Data'!R42)*('County-Data'!R$2)*('County-Data'!R$3)</f>
        <v>6319</v>
      </c>
      <c r="AK42">
        <f>('County-Data'!S42)*('County-Data'!S$2)*('County-Data'!S$3)</f>
        <v>39210</v>
      </c>
      <c r="AL42">
        <f>('County-Data'!T42)*('County-Data'!T$2)*('County-Data'!T$3)</f>
        <v>52856</v>
      </c>
      <c r="AM42">
        <f>('County-Data'!U42)*('County-Data'!U$2)*('County-Data'!U$3)</f>
        <v>122064</v>
      </c>
      <c r="AN42" s="39">
        <f>'County-Data'!AO42</f>
        <v>35578645</v>
      </c>
      <c r="AO42" s="46">
        <f t="shared" si="3"/>
        <v>1.7234052336731767</v>
      </c>
      <c r="AP42" s="64">
        <f t="shared" si="4"/>
        <v>43</v>
      </c>
    </row>
    <row r="43" spans="1:42">
      <c r="A43" t="s">
        <v>16</v>
      </c>
      <c r="B43" t="s">
        <v>54</v>
      </c>
      <c r="C43" t="s">
        <v>18</v>
      </c>
      <c r="D43">
        <f>('County-Data'!F43)*('County-Data'!F$1)*('County-Data'!F$3)</f>
        <v>3983250</v>
      </c>
      <c r="E43">
        <f>('County-Data'!G43)*('County-Data'!G$1)*('County-Data'!G$3)</f>
        <v>11900</v>
      </c>
      <c r="F43">
        <f>('County-Data'!H43)*('County-Data'!H$1)*('County-Data'!H$3)</f>
        <v>8268</v>
      </c>
      <c r="G43">
        <f>('County-Data'!I43)*('County-Data'!I$1)*('County-Data'!I$3)</f>
        <v>17622</v>
      </c>
      <c r="H43">
        <f>('County-Data'!J43)*('County-Data'!J$1)*('County-Data'!J$3)</f>
        <v>1695408</v>
      </c>
      <c r="I43">
        <f>('County-Data'!K43)*('County-Data'!K$1)*('County-Data'!K$3)</f>
        <v>442512</v>
      </c>
      <c r="J43">
        <f>('County-Data'!L43)*('County-Data'!L$1)*('County-Data'!L$3)</f>
        <v>1305954</v>
      </c>
      <c r="K43">
        <f>('County-Data'!M43)*('County-Data'!M$1)*('County-Data'!M$3)</f>
        <v>39553950</v>
      </c>
      <c r="L43">
        <f>('County-Data'!N43)*('County-Data'!N$1)*('County-Data'!N$3)</f>
        <v>343541256</v>
      </c>
      <c r="M43">
        <f>('County-Data'!O43)*('County-Data'!O$1)*('County-Data'!O$3)</f>
        <v>38843352</v>
      </c>
      <c r="N43">
        <f>('County-Data'!P43)*('County-Data'!P$1)*('County-Data'!P$3)</f>
        <v>1657880</v>
      </c>
      <c r="O43">
        <f>('County-Data'!Q43)*('County-Data'!Q$1)*('County-Data'!Q$3)</f>
        <v>6606294</v>
      </c>
      <c r="P43">
        <f>('County-Data'!R43)*('County-Data'!R$1)*('County-Data'!R$3)</f>
        <v>1763001</v>
      </c>
      <c r="Q43">
        <f>('County-Data'!S43)*('County-Data'!S$1)*('County-Data'!S$3)</f>
        <v>235260</v>
      </c>
      <c r="R43">
        <f>('County-Data'!T43)*('County-Data'!T$1)*('County-Data'!T$3)</f>
        <v>105712</v>
      </c>
      <c r="S43">
        <f>('County-Data'!U43)*('County-Data'!U$1)*('County-Data'!U$3)</f>
        <v>971426</v>
      </c>
      <c r="T43" s="39">
        <f>'County-Data'!AO43</f>
        <v>174896900</v>
      </c>
      <c r="U43" s="46">
        <f t="shared" si="2"/>
        <v>2.5200163353381333</v>
      </c>
      <c r="V43" s="64">
        <f t="shared" si="1"/>
        <v>41</v>
      </c>
      <c r="X43">
        <f>('County-Data'!F43)*('County-Data'!F$2)*('County-Data'!F$3)</f>
        <v>2655500</v>
      </c>
      <c r="Y43">
        <f>('County-Data'!G43)*('County-Data'!G$2)*('County-Data'!G$3)</f>
        <v>23800</v>
      </c>
      <c r="Z43">
        <f>('County-Data'!H43)*('County-Data'!H$2)*('County-Data'!H$3)</f>
        <v>16536</v>
      </c>
      <c r="AA43">
        <f>('County-Data'!I43)*('County-Data'!I$2)*('County-Data'!I$3)</f>
        <v>23496</v>
      </c>
      <c r="AB43">
        <f>('County-Data'!J43)*('County-Data'!J$2)*('County-Data'!J$3)</f>
        <v>1695408</v>
      </c>
      <c r="AC43">
        <f>('County-Data'!K43)*('County-Data'!K$2)*('County-Data'!K$3)</f>
        <v>885024</v>
      </c>
      <c r="AD43">
        <f>('County-Data'!L43)*('County-Data'!L$2)*('County-Data'!L$3)</f>
        <v>1741272</v>
      </c>
      <c r="AE43">
        <f>('County-Data'!M43)*('County-Data'!M$2)*('County-Data'!M$3)</f>
        <v>39553950</v>
      </c>
      <c r="AF43">
        <f>('County-Data'!N43)*('County-Data'!N$2)*('County-Data'!N$3)</f>
        <v>114513752</v>
      </c>
      <c r="AG43">
        <f>('County-Data'!O43)*('County-Data'!O$2)*('County-Data'!O$3)</f>
        <v>25895568</v>
      </c>
      <c r="AH43">
        <f>('County-Data'!P43)*('County-Data'!P$2)*('County-Data'!P$3)</f>
        <v>828940</v>
      </c>
      <c r="AI43">
        <f>('County-Data'!Q43)*('County-Data'!Q$2)*('County-Data'!Q$3)</f>
        <v>3303147</v>
      </c>
      <c r="AJ43">
        <f>('County-Data'!R43)*('County-Data'!R$2)*('County-Data'!R$3)</f>
        <v>587667</v>
      </c>
      <c r="AK43">
        <f>('County-Data'!S43)*('County-Data'!S$2)*('County-Data'!S$3)</f>
        <v>117630</v>
      </c>
      <c r="AL43">
        <f>('County-Data'!T43)*('County-Data'!T$2)*('County-Data'!T$3)</f>
        <v>52856</v>
      </c>
      <c r="AM43">
        <f>('County-Data'!U43)*('County-Data'!U$2)*('County-Data'!U$3)</f>
        <v>971426</v>
      </c>
      <c r="AN43" s="39">
        <f>'County-Data'!AO43</f>
        <v>174896900</v>
      </c>
      <c r="AO43" s="46">
        <f t="shared" si="3"/>
        <v>1.1027409405198147</v>
      </c>
      <c r="AP43" s="64">
        <f t="shared" si="4"/>
        <v>52</v>
      </c>
    </row>
    <row r="44" spans="1:42">
      <c r="A44" t="s">
        <v>16</v>
      </c>
      <c r="B44" t="s">
        <v>55</v>
      </c>
      <c r="C44" t="s">
        <v>18</v>
      </c>
      <c r="D44">
        <f>('County-Data'!F44)*('County-Data'!F$1)*('County-Data'!F$3)</f>
        <v>0</v>
      </c>
      <c r="E44">
        <f>('County-Data'!G44)*('County-Data'!G$1)*('County-Data'!G$3)</f>
        <v>0</v>
      </c>
      <c r="F44">
        <f>('County-Data'!H44)*('County-Data'!H$1)*('County-Data'!H$3)</f>
        <v>0</v>
      </c>
      <c r="G44">
        <f>('County-Data'!I44)*('County-Data'!I$1)*('County-Data'!I$3)</f>
        <v>0</v>
      </c>
      <c r="H44">
        <f>('County-Data'!J44)*('County-Data'!J$1)*('County-Data'!J$3)</f>
        <v>0</v>
      </c>
      <c r="I44">
        <f>('County-Data'!K44)*('County-Data'!K$1)*('County-Data'!K$3)</f>
        <v>0</v>
      </c>
      <c r="J44">
        <f>('County-Data'!L44)*('County-Data'!L$1)*('County-Data'!L$3)</f>
        <v>0</v>
      </c>
      <c r="K44">
        <f>('County-Data'!M44)*('County-Data'!M$1)*('County-Data'!M$3)</f>
        <v>0</v>
      </c>
      <c r="L44">
        <f>('County-Data'!N44)*('County-Data'!N$1)*('County-Data'!N$3)</f>
        <v>0</v>
      </c>
      <c r="M44">
        <f>('County-Data'!O44)*('County-Data'!O$1)*('County-Data'!O$3)</f>
        <v>0</v>
      </c>
      <c r="N44">
        <f>('County-Data'!P44)*('County-Data'!P$1)*('County-Data'!P$3)</f>
        <v>0</v>
      </c>
      <c r="O44">
        <f>('County-Data'!Q44)*('County-Data'!Q$1)*('County-Data'!Q$3)</f>
        <v>0</v>
      </c>
      <c r="P44">
        <f>('County-Data'!R44)*('County-Data'!R$1)*('County-Data'!R$3)</f>
        <v>0</v>
      </c>
      <c r="Q44">
        <f>('County-Data'!S44)*('County-Data'!S$1)*('County-Data'!S$3)</f>
        <v>0</v>
      </c>
      <c r="R44">
        <f>('County-Data'!T44)*('County-Data'!T$1)*('County-Data'!T$3)</f>
        <v>0</v>
      </c>
      <c r="S44">
        <f>('County-Data'!U44)*('County-Data'!U$1)*('County-Data'!U$3)</f>
        <v>0</v>
      </c>
      <c r="T44" s="39">
        <f>'County-Data'!AO44</f>
        <v>0</v>
      </c>
      <c r="U44" s="46"/>
      <c r="V44" s="64"/>
      <c r="X44">
        <f>('County-Data'!F44)*('County-Data'!F$2)*('County-Data'!F$3)</f>
        <v>0</v>
      </c>
      <c r="Y44">
        <f>('County-Data'!G44)*('County-Data'!G$2)*('County-Data'!G$3)</f>
        <v>0</v>
      </c>
      <c r="Z44">
        <f>('County-Data'!H44)*('County-Data'!H$2)*('County-Data'!H$3)</f>
        <v>0</v>
      </c>
      <c r="AA44">
        <f>('County-Data'!I44)*('County-Data'!I$2)*('County-Data'!I$3)</f>
        <v>0</v>
      </c>
      <c r="AB44">
        <f>('County-Data'!J44)*('County-Data'!J$2)*('County-Data'!J$3)</f>
        <v>0</v>
      </c>
      <c r="AC44">
        <f>('County-Data'!K44)*('County-Data'!K$2)*('County-Data'!K$3)</f>
        <v>0</v>
      </c>
      <c r="AD44">
        <f>('County-Data'!L44)*('County-Data'!L$2)*('County-Data'!L$3)</f>
        <v>0</v>
      </c>
      <c r="AE44">
        <f>('County-Data'!M44)*('County-Data'!M$2)*('County-Data'!M$3)</f>
        <v>0</v>
      </c>
      <c r="AF44">
        <f>('County-Data'!N44)*('County-Data'!N$2)*('County-Data'!N$3)</f>
        <v>0</v>
      </c>
      <c r="AG44">
        <f>('County-Data'!O44)*('County-Data'!O$2)*('County-Data'!O$3)</f>
        <v>0</v>
      </c>
      <c r="AH44">
        <f>('County-Data'!P44)*('County-Data'!P$2)*('County-Data'!P$3)</f>
        <v>0</v>
      </c>
      <c r="AI44">
        <f>('County-Data'!Q44)*('County-Data'!Q$2)*('County-Data'!Q$3)</f>
        <v>0</v>
      </c>
      <c r="AJ44">
        <f>('County-Data'!R44)*('County-Data'!R$2)*('County-Data'!R$3)</f>
        <v>0</v>
      </c>
      <c r="AK44">
        <f>('County-Data'!S44)*('County-Data'!S$2)*('County-Data'!S$3)</f>
        <v>0</v>
      </c>
      <c r="AL44">
        <f>('County-Data'!T44)*('County-Data'!T$2)*('County-Data'!T$3)</f>
        <v>0</v>
      </c>
      <c r="AM44">
        <f>('County-Data'!U44)*('County-Data'!U$2)*('County-Data'!U$3)</f>
        <v>0</v>
      </c>
      <c r="AN44" s="39">
        <f>'County-Data'!AO44</f>
        <v>0</v>
      </c>
      <c r="AO44" s="46"/>
      <c r="AP44" s="64"/>
    </row>
    <row r="45" spans="1:42">
      <c r="A45" t="s">
        <v>16</v>
      </c>
      <c r="B45" t="s">
        <v>56</v>
      </c>
      <c r="C45" t="s">
        <v>18</v>
      </c>
      <c r="D45">
        <f>('County-Data'!F45)*('County-Data'!F$1)*('County-Data'!F$3)</f>
        <v>1169600850</v>
      </c>
      <c r="E45">
        <f>('County-Data'!G45)*('County-Data'!G$1)*('County-Data'!G$3)</f>
        <v>2594200</v>
      </c>
      <c r="F45">
        <f>('County-Data'!H45)*('County-Data'!H$1)*('County-Data'!H$3)</f>
        <v>90948</v>
      </c>
      <c r="G45">
        <f>('County-Data'!I45)*('County-Data'!I$1)*('County-Data'!I$3)</f>
        <v>817308360</v>
      </c>
      <c r="H45">
        <f>('County-Data'!J45)*('County-Data'!J$1)*('County-Data'!J$3)</f>
        <v>892141536</v>
      </c>
      <c r="I45">
        <f>('County-Data'!K45)*('County-Data'!K$1)*('County-Data'!K$3)</f>
        <v>7886196</v>
      </c>
      <c r="J45">
        <f>('County-Data'!L45)*('County-Data'!L$1)*('County-Data'!L$3)</f>
        <v>314316339</v>
      </c>
      <c r="K45">
        <f>('County-Data'!M45)*('County-Data'!M$1)*('County-Data'!M$3)</f>
        <v>4305933</v>
      </c>
      <c r="L45">
        <f>('County-Data'!N45)*('County-Data'!N$1)*('County-Data'!N$3)</f>
        <v>19158</v>
      </c>
      <c r="M45">
        <f>('County-Data'!O45)*('County-Data'!O$1)*('County-Data'!O$3)</f>
        <v>14914536</v>
      </c>
      <c r="N45">
        <f>('County-Data'!P45)*('County-Data'!P$1)*('County-Data'!P$3)</f>
        <v>3155320</v>
      </c>
      <c r="O45">
        <f>('County-Data'!Q45)*('County-Data'!Q$1)*('County-Data'!Q$3)</f>
        <v>252672372</v>
      </c>
      <c r="P45">
        <f>('County-Data'!R45)*('County-Data'!R$1)*('County-Data'!R$3)</f>
        <v>2369625</v>
      </c>
      <c r="Q45">
        <f>('County-Data'!S45)*('County-Data'!S$1)*('County-Data'!S$3)</f>
        <v>1615452</v>
      </c>
      <c r="R45">
        <f>('County-Data'!T45)*('County-Data'!T$1)*('County-Data'!T$3)</f>
        <v>26639424</v>
      </c>
      <c r="S45">
        <f>('County-Data'!U45)*('County-Data'!U$1)*('County-Data'!U$3)</f>
        <v>30480398</v>
      </c>
      <c r="T45" s="39">
        <f>'County-Data'!AO45</f>
        <v>1178545371</v>
      </c>
      <c r="U45" s="46">
        <f t="shared" si="2"/>
        <v>3.003796658245073</v>
      </c>
      <c r="V45" s="64">
        <f t="shared" si="1"/>
        <v>20</v>
      </c>
      <c r="X45">
        <f>('County-Data'!F45)*('County-Data'!F$2)*('County-Data'!F$3)</f>
        <v>779733900</v>
      </c>
      <c r="Y45">
        <f>('County-Data'!G45)*('County-Data'!G$2)*('County-Data'!G$3)</f>
        <v>5188400</v>
      </c>
      <c r="Z45">
        <f>('County-Data'!H45)*('County-Data'!H$2)*('County-Data'!H$3)</f>
        <v>181896</v>
      </c>
      <c r="AA45">
        <f>('County-Data'!I45)*('County-Data'!I$2)*('County-Data'!I$3)</f>
        <v>1089744480</v>
      </c>
      <c r="AB45">
        <f>('County-Data'!J45)*('County-Data'!J$2)*('County-Data'!J$3)</f>
        <v>892141536</v>
      </c>
      <c r="AC45">
        <f>('County-Data'!K45)*('County-Data'!K$2)*('County-Data'!K$3)</f>
        <v>15772392</v>
      </c>
      <c r="AD45">
        <f>('County-Data'!L45)*('County-Data'!L$2)*('County-Data'!L$3)</f>
        <v>419088452</v>
      </c>
      <c r="AE45">
        <f>('County-Data'!M45)*('County-Data'!M$2)*('County-Data'!M$3)</f>
        <v>4305933</v>
      </c>
      <c r="AF45">
        <f>('County-Data'!N45)*('County-Data'!N$2)*('County-Data'!N$3)</f>
        <v>6386</v>
      </c>
      <c r="AG45">
        <f>('County-Data'!O45)*('County-Data'!O$2)*('County-Data'!O$3)</f>
        <v>9943024</v>
      </c>
      <c r="AH45">
        <f>('County-Data'!P45)*('County-Data'!P$2)*('County-Data'!P$3)</f>
        <v>1577660</v>
      </c>
      <c r="AI45">
        <f>('County-Data'!Q45)*('County-Data'!Q$2)*('County-Data'!Q$3)</f>
        <v>126336186</v>
      </c>
      <c r="AJ45">
        <f>('County-Data'!R45)*('County-Data'!R$2)*('County-Data'!R$3)</f>
        <v>789875</v>
      </c>
      <c r="AK45">
        <f>('County-Data'!S45)*('County-Data'!S$2)*('County-Data'!S$3)</f>
        <v>807726</v>
      </c>
      <c r="AL45">
        <f>('County-Data'!T45)*('County-Data'!T$2)*('County-Data'!T$3)</f>
        <v>13319712</v>
      </c>
      <c r="AM45">
        <f>('County-Data'!U45)*('County-Data'!U$2)*('County-Data'!U$3)</f>
        <v>30480398</v>
      </c>
      <c r="AN45" s="39">
        <f>'County-Data'!AO45</f>
        <v>1178545371</v>
      </c>
      <c r="AO45" s="46">
        <f t="shared" si="3"/>
        <v>2.8759333661665201</v>
      </c>
      <c r="AP45" s="64">
        <f t="shared" si="4"/>
        <v>13</v>
      </c>
    </row>
    <row r="46" spans="1:42">
      <c r="A46" t="s">
        <v>16</v>
      </c>
      <c r="B46" t="s">
        <v>57</v>
      </c>
      <c r="C46" t="s">
        <v>18</v>
      </c>
      <c r="D46">
        <f>('County-Data'!F46)*('County-Data'!F$1)*('County-Data'!F$3)</f>
        <v>491244900</v>
      </c>
      <c r="E46">
        <f>('County-Data'!G46)*('County-Data'!G$1)*('County-Data'!G$3)</f>
        <v>1190000</v>
      </c>
      <c r="F46">
        <f>('County-Data'!H46)*('County-Data'!H$1)*('County-Data'!H$3)</f>
        <v>851604</v>
      </c>
      <c r="G46">
        <f>('County-Data'!I46)*('County-Data'!I$1)*('County-Data'!I$3)</f>
        <v>10485090</v>
      </c>
      <c r="H46">
        <f>('County-Data'!J46)*('County-Data'!J$1)*('County-Data'!J$3)</f>
        <v>58915428</v>
      </c>
      <c r="I46">
        <f>('County-Data'!K46)*('County-Data'!K$1)*('County-Data'!K$3)</f>
        <v>5199516</v>
      </c>
      <c r="J46">
        <f>('County-Data'!L46)*('County-Data'!L$1)*('County-Data'!L$3)</f>
        <v>1925445</v>
      </c>
      <c r="K46">
        <f>('County-Data'!M46)*('County-Data'!M$1)*('County-Data'!M$3)</f>
        <v>8161851</v>
      </c>
      <c r="L46">
        <f>('County-Data'!N46)*('County-Data'!N$1)*('County-Data'!N$3)</f>
        <v>64447512</v>
      </c>
      <c r="M46">
        <f>('County-Data'!O46)*('County-Data'!O$1)*('County-Data'!O$3)</f>
        <v>102926688</v>
      </c>
      <c r="N46">
        <f>('County-Data'!P46)*('County-Data'!P$1)*('County-Data'!P$3)</f>
        <v>123939900</v>
      </c>
      <c r="O46">
        <f>('County-Data'!Q46)*('County-Data'!Q$1)*('County-Data'!Q$3)</f>
        <v>3584874</v>
      </c>
      <c r="P46">
        <f>('County-Data'!R46)*('County-Data'!R$1)*('County-Data'!R$3)</f>
        <v>180091500</v>
      </c>
      <c r="Q46">
        <f>('County-Data'!S46)*('County-Data'!S$1)*('County-Data'!S$3)</f>
        <v>15684</v>
      </c>
      <c r="R46">
        <f>('County-Data'!T46)*('County-Data'!T$1)*('County-Data'!T$3)</f>
        <v>132140</v>
      </c>
      <c r="S46">
        <f>('County-Data'!U46)*('County-Data'!U$1)*('County-Data'!U$3)</f>
        <v>1007028</v>
      </c>
      <c r="T46" s="39">
        <f>'County-Data'!AO46</f>
        <v>345097467</v>
      </c>
      <c r="U46" s="46">
        <f t="shared" si="2"/>
        <v>3.0545549034702129</v>
      </c>
      <c r="V46" s="64">
        <f t="shared" si="1"/>
        <v>17</v>
      </c>
      <c r="X46">
        <f>('County-Data'!F46)*('County-Data'!F$2)*('County-Data'!F$3)</f>
        <v>327496600</v>
      </c>
      <c r="Y46">
        <f>('County-Data'!G46)*('County-Data'!G$2)*('County-Data'!G$3)</f>
        <v>2380000</v>
      </c>
      <c r="Z46">
        <f>('County-Data'!H46)*('County-Data'!H$2)*('County-Data'!H$3)</f>
        <v>1703208</v>
      </c>
      <c r="AA46">
        <f>('County-Data'!I46)*('County-Data'!I$2)*('County-Data'!I$3)</f>
        <v>13980120</v>
      </c>
      <c r="AB46">
        <f>('County-Data'!J46)*('County-Data'!J$2)*('County-Data'!J$3)</f>
        <v>58915428</v>
      </c>
      <c r="AC46">
        <f>('County-Data'!K46)*('County-Data'!K$2)*('County-Data'!K$3)</f>
        <v>10399032</v>
      </c>
      <c r="AD46">
        <f>('County-Data'!L46)*('County-Data'!L$2)*('County-Data'!L$3)</f>
        <v>2567260</v>
      </c>
      <c r="AE46">
        <f>('County-Data'!M46)*('County-Data'!M$2)*('County-Data'!M$3)</f>
        <v>8161851</v>
      </c>
      <c r="AF46">
        <f>('County-Data'!N46)*('County-Data'!N$2)*('County-Data'!N$3)</f>
        <v>21482504</v>
      </c>
      <c r="AG46">
        <f>('County-Data'!O46)*('County-Data'!O$2)*('County-Data'!O$3)</f>
        <v>68617792</v>
      </c>
      <c r="AH46">
        <f>('County-Data'!P46)*('County-Data'!P$2)*('County-Data'!P$3)</f>
        <v>61969950</v>
      </c>
      <c r="AI46">
        <f>('County-Data'!Q46)*('County-Data'!Q$2)*('County-Data'!Q$3)</f>
        <v>1792437</v>
      </c>
      <c r="AJ46">
        <f>('County-Data'!R46)*('County-Data'!R$2)*('County-Data'!R$3)</f>
        <v>60030500</v>
      </c>
      <c r="AK46">
        <f>('County-Data'!S46)*('County-Data'!S$2)*('County-Data'!S$3)</f>
        <v>7842</v>
      </c>
      <c r="AL46">
        <f>('County-Data'!T46)*('County-Data'!T$2)*('County-Data'!T$3)</f>
        <v>66070</v>
      </c>
      <c r="AM46">
        <f>('County-Data'!U46)*('County-Data'!U$2)*('County-Data'!U$3)</f>
        <v>1007028</v>
      </c>
      <c r="AN46" s="39">
        <f>'County-Data'!AO46</f>
        <v>345097467</v>
      </c>
      <c r="AO46" s="46">
        <f t="shared" si="3"/>
        <v>1.8562223234168218</v>
      </c>
      <c r="AP46" s="64">
        <f t="shared" si="4"/>
        <v>35</v>
      </c>
    </row>
    <row r="47" spans="1:42">
      <c r="A47" t="s">
        <v>16</v>
      </c>
      <c r="B47" t="s">
        <v>58</v>
      </c>
      <c r="C47" t="s">
        <v>18</v>
      </c>
      <c r="D47">
        <f>('County-Data'!F47)*('County-Data'!F$1)*('County-Data'!F$3)</f>
        <v>1169550</v>
      </c>
      <c r="E47">
        <f>('County-Data'!G47)*('County-Data'!G$1)*('County-Data'!G$3)</f>
        <v>0</v>
      </c>
      <c r="F47">
        <f>('County-Data'!H47)*('County-Data'!H$1)*('County-Data'!H$3)</f>
        <v>0</v>
      </c>
      <c r="G47">
        <f>('County-Data'!I47)*('County-Data'!I$1)*('County-Data'!I$3)</f>
        <v>0</v>
      </c>
      <c r="H47">
        <f>('County-Data'!J47)*('County-Data'!J$1)*('County-Data'!J$3)</f>
        <v>22308</v>
      </c>
      <c r="I47">
        <f>('County-Data'!K47)*('County-Data'!K$1)*('County-Data'!K$3)</f>
        <v>0</v>
      </c>
      <c r="J47">
        <f>('County-Data'!L47)*('County-Data'!L$1)*('County-Data'!L$3)</f>
        <v>217659</v>
      </c>
      <c r="K47">
        <f>('County-Data'!M47)*('County-Data'!M$1)*('County-Data'!M$3)</f>
        <v>4737</v>
      </c>
      <c r="L47">
        <f>('County-Data'!N47)*('County-Data'!N$1)*('County-Data'!N$3)</f>
        <v>19158</v>
      </c>
      <c r="M47">
        <f>('County-Data'!O47)*('County-Data'!O$1)*('County-Data'!O$3)</f>
        <v>2622336</v>
      </c>
      <c r="N47">
        <f>('County-Data'!P47)*('County-Data'!P$1)*('County-Data'!P$3)</f>
        <v>1203300</v>
      </c>
      <c r="O47">
        <f>('County-Data'!Q47)*('County-Data'!Q$1)*('County-Data'!Q$3)</f>
        <v>8166</v>
      </c>
      <c r="P47">
        <f>('County-Data'!R47)*('County-Data'!R$1)*('County-Data'!R$3)</f>
        <v>9288930</v>
      </c>
      <c r="Q47">
        <f>('County-Data'!S47)*('County-Data'!S$1)*('County-Data'!S$3)</f>
        <v>15684</v>
      </c>
      <c r="R47">
        <f>('County-Data'!T47)*('County-Data'!T$1)*('County-Data'!T$3)</f>
        <v>39642</v>
      </c>
      <c r="S47">
        <f>('County-Data'!U47)*('County-Data'!U$1)*('County-Data'!U$3)</f>
        <v>5086</v>
      </c>
      <c r="T47" s="39">
        <f>'County-Data'!AO47</f>
        <v>4787182</v>
      </c>
      <c r="U47" s="46">
        <f t="shared" si="2"/>
        <v>3.0532693346524113</v>
      </c>
      <c r="V47" s="64">
        <f t="shared" si="1"/>
        <v>18</v>
      </c>
      <c r="X47">
        <f>('County-Data'!F47)*('County-Data'!F$2)*('County-Data'!F$3)</f>
        <v>779700</v>
      </c>
      <c r="Y47">
        <f>('County-Data'!G47)*('County-Data'!G$2)*('County-Data'!G$3)</f>
        <v>0</v>
      </c>
      <c r="Z47">
        <f>('County-Data'!H47)*('County-Data'!H$2)*('County-Data'!H$3)</f>
        <v>0</v>
      </c>
      <c r="AA47">
        <f>('County-Data'!I47)*('County-Data'!I$2)*('County-Data'!I$3)</f>
        <v>0</v>
      </c>
      <c r="AB47">
        <f>('County-Data'!J47)*('County-Data'!J$2)*('County-Data'!J$3)</f>
        <v>22308</v>
      </c>
      <c r="AC47">
        <f>('County-Data'!K47)*('County-Data'!K$2)*('County-Data'!K$3)</f>
        <v>0</v>
      </c>
      <c r="AD47">
        <f>('County-Data'!L47)*('County-Data'!L$2)*('County-Data'!L$3)</f>
        <v>290212</v>
      </c>
      <c r="AE47">
        <f>('County-Data'!M47)*('County-Data'!M$2)*('County-Data'!M$3)</f>
        <v>4737</v>
      </c>
      <c r="AF47">
        <f>('County-Data'!N47)*('County-Data'!N$2)*('County-Data'!N$3)</f>
        <v>6386</v>
      </c>
      <c r="AG47">
        <f>('County-Data'!O47)*('County-Data'!O$2)*('County-Data'!O$3)</f>
        <v>1748224</v>
      </c>
      <c r="AH47">
        <f>('County-Data'!P47)*('County-Data'!P$2)*('County-Data'!P$3)</f>
        <v>601650</v>
      </c>
      <c r="AI47">
        <f>('County-Data'!Q47)*('County-Data'!Q$2)*('County-Data'!Q$3)</f>
        <v>4083</v>
      </c>
      <c r="AJ47">
        <f>('County-Data'!R47)*('County-Data'!R$2)*('County-Data'!R$3)</f>
        <v>3096310</v>
      </c>
      <c r="AK47">
        <f>('County-Data'!S47)*('County-Data'!S$2)*('County-Data'!S$3)</f>
        <v>7842</v>
      </c>
      <c r="AL47">
        <f>('County-Data'!T47)*('County-Data'!T$2)*('County-Data'!T$3)</f>
        <v>19821</v>
      </c>
      <c r="AM47">
        <f>('County-Data'!U47)*('County-Data'!U$2)*('County-Data'!U$3)</f>
        <v>5086</v>
      </c>
      <c r="AN47" s="39">
        <f>'County-Data'!AO47</f>
        <v>4787182</v>
      </c>
      <c r="AO47" s="46">
        <f t="shared" si="3"/>
        <v>1.3758321701577254</v>
      </c>
      <c r="AP47" s="64">
        <f t="shared" si="4"/>
        <v>49</v>
      </c>
    </row>
    <row r="48" spans="1:42">
      <c r="A48" t="s">
        <v>16</v>
      </c>
      <c r="B48" t="s">
        <v>59</v>
      </c>
      <c r="C48" t="s">
        <v>18</v>
      </c>
      <c r="D48">
        <f>('County-Data'!F48)*('County-Data'!F$1)*('County-Data'!F$3)</f>
        <v>271200000</v>
      </c>
      <c r="E48">
        <f>('County-Data'!G48)*('County-Data'!G$1)*('County-Data'!G$3)</f>
        <v>0</v>
      </c>
      <c r="F48">
        <f>('County-Data'!H48)*('County-Data'!H$1)*('County-Data'!H$3)</f>
        <v>0</v>
      </c>
      <c r="G48">
        <f>('County-Data'!I48)*('County-Data'!I$1)*('County-Data'!I$3)</f>
        <v>17622</v>
      </c>
      <c r="H48">
        <f>('County-Data'!J48)*('County-Data'!J$1)*('County-Data'!J$3)</f>
        <v>7116252</v>
      </c>
      <c r="I48">
        <f>('County-Data'!K48)*('County-Data'!K$1)*('County-Data'!K$3)</f>
        <v>11647548</v>
      </c>
      <c r="J48">
        <f>('County-Data'!L48)*('County-Data'!L$1)*('County-Data'!L$3)</f>
        <v>0</v>
      </c>
      <c r="K48">
        <f>('County-Data'!M48)*('County-Data'!M$1)*('County-Data'!M$3)</f>
        <v>7844472</v>
      </c>
      <c r="L48">
        <f>('County-Data'!N48)*('County-Data'!N$1)*('County-Data'!N$3)</f>
        <v>127860492</v>
      </c>
      <c r="M48">
        <f>('County-Data'!O48)*('County-Data'!O$1)*('County-Data'!O$3)</f>
        <v>1150058232</v>
      </c>
      <c r="N48">
        <f>('County-Data'!P48)*('County-Data'!P$1)*('County-Data'!P$3)</f>
        <v>421288700</v>
      </c>
      <c r="O48">
        <f>('County-Data'!Q48)*('County-Data'!Q$1)*('County-Data'!Q$3)</f>
        <v>5871354</v>
      </c>
      <c r="P48">
        <f>('County-Data'!R48)*('County-Data'!R$1)*('County-Data'!R$3)</f>
        <v>654774780</v>
      </c>
      <c r="Q48">
        <f>('County-Data'!S48)*('County-Data'!S$1)*('County-Data'!S$3)</f>
        <v>15684</v>
      </c>
      <c r="R48">
        <f>('County-Data'!T48)*('County-Data'!T$1)*('County-Data'!T$3)</f>
        <v>422848</v>
      </c>
      <c r="S48">
        <f>('County-Data'!U48)*('County-Data'!U$1)*('County-Data'!U$3)</f>
        <v>294988</v>
      </c>
      <c r="T48" s="39">
        <f>'County-Data'!AO48</f>
        <v>858856457</v>
      </c>
      <c r="U48" s="46">
        <f t="shared" si="2"/>
        <v>3.0952936900374262</v>
      </c>
      <c r="V48" s="64">
        <f t="shared" si="1"/>
        <v>14</v>
      </c>
      <c r="X48">
        <f>('County-Data'!F48)*('County-Data'!F$2)*('County-Data'!F$3)</f>
        <v>180800000</v>
      </c>
      <c r="Y48">
        <f>('County-Data'!G48)*('County-Data'!G$2)*('County-Data'!G$3)</f>
        <v>0</v>
      </c>
      <c r="Z48">
        <f>('County-Data'!H48)*('County-Data'!H$2)*('County-Data'!H$3)</f>
        <v>0</v>
      </c>
      <c r="AA48">
        <f>('County-Data'!I48)*('County-Data'!I$2)*('County-Data'!I$3)</f>
        <v>23496</v>
      </c>
      <c r="AB48">
        <f>('County-Data'!J48)*('County-Data'!J$2)*('County-Data'!J$3)</f>
        <v>7116252</v>
      </c>
      <c r="AC48">
        <f>('County-Data'!K48)*('County-Data'!K$2)*('County-Data'!K$3)</f>
        <v>23295096</v>
      </c>
      <c r="AD48">
        <f>('County-Data'!L48)*('County-Data'!L$2)*('County-Data'!L$3)</f>
        <v>0</v>
      </c>
      <c r="AE48">
        <f>('County-Data'!M48)*('County-Data'!M$2)*('County-Data'!M$3)</f>
        <v>7844472</v>
      </c>
      <c r="AF48">
        <f>('County-Data'!N48)*('County-Data'!N$2)*('County-Data'!N$3)</f>
        <v>42620164</v>
      </c>
      <c r="AG48">
        <f>('County-Data'!O48)*('County-Data'!O$2)*('County-Data'!O$3)</f>
        <v>766705488</v>
      </c>
      <c r="AH48">
        <f>('County-Data'!P48)*('County-Data'!P$2)*('County-Data'!P$3)</f>
        <v>210644350</v>
      </c>
      <c r="AI48">
        <f>('County-Data'!Q48)*('County-Data'!Q$2)*('County-Data'!Q$3)</f>
        <v>2935677</v>
      </c>
      <c r="AJ48">
        <f>('County-Data'!R48)*('County-Data'!R$2)*('County-Data'!R$3)</f>
        <v>218258260</v>
      </c>
      <c r="AK48">
        <f>('County-Data'!S48)*('County-Data'!S$2)*('County-Data'!S$3)</f>
        <v>7842</v>
      </c>
      <c r="AL48">
        <f>('County-Data'!T48)*('County-Data'!T$2)*('County-Data'!T$3)</f>
        <v>211424</v>
      </c>
      <c r="AM48">
        <f>('County-Data'!U48)*('County-Data'!U$2)*('County-Data'!U$3)</f>
        <v>294988</v>
      </c>
      <c r="AN48" s="39">
        <f>'County-Data'!AO48</f>
        <v>858856457</v>
      </c>
      <c r="AO48" s="46">
        <f t="shared" si="3"/>
        <v>1.7008168211280037</v>
      </c>
      <c r="AP48" s="64">
        <f t="shared" si="4"/>
        <v>45</v>
      </c>
    </row>
    <row r="49" spans="1:42">
      <c r="A49" t="s">
        <v>16</v>
      </c>
      <c r="B49" t="s">
        <v>60</v>
      </c>
      <c r="C49" t="s">
        <v>18</v>
      </c>
      <c r="D49">
        <f>('County-Data'!F49)*('County-Data'!F$1)*('County-Data'!F$3)</f>
        <v>26713200</v>
      </c>
      <c r="E49">
        <f>('County-Data'!G49)*('County-Data'!G$1)*('County-Data'!G$3)</f>
        <v>0</v>
      </c>
      <c r="F49">
        <f>('County-Data'!H49)*('County-Data'!H$1)*('County-Data'!H$3)</f>
        <v>8268</v>
      </c>
      <c r="G49">
        <f>('County-Data'!I49)*('County-Data'!I$1)*('County-Data'!I$3)</f>
        <v>3101472</v>
      </c>
      <c r="H49">
        <f>('County-Data'!J49)*('County-Data'!J$1)*('County-Data'!J$3)</f>
        <v>5643924</v>
      </c>
      <c r="I49">
        <f>('County-Data'!K49)*('County-Data'!K$1)*('County-Data'!K$3)</f>
        <v>15804</v>
      </c>
      <c r="J49">
        <f>('County-Data'!L49)*('County-Data'!L$1)*('County-Data'!L$3)</f>
        <v>18902847</v>
      </c>
      <c r="K49">
        <f>('County-Data'!M49)*('County-Data'!M$1)*('County-Data'!M$3)</f>
        <v>104214</v>
      </c>
      <c r="L49">
        <f>('County-Data'!N49)*('County-Data'!N$1)*('County-Data'!N$3)</f>
        <v>0</v>
      </c>
      <c r="M49">
        <f>('County-Data'!O49)*('County-Data'!O$1)*('County-Data'!O$3)</f>
        <v>10817136</v>
      </c>
      <c r="N49">
        <f>('County-Data'!P49)*('County-Data'!P$1)*('County-Data'!P$3)</f>
        <v>20589800</v>
      </c>
      <c r="O49">
        <f>('County-Data'!Q49)*('County-Data'!Q$1)*('County-Data'!Q$3)</f>
        <v>16658640</v>
      </c>
      <c r="P49">
        <f>('County-Data'!R49)*('County-Data'!R$1)*('County-Data'!R$3)</f>
        <v>644538</v>
      </c>
      <c r="Q49">
        <f>('County-Data'!S49)*('County-Data'!S$1)*('County-Data'!S$3)</f>
        <v>15684</v>
      </c>
      <c r="R49">
        <f>('County-Data'!T49)*('County-Data'!T$1)*('County-Data'!T$3)</f>
        <v>8179466</v>
      </c>
      <c r="S49">
        <f>('County-Data'!U49)*('County-Data'!U$1)*('County-Data'!U$3)</f>
        <v>259386</v>
      </c>
      <c r="T49" s="39">
        <f>'County-Data'!AO49</f>
        <v>39424827</v>
      </c>
      <c r="U49" s="46">
        <f t="shared" si="2"/>
        <v>2.8320829156713865</v>
      </c>
      <c r="V49" s="64">
        <f t="shared" si="1"/>
        <v>36</v>
      </c>
      <c r="X49">
        <f>('County-Data'!F49)*('County-Data'!F$2)*('County-Data'!F$3)</f>
        <v>17808800</v>
      </c>
      <c r="Y49">
        <f>('County-Data'!G49)*('County-Data'!G$2)*('County-Data'!G$3)</f>
        <v>0</v>
      </c>
      <c r="Z49">
        <f>('County-Data'!H49)*('County-Data'!H$2)*('County-Data'!H$3)</f>
        <v>16536</v>
      </c>
      <c r="AA49">
        <f>('County-Data'!I49)*('County-Data'!I$2)*('County-Data'!I$3)</f>
        <v>4135296</v>
      </c>
      <c r="AB49">
        <f>('County-Data'!J49)*('County-Data'!J$2)*('County-Data'!J$3)</f>
        <v>5643924</v>
      </c>
      <c r="AC49">
        <f>('County-Data'!K49)*('County-Data'!K$2)*('County-Data'!K$3)</f>
        <v>31608</v>
      </c>
      <c r="AD49">
        <f>('County-Data'!L49)*('County-Data'!L$2)*('County-Data'!L$3)</f>
        <v>25203796</v>
      </c>
      <c r="AE49">
        <f>('County-Data'!M49)*('County-Data'!M$2)*('County-Data'!M$3)</f>
        <v>104214</v>
      </c>
      <c r="AF49">
        <f>('County-Data'!N49)*('County-Data'!N$2)*('County-Data'!N$3)</f>
        <v>0</v>
      </c>
      <c r="AG49">
        <f>('County-Data'!O49)*('County-Data'!O$2)*('County-Data'!O$3)</f>
        <v>7211424</v>
      </c>
      <c r="AH49">
        <f>('County-Data'!P49)*('County-Data'!P$2)*('County-Data'!P$3)</f>
        <v>10294900</v>
      </c>
      <c r="AI49">
        <f>('County-Data'!Q49)*('County-Data'!Q$2)*('County-Data'!Q$3)</f>
        <v>8329320</v>
      </c>
      <c r="AJ49">
        <f>('County-Data'!R49)*('County-Data'!R$2)*('County-Data'!R$3)</f>
        <v>214846</v>
      </c>
      <c r="AK49">
        <f>('County-Data'!S49)*('County-Data'!S$2)*('County-Data'!S$3)</f>
        <v>7842</v>
      </c>
      <c r="AL49">
        <f>('County-Data'!T49)*('County-Data'!T$2)*('County-Data'!T$3)</f>
        <v>4089733</v>
      </c>
      <c r="AM49">
        <f>('County-Data'!U49)*('County-Data'!U$2)*('County-Data'!U$3)</f>
        <v>259386</v>
      </c>
      <c r="AN49" s="39">
        <f>'County-Data'!AO49</f>
        <v>39424827</v>
      </c>
      <c r="AO49" s="46">
        <f t="shared" si="3"/>
        <v>2.1141912683599093</v>
      </c>
      <c r="AP49" s="64">
        <f t="shared" si="4"/>
        <v>22</v>
      </c>
    </row>
    <row r="50" spans="1:42">
      <c r="A50" t="s">
        <v>16</v>
      </c>
      <c r="B50" t="s">
        <v>61</v>
      </c>
      <c r="C50" t="s">
        <v>18</v>
      </c>
      <c r="D50">
        <f>('County-Data'!F50)*('County-Data'!F$1)*('County-Data'!F$3)</f>
        <v>7356300</v>
      </c>
      <c r="E50">
        <f>('County-Data'!G50)*('County-Data'!G$1)*('County-Data'!G$3)</f>
        <v>47600</v>
      </c>
      <c r="F50">
        <f>('County-Data'!H50)*('County-Data'!H$1)*('County-Data'!H$3)</f>
        <v>0</v>
      </c>
      <c r="G50">
        <f>('County-Data'!I50)*('County-Data'!I$1)*('County-Data'!I$3)</f>
        <v>0</v>
      </c>
      <c r="H50">
        <f>('County-Data'!J50)*('County-Data'!J$1)*('County-Data'!J$3)</f>
        <v>22308</v>
      </c>
      <c r="I50">
        <f>('County-Data'!K50)*('County-Data'!K$1)*('County-Data'!K$3)</f>
        <v>0</v>
      </c>
      <c r="J50">
        <f>('County-Data'!L50)*('County-Data'!L$1)*('County-Data'!L$3)</f>
        <v>2344020</v>
      </c>
      <c r="K50">
        <f>('County-Data'!M50)*('County-Data'!M$1)*('County-Data'!M$3)</f>
        <v>113688</v>
      </c>
      <c r="L50">
        <f>('County-Data'!N50)*('County-Data'!N$1)*('County-Data'!N$3)</f>
        <v>996216</v>
      </c>
      <c r="M50">
        <f>('County-Data'!O50)*('County-Data'!O$1)*('County-Data'!O$3)</f>
        <v>642800112</v>
      </c>
      <c r="N50">
        <f>('County-Data'!P50)*('County-Data'!P$1)*('County-Data'!P$3)</f>
        <v>261249800</v>
      </c>
      <c r="O50">
        <f>('County-Data'!Q50)*('County-Data'!Q$1)*('County-Data'!Q$3)</f>
        <v>1380054</v>
      </c>
      <c r="P50">
        <f>('County-Data'!R50)*('County-Data'!R$1)*('County-Data'!R$3)</f>
        <v>59942034</v>
      </c>
      <c r="Q50">
        <f>('County-Data'!S50)*('County-Data'!S$1)*('County-Data'!S$3)</f>
        <v>235260</v>
      </c>
      <c r="R50">
        <f>('County-Data'!T50)*('County-Data'!T$1)*('County-Data'!T$3)</f>
        <v>211424</v>
      </c>
      <c r="S50">
        <f>('County-Data'!U50)*('County-Data'!U$1)*('County-Data'!U$3)</f>
        <v>20344</v>
      </c>
      <c r="T50" s="39">
        <f>'County-Data'!AO50</f>
        <v>304225922</v>
      </c>
      <c r="U50" s="46">
        <f t="shared" si="2"/>
        <v>3.2105060396529916</v>
      </c>
      <c r="V50" s="64">
        <f t="shared" si="1"/>
        <v>11</v>
      </c>
      <c r="X50">
        <f>('County-Data'!F50)*('County-Data'!F$2)*('County-Data'!F$3)</f>
        <v>4904200</v>
      </c>
      <c r="Y50">
        <f>('County-Data'!G50)*('County-Data'!G$2)*('County-Data'!G$3)</f>
        <v>95200</v>
      </c>
      <c r="Z50">
        <f>('County-Data'!H50)*('County-Data'!H$2)*('County-Data'!H$3)</f>
        <v>0</v>
      </c>
      <c r="AA50">
        <f>('County-Data'!I50)*('County-Data'!I$2)*('County-Data'!I$3)</f>
        <v>0</v>
      </c>
      <c r="AB50">
        <f>('County-Data'!J50)*('County-Data'!J$2)*('County-Data'!J$3)</f>
        <v>22308</v>
      </c>
      <c r="AC50">
        <f>('County-Data'!K50)*('County-Data'!K$2)*('County-Data'!K$3)</f>
        <v>0</v>
      </c>
      <c r="AD50">
        <f>('County-Data'!L50)*('County-Data'!L$2)*('County-Data'!L$3)</f>
        <v>3125360</v>
      </c>
      <c r="AE50">
        <f>('County-Data'!M50)*('County-Data'!M$2)*('County-Data'!M$3)</f>
        <v>113688</v>
      </c>
      <c r="AF50">
        <f>('County-Data'!N50)*('County-Data'!N$2)*('County-Data'!N$3)</f>
        <v>332072</v>
      </c>
      <c r="AG50">
        <f>('County-Data'!O50)*('County-Data'!O$2)*('County-Data'!O$3)</f>
        <v>428533408</v>
      </c>
      <c r="AH50">
        <f>('County-Data'!P50)*('County-Data'!P$2)*('County-Data'!P$3)</f>
        <v>130624900</v>
      </c>
      <c r="AI50">
        <f>('County-Data'!Q50)*('County-Data'!Q$2)*('County-Data'!Q$3)</f>
        <v>690027</v>
      </c>
      <c r="AJ50">
        <f>('County-Data'!R50)*('County-Data'!R$2)*('County-Data'!R$3)</f>
        <v>19980678</v>
      </c>
      <c r="AK50">
        <f>('County-Data'!S50)*('County-Data'!S$2)*('County-Data'!S$3)</f>
        <v>117630</v>
      </c>
      <c r="AL50">
        <f>('County-Data'!T50)*('County-Data'!T$2)*('County-Data'!T$3)</f>
        <v>105712</v>
      </c>
      <c r="AM50">
        <f>('County-Data'!U50)*('County-Data'!U$2)*('County-Data'!U$3)</f>
        <v>20344</v>
      </c>
      <c r="AN50" s="39">
        <f>'County-Data'!AO50</f>
        <v>304225922</v>
      </c>
      <c r="AO50" s="46">
        <f t="shared" si="3"/>
        <v>1.9349617650267159</v>
      </c>
      <c r="AP50" s="64">
        <f t="shared" si="4"/>
        <v>32</v>
      </c>
    </row>
    <row r="51" spans="1:42">
      <c r="A51" t="s">
        <v>16</v>
      </c>
      <c r="B51" t="s">
        <v>62</v>
      </c>
      <c r="C51" t="s">
        <v>18</v>
      </c>
      <c r="D51">
        <f>('County-Data'!F51)*('County-Data'!F$1)*('County-Data'!F$3)</f>
        <v>1271250</v>
      </c>
      <c r="E51">
        <f>('County-Data'!G51)*('County-Data'!G$1)*('County-Data'!G$3)</f>
        <v>95200</v>
      </c>
      <c r="F51">
        <f>('County-Data'!H51)*('County-Data'!H$1)*('County-Data'!H$3)</f>
        <v>0</v>
      </c>
      <c r="G51">
        <f>('County-Data'!I51)*('County-Data'!I$1)*('County-Data'!I$3)</f>
        <v>17622</v>
      </c>
      <c r="H51">
        <f>('County-Data'!J51)*('County-Data'!J$1)*('County-Data'!J$3)</f>
        <v>10172448</v>
      </c>
      <c r="I51">
        <f>('County-Data'!K51)*('County-Data'!K$1)*('County-Data'!K$3)</f>
        <v>0</v>
      </c>
      <c r="J51">
        <f>('County-Data'!L51)*('County-Data'!L$1)*('County-Data'!L$3)</f>
        <v>485547</v>
      </c>
      <c r="K51">
        <f>('County-Data'!M51)*('County-Data'!M$1)*('County-Data'!M$3)</f>
        <v>37896</v>
      </c>
      <c r="L51">
        <f>('County-Data'!N51)*('County-Data'!N$1)*('County-Data'!N$3)</f>
        <v>0</v>
      </c>
      <c r="M51">
        <f>('County-Data'!O51)*('County-Data'!O$1)*('County-Data'!O$3)</f>
        <v>3605712</v>
      </c>
      <c r="N51">
        <f>('County-Data'!P51)*('County-Data'!P$1)*('County-Data'!P$3)</f>
        <v>133700</v>
      </c>
      <c r="O51">
        <f>('County-Data'!Q51)*('County-Data'!Q$1)*('County-Data'!Q$3)</f>
        <v>334806</v>
      </c>
      <c r="P51">
        <f>('County-Data'!R51)*('County-Data'!R$1)*('County-Data'!R$3)</f>
        <v>18957</v>
      </c>
      <c r="Q51">
        <f>('County-Data'!S51)*('County-Data'!S$1)*('County-Data'!S$3)</f>
        <v>15684</v>
      </c>
      <c r="R51">
        <f>('County-Data'!T51)*('County-Data'!T$1)*('County-Data'!T$3)</f>
        <v>105712</v>
      </c>
      <c r="S51">
        <f>('County-Data'!U51)*('County-Data'!U$1)*('County-Data'!U$3)</f>
        <v>127150</v>
      </c>
      <c r="T51" s="39">
        <f>'County-Data'!AO51</f>
        <v>4864580</v>
      </c>
      <c r="U51" s="46">
        <f t="shared" si="2"/>
        <v>3.3757660476341225</v>
      </c>
      <c r="V51" s="64">
        <f t="shared" si="1"/>
        <v>7</v>
      </c>
      <c r="X51">
        <f>('County-Data'!F51)*('County-Data'!F$2)*('County-Data'!F$3)</f>
        <v>847500</v>
      </c>
      <c r="Y51">
        <f>('County-Data'!G51)*('County-Data'!G$2)*('County-Data'!G$3)</f>
        <v>190400</v>
      </c>
      <c r="Z51">
        <f>('County-Data'!H51)*('County-Data'!H$2)*('County-Data'!H$3)</f>
        <v>0</v>
      </c>
      <c r="AA51">
        <f>('County-Data'!I51)*('County-Data'!I$2)*('County-Data'!I$3)</f>
        <v>23496</v>
      </c>
      <c r="AB51">
        <f>('County-Data'!J51)*('County-Data'!J$2)*('County-Data'!J$3)</f>
        <v>10172448</v>
      </c>
      <c r="AC51">
        <f>('County-Data'!K51)*('County-Data'!K$2)*('County-Data'!K$3)</f>
        <v>0</v>
      </c>
      <c r="AD51">
        <f>('County-Data'!L51)*('County-Data'!L$2)*('County-Data'!L$3)</f>
        <v>647396</v>
      </c>
      <c r="AE51">
        <f>('County-Data'!M51)*('County-Data'!M$2)*('County-Data'!M$3)</f>
        <v>37896</v>
      </c>
      <c r="AF51">
        <f>('County-Data'!N51)*('County-Data'!N$2)*('County-Data'!N$3)</f>
        <v>0</v>
      </c>
      <c r="AG51">
        <f>('County-Data'!O51)*('County-Data'!O$2)*('County-Data'!O$3)</f>
        <v>2403808</v>
      </c>
      <c r="AH51">
        <f>('County-Data'!P51)*('County-Data'!P$2)*('County-Data'!P$3)</f>
        <v>66850</v>
      </c>
      <c r="AI51">
        <f>('County-Data'!Q51)*('County-Data'!Q$2)*('County-Data'!Q$3)</f>
        <v>167403</v>
      </c>
      <c r="AJ51">
        <f>('County-Data'!R51)*('County-Data'!R$2)*('County-Data'!R$3)</f>
        <v>6319</v>
      </c>
      <c r="AK51">
        <f>('County-Data'!S51)*('County-Data'!S$2)*('County-Data'!S$3)</f>
        <v>7842</v>
      </c>
      <c r="AL51">
        <f>('County-Data'!T51)*('County-Data'!T$2)*('County-Data'!T$3)</f>
        <v>52856</v>
      </c>
      <c r="AM51">
        <f>('County-Data'!U51)*('County-Data'!U$2)*('County-Data'!U$3)</f>
        <v>127150</v>
      </c>
      <c r="AN51" s="39">
        <f>'County-Data'!AO51</f>
        <v>4864580</v>
      </c>
      <c r="AO51" s="46">
        <f t="shared" si="3"/>
        <v>3.032402386228616</v>
      </c>
      <c r="AP51" s="64">
        <f t="shared" si="4"/>
        <v>10</v>
      </c>
    </row>
    <row r="52" spans="1:42">
      <c r="A52" t="s">
        <v>16</v>
      </c>
      <c r="B52" t="s">
        <v>63</v>
      </c>
      <c r="C52" t="s">
        <v>18</v>
      </c>
      <c r="D52">
        <f>('County-Data'!F52)*('County-Data'!F$1)*('County-Data'!F$3)</f>
        <v>0</v>
      </c>
      <c r="E52">
        <f>('County-Data'!G52)*('County-Data'!G$1)*('County-Data'!G$3)</f>
        <v>0</v>
      </c>
      <c r="F52">
        <f>('County-Data'!H52)*('County-Data'!H$1)*('County-Data'!H$3)</f>
        <v>0</v>
      </c>
      <c r="G52">
        <f>('County-Data'!I52)*('County-Data'!I$1)*('County-Data'!I$3)</f>
        <v>0</v>
      </c>
      <c r="H52">
        <f>('County-Data'!J52)*('County-Data'!J$1)*('County-Data'!J$3)</f>
        <v>0</v>
      </c>
      <c r="I52">
        <f>('County-Data'!K52)*('County-Data'!K$1)*('County-Data'!K$3)</f>
        <v>0</v>
      </c>
      <c r="J52">
        <f>('County-Data'!L52)*('County-Data'!L$1)*('County-Data'!L$3)</f>
        <v>0</v>
      </c>
      <c r="K52">
        <f>('County-Data'!M52)*('County-Data'!M$1)*('County-Data'!M$3)</f>
        <v>0</v>
      </c>
      <c r="L52">
        <f>('County-Data'!N52)*('County-Data'!N$1)*('County-Data'!N$3)</f>
        <v>0</v>
      </c>
      <c r="M52">
        <f>('County-Data'!O52)*('County-Data'!O$1)*('County-Data'!O$3)</f>
        <v>0</v>
      </c>
      <c r="N52">
        <f>('County-Data'!P52)*('County-Data'!P$1)*('County-Data'!P$3)</f>
        <v>0</v>
      </c>
      <c r="O52">
        <f>('County-Data'!Q52)*('County-Data'!Q$1)*('County-Data'!Q$3)</f>
        <v>0</v>
      </c>
      <c r="P52">
        <f>('County-Data'!R52)*('County-Data'!R$1)*('County-Data'!R$3)</f>
        <v>0</v>
      </c>
      <c r="Q52">
        <f>('County-Data'!S52)*('County-Data'!S$1)*('County-Data'!S$3)</f>
        <v>0</v>
      </c>
      <c r="R52">
        <f>('County-Data'!T52)*('County-Data'!T$1)*('County-Data'!T$3)</f>
        <v>0</v>
      </c>
      <c r="S52">
        <f>('County-Data'!U52)*('County-Data'!U$1)*('County-Data'!U$3)</f>
        <v>0</v>
      </c>
      <c r="T52" s="39">
        <f>'County-Data'!AO52</f>
        <v>0</v>
      </c>
      <c r="U52" s="46"/>
      <c r="V52" s="64"/>
      <c r="X52">
        <f>('County-Data'!F52)*('County-Data'!F$2)*('County-Data'!F$3)</f>
        <v>0</v>
      </c>
      <c r="Y52">
        <f>('County-Data'!G52)*('County-Data'!G$2)*('County-Data'!G$3)</f>
        <v>0</v>
      </c>
      <c r="Z52">
        <f>('County-Data'!H52)*('County-Data'!H$2)*('County-Data'!H$3)</f>
        <v>0</v>
      </c>
      <c r="AA52">
        <f>('County-Data'!I52)*('County-Data'!I$2)*('County-Data'!I$3)</f>
        <v>0</v>
      </c>
      <c r="AB52">
        <f>('County-Data'!J52)*('County-Data'!J$2)*('County-Data'!J$3)</f>
        <v>0</v>
      </c>
      <c r="AC52">
        <f>('County-Data'!K52)*('County-Data'!K$2)*('County-Data'!K$3)</f>
        <v>0</v>
      </c>
      <c r="AD52">
        <f>('County-Data'!L52)*('County-Data'!L$2)*('County-Data'!L$3)</f>
        <v>0</v>
      </c>
      <c r="AE52">
        <f>('County-Data'!M52)*('County-Data'!M$2)*('County-Data'!M$3)</f>
        <v>0</v>
      </c>
      <c r="AF52">
        <f>('County-Data'!N52)*('County-Data'!N$2)*('County-Data'!N$3)</f>
        <v>0</v>
      </c>
      <c r="AG52">
        <f>('County-Data'!O52)*('County-Data'!O$2)*('County-Data'!O$3)</f>
        <v>0</v>
      </c>
      <c r="AH52">
        <f>('County-Data'!P52)*('County-Data'!P$2)*('County-Data'!P$3)</f>
        <v>0</v>
      </c>
      <c r="AI52">
        <f>('County-Data'!Q52)*('County-Data'!Q$2)*('County-Data'!Q$3)</f>
        <v>0</v>
      </c>
      <c r="AJ52">
        <f>('County-Data'!R52)*('County-Data'!R$2)*('County-Data'!R$3)</f>
        <v>0</v>
      </c>
      <c r="AK52">
        <f>('County-Data'!S52)*('County-Data'!S$2)*('County-Data'!S$3)</f>
        <v>0</v>
      </c>
      <c r="AL52">
        <f>('County-Data'!T52)*('County-Data'!T$2)*('County-Data'!T$3)</f>
        <v>0</v>
      </c>
      <c r="AM52">
        <f>('County-Data'!U52)*('County-Data'!U$2)*('County-Data'!U$3)</f>
        <v>0</v>
      </c>
      <c r="AN52" s="39">
        <f>'County-Data'!AO52</f>
        <v>0</v>
      </c>
      <c r="AO52" s="46"/>
      <c r="AP52" s="64"/>
    </row>
    <row r="53" spans="1:42">
      <c r="A53" t="s">
        <v>16</v>
      </c>
      <c r="B53" t="s">
        <v>64</v>
      </c>
      <c r="C53" t="s">
        <v>18</v>
      </c>
      <c r="D53">
        <f>('County-Data'!F53)*('County-Data'!F$1)*('County-Data'!F$3)</f>
        <v>271200</v>
      </c>
      <c r="E53">
        <f>('County-Data'!G53)*('County-Data'!G$1)*('County-Data'!G$3)</f>
        <v>0</v>
      </c>
      <c r="F53">
        <f>('County-Data'!H53)*('County-Data'!H$1)*('County-Data'!H$3)</f>
        <v>0</v>
      </c>
      <c r="G53">
        <f>('County-Data'!I53)*('County-Data'!I$1)*('County-Data'!I$3)</f>
        <v>17622</v>
      </c>
      <c r="H53">
        <f>('County-Data'!J53)*('County-Data'!J$1)*('County-Data'!J$3)</f>
        <v>22308</v>
      </c>
      <c r="I53">
        <f>('County-Data'!K53)*('County-Data'!K$1)*('County-Data'!K$3)</f>
        <v>0</v>
      </c>
      <c r="J53">
        <f>('County-Data'!L53)*('County-Data'!L$1)*('County-Data'!L$3)</f>
        <v>0</v>
      </c>
      <c r="K53">
        <f>('County-Data'!M53)*('County-Data'!M$1)*('County-Data'!M$3)</f>
        <v>4737</v>
      </c>
      <c r="L53">
        <f>('County-Data'!N53)*('County-Data'!N$1)*('County-Data'!N$3)</f>
        <v>0</v>
      </c>
      <c r="M53">
        <f>('County-Data'!O53)*('County-Data'!O$1)*('County-Data'!O$3)</f>
        <v>163896</v>
      </c>
      <c r="N53">
        <f>('County-Data'!P53)*('County-Data'!P$1)*('County-Data'!P$3)</f>
        <v>133700</v>
      </c>
      <c r="O53">
        <f>('County-Data'!Q53)*('County-Data'!Q$1)*('County-Data'!Q$3)</f>
        <v>73494</v>
      </c>
      <c r="P53">
        <f>('County-Data'!R53)*('County-Data'!R$1)*('County-Data'!R$3)</f>
        <v>37914</v>
      </c>
      <c r="Q53">
        <f>('County-Data'!S53)*('County-Data'!S$1)*('County-Data'!S$3)</f>
        <v>15684</v>
      </c>
      <c r="R53">
        <f>('County-Data'!T53)*('County-Data'!T$1)*('County-Data'!T$3)</f>
        <v>37488118</v>
      </c>
      <c r="S53">
        <f>('County-Data'!U53)*('County-Data'!U$1)*('County-Data'!U$3)</f>
        <v>30516</v>
      </c>
      <c r="T53" s="39">
        <f>'County-Data'!AO53</f>
        <v>19026447</v>
      </c>
      <c r="U53" s="46">
        <f t="shared" si="2"/>
        <v>2.010842539334853</v>
      </c>
      <c r="V53" s="64">
        <f t="shared" si="1"/>
        <v>51</v>
      </c>
      <c r="X53">
        <f>('County-Data'!F53)*('County-Data'!F$2)*('County-Data'!F$3)</f>
        <v>180800</v>
      </c>
      <c r="Y53">
        <f>('County-Data'!G53)*('County-Data'!G$2)*('County-Data'!G$3)</f>
        <v>0</v>
      </c>
      <c r="Z53">
        <f>('County-Data'!H53)*('County-Data'!H$2)*('County-Data'!H$3)</f>
        <v>0</v>
      </c>
      <c r="AA53">
        <f>('County-Data'!I53)*('County-Data'!I$2)*('County-Data'!I$3)</f>
        <v>23496</v>
      </c>
      <c r="AB53">
        <f>('County-Data'!J53)*('County-Data'!J$2)*('County-Data'!J$3)</f>
        <v>22308</v>
      </c>
      <c r="AC53">
        <f>('County-Data'!K53)*('County-Data'!K$2)*('County-Data'!K$3)</f>
        <v>0</v>
      </c>
      <c r="AD53">
        <f>('County-Data'!L53)*('County-Data'!L$2)*('County-Data'!L$3)</f>
        <v>0</v>
      </c>
      <c r="AE53">
        <f>('County-Data'!M53)*('County-Data'!M$2)*('County-Data'!M$3)</f>
        <v>4737</v>
      </c>
      <c r="AF53">
        <f>('County-Data'!N53)*('County-Data'!N$2)*('County-Data'!N$3)</f>
        <v>0</v>
      </c>
      <c r="AG53">
        <f>('County-Data'!O53)*('County-Data'!O$2)*('County-Data'!O$3)</f>
        <v>109264</v>
      </c>
      <c r="AH53">
        <f>('County-Data'!P53)*('County-Data'!P$2)*('County-Data'!P$3)</f>
        <v>66850</v>
      </c>
      <c r="AI53">
        <f>('County-Data'!Q53)*('County-Data'!Q$2)*('County-Data'!Q$3)</f>
        <v>36747</v>
      </c>
      <c r="AJ53">
        <f>('County-Data'!R53)*('County-Data'!R$2)*('County-Data'!R$3)</f>
        <v>12638</v>
      </c>
      <c r="AK53">
        <f>('County-Data'!S53)*('County-Data'!S$2)*('County-Data'!S$3)</f>
        <v>7842</v>
      </c>
      <c r="AL53">
        <f>('County-Data'!T53)*('County-Data'!T$2)*('County-Data'!T$3)</f>
        <v>18744059</v>
      </c>
      <c r="AM53">
        <f>('County-Data'!U53)*('County-Data'!U$2)*('County-Data'!U$3)</f>
        <v>30516</v>
      </c>
      <c r="AN53" s="39">
        <f>'County-Data'!AO53</f>
        <v>19026447</v>
      </c>
      <c r="AO53" s="46">
        <f t="shared" si="3"/>
        <v>1.0111849574437097</v>
      </c>
      <c r="AP53" s="64">
        <f t="shared" si="4"/>
        <v>53</v>
      </c>
    </row>
    <row r="54" spans="1:42">
      <c r="A54" t="s">
        <v>16</v>
      </c>
      <c r="B54" t="s">
        <v>65</v>
      </c>
      <c r="C54" t="s">
        <v>18</v>
      </c>
      <c r="D54">
        <f>('County-Data'!F54)*('County-Data'!F$1)*('County-Data'!F$3)</f>
        <v>57528300</v>
      </c>
      <c r="E54">
        <f>('County-Data'!G54)*('County-Data'!G$1)*('County-Data'!G$3)</f>
        <v>119000</v>
      </c>
      <c r="F54">
        <f>('County-Data'!H54)*('County-Data'!H$1)*('County-Data'!H$3)</f>
        <v>4134</v>
      </c>
      <c r="G54">
        <f>('County-Data'!I54)*('County-Data'!I$1)*('County-Data'!I$3)</f>
        <v>17622</v>
      </c>
      <c r="H54">
        <f>('County-Data'!J54)*('County-Data'!J$1)*('County-Data'!J$3)</f>
        <v>187097196</v>
      </c>
      <c r="I54">
        <f>('County-Data'!K54)*('County-Data'!K$1)*('County-Data'!K$3)</f>
        <v>15804</v>
      </c>
      <c r="J54">
        <f>('County-Data'!L54)*('County-Data'!L$1)*('County-Data'!L$3)</f>
        <v>18015468</v>
      </c>
      <c r="K54">
        <f>('County-Data'!M54)*('County-Data'!M$1)*('County-Data'!M$3)</f>
        <v>4737</v>
      </c>
      <c r="L54">
        <f>('County-Data'!N54)*('County-Data'!N$1)*('County-Data'!N$3)</f>
        <v>0</v>
      </c>
      <c r="M54">
        <f>('County-Data'!O54)*('County-Data'!O$1)*('County-Data'!O$3)</f>
        <v>5736360</v>
      </c>
      <c r="N54">
        <f>('County-Data'!P54)*('County-Data'!P$1)*('County-Data'!P$3)</f>
        <v>213920</v>
      </c>
      <c r="O54">
        <f>('County-Data'!Q54)*('County-Data'!Q$1)*('County-Data'!Q$3)</f>
        <v>84444606</v>
      </c>
      <c r="P54">
        <f>('County-Data'!R54)*('County-Data'!R$1)*('County-Data'!R$3)</f>
        <v>56871</v>
      </c>
      <c r="Q54">
        <f>('County-Data'!S54)*('County-Data'!S$1)*('County-Data'!S$3)</f>
        <v>172524</v>
      </c>
      <c r="R54">
        <f>('County-Data'!T54)*('County-Data'!T$1)*('County-Data'!T$3)</f>
        <v>66070</v>
      </c>
      <c r="S54">
        <f>('County-Data'!U54)*('County-Data'!U$1)*('County-Data'!U$3)</f>
        <v>3443222</v>
      </c>
      <c r="T54" s="39">
        <f>'County-Data'!AO54</f>
        <v>119866581</v>
      </c>
      <c r="U54" s="46">
        <f t="shared" si="2"/>
        <v>2.9777760491892233</v>
      </c>
      <c r="V54" s="64">
        <f t="shared" si="1"/>
        <v>25</v>
      </c>
      <c r="X54">
        <f>('County-Data'!F54)*('County-Data'!F$2)*('County-Data'!F$3)</f>
        <v>38352200</v>
      </c>
      <c r="Y54">
        <f>('County-Data'!G54)*('County-Data'!G$2)*('County-Data'!G$3)</f>
        <v>238000</v>
      </c>
      <c r="Z54">
        <f>('County-Data'!H54)*('County-Data'!H$2)*('County-Data'!H$3)</f>
        <v>8268</v>
      </c>
      <c r="AA54">
        <f>('County-Data'!I54)*('County-Data'!I$2)*('County-Data'!I$3)</f>
        <v>23496</v>
      </c>
      <c r="AB54">
        <f>('County-Data'!J54)*('County-Data'!J$2)*('County-Data'!J$3)</f>
        <v>187097196</v>
      </c>
      <c r="AC54">
        <f>('County-Data'!K54)*('County-Data'!K$2)*('County-Data'!K$3)</f>
        <v>31608</v>
      </c>
      <c r="AD54">
        <f>('County-Data'!L54)*('County-Data'!L$2)*('County-Data'!L$3)</f>
        <v>24020624</v>
      </c>
      <c r="AE54">
        <f>('County-Data'!M54)*('County-Data'!M$2)*('County-Data'!M$3)</f>
        <v>4737</v>
      </c>
      <c r="AF54">
        <f>('County-Data'!N54)*('County-Data'!N$2)*('County-Data'!N$3)</f>
        <v>0</v>
      </c>
      <c r="AG54">
        <f>('County-Data'!O54)*('County-Data'!O$2)*('County-Data'!O$3)</f>
        <v>3824240</v>
      </c>
      <c r="AH54">
        <f>('County-Data'!P54)*('County-Data'!P$2)*('County-Data'!P$3)</f>
        <v>106960</v>
      </c>
      <c r="AI54">
        <f>('County-Data'!Q54)*('County-Data'!Q$2)*('County-Data'!Q$3)</f>
        <v>42222303</v>
      </c>
      <c r="AJ54">
        <f>('County-Data'!R54)*('County-Data'!R$2)*('County-Data'!R$3)</f>
        <v>18957</v>
      </c>
      <c r="AK54">
        <f>('County-Data'!S54)*('County-Data'!S$2)*('County-Data'!S$3)</f>
        <v>86262</v>
      </c>
      <c r="AL54">
        <f>('County-Data'!T54)*('County-Data'!T$2)*('County-Data'!T$3)</f>
        <v>33035</v>
      </c>
      <c r="AM54">
        <f>('County-Data'!U54)*('County-Data'!U$2)*('County-Data'!U$3)</f>
        <v>3443222</v>
      </c>
      <c r="AN54" s="39">
        <f>'County-Data'!AO54</f>
        <v>119866581</v>
      </c>
      <c r="AO54" s="46">
        <f t="shared" si="3"/>
        <v>2.4987040215988139</v>
      </c>
      <c r="AP54" s="64">
        <f t="shared" si="4"/>
        <v>17</v>
      </c>
    </row>
    <row r="55" spans="1:42">
      <c r="A55" t="s">
        <v>16</v>
      </c>
      <c r="B55" t="s">
        <v>66</v>
      </c>
      <c r="C55" t="s">
        <v>18</v>
      </c>
      <c r="D55">
        <f>('County-Data'!F55)*('County-Data'!F$1)*('County-Data'!F$3)</f>
        <v>989829150</v>
      </c>
      <c r="E55">
        <f>('County-Data'!G55)*('County-Data'!G$1)*('County-Data'!G$3)</f>
        <v>23800</v>
      </c>
      <c r="F55">
        <f>('County-Data'!H55)*('County-Data'!H$1)*('County-Data'!H$3)</f>
        <v>0</v>
      </c>
      <c r="G55">
        <f>('County-Data'!I55)*('County-Data'!I$1)*('County-Data'!I$3)</f>
        <v>88110</v>
      </c>
      <c r="H55">
        <f>('County-Data'!J55)*('County-Data'!J$1)*('County-Data'!J$3)</f>
        <v>2565420</v>
      </c>
      <c r="I55">
        <f>('County-Data'!K55)*('County-Data'!K$1)*('County-Data'!K$3)</f>
        <v>0</v>
      </c>
      <c r="J55">
        <f>('County-Data'!L55)*('County-Data'!L$1)*('County-Data'!L$3)</f>
        <v>1088295</v>
      </c>
      <c r="K55">
        <f>('County-Data'!M55)*('County-Data'!M$1)*('County-Data'!M$3)</f>
        <v>47370</v>
      </c>
      <c r="L55">
        <f>('County-Data'!N55)*('County-Data'!N$1)*('County-Data'!N$3)</f>
        <v>0</v>
      </c>
      <c r="M55">
        <f>('County-Data'!O55)*('County-Data'!O$1)*('County-Data'!O$3)</f>
        <v>11144928</v>
      </c>
      <c r="N55">
        <f>('County-Data'!P55)*('County-Data'!P$1)*('County-Data'!P$3)</f>
        <v>2299640</v>
      </c>
      <c r="O55">
        <f>('County-Data'!Q55)*('County-Data'!Q$1)*('County-Data'!Q$3)</f>
        <v>1437216</v>
      </c>
      <c r="P55">
        <f>('County-Data'!R55)*('County-Data'!R$1)*('County-Data'!R$3)</f>
        <v>796194</v>
      </c>
      <c r="Q55">
        <f>('County-Data'!S55)*('County-Data'!S$1)*('County-Data'!S$3)</f>
        <v>219576</v>
      </c>
      <c r="R55">
        <f>('County-Data'!T55)*('County-Data'!T$1)*('County-Data'!T$3)</f>
        <v>449276</v>
      </c>
      <c r="S55">
        <f>('County-Data'!U55)*('County-Data'!U$1)*('County-Data'!U$3)</f>
        <v>228870</v>
      </c>
      <c r="T55" s="39">
        <f>'County-Data'!AO55</f>
        <v>336884898</v>
      </c>
      <c r="U55" s="46">
        <f t="shared" si="2"/>
        <v>2.9987032692691376</v>
      </c>
      <c r="V55" s="64">
        <f t="shared" si="1"/>
        <v>23</v>
      </c>
      <c r="X55">
        <f>('County-Data'!F55)*('County-Data'!F$2)*('County-Data'!F$3)</f>
        <v>659886100</v>
      </c>
      <c r="Y55">
        <f>('County-Data'!G55)*('County-Data'!G$2)*('County-Data'!G$3)</f>
        <v>47600</v>
      </c>
      <c r="Z55">
        <f>('County-Data'!H55)*('County-Data'!H$2)*('County-Data'!H$3)</f>
        <v>0</v>
      </c>
      <c r="AA55">
        <f>('County-Data'!I55)*('County-Data'!I$2)*('County-Data'!I$3)</f>
        <v>117480</v>
      </c>
      <c r="AB55">
        <f>('County-Data'!J55)*('County-Data'!J$2)*('County-Data'!J$3)</f>
        <v>2565420</v>
      </c>
      <c r="AC55">
        <f>('County-Data'!K55)*('County-Data'!K$2)*('County-Data'!K$3)</f>
        <v>0</v>
      </c>
      <c r="AD55">
        <f>('County-Data'!L55)*('County-Data'!L$2)*('County-Data'!L$3)</f>
        <v>1451060</v>
      </c>
      <c r="AE55">
        <f>('County-Data'!M55)*('County-Data'!M$2)*('County-Data'!M$3)</f>
        <v>47370</v>
      </c>
      <c r="AF55">
        <f>('County-Data'!N55)*('County-Data'!N$2)*('County-Data'!N$3)</f>
        <v>0</v>
      </c>
      <c r="AG55">
        <f>('County-Data'!O55)*('County-Data'!O$2)*('County-Data'!O$3)</f>
        <v>7429952</v>
      </c>
      <c r="AH55">
        <f>('County-Data'!P55)*('County-Data'!P$2)*('County-Data'!P$3)</f>
        <v>1149820</v>
      </c>
      <c r="AI55">
        <f>('County-Data'!Q55)*('County-Data'!Q$2)*('County-Data'!Q$3)</f>
        <v>718608</v>
      </c>
      <c r="AJ55">
        <f>('County-Data'!R55)*('County-Data'!R$2)*('County-Data'!R$3)</f>
        <v>265398</v>
      </c>
      <c r="AK55">
        <f>('County-Data'!S55)*('County-Data'!S$2)*('County-Data'!S$3)</f>
        <v>109788</v>
      </c>
      <c r="AL55">
        <f>('County-Data'!T55)*('County-Data'!T$2)*('County-Data'!T$3)</f>
        <v>224638</v>
      </c>
      <c r="AM55">
        <f>('County-Data'!U55)*('County-Data'!U$2)*('County-Data'!U$3)</f>
        <v>228870</v>
      </c>
      <c r="AN55" s="39">
        <f>'County-Data'!AO55</f>
        <v>336884898</v>
      </c>
      <c r="AO55" s="46">
        <f t="shared" si="3"/>
        <v>2.0014019862653507</v>
      </c>
      <c r="AP55" s="64">
        <f t="shared" si="4"/>
        <v>28</v>
      </c>
    </row>
    <row r="56" spans="1:42">
      <c r="A56" t="s">
        <v>16</v>
      </c>
      <c r="B56" t="s">
        <v>67</v>
      </c>
      <c r="C56" t="s">
        <v>18</v>
      </c>
      <c r="D56">
        <f>('County-Data'!F56)*('County-Data'!F$1)*('County-Data'!F$3)</f>
        <v>128192850</v>
      </c>
      <c r="E56">
        <f>('County-Data'!G56)*('County-Data'!G$1)*('County-Data'!G$3)</f>
        <v>130900</v>
      </c>
      <c r="F56">
        <f>('County-Data'!H56)*('County-Data'!H$1)*('County-Data'!H$3)</f>
        <v>830934</v>
      </c>
      <c r="G56">
        <f>('County-Data'!I56)*('County-Data'!I$1)*('County-Data'!I$3)</f>
        <v>2120613858</v>
      </c>
      <c r="H56">
        <f>('County-Data'!J56)*('County-Data'!J$1)*('County-Data'!J$3)</f>
        <v>529301916</v>
      </c>
      <c r="I56">
        <f>('County-Data'!K56)*('County-Data'!K$1)*('County-Data'!K$3)</f>
        <v>15804</v>
      </c>
      <c r="J56">
        <f>('County-Data'!L56)*('County-Data'!L$1)*('County-Data'!L$3)</f>
        <v>142399215</v>
      </c>
      <c r="K56">
        <f>('County-Data'!M56)*('County-Data'!M$1)*('County-Data'!M$3)</f>
        <v>4737</v>
      </c>
      <c r="L56">
        <f>('County-Data'!N56)*('County-Data'!N$1)*('County-Data'!N$3)</f>
        <v>0</v>
      </c>
      <c r="M56">
        <f>('County-Data'!O56)*('County-Data'!O$1)*('County-Data'!O$3)</f>
        <v>14914536</v>
      </c>
      <c r="N56">
        <f>('County-Data'!P56)*('County-Data'!P$1)*('County-Data'!P$3)</f>
        <v>26740</v>
      </c>
      <c r="O56">
        <f>('County-Data'!Q56)*('County-Data'!Q$1)*('County-Data'!Q$3)</f>
        <v>80141124</v>
      </c>
      <c r="P56">
        <f>('County-Data'!R56)*('County-Data'!R$1)*('County-Data'!R$3)</f>
        <v>3052077</v>
      </c>
      <c r="Q56">
        <f>('County-Data'!S56)*('County-Data'!S$1)*('County-Data'!S$3)</f>
        <v>15684</v>
      </c>
      <c r="R56">
        <f>('County-Data'!T56)*('County-Data'!T$1)*('County-Data'!T$3)</f>
        <v>105712</v>
      </c>
      <c r="S56">
        <f>('County-Data'!U56)*('County-Data'!U$1)*('County-Data'!U$3)</f>
        <v>4587572</v>
      </c>
      <c r="T56" s="39">
        <f>'County-Data'!AO56</f>
        <v>981082981</v>
      </c>
      <c r="U56" s="46">
        <f t="shared" si="2"/>
        <v>3.0826481730600932</v>
      </c>
      <c r="V56" s="64">
        <f t="shared" si="1"/>
        <v>15</v>
      </c>
      <c r="X56">
        <f>('County-Data'!F56)*('County-Data'!F$2)*('County-Data'!F$3)</f>
        <v>85461900</v>
      </c>
      <c r="Y56">
        <f>('County-Data'!G56)*('County-Data'!G$2)*('County-Data'!G$3)</f>
        <v>261800</v>
      </c>
      <c r="Z56">
        <f>('County-Data'!H56)*('County-Data'!H$2)*('County-Data'!H$3)</f>
        <v>1661868</v>
      </c>
      <c r="AA56">
        <f>('County-Data'!I56)*('County-Data'!I$2)*('County-Data'!I$3)</f>
        <v>2827485144</v>
      </c>
      <c r="AB56">
        <f>('County-Data'!J56)*('County-Data'!J$2)*('County-Data'!J$3)</f>
        <v>529301916</v>
      </c>
      <c r="AC56">
        <f>('County-Data'!K56)*('County-Data'!K$2)*('County-Data'!K$3)</f>
        <v>31608</v>
      </c>
      <c r="AD56">
        <f>('County-Data'!L56)*('County-Data'!L$2)*('County-Data'!L$3)</f>
        <v>189865620</v>
      </c>
      <c r="AE56">
        <f>('County-Data'!M56)*('County-Data'!M$2)*('County-Data'!M$3)</f>
        <v>4737</v>
      </c>
      <c r="AF56">
        <f>('County-Data'!N56)*('County-Data'!N$2)*('County-Data'!N$3)</f>
        <v>0</v>
      </c>
      <c r="AG56">
        <f>('County-Data'!O56)*('County-Data'!O$2)*('County-Data'!O$3)</f>
        <v>9943024</v>
      </c>
      <c r="AH56">
        <f>('County-Data'!P56)*('County-Data'!P$2)*('County-Data'!P$3)</f>
        <v>13370</v>
      </c>
      <c r="AI56">
        <f>('County-Data'!Q56)*('County-Data'!Q$2)*('County-Data'!Q$3)</f>
        <v>40070562</v>
      </c>
      <c r="AJ56">
        <f>('County-Data'!R56)*('County-Data'!R$2)*('County-Data'!R$3)</f>
        <v>1017359</v>
      </c>
      <c r="AK56">
        <f>('County-Data'!S56)*('County-Data'!S$2)*('County-Data'!S$3)</f>
        <v>7842</v>
      </c>
      <c r="AL56">
        <f>('County-Data'!T56)*('County-Data'!T$2)*('County-Data'!T$3)</f>
        <v>52856</v>
      </c>
      <c r="AM56">
        <f>('County-Data'!U56)*('County-Data'!U$2)*('County-Data'!U$3)</f>
        <v>4587572</v>
      </c>
      <c r="AN56" s="39">
        <f>'County-Data'!AO56</f>
        <v>981082981</v>
      </c>
      <c r="AO56" s="46">
        <f t="shared" si="3"/>
        <v>3.7609124298936338</v>
      </c>
      <c r="AP56" s="64">
        <f t="shared" si="4"/>
        <v>5</v>
      </c>
    </row>
    <row r="57" spans="1:42">
      <c r="A57" t="s">
        <v>16</v>
      </c>
      <c r="B57" t="s">
        <v>68</v>
      </c>
      <c r="C57" t="s">
        <v>18</v>
      </c>
      <c r="D57">
        <f>('County-Data'!F57)*('County-Data'!F$1)*('County-Data'!F$3)</f>
        <v>1678050</v>
      </c>
      <c r="E57">
        <f>('County-Data'!G57)*('County-Data'!G$1)*('County-Data'!G$3)</f>
        <v>0</v>
      </c>
      <c r="F57">
        <f>('County-Data'!H57)*('County-Data'!H$1)*('County-Data'!H$3)</f>
        <v>8268</v>
      </c>
      <c r="G57">
        <f>('County-Data'!I57)*('County-Data'!I$1)*('County-Data'!I$3)</f>
        <v>122913450</v>
      </c>
      <c r="H57">
        <f>('County-Data'!J57)*('County-Data'!J$1)*('County-Data'!J$3)</f>
        <v>671805420</v>
      </c>
      <c r="I57">
        <f>('County-Data'!K57)*('County-Data'!K$1)*('County-Data'!K$3)</f>
        <v>15804</v>
      </c>
      <c r="J57">
        <f>('County-Data'!L57)*('County-Data'!L$1)*('County-Data'!L$3)</f>
        <v>418323855</v>
      </c>
      <c r="K57">
        <f>('County-Data'!M57)*('County-Data'!M$1)*('County-Data'!M$3)</f>
        <v>203691</v>
      </c>
      <c r="L57">
        <f>('County-Data'!N57)*('County-Data'!N$1)*('County-Data'!N$3)</f>
        <v>0</v>
      </c>
      <c r="M57">
        <f>('County-Data'!O57)*('County-Data'!O$1)*('County-Data'!O$3)</f>
        <v>163896</v>
      </c>
      <c r="N57">
        <f>('County-Data'!P57)*('County-Data'!P$1)*('County-Data'!P$3)</f>
        <v>106960</v>
      </c>
      <c r="O57">
        <f>('County-Data'!Q57)*('County-Data'!Q$1)*('County-Data'!Q$3)</f>
        <v>106574466</v>
      </c>
      <c r="P57">
        <f>('County-Data'!R57)*('County-Data'!R$1)*('County-Data'!R$3)</f>
        <v>0</v>
      </c>
      <c r="Q57">
        <f>('County-Data'!S57)*('County-Data'!S$1)*('County-Data'!S$3)</f>
        <v>15684</v>
      </c>
      <c r="R57">
        <f>('County-Data'!T57)*('County-Data'!T$1)*('County-Data'!T$3)</f>
        <v>1387470</v>
      </c>
      <c r="S57">
        <f>('County-Data'!U57)*('County-Data'!U$1)*('County-Data'!U$3)</f>
        <v>22073240</v>
      </c>
      <c r="T57" s="39">
        <f>'County-Data'!AO57</f>
        <v>425286423</v>
      </c>
      <c r="U57" s="46">
        <f t="shared" si="2"/>
        <v>3.1632099715536888</v>
      </c>
      <c r="V57" s="64">
        <f t="shared" si="1"/>
        <v>12</v>
      </c>
      <c r="X57">
        <f>('County-Data'!F57)*('County-Data'!F$2)*('County-Data'!F$3)</f>
        <v>1118700</v>
      </c>
      <c r="Y57">
        <f>('County-Data'!G57)*('County-Data'!G$2)*('County-Data'!G$3)</f>
        <v>0</v>
      </c>
      <c r="Z57">
        <f>('County-Data'!H57)*('County-Data'!H$2)*('County-Data'!H$3)</f>
        <v>16536</v>
      </c>
      <c r="AA57">
        <f>('County-Data'!I57)*('County-Data'!I$2)*('County-Data'!I$3)</f>
        <v>163884600</v>
      </c>
      <c r="AB57">
        <f>('County-Data'!J57)*('County-Data'!J$2)*('County-Data'!J$3)</f>
        <v>671805420</v>
      </c>
      <c r="AC57">
        <f>('County-Data'!K57)*('County-Data'!K$2)*('County-Data'!K$3)</f>
        <v>31608</v>
      </c>
      <c r="AD57">
        <f>('County-Data'!L57)*('County-Data'!L$2)*('County-Data'!L$3)</f>
        <v>557765140</v>
      </c>
      <c r="AE57">
        <f>('County-Data'!M57)*('County-Data'!M$2)*('County-Data'!M$3)</f>
        <v>203691</v>
      </c>
      <c r="AF57">
        <f>('County-Data'!N57)*('County-Data'!N$2)*('County-Data'!N$3)</f>
        <v>0</v>
      </c>
      <c r="AG57">
        <f>('County-Data'!O57)*('County-Data'!O$2)*('County-Data'!O$3)</f>
        <v>109264</v>
      </c>
      <c r="AH57">
        <f>('County-Data'!P57)*('County-Data'!P$2)*('County-Data'!P$3)</f>
        <v>53480</v>
      </c>
      <c r="AI57">
        <f>('County-Data'!Q57)*('County-Data'!Q$2)*('County-Data'!Q$3)</f>
        <v>53287233</v>
      </c>
      <c r="AJ57">
        <f>('County-Data'!R57)*('County-Data'!R$2)*('County-Data'!R$3)</f>
        <v>0</v>
      </c>
      <c r="AK57">
        <f>('County-Data'!S57)*('County-Data'!S$2)*('County-Data'!S$3)</f>
        <v>7842</v>
      </c>
      <c r="AL57">
        <f>('County-Data'!T57)*('County-Data'!T$2)*('County-Data'!T$3)</f>
        <v>693735</v>
      </c>
      <c r="AM57">
        <f>('County-Data'!U57)*('County-Data'!U$2)*('County-Data'!U$3)</f>
        <v>22073240</v>
      </c>
      <c r="AN57" s="39">
        <f>'County-Data'!AO57</f>
        <v>425286423</v>
      </c>
      <c r="AO57" s="46">
        <f t="shared" si="3"/>
        <v>3.4589641461467489</v>
      </c>
      <c r="AP57" s="64">
        <f t="shared" si="4"/>
        <v>6</v>
      </c>
    </row>
    <row r="58" spans="1:42">
      <c r="A58" t="s">
        <v>16</v>
      </c>
      <c r="B58" t="s">
        <v>69</v>
      </c>
      <c r="C58" t="s">
        <v>18</v>
      </c>
      <c r="D58">
        <f>('County-Data'!F58)*('County-Data'!F$1)*('County-Data'!F$3)</f>
        <v>1118700</v>
      </c>
      <c r="E58">
        <f>('County-Data'!G58)*('County-Data'!G$1)*('County-Data'!G$3)</f>
        <v>83300</v>
      </c>
      <c r="F58">
        <f>('County-Data'!H58)*('County-Data'!H$1)*('County-Data'!H$3)</f>
        <v>0</v>
      </c>
      <c r="G58">
        <f>('County-Data'!I58)*('County-Data'!I$1)*('County-Data'!I$3)</f>
        <v>115512210</v>
      </c>
      <c r="H58">
        <f>('County-Data'!J58)*('County-Data'!J$1)*('County-Data'!J$3)</f>
        <v>363821172</v>
      </c>
      <c r="I58">
        <f>('County-Data'!K58)*('County-Data'!K$1)*('County-Data'!K$3)</f>
        <v>15804</v>
      </c>
      <c r="J58">
        <f>('County-Data'!L58)*('County-Data'!L$1)*('County-Data'!L$3)</f>
        <v>120834231</v>
      </c>
      <c r="K58">
        <f>('County-Data'!M58)*('County-Data'!M$1)*('County-Data'!M$3)</f>
        <v>90003</v>
      </c>
      <c r="L58">
        <f>('County-Data'!N58)*('County-Data'!N$1)*('County-Data'!N$3)</f>
        <v>0</v>
      </c>
      <c r="M58">
        <f>('County-Data'!O58)*('County-Data'!O$1)*('County-Data'!O$3)</f>
        <v>1311168</v>
      </c>
      <c r="N58">
        <f>('County-Data'!P58)*('County-Data'!P$1)*('County-Data'!P$3)</f>
        <v>0</v>
      </c>
      <c r="O58">
        <f>('County-Data'!Q58)*('County-Data'!Q$1)*('County-Data'!Q$3)</f>
        <v>146988</v>
      </c>
      <c r="P58">
        <f>('County-Data'!R58)*('County-Data'!R$1)*('County-Data'!R$3)</f>
        <v>0</v>
      </c>
      <c r="Q58">
        <f>('County-Data'!S58)*('County-Data'!S$1)*('County-Data'!S$3)</f>
        <v>0</v>
      </c>
      <c r="R58">
        <f>('County-Data'!T58)*('County-Data'!T$1)*('County-Data'!T$3)</f>
        <v>132140</v>
      </c>
      <c r="S58">
        <f>('County-Data'!U58)*('County-Data'!U$1)*('County-Data'!U$3)</f>
        <v>66118</v>
      </c>
      <c r="T58" s="39">
        <f>'County-Data'!AO58</f>
        <v>170934283</v>
      </c>
      <c r="U58" s="46">
        <f t="shared" si="2"/>
        <v>3.5284427641703684</v>
      </c>
      <c r="V58" s="64">
        <f t="shared" si="1"/>
        <v>4</v>
      </c>
      <c r="X58">
        <f>('County-Data'!F58)*('County-Data'!F$2)*('County-Data'!F$3)</f>
        <v>745800</v>
      </c>
      <c r="Y58">
        <f>('County-Data'!G58)*('County-Data'!G$2)*('County-Data'!G$3)</f>
        <v>166600</v>
      </c>
      <c r="Z58">
        <f>('County-Data'!H58)*('County-Data'!H$2)*('County-Data'!H$3)</f>
        <v>0</v>
      </c>
      <c r="AA58">
        <f>('County-Data'!I58)*('County-Data'!I$2)*('County-Data'!I$3)</f>
        <v>154016280</v>
      </c>
      <c r="AB58">
        <f>('County-Data'!J58)*('County-Data'!J$2)*('County-Data'!J$3)</f>
        <v>363821172</v>
      </c>
      <c r="AC58">
        <f>('County-Data'!K58)*('County-Data'!K$2)*('County-Data'!K$3)</f>
        <v>31608</v>
      </c>
      <c r="AD58">
        <f>('County-Data'!L58)*('County-Data'!L$2)*('County-Data'!L$3)</f>
        <v>161112308</v>
      </c>
      <c r="AE58">
        <f>('County-Data'!M58)*('County-Data'!M$2)*('County-Data'!M$3)</f>
        <v>90003</v>
      </c>
      <c r="AF58">
        <f>('County-Data'!N58)*('County-Data'!N$2)*('County-Data'!N$3)</f>
        <v>0</v>
      </c>
      <c r="AG58">
        <f>('County-Data'!O58)*('County-Data'!O$2)*('County-Data'!O$3)</f>
        <v>874112</v>
      </c>
      <c r="AH58">
        <f>('County-Data'!P58)*('County-Data'!P$2)*('County-Data'!P$3)</f>
        <v>0</v>
      </c>
      <c r="AI58">
        <f>('County-Data'!Q58)*('County-Data'!Q$2)*('County-Data'!Q$3)</f>
        <v>73494</v>
      </c>
      <c r="AJ58">
        <f>('County-Data'!R58)*('County-Data'!R$2)*('County-Data'!R$3)</f>
        <v>0</v>
      </c>
      <c r="AK58">
        <f>('County-Data'!S58)*('County-Data'!S$2)*('County-Data'!S$3)</f>
        <v>0</v>
      </c>
      <c r="AL58">
        <f>('County-Data'!T58)*('County-Data'!T$2)*('County-Data'!T$3)</f>
        <v>66070</v>
      </c>
      <c r="AM58">
        <f>('County-Data'!U58)*('County-Data'!U$2)*('County-Data'!U$3)</f>
        <v>66118</v>
      </c>
      <c r="AN58" s="39">
        <f>'County-Data'!AO58</f>
        <v>170934283</v>
      </c>
      <c r="AO58" s="46">
        <f t="shared" si="3"/>
        <v>3.9843590943076057</v>
      </c>
      <c r="AP58" s="64">
        <f t="shared" si="4"/>
        <v>1</v>
      </c>
    </row>
    <row r="59" spans="1:42">
      <c r="A59" t="s">
        <v>16</v>
      </c>
      <c r="B59" t="s">
        <v>70</v>
      </c>
      <c r="C59" t="s">
        <v>18</v>
      </c>
      <c r="D59">
        <f>('County-Data'!F59)*('County-Data'!F$1)*('County-Data'!F$3)</f>
        <v>2169600</v>
      </c>
      <c r="E59">
        <f>('County-Data'!G59)*('County-Data'!G$1)*('County-Data'!G$3)</f>
        <v>0</v>
      </c>
      <c r="F59">
        <f>('County-Data'!H59)*('County-Data'!H$1)*('County-Data'!H$3)</f>
        <v>0</v>
      </c>
      <c r="G59">
        <f>('County-Data'!I59)*('County-Data'!I$1)*('County-Data'!I$3)</f>
        <v>0</v>
      </c>
      <c r="H59">
        <f>('County-Data'!J59)*('County-Data'!J$1)*('County-Data'!J$3)</f>
        <v>0</v>
      </c>
      <c r="I59">
        <f>('County-Data'!K59)*('County-Data'!K$1)*('County-Data'!K$3)</f>
        <v>0</v>
      </c>
      <c r="J59">
        <f>('County-Data'!L59)*('County-Data'!L$1)*('County-Data'!L$3)</f>
        <v>83715</v>
      </c>
      <c r="K59">
        <f>('County-Data'!M59)*('County-Data'!M$1)*('County-Data'!M$3)</f>
        <v>4737</v>
      </c>
      <c r="L59">
        <f>('County-Data'!N59)*('County-Data'!N$1)*('County-Data'!N$3)</f>
        <v>0</v>
      </c>
      <c r="M59">
        <f>('County-Data'!O59)*('County-Data'!O$1)*('County-Data'!O$3)</f>
        <v>163896</v>
      </c>
      <c r="N59">
        <f>('County-Data'!P59)*('County-Data'!P$1)*('County-Data'!P$3)</f>
        <v>160440</v>
      </c>
      <c r="O59">
        <f>('County-Data'!Q59)*('County-Data'!Q$1)*('County-Data'!Q$3)</f>
        <v>106158</v>
      </c>
      <c r="P59">
        <f>('County-Data'!R59)*('County-Data'!R$1)*('County-Data'!R$3)</f>
        <v>18957</v>
      </c>
      <c r="Q59">
        <f>('County-Data'!S59)*('County-Data'!S$1)*('County-Data'!S$3)</f>
        <v>15684</v>
      </c>
      <c r="R59">
        <f>('County-Data'!T59)*('County-Data'!T$1)*('County-Data'!T$3)</f>
        <v>52856</v>
      </c>
      <c r="S59">
        <f>('County-Data'!U59)*('County-Data'!U$1)*('County-Data'!U$3)</f>
        <v>35602</v>
      </c>
      <c r="T59" s="39">
        <f>'County-Data'!AO59</f>
        <v>979854</v>
      </c>
      <c r="U59" s="46">
        <f t="shared" si="2"/>
        <v>2.8694530001408372</v>
      </c>
      <c r="V59" s="64">
        <f t="shared" si="1"/>
        <v>33</v>
      </c>
      <c r="X59">
        <f>('County-Data'!F59)*('County-Data'!F$2)*('County-Data'!F$3)</f>
        <v>1446400</v>
      </c>
      <c r="Y59">
        <f>('County-Data'!G59)*('County-Data'!G$2)*('County-Data'!G$3)</f>
        <v>0</v>
      </c>
      <c r="Z59">
        <f>('County-Data'!H59)*('County-Data'!H$2)*('County-Data'!H$3)</f>
        <v>0</v>
      </c>
      <c r="AA59">
        <f>('County-Data'!I59)*('County-Data'!I$2)*('County-Data'!I$3)</f>
        <v>0</v>
      </c>
      <c r="AB59">
        <f>('County-Data'!J59)*('County-Data'!J$2)*('County-Data'!J$3)</f>
        <v>0</v>
      </c>
      <c r="AC59">
        <f>('County-Data'!K59)*('County-Data'!K$2)*('County-Data'!K$3)</f>
        <v>0</v>
      </c>
      <c r="AD59">
        <f>('County-Data'!L59)*('County-Data'!L$2)*('County-Data'!L$3)</f>
        <v>111620</v>
      </c>
      <c r="AE59">
        <f>('County-Data'!M59)*('County-Data'!M$2)*('County-Data'!M$3)</f>
        <v>4737</v>
      </c>
      <c r="AF59">
        <f>('County-Data'!N59)*('County-Data'!N$2)*('County-Data'!N$3)</f>
        <v>0</v>
      </c>
      <c r="AG59">
        <f>('County-Data'!O59)*('County-Data'!O$2)*('County-Data'!O$3)</f>
        <v>109264</v>
      </c>
      <c r="AH59">
        <f>('County-Data'!P59)*('County-Data'!P$2)*('County-Data'!P$3)</f>
        <v>80220</v>
      </c>
      <c r="AI59">
        <f>('County-Data'!Q59)*('County-Data'!Q$2)*('County-Data'!Q$3)</f>
        <v>53079</v>
      </c>
      <c r="AJ59">
        <f>('County-Data'!R59)*('County-Data'!R$2)*('County-Data'!R$3)</f>
        <v>6319</v>
      </c>
      <c r="AK59">
        <f>('County-Data'!S59)*('County-Data'!S$2)*('County-Data'!S$3)</f>
        <v>7842</v>
      </c>
      <c r="AL59">
        <f>('County-Data'!T59)*('County-Data'!T$2)*('County-Data'!T$3)</f>
        <v>26428</v>
      </c>
      <c r="AM59">
        <f>('County-Data'!U59)*('County-Data'!U$2)*('County-Data'!U$3)</f>
        <v>35602</v>
      </c>
      <c r="AN59" s="39">
        <f>'County-Data'!AO59</f>
        <v>979854</v>
      </c>
      <c r="AO59" s="46">
        <f t="shared" si="3"/>
        <v>1.9201952535785944</v>
      </c>
      <c r="AP59" s="64">
        <f t="shared" si="4"/>
        <v>33</v>
      </c>
    </row>
    <row r="60" spans="1:42">
      <c r="A60" t="s">
        <v>16</v>
      </c>
      <c r="B60" t="s">
        <v>71</v>
      </c>
      <c r="C60" t="s">
        <v>18</v>
      </c>
      <c r="D60">
        <f>('County-Data'!F60)*('County-Data'!F$1)*('County-Data'!F$3)</f>
        <v>128464050</v>
      </c>
      <c r="E60">
        <f>('County-Data'!G60)*('County-Data'!G$1)*('County-Data'!G$3)</f>
        <v>277757900</v>
      </c>
      <c r="F60">
        <f>('County-Data'!H60)*('County-Data'!H$1)*('County-Data'!H$3)</f>
        <v>49711350</v>
      </c>
      <c r="G60">
        <f>('County-Data'!I60)*('County-Data'!I$1)*('County-Data'!I$3)</f>
        <v>394116030</v>
      </c>
      <c r="H60">
        <f>('County-Data'!J60)*('County-Data'!J$1)*('County-Data'!J$3)</f>
        <v>562808532</v>
      </c>
      <c r="I60">
        <f>('County-Data'!K60)*('County-Data'!K$1)*('County-Data'!K$3)</f>
        <v>249355512</v>
      </c>
      <c r="J60">
        <f>('County-Data'!L60)*('County-Data'!L$1)*('County-Data'!L$3)</f>
        <v>416549097</v>
      </c>
      <c r="K60">
        <f>('County-Data'!M60)*('County-Data'!M$1)*('County-Data'!M$3)</f>
        <v>433383393</v>
      </c>
      <c r="L60">
        <f>('County-Data'!N60)*('County-Data'!N$1)*('County-Data'!N$3)</f>
        <v>4846974</v>
      </c>
      <c r="M60">
        <f>('County-Data'!O60)*('County-Data'!O$1)*('County-Data'!O$3)</f>
        <v>4097400</v>
      </c>
      <c r="N60">
        <f>('County-Data'!P60)*('County-Data'!P$1)*('County-Data'!P$3)</f>
        <v>187180</v>
      </c>
      <c r="O60">
        <f>('County-Data'!Q60)*('County-Data'!Q$1)*('County-Data'!Q$3)</f>
        <v>1437216</v>
      </c>
      <c r="P60">
        <f>('County-Data'!R60)*('County-Data'!R$1)*('County-Data'!R$3)</f>
        <v>17288784</v>
      </c>
      <c r="Q60">
        <f>('County-Data'!S60)*('County-Data'!S$1)*('County-Data'!S$3)</f>
        <v>15684</v>
      </c>
      <c r="R60">
        <f>('County-Data'!T60)*('County-Data'!T$1)*('County-Data'!T$3)</f>
        <v>92498</v>
      </c>
      <c r="S60">
        <f>('County-Data'!U60)*('County-Data'!U$1)*('County-Data'!U$3)</f>
        <v>706954</v>
      </c>
      <c r="T60" s="39">
        <f>'County-Data'!AO60</f>
        <v>1349546425</v>
      </c>
      <c r="U60" s="46">
        <f t="shared" si="2"/>
        <v>1.882720376959244</v>
      </c>
      <c r="V60" s="64">
        <f t="shared" si="1"/>
        <v>52</v>
      </c>
      <c r="X60">
        <f>('County-Data'!F60)*('County-Data'!F$2)*('County-Data'!F$3)</f>
        <v>85642700</v>
      </c>
      <c r="Y60">
        <f>('County-Data'!G60)*('County-Data'!G$2)*('County-Data'!G$3)</f>
        <v>555515800</v>
      </c>
      <c r="Z60">
        <f>('County-Data'!H60)*('County-Data'!H$2)*('County-Data'!H$3)</f>
        <v>99422700</v>
      </c>
      <c r="AA60">
        <f>('County-Data'!I60)*('County-Data'!I$2)*('County-Data'!I$3)</f>
        <v>525488040</v>
      </c>
      <c r="AB60">
        <f>('County-Data'!J60)*('County-Data'!J$2)*('County-Data'!J$3)</f>
        <v>562808532</v>
      </c>
      <c r="AC60">
        <f>('County-Data'!K60)*('County-Data'!K$2)*('County-Data'!K$3)</f>
        <v>498711024</v>
      </c>
      <c r="AD60">
        <f>('County-Data'!L60)*('County-Data'!L$2)*('County-Data'!L$3)</f>
        <v>555398796</v>
      </c>
      <c r="AE60">
        <f>('County-Data'!M60)*('County-Data'!M$2)*('County-Data'!M$3)</f>
        <v>433383393</v>
      </c>
      <c r="AF60">
        <f>('County-Data'!N60)*('County-Data'!N$2)*('County-Data'!N$3)</f>
        <v>1615658</v>
      </c>
      <c r="AG60">
        <f>('County-Data'!O60)*('County-Data'!O$2)*('County-Data'!O$3)</f>
        <v>2731600</v>
      </c>
      <c r="AH60">
        <f>('County-Data'!P60)*('County-Data'!P$2)*('County-Data'!P$3)</f>
        <v>93590</v>
      </c>
      <c r="AI60">
        <f>('County-Data'!Q60)*('County-Data'!Q$2)*('County-Data'!Q$3)</f>
        <v>718608</v>
      </c>
      <c r="AJ60">
        <f>('County-Data'!R60)*('County-Data'!R$2)*('County-Data'!R$3)</f>
        <v>5762928</v>
      </c>
      <c r="AK60">
        <f>('County-Data'!S60)*('County-Data'!S$2)*('County-Data'!S$3)</f>
        <v>7842</v>
      </c>
      <c r="AL60">
        <f>('County-Data'!T60)*('County-Data'!T$2)*('County-Data'!T$3)</f>
        <v>46249</v>
      </c>
      <c r="AM60">
        <f>('County-Data'!U60)*('County-Data'!U$2)*('County-Data'!U$3)</f>
        <v>706954</v>
      </c>
      <c r="AN60" s="39">
        <f>'County-Data'!AO60</f>
        <v>1349546425</v>
      </c>
      <c r="AO60" s="46">
        <f t="shared" si="3"/>
        <v>2.4660540403417395</v>
      </c>
      <c r="AP60" s="64">
        <f t="shared" si="4"/>
        <v>18</v>
      </c>
    </row>
    <row r="61" spans="1:42">
      <c r="A61" t="s">
        <v>16</v>
      </c>
      <c r="B61" t="s">
        <v>72</v>
      </c>
      <c r="C61" t="s">
        <v>18</v>
      </c>
      <c r="D61">
        <f>('County-Data'!F61)*('County-Data'!F$1)*('County-Data'!F$3)</f>
        <v>508500</v>
      </c>
      <c r="E61">
        <f>('County-Data'!G61)*('County-Data'!G$1)*('County-Data'!G$3)</f>
        <v>0</v>
      </c>
      <c r="F61">
        <f>('County-Data'!H61)*('County-Data'!H$1)*('County-Data'!H$3)</f>
        <v>0</v>
      </c>
      <c r="G61">
        <f>('County-Data'!I61)*('County-Data'!I$1)*('County-Data'!I$3)</f>
        <v>17622</v>
      </c>
      <c r="H61">
        <f>('County-Data'!J61)*('County-Data'!J$1)*('County-Data'!J$3)</f>
        <v>22308</v>
      </c>
      <c r="I61">
        <f>('County-Data'!K61)*('County-Data'!K$1)*('County-Data'!K$3)</f>
        <v>0</v>
      </c>
      <c r="J61">
        <f>('County-Data'!L61)*('County-Data'!L$1)*('County-Data'!L$3)</f>
        <v>0</v>
      </c>
      <c r="K61">
        <f>('County-Data'!M61)*('County-Data'!M$1)*('County-Data'!M$3)</f>
        <v>0</v>
      </c>
      <c r="L61">
        <f>('County-Data'!N61)*('County-Data'!N$1)*('County-Data'!N$3)</f>
        <v>0</v>
      </c>
      <c r="M61">
        <f>('County-Data'!O61)*('County-Data'!O$1)*('County-Data'!O$3)</f>
        <v>0</v>
      </c>
      <c r="N61">
        <f>('County-Data'!P61)*('County-Data'!P$1)*('County-Data'!P$3)</f>
        <v>26740</v>
      </c>
      <c r="O61">
        <f>('County-Data'!Q61)*('County-Data'!Q$1)*('County-Data'!Q$3)</f>
        <v>48996</v>
      </c>
      <c r="P61">
        <f>('County-Data'!R61)*('County-Data'!R$1)*('County-Data'!R$3)</f>
        <v>94785</v>
      </c>
      <c r="Q61">
        <f>('County-Data'!S61)*('County-Data'!S$1)*('County-Data'!S$3)</f>
        <v>0</v>
      </c>
      <c r="R61">
        <f>('County-Data'!T61)*('County-Data'!T$1)*('County-Data'!T$3)</f>
        <v>0</v>
      </c>
      <c r="S61">
        <f>('County-Data'!U61)*('County-Data'!U$1)*('County-Data'!U$3)</f>
        <v>5086</v>
      </c>
      <c r="T61" s="39">
        <f>'County-Data'!AO61</f>
        <v>248815</v>
      </c>
      <c r="U61" s="46">
        <f t="shared" si="2"/>
        <v>2.9099411209131283</v>
      </c>
      <c r="V61" s="64">
        <f t="shared" si="1"/>
        <v>32</v>
      </c>
      <c r="X61">
        <f>('County-Data'!F61)*('County-Data'!F$2)*('County-Data'!F$3)</f>
        <v>339000</v>
      </c>
      <c r="Y61">
        <f>('County-Data'!G61)*('County-Data'!G$2)*('County-Data'!G$3)</f>
        <v>0</v>
      </c>
      <c r="Z61">
        <f>('County-Data'!H61)*('County-Data'!H$2)*('County-Data'!H$3)</f>
        <v>0</v>
      </c>
      <c r="AA61">
        <f>('County-Data'!I61)*('County-Data'!I$2)*('County-Data'!I$3)</f>
        <v>23496</v>
      </c>
      <c r="AB61">
        <f>('County-Data'!J61)*('County-Data'!J$2)*('County-Data'!J$3)</f>
        <v>22308</v>
      </c>
      <c r="AC61">
        <f>('County-Data'!K61)*('County-Data'!K$2)*('County-Data'!K$3)</f>
        <v>0</v>
      </c>
      <c r="AD61">
        <f>('County-Data'!L61)*('County-Data'!L$2)*('County-Data'!L$3)</f>
        <v>0</v>
      </c>
      <c r="AE61">
        <f>('County-Data'!M61)*('County-Data'!M$2)*('County-Data'!M$3)</f>
        <v>0</v>
      </c>
      <c r="AF61">
        <f>('County-Data'!N61)*('County-Data'!N$2)*('County-Data'!N$3)</f>
        <v>0</v>
      </c>
      <c r="AG61">
        <f>('County-Data'!O61)*('County-Data'!O$2)*('County-Data'!O$3)</f>
        <v>0</v>
      </c>
      <c r="AH61">
        <f>('County-Data'!P61)*('County-Data'!P$2)*('County-Data'!P$3)</f>
        <v>13370</v>
      </c>
      <c r="AI61">
        <f>('County-Data'!Q61)*('County-Data'!Q$2)*('County-Data'!Q$3)</f>
        <v>24498</v>
      </c>
      <c r="AJ61">
        <f>('County-Data'!R61)*('County-Data'!R$2)*('County-Data'!R$3)</f>
        <v>31595</v>
      </c>
      <c r="AK61">
        <f>('County-Data'!S61)*('County-Data'!S$2)*('County-Data'!S$3)</f>
        <v>0</v>
      </c>
      <c r="AL61">
        <f>('County-Data'!T61)*('County-Data'!T$2)*('County-Data'!T$3)</f>
        <v>0</v>
      </c>
      <c r="AM61">
        <f>('County-Data'!U61)*('County-Data'!U$2)*('County-Data'!U$3)</f>
        <v>5086</v>
      </c>
      <c r="AN61" s="39">
        <f>'County-Data'!AO61</f>
        <v>248815</v>
      </c>
      <c r="AO61" s="46">
        <f t="shared" si="3"/>
        <v>1.8461628117275888</v>
      </c>
      <c r="AP61" s="64">
        <f t="shared" si="4"/>
        <v>36</v>
      </c>
    </row>
    <row r="62" spans="1:42">
      <c r="A62" t="s">
        <v>16</v>
      </c>
      <c r="B62" t="s">
        <v>73</v>
      </c>
      <c r="C62" t="s">
        <v>18</v>
      </c>
      <c r="D62">
        <f>('County-Data'!F62)*('County-Data'!F$1)*('County-Data'!F$3)</f>
        <v>508500</v>
      </c>
      <c r="E62">
        <f>('County-Data'!G62)*('County-Data'!G$1)*('County-Data'!G$3)</f>
        <v>0</v>
      </c>
      <c r="F62">
        <f>('County-Data'!H62)*('County-Data'!H$1)*('County-Data'!H$3)</f>
        <v>0</v>
      </c>
      <c r="G62">
        <f>('County-Data'!I62)*('County-Data'!I$1)*('County-Data'!I$3)</f>
        <v>17622</v>
      </c>
      <c r="H62">
        <f>('County-Data'!J62)*('County-Data'!J$1)*('County-Data'!J$3)</f>
        <v>22308</v>
      </c>
      <c r="I62">
        <f>('County-Data'!K62)*('County-Data'!K$1)*('County-Data'!K$3)</f>
        <v>0</v>
      </c>
      <c r="J62">
        <f>('County-Data'!L62)*('County-Data'!L$1)*('County-Data'!L$3)</f>
        <v>1071552</v>
      </c>
      <c r="K62">
        <f>('County-Data'!M62)*('County-Data'!M$1)*('County-Data'!M$3)</f>
        <v>108680991</v>
      </c>
      <c r="L62">
        <f>('County-Data'!N62)*('County-Data'!N$1)*('County-Data'!N$3)</f>
        <v>298749852</v>
      </c>
      <c r="M62">
        <f>('County-Data'!O62)*('County-Data'!O$1)*('County-Data'!O$3)</f>
        <v>1810395216</v>
      </c>
      <c r="N62">
        <f>('County-Data'!P62)*('County-Data'!P$1)*('County-Data'!P$3)</f>
        <v>98429940</v>
      </c>
      <c r="O62">
        <f>('County-Data'!Q62)*('County-Data'!Q$1)*('County-Data'!Q$3)</f>
        <v>7210578</v>
      </c>
      <c r="P62">
        <f>('County-Data'!R62)*('County-Data'!R$1)*('County-Data'!R$3)</f>
        <v>82690434</v>
      </c>
      <c r="Q62">
        <f>('County-Data'!S62)*('County-Data'!S$1)*('County-Data'!S$3)</f>
        <v>6618648</v>
      </c>
      <c r="R62">
        <f>('County-Data'!T62)*('County-Data'!T$1)*('County-Data'!T$3)</f>
        <v>52856</v>
      </c>
      <c r="S62">
        <f>('County-Data'!U62)*('County-Data'!U$1)*('County-Data'!U$3)</f>
        <v>45774</v>
      </c>
      <c r="T62" s="39">
        <f>'County-Data'!AO62</f>
        <v>871425260</v>
      </c>
      <c r="U62" s="46">
        <f t="shared" si="2"/>
        <v>2.7707416594740435</v>
      </c>
      <c r="V62" s="64">
        <f t="shared" si="1"/>
        <v>37</v>
      </c>
      <c r="X62">
        <f>('County-Data'!F62)*('County-Data'!F$2)*('County-Data'!F$3)</f>
        <v>339000</v>
      </c>
      <c r="Y62">
        <f>('County-Data'!G62)*('County-Data'!G$2)*('County-Data'!G$3)</f>
        <v>0</v>
      </c>
      <c r="Z62">
        <f>('County-Data'!H62)*('County-Data'!H$2)*('County-Data'!H$3)</f>
        <v>0</v>
      </c>
      <c r="AA62">
        <f>('County-Data'!I62)*('County-Data'!I$2)*('County-Data'!I$3)</f>
        <v>23496</v>
      </c>
      <c r="AB62">
        <f>('County-Data'!J62)*('County-Data'!J$2)*('County-Data'!J$3)</f>
        <v>22308</v>
      </c>
      <c r="AC62">
        <f>('County-Data'!K62)*('County-Data'!K$2)*('County-Data'!K$3)</f>
        <v>0</v>
      </c>
      <c r="AD62">
        <f>('County-Data'!L62)*('County-Data'!L$2)*('County-Data'!L$3)</f>
        <v>1428736</v>
      </c>
      <c r="AE62">
        <f>('County-Data'!M62)*('County-Data'!M$2)*('County-Data'!M$3)</f>
        <v>108680991</v>
      </c>
      <c r="AF62">
        <f>('County-Data'!N62)*('County-Data'!N$2)*('County-Data'!N$3)</f>
        <v>99583284</v>
      </c>
      <c r="AG62">
        <f>('County-Data'!O62)*('County-Data'!O$2)*('County-Data'!O$3)</f>
        <v>1206930144</v>
      </c>
      <c r="AH62">
        <f>('County-Data'!P62)*('County-Data'!P$2)*('County-Data'!P$3)</f>
        <v>49214970</v>
      </c>
      <c r="AI62">
        <f>('County-Data'!Q62)*('County-Data'!Q$2)*('County-Data'!Q$3)</f>
        <v>3605289</v>
      </c>
      <c r="AJ62">
        <f>('County-Data'!R62)*('County-Data'!R$2)*('County-Data'!R$3)</f>
        <v>27563478</v>
      </c>
      <c r="AK62">
        <f>('County-Data'!S62)*('County-Data'!S$2)*('County-Data'!S$3)</f>
        <v>3309324</v>
      </c>
      <c r="AL62">
        <f>('County-Data'!T62)*('County-Data'!T$2)*('County-Data'!T$3)</f>
        <v>26428</v>
      </c>
      <c r="AM62">
        <f>('County-Data'!U62)*('County-Data'!U$2)*('County-Data'!U$3)</f>
        <v>45774</v>
      </c>
      <c r="AN62" s="39">
        <f>'County-Data'!AO62</f>
        <v>871425260</v>
      </c>
      <c r="AO62" s="46">
        <f t="shared" si="3"/>
        <v>1.7222053237244925</v>
      </c>
      <c r="AP62" s="64">
        <f t="shared" si="4"/>
        <v>44</v>
      </c>
    </row>
    <row r="63" spans="1:42">
      <c r="A63" t="s">
        <v>16</v>
      </c>
      <c r="B63" t="s">
        <v>74</v>
      </c>
      <c r="C63" t="s">
        <v>18</v>
      </c>
      <c r="D63">
        <f>('County-Data'!F63)*('County-Data'!F$1)*('County-Data'!F$3)</f>
        <v>205586550</v>
      </c>
      <c r="E63">
        <f>('County-Data'!G63)*('County-Data'!G$1)*('County-Data'!G$3)</f>
        <v>238000</v>
      </c>
      <c r="F63">
        <f>('County-Data'!H63)*('County-Data'!H$1)*('County-Data'!H$3)</f>
        <v>4134</v>
      </c>
      <c r="G63">
        <f>('County-Data'!I63)*('County-Data'!I$1)*('County-Data'!I$3)</f>
        <v>209384604</v>
      </c>
      <c r="H63">
        <f>('County-Data'!J63)*('County-Data'!J$1)*('County-Data'!J$3)</f>
        <v>297901032</v>
      </c>
      <c r="I63">
        <f>('County-Data'!K63)*('County-Data'!K$1)*('County-Data'!K$3)</f>
        <v>15804</v>
      </c>
      <c r="J63">
        <f>('County-Data'!L63)*('County-Data'!L$1)*('County-Data'!L$3)</f>
        <v>15537504</v>
      </c>
      <c r="K63">
        <f>('County-Data'!M63)*('County-Data'!M$1)*('County-Data'!M$3)</f>
        <v>1094247</v>
      </c>
      <c r="L63">
        <f>('County-Data'!N63)*('County-Data'!N$1)*('County-Data'!N$3)</f>
        <v>0</v>
      </c>
      <c r="M63">
        <f>('County-Data'!O63)*('County-Data'!O$1)*('County-Data'!O$3)</f>
        <v>5736360</v>
      </c>
      <c r="N63">
        <f>('County-Data'!P63)*('County-Data'!P$1)*('County-Data'!P$3)</f>
        <v>26740</v>
      </c>
      <c r="O63">
        <f>('County-Data'!Q63)*('County-Data'!Q$1)*('County-Data'!Q$3)</f>
        <v>320670654</v>
      </c>
      <c r="P63">
        <f>('County-Data'!R63)*('County-Data'!R$1)*('County-Data'!R$3)</f>
        <v>834108</v>
      </c>
      <c r="Q63">
        <f>('County-Data'!S63)*('County-Data'!S$1)*('County-Data'!S$3)</f>
        <v>203892</v>
      </c>
      <c r="R63">
        <f>('County-Data'!T63)*('County-Data'!T$1)*('County-Data'!T$3)</f>
        <v>726770</v>
      </c>
      <c r="S63">
        <f>('County-Data'!U63)*('County-Data'!U$1)*('County-Data'!U$3)</f>
        <v>12933698</v>
      </c>
      <c r="T63" s="39">
        <f>'County-Data'!AO63</f>
        <v>395253624</v>
      </c>
      <c r="U63" s="46">
        <f t="shared" si="2"/>
        <v>2.7093846380520472</v>
      </c>
      <c r="V63" s="64">
        <f t="shared" si="1"/>
        <v>39</v>
      </c>
      <c r="X63">
        <f>('County-Data'!F63)*('County-Data'!F$2)*('County-Data'!F$3)</f>
        <v>137057700</v>
      </c>
      <c r="Y63">
        <f>('County-Data'!G63)*('County-Data'!G$2)*('County-Data'!G$3)</f>
        <v>476000</v>
      </c>
      <c r="Z63">
        <f>('County-Data'!H63)*('County-Data'!H$2)*('County-Data'!H$3)</f>
        <v>8268</v>
      </c>
      <c r="AA63">
        <f>('County-Data'!I63)*('County-Data'!I$2)*('County-Data'!I$3)</f>
        <v>279179472</v>
      </c>
      <c r="AB63">
        <f>('County-Data'!J63)*('County-Data'!J$2)*('County-Data'!J$3)</f>
        <v>297901032</v>
      </c>
      <c r="AC63">
        <f>('County-Data'!K63)*('County-Data'!K$2)*('County-Data'!K$3)</f>
        <v>31608</v>
      </c>
      <c r="AD63">
        <f>('County-Data'!L63)*('County-Data'!L$2)*('County-Data'!L$3)</f>
        <v>20716672</v>
      </c>
      <c r="AE63">
        <f>('County-Data'!M63)*('County-Data'!M$2)*('County-Data'!M$3)</f>
        <v>1094247</v>
      </c>
      <c r="AF63">
        <f>('County-Data'!N63)*('County-Data'!N$2)*('County-Data'!N$3)</f>
        <v>0</v>
      </c>
      <c r="AG63">
        <f>('County-Data'!O63)*('County-Data'!O$2)*('County-Data'!O$3)</f>
        <v>3824240</v>
      </c>
      <c r="AH63">
        <f>('County-Data'!P63)*('County-Data'!P$2)*('County-Data'!P$3)</f>
        <v>13370</v>
      </c>
      <c r="AI63">
        <f>('County-Data'!Q63)*('County-Data'!Q$2)*('County-Data'!Q$3)</f>
        <v>160335327</v>
      </c>
      <c r="AJ63">
        <f>('County-Data'!R63)*('County-Data'!R$2)*('County-Data'!R$3)</f>
        <v>278036</v>
      </c>
      <c r="AK63">
        <f>('County-Data'!S63)*('County-Data'!S$2)*('County-Data'!S$3)</f>
        <v>101946</v>
      </c>
      <c r="AL63">
        <f>('County-Data'!T63)*('County-Data'!T$2)*('County-Data'!T$3)</f>
        <v>363385</v>
      </c>
      <c r="AM63">
        <f>('County-Data'!U63)*('County-Data'!U$2)*('County-Data'!U$3)</f>
        <v>12933698</v>
      </c>
      <c r="AN63" s="39">
        <f>'County-Data'!AO63</f>
        <v>395253624</v>
      </c>
      <c r="AO63" s="46">
        <f t="shared" si="3"/>
        <v>2.3132362247486946</v>
      </c>
      <c r="AP63" s="64">
        <f t="shared" si="4"/>
        <v>19</v>
      </c>
    </row>
    <row r="64" spans="1:42">
      <c r="A64" t="s">
        <v>16</v>
      </c>
      <c r="B64" t="s">
        <v>75</v>
      </c>
      <c r="C64" t="s">
        <v>18</v>
      </c>
      <c r="D64">
        <f>('County-Data'!F64)*('County-Data'!F$1)*('County-Data'!F$3)</f>
        <v>1084800</v>
      </c>
      <c r="E64">
        <f>('County-Data'!G64)*('County-Data'!G$1)*('County-Data'!G$3)</f>
        <v>0</v>
      </c>
      <c r="F64">
        <f>('County-Data'!H64)*('County-Data'!H$1)*('County-Data'!H$3)</f>
        <v>0</v>
      </c>
      <c r="G64">
        <f>('County-Data'!I64)*('County-Data'!I$1)*('County-Data'!I$3)</f>
        <v>17622</v>
      </c>
      <c r="H64">
        <f>('County-Data'!J64)*('County-Data'!J$1)*('County-Data'!J$3)</f>
        <v>264706728</v>
      </c>
      <c r="I64">
        <f>('County-Data'!K64)*('County-Data'!K$1)*('County-Data'!K$3)</f>
        <v>15804</v>
      </c>
      <c r="J64">
        <f>('County-Data'!L64)*('County-Data'!L$1)*('County-Data'!L$3)</f>
        <v>132487359</v>
      </c>
      <c r="K64">
        <f>('County-Data'!M64)*('County-Data'!M$1)*('County-Data'!M$3)</f>
        <v>180006</v>
      </c>
      <c r="L64">
        <f>('County-Data'!N64)*('County-Data'!N$1)*('County-Data'!N$3)</f>
        <v>0</v>
      </c>
      <c r="M64">
        <f>('County-Data'!O64)*('County-Data'!O$1)*('County-Data'!O$3)</f>
        <v>3114024</v>
      </c>
      <c r="N64">
        <f>('County-Data'!P64)*('County-Data'!P$1)*('County-Data'!P$3)</f>
        <v>187180</v>
      </c>
      <c r="O64">
        <f>('County-Data'!Q64)*('County-Data'!Q$1)*('County-Data'!Q$3)</f>
        <v>155154</v>
      </c>
      <c r="P64">
        <f>('County-Data'!R64)*('County-Data'!R$1)*('County-Data'!R$3)</f>
        <v>113742</v>
      </c>
      <c r="Q64">
        <f>('County-Data'!S64)*('County-Data'!S$1)*('County-Data'!S$3)</f>
        <v>0</v>
      </c>
      <c r="R64">
        <f>('County-Data'!T64)*('County-Data'!T$1)*('County-Data'!T$3)</f>
        <v>92498</v>
      </c>
      <c r="S64">
        <f>('County-Data'!U64)*('County-Data'!U$1)*('County-Data'!U$3)</f>
        <v>55946</v>
      </c>
      <c r="T64" s="39">
        <f>'County-Data'!AO64</f>
        <v>112197006</v>
      </c>
      <c r="U64" s="46">
        <f t="shared" si="2"/>
        <v>3.584862710151107</v>
      </c>
      <c r="V64" s="64">
        <f t="shared" si="1"/>
        <v>3</v>
      </c>
      <c r="X64">
        <f>('County-Data'!F64)*('County-Data'!F$2)*('County-Data'!F$3)</f>
        <v>723200</v>
      </c>
      <c r="Y64">
        <f>('County-Data'!G64)*('County-Data'!G$2)*('County-Data'!G$3)</f>
        <v>0</v>
      </c>
      <c r="Z64">
        <f>('County-Data'!H64)*('County-Data'!H$2)*('County-Data'!H$3)</f>
        <v>0</v>
      </c>
      <c r="AA64">
        <f>('County-Data'!I64)*('County-Data'!I$2)*('County-Data'!I$3)</f>
        <v>23496</v>
      </c>
      <c r="AB64">
        <f>('County-Data'!J64)*('County-Data'!J$2)*('County-Data'!J$3)</f>
        <v>264706728</v>
      </c>
      <c r="AC64">
        <f>('County-Data'!K64)*('County-Data'!K$2)*('County-Data'!K$3)</f>
        <v>31608</v>
      </c>
      <c r="AD64">
        <f>('County-Data'!L64)*('County-Data'!L$2)*('County-Data'!L$3)</f>
        <v>176649812</v>
      </c>
      <c r="AE64">
        <f>('County-Data'!M64)*('County-Data'!M$2)*('County-Data'!M$3)</f>
        <v>180006</v>
      </c>
      <c r="AF64">
        <f>('County-Data'!N64)*('County-Data'!N$2)*('County-Data'!N$3)</f>
        <v>0</v>
      </c>
      <c r="AG64">
        <f>('County-Data'!O64)*('County-Data'!O$2)*('County-Data'!O$3)</f>
        <v>2076016</v>
      </c>
      <c r="AH64">
        <f>('County-Data'!P64)*('County-Data'!P$2)*('County-Data'!P$3)</f>
        <v>93590</v>
      </c>
      <c r="AI64">
        <f>('County-Data'!Q64)*('County-Data'!Q$2)*('County-Data'!Q$3)</f>
        <v>77577</v>
      </c>
      <c r="AJ64">
        <f>('County-Data'!R64)*('County-Data'!R$2)*('County-Data'!R$3)</f>
        <v>37914</v>
      </c>
      <c r="AK64">
        <f>('County-Data'!S64)*('County-Data'!S$2)*('County-Data'!S$3)</f>
        <v>0</v>
      </c>
      <c r="AL64">
        <f>('County-Data'!T64)*('County-Data'!T$2)*('County-Data'!T$3)</f>
        <v>46249</v>
      </c>
      <c r="AM64">
        <f>('County-Data'!U64)*('County-Data'!U$2)*('County-Data'!U$3)</f>
        <v>55946</v>
      </c>
      <c r="AN64" s="39">
        <f>'County-Data'!AO64</f>
        <v>112197006</v>
      </c>
      <c r="AO64" s="46">
        <f t="shared" si="3"/>
        <v>3.9635829676239309</v>
      </c>
      <c r="AP64" s="64">
        <f t="shared" si="4"/>
        <v>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8.33203125" customWidth="1"/>
    <col min="3" max="3" width="5.33203125" customWidth="1"/>
    <col min="4" max="22" width="9.33203125" customWidth="1"/>
    <col min="23" max="23" width="8.83203125" customWidth="1"/>
    <col min="39" max="41" width="8.83203125" customWidth="1"/>
  </cols>
  <sheetData>
    <row r="1" spans="1:42">
      <c r="A1" s="47" t="s">
        <v>120</v>
      </c>
      <c r="B1" s="48"/>
      <c r="C1" s="128" t="s">
        <v>196</v>
      </c>
      <c r="D1" s="66" t="s">
        <v>139</v>
      </c>
    </row>
    <row r="2" spans="1:42">
      <c r="A2" s="47" t="s">
        <v>135</v>
      </c>
      <c r="B2" s="48"/>
      <c r="C2" s="2"/>
      <c r="D2" s="66"/>
    </row>
    <row r="3" spans="1:42">
      <c r="A3" s="47" t="s">
        <v>138</v>
      </c>
      <c r="B3" s="48"/>
      <c r="C3" s="2"/>
      <c r="D3" s="1" t="s">
        <v>118</v>
      </c>
    </row>
    <row r="4" spans="1:42">
      <c r="U4" s="43" t="s">
        <v>94</v>
      </c>
      <c r="V4" s="43" t="s">
        <v>1</v>
      </c>
      <c r="X4" s="1" t="s">
        <v>119</v>
      </c>
      <c r="AO4" s="43" t="s">
        <v>95</v>
      </c>
      <c r="AP4" s="43" t="s">
        <v>1</v>
      </c>
    </row>
    <row r="5" spans="1:42">
      <c r="A5" t="s">
        <v>0</v>
      </c>
      <c r="B5" t="s">
        <v>1</v>
      </c>
      <c r="C5" t="s">
        <v>0</v>
      </c>
      <c r="D5" t="str">
        <f>'Crop-Data'!A3</f>
        <v>Wine grapes</v>
      </c>
      <c r="E5" t="str">
        <f>'Crop-Data'!A4</f>
        <v>Table grapes</v>
      </c>
      <c r="F5" t="str">
        <f>'Crop-Data'!A5</f>
        <v>Raisin grapes</v>
      </c>
      <c r="G5" t="str">
        <f>'Crop-Data'!A6</f>
        <v>Almonds</v>
      </c>
      <c r="H5" t="str">
        <f>'Crop-Data'!A7</f>
        <v>Walnuts</v>
      </c>
      <c r="I5" t="str">
        <f>'Crop-Data'!A8</f>
        <v>Pistachios</v>
      </c>
      <c r="J5" t="str">
        <f>'Crop-Data'!A9</f>
        <v>Stone fruit</v>
      </c>
      <c r="K5" t="str">
        <f>'Crop-Data'!A10</f>
        <v>Citrus</v>
      </c>
      <c r="L5" t="str">
        <f>'Crop-Data'!A11</f>
        <v>Avocados</v>
      </c>
      <c r="M5" t="str">
        <f>'Crop-Data'!A12</f>
        <v>Strawberries</v>
      </c>
      <c r="N5" t="str">
        <f>'Crop-Data'!A13</f>
        <v>Lettuce</v>
      </c>
      <c r="O5" t="str">
        <f>'Crop-Data'!A14</f>
        <v>Tomatoes</v>
      </c>
      <c r="P5" t="str">
        <f>'Crop-Data'!A15</f>
        <v>Cole crops</v>
      </c>
      <c r="Q5" t="str">
        <f>'Crop-Data'!A16</f>
        <v>Carrots</v>
      </c>
      <c r="R5" t="str">
        <f>'Crop-Data'!A17</f>
        <v>Alliums</v>
      </c>
      <c r="S5" t="str">
        <f>'Crop-Data'!A18</f>
        <v>Melons</v>
      </c>
      <c r="T5" t="s">
        <v>114</v>
      </c>
      <c r="U5" s="43" t="s">
        <v>140</v>
      </c>
      <c r="V5" s="43" t="s">
        <v>134</v>
      </c>
      <c r="X5" t="str">
        <f>D5</f>
        <v>Wine grapes</v>
      </c>
      <c r="Y5" t="str">
        <f t="shared" ref="Y5:AL5" si="0">E5</f>
        <v>Table grapes</v>
      </c>
      <c r="Z5" t="str">
        <f t="shared" si="0"/>
        <v>Raisin grapes</v>
      </c>
      <c r="AA5" t="str">
        <f t="shared" si="0"/>
        <v>Almonds</v>
      </c>
      <c r="AB5" t="str">
        <f t="shared" si="0"/>
        <v>Walnuts</v>
      </c>
      <c r="AC5" t="str">
        <f t="shared" si="0"/>
        <v>Pistachios</v>
      </c>
      <c r="AD5" t="str">
        <f t="shared" si="0"/>
        <v>Stone fruit</v>
      </c>
      <c r="AE5" t="str">
        <f t="shared" si="0"/>
        <v>Citrus</v>
      </c>
      <c r="AF5" t="str">
        <f t="shared" si="0"/>
        <v>Avocados</v>
      </c>
      <c r="AG5" t="str">
        <f t="shared" si="0"/>
        <v>Strawberries</v>
      </c>
      <c r="AH5" t="str">
        <f t="shared" si="0"/>
        <v>Lettuce</v>
      </c>
      <c r="AI5" t="str">
        <f t="shared" si="0"/>
        <v>Tomatoes</v>
      </c>
      <c r="AJ5" t="str">
        <f t="shared" si="0"/>
        <v>Cole crops</v>
      </c>
      <c r="AK5" t="str">
        <f t="shared" si="0"/>
        <v>Carrots</v>
      </c>
      <c r="AL5" t="str">
        <f t="shared" si="0"/>
        <v>Alliums</v>
      </c>
      <c r="AM5" t="str">
        <f>S5</f>
        <v>Melons</v>
      </c>
      <c r="AN5" t="str">
        <f>T5</f>
        <v>TOTAL</v>
      </c>
      <c r="AO5" s="43" t="s">
        <v>140</v>
      </c>
      <c r="AP5" s="43" t="s">
        <v>134</v>
      </c>
    </row>
    <row r="6" spans="1:42">
      <c r="A6" t="s">
        <v>13</v>
      </c>
      <c r="B6" t="s">
        <v>14</v>
      </c>
      <c r="C6" t="s">
        <v>15</v>
      </c>
      <c r="D6">
        <f>('County-Data'!F6)*('County-Data'!F$1)*('County-Data'!$D6)</f>
        <v>0</v>
      </c>
      <c r="E6">
        <f>('County-Data'!G6)*('County-Data'!G$1)*('County-Data'!$D6)</f>
        <v>28.350256690000002</v>
      </c>
      <c r="F6">
        <f>('County-Data'!H6)*('County-Data'!H$1)*('County-Data'!$D6)</f>
        <v>0</v>
      </c>
      <c r="G6">
        <f>('County-Data'!I6)*('County-Data'!I$1)*('County-Data'!$D6)</f>
        <v>8.5050770070000006</v>
      </c>
      <c r="H6">
        <f>('County-Data'!J6)*('County-Data'!J$1)*('County-Data'!$D6)</f>
        <v>11.340102676000001</v>
      </c>
      <c r="I6">
        <f>('County-Data'!K6)*('County-Data'!K$1)*('County-Data'!$D6)</f>
        <v>0</v>
      </c>
      <c r="J6">
        <f>('County-Data'!L6)*('County-Data'!L$1)*('County-Data'!$D6)</f>
        <v>0</v>
      </c>
      <c r="K6">
        <f>('County-Data'!M6)*('County-Data'!M$1)*('County-Data'!$D6)</f>
        <v>37428.008882138005</v>
      </c>
      <c r="L6">
        <f>('County-Data'!N6)*('County-Data'!N$1)*('County-Data'!$D6)</f>
        <v>0</v>
      </c>
      <c r="M6">
        <f>('County-Data'!O6)*('County-Data'!O$1)*('County-Data'!$D6)</f>
        <v>0</v>
      </c>
      <c r="N6">
        <f>('County-Data'!P6)*('County-Data'!P$1)*('County-Data'!$D6)</f>
        <v>790949.48144564801</v>
      </c>
      <c r="O6">
        <f>('County-Data'!Q6)*('County-Data'!Q$1)*('County-Data'!$D6)</f>
        <v>0</v>
      </c>
      <c r="P6">
        <f>('County-Data'!R6)*('County-Data'!R$1)*('County-Data'!$D6)</f>
        <v>33186.810481314002</v>
      </c>
      <c r="Q6">
        <f>('County-Data'!S6)*('County-Data'!S$1)*('County-Data'!$D6)</f>
        <v>0</v>
      </c>
      <c r="R6">
        <f>('County-Data'!T6)*('County-Data'!T$1)*('County-Data'!$D6)</f>
        <v>504.63456908200004</v>
      </c>
      <c r="S6">
        <f>('County-Data'!U6)*('County-Data'!U$1)*('County-Data'!$D6)</f>
        <v>16842.887499529003</v>
      </c>
      <c r="T6" s="67">
        <f>SUM(D6:S6)</f>
        <v>878960.01831408392</v>
      </c>
      <c r="U6" s="64">
        <f>T6</f>
        <v>878960.01831408392</v>
      </c>
      <c r="V6" s="64">
        <f>_xlfn.RANK.AVG(U6,U$6:U$64)</f>
        <v>9</v>
      </c>
      <c r="X6">
        <f>('County-Data'!F6)*('County-Data'!F$2)*('County-Data'!$E6)</f>
        <v>0</v>
      </c>
      <c r="Y6">
        <f>('County-Data'!G6)*('County-Data'!G$2)*('County-Data'!$E6)</f>
        <v>48.299036340000001</v>
      </c>
      <c r="Z6">
        <f>('County-Data'!H6)*('County-Data'!H$2)*('County-Data'!$E6)</f>
        <v>0</v>
      </c>
      <c r="AA6">
        <f>('County-Data'!I6)*('County-Data'!I$2)*('County-Data'!$E6)</f>
        <v>9.6598072679999998</v>
      </c>
      <c r="AB6">
        <f>('County-Data'!J6)*('County-Data'!J$2)*('County-Data'!$E6)</f>
        <v>9.6598072679999998</v>
      </c>
      <c r="AC6">
        <f>('County-Data'!K6)*('County-Data'!K$2)*('County-Data'!$E6)</f>
        <v>0</v>
      </c>
      <c r="AD6">
        <f>('County-Data'!L6)*('County-Data'!L$2)*('County-Data'!$E6)</f>
        <v>0</v>
      </c>
      <c r="AE6">
        <f>('County-Data'!M6)*('County-Data'!M$2)*('County-Data'!$E6)</f>
        <v>31882.193888033999</v>
      </c>
      <c r="AF6">
        <f>('County-Data'!N6)*('County-Data'!N$2)*('County-Data'!$E6)</f>
        <v>0</v>
      </c>
      <c r="AG6">
        <f>('County-Data'!O6)*('County-Data'!O$2)*('County-Data'!$E6)</f>
        <v>0</v>
      </c>
      <c r="AH6">
        <f>('County-Data'!P6)*('County-Data'!P$2)*('County-Data'!$E6)</f>
        <v>336876.11866423197</v>
      </c>
      <c r="AI6">
        <f>('County-Data'!Q6)*('County-Data'!Q$2)*('County-Data'!$E6)</f>
        <v>0</v>
      </c>
      <c r="AJ6">
        <f>('County-Data'!R6)*('County-Data'!R$2)*('County-Data'!$E6)</f>
        <v>9423.1419899339999</v>
      </c>
      <c r="AK6">
        <f>('County-Data'!S6)*('County-Data'!S$2)*('County-Data'!$E6)</f>
        <v>0</v>
      </c>
      <c r="AL6">
        <f>('County-Data'!T6)*('County-Data'!T$2)*('County-Data'!$E6)</f>
        <v>214.93071171299999</v>
      </c>
      <c r="AM6">
        <f>('County-Data'!U6)*('County-Data'!U$2)*('County-Data'!$E6)</f>
        <v>14347.228744796999</v>
      </c>
      <c r="AN6" s="67">
        <f>SUM(X6:AM6)</f>
        <v>392811.23264958599</v>
      </c>
      <c r="AO6" s="64">
        <f>AN6</f>
        <v>392811.23264958599</v>
      </c>
      <c r="AP6" s="64">
        <f>_xlfn.RANK.AVG(AO6,AO$6:AO$64)</f>
        <v>12</v>
      </c>
    </row>
    <row r="7" spans="1:42">
      <c r="A7" t="s">
        <v>16</v>
      </c>
      <c r="B7" t="s">
        <v>17</v>
      </c>
      <c r="C7" t="s">
        <v>18</v>
      </c>
      <c r="D7">
        <f>('County-Data'!F7)*('County-Data'!F$1)*('County-Data'!$D7)</f>
        <v>24220.563333635997</v>
      </c>
      <c r="E7">
        <f>('County-Data'!G7)*('County-Data'!G$1)*('County-Data'!$D7)</f>
        <v>28.710957009999998</v>
      </c>
      <c r="F7">
        <f>('County-Data'!H7)*('County-Data'!H$1)*('County-Data'!$D7)</f>
        <v>0</v>
      </c>
      <c r="G7">
        <f>('County-Data'!I7)*('County-Data'!I$1)*('County-Data'!$D7)</f>
        <v>8.6132871029999993</v>
      </c>
      <c r="H7">
        <f>('County-Data'!J7)*('County-Data'!J$1)*('County-Data'!$D7)</f>
        <v>0</v>
      </c>
      <c r="I7">
        <f>('County-Data'!K7)*('County-Data'!K$1)*('County-Data'!$D7)</f>
        <v>562.73475739599996</v>
      </c>
      <c r="J7">
        <f>('County-Data'!L7)*('County-Data'!L$1)*('County-Data'!$D7)</f>
        <v>25.839861309</v>
      </c>
      <c r="K7">
        <f>('County-Data'!M7)*('County-Data'!M$1)*('County-Data'!$D7)</f>
        <v>2.8710957009999998</v>
      </c>
      <c r="L7">
        <f>('County-Data'!N7)*('County-Data'!N$1)*('County-Data'!$D7)</f>
        <v>0</v>
      </c>
      <c r="M7">
        <f>('County-Data'!O7)*('County-Data'!O$1)*('County-Data'!$D7)</f>
        <v>8.6132871029999993</v>
      </c>
      <c r="N7">
        <f>('County-Data'!P7)*('County-Data'!P$1)*('County-Data'!$D7)</f>
        <v>11.484382803999999</v>
      </c>
      <c r="O7">
        <f>('County-Data'!Q7)*('County-Data'!Q$1)*('County-Data'!$D7)</f>
        <v>97.617253833999996</v>
      </c>
      <c r="P7">
        <f>('County-Data'!R7)*('County-Data'!R$1)*('County-Data'!$D7)</f>
        <v>0</v>
      </c>
      <c r="Q7">
        <f>('County-Data'!S7)*('County-Data'!S$1)*('County-Data'!$D7)</f>
        <v>5.7421914019999996</v>
      </c>
      <c r="R7">
        <f>('County-Data'!T7)*('County-Data'!T$1)*('County-Data'!$D7)</f>
        <v>28.710957009999998</v>
      </c>
      <c r="S7">
        <f>('County-Data'!U7)*('County-Data'!U$1)*('County-Data'!$D7)</f>
        <v>0</v>
      </c>
      <c r="T7" s="67">
        <f t="shared" ref="T7:T64" si="1">SUM(D7:S7)</f>
        <v>25001.501364307995</v>
      </c>
      <c r="U7" s="64">
        <f t="shared" ref="U7:U64" si="2">T7</f>
        <v>25001.501364307995</v>
      </c>
      <c r="V7" s="64">
        <f t="shared" ref="V7:V64" si="3">_xlfn.RANK.AVG(U7,U$6:U$64)</f>
        <v>38</v>
      </c>
      <c r="X7">
        <f>('County-Data'!F7)*('County-Data'!F$2)*('County-Data'!$E7)</f>
        <v>12187.557874664</v>
      </c>
      <c r="Y7">
        <f>('County-Data'!G7)*('County-Data'!G$2)*('County-Data'!$E7)</f>
        <v>43.341244220000007</v>
      </c>
      <c r="Z7">
        <f>('County-Data'!H7)*('County-Data'!H$2)*('County-Data'!$E7)</f>
        <v>0</v>
      </c>
      <c r="AA7">
        <f>('County-Data'!I7)*('County-Data'!I$2)*('County-Data'!$E7)</f>
        <v>8.6682488440000007</v>
      </c>
      <c r="AB7">
        <f>('County-Data'!J7)*('County-Data'!J$2)*('County-Data'!$E7)</f>
        <v>0</v>
      </c>
      <c r="AC7">
        <f>('County-Data'!K7)*('County-Data'!K$2)*('County-Data'!$E7)</f>
        <v>849.48838671200008</v>
      </c>
      <c r="AD7">
        <f>('County-Data'!L7)*('County-Data'!L$2)*('County-Data'!$E7)</f>
        <v>26.004746532000002</v>
      </c>
      <c r="AE7">
        <f>('County-Data'!M7)*('County-Data'!M$2)*('County-Data'!$E7)</f>
        <v>2.1670622110000002</v>
      </c>
      <c r="AF7">
        <f>('County-Data'!N7)*('County-Data'!N$2)*('County-Data'!$E7)</f>
        <v>0</v>
      </c>
      <c r="AG7">
        <f>('County-Data'!O7)*('County-Data'!O$2)*('County-Data'!$E7)</f>
        <v>4.3341244220000004</v>
      </c>
      <c r="AH7">
        <f>('County-Data'!P7)*('County-Data'!P$2)*('County-Data'!$E7)</f>
        <v>4.3341244220000004</v>
      </c>
      <c r="AI7">
        <f>('County-Data'!Q7)*('County-Data'!Q$2)*('County-Data'!$E7)</f>
        <v>36.840057587000004</v>
      </c>
      <c r="AJ7">
        <f>('County-Data'!R7)*('County-Data'!R$2)*('County-Data'!$E7)</f>
        <v>0</v>
      </c>
      <c r="AK7">
        <f>('County-Data'!S7)*('County-Data'!S$2)*('County-Data'!$E7)</f>
        <v>2.1670622110000002</v>
      </c>
      <c r="AL7">
        <f>('County-Data'!T7)*('County-Data'!T$2)*('County-Data'!$E7)</f>
        <v>10.835311055000002</v>
      </c>
      <c r="AM7">
        <f>('County-Data'!U7)*('County-Data'!U$2)*('County-Data'!$E7)</f>
        <v>0</v>
      </c>
      <c r="AN7" s="67">
        <f t="shared" ref="AN7:AN64" si="4">SUM(X7:AM7)</f>
        <v>13175.738242879999</v>
      </c>
      <c r="AO7" s="64">
        <f t="shared" ref="AO7:AO64" si="5">AN7</f>
        <v>13175.738242879999</v>
      </c>
      <c r="AP7" s="64">
        <f t="shared" ref="AP7:AP64" si="6">_xlfn.RANK.AVG(AO7,AO$6:AO$64)</f>
        <v>39</v>
      </c>
    </row>
    <row r="8" spans="1:42">
      <c r="A8" t="s">
        <v>16</v>
      </c>
      <c r="B8" t="s">
        <v>19</v>
      </c>
      <c r="C8" t="s">
        <v>18</v>
      </c>
      <c r="D8">
        <f>('County-Data'!F8)*('County-Data'!F$1)*('County-Data'!$D8)</f>
        <v>0</v>
      </c>
      <c r="E8">
        <f>('County-Data'!G8)*('County-Data'!G$1)*('County-Data'!$D8)</f>
        <v>0</v>
      </c>
      <c r="F8">
        <f>('County-Data'!H8)*('County-Data'!H$1)*('County-Data'!$D8)</f>
        <v>0</v>
      </c>
      <c r="G8">
        <f>('County-Data'!I8)*('County-Data'!I$1)*('County-Data'!$D8)</f>
        <v>0</v>
      </c>
      <c r="H8">
        <f>('County-Data'!J8)*('County-Data'!J$1)*('County-Data'!$D8)</f>
        <v>0</v>
      </c>
      <c r="I8">
        <f>('County-Data'!K8)*('County-Data'!K$1)*('County-Data'!$D8)</f>
        <v>0</v>
      </c>
      <c r="J8">
        <f>('County-Data'!L8)*('County-Data'!L$1)*('County-Data'!$D8)</f>
        <v>0</v>
      </c>
      <c r="K8">
        <f>('County-Data'!M8)*('County-Data'!M$1)*('County-Data'!$D8)</f>
        <v>0</v>
      </c>
      <c r="L8">
        <f>('County-Data'!N8)*('County-Data'!N$1)*('County-Data'!$D8)</f>
        <v>0</v>
      </c>
      <c r="M8">
        <f>('County-Data'!O8)*('County-Data'!O$1)*('County-Data'!$D8)</f>
        <v>0</v>
      </c>
      <c r="N8">
        <f>('County-Data'!P8)*('County-Data'!P$1)*('County-Data'!$D8)</f>
        <v>0</v>
      </c>
      <c r="O8">
        <f>('County-Data'!Q8)*('County-Data'!Q$1)*('County-Data'!$D8)</f>
        <v>0</v>
      </c>
      <c r="P8">
        <f>('County-Data'!R8)*('County-Data'!R$1)*('County-Data'!$D8)</f>
        <v>0</v>
      </c>
      <c r="Q8">
        <f>('County-Data'!S8)*('County-Data'!S$1)*('County-Data'!$D8)</f>
        <v>0</v>
      </c>
      <c r="R8">
        <f>('County-Data'!T8)*('County-Data'!T$1)*('County-Data'!$D8)</f>
        <v>0</v>
      </c>
      <c r="S8">
        <f>('County-Data'!U8)*('County-Data'!U$1)*('County-Data'!$D8)</f>
        <v>0</v>
      </c>
      <c r="T8" s="67">
        <f t="shared" si="1"/>
        <v>0</v>
      </c>
      <c r="U8" s="64">
        <f t="shared" si="2"/>
        <v>0</v>
      </c>
      <c r="V8" s="64"/>
      <c r="X8">
        <f>('County-Data'!F8)*('County-Data'!F$2)*('County-Data'!$E8)</f>
        <v>0</v>
      </c>
      <c r="Y8">
        <f>('County-Data'!G8)*('County-Data'!G$2)*('County-Data'!$E8)</f>
        <v>0</v>
      </c>
      <c r="Z8">
        <f>('County-Data'!H8)*('County-Data'!H$2)*('County-Data'!$E8)</f>
        <v>0</v>
      </c>
      <c r="AA8">
        <f>('County-Data'!I8)*('County-Data'!I$2)*('County-Data'!$E8)</f>
        <v>0</v>
      </c>
      <c r="AB8">
        <f>('County-Data'!J8)*('County-Data'!J$2)*('County-Data'!$E8)</f>
        <v>0</v>
      </c>
      <c r="AC8">
        <f>('County-Data'!K8)*('County-Data'!K$2)*('County-Data'!$E8)</f>
        <v>0</v>
      </c>
      <c r="AD8">
        <f>('County-Data'!L8)*('County-Data'!L$2)*('County-Data'!$E8)</f>
        <v>0</v>
      </c>
      <c r="AE8">
        <f>('County-Data'!M8)*('County-Data'!M$2)*('County-Data'!$E8)</f>
        <v>0</v>
      </c>
      <c r="AF8">
        <f>('County-Data'!N8)*('County-Data'!N$2)*('County-Data'!$E8)</f>
        <v>0</v>
      </c>
      <c r="AG8">
        <f>('County-Data'!O8)*('County-Data'!O$2)*('County-Data'!$E8)</f>
        <v>0</v>
      </c>
      <c r="AH8">
        <f>('County-Data'!P8)*('County-Data'!P$2)*('County-Data'!$E8)</f>
        <v>0</v>
      </c>
      <c r="AI8">
        <f>('County-Data'!Q8)*('County-Data'!Q$2)*('County-Data'!$E8)</f>
        <v>0</v>
      </c>
      <c r="AJ8">
        <f>('County-Data'!R8)*('County-Data'!R$2)*('County-Data'!$E8)</f>
        <v>0</v>
      </c>
      <c r="AK8">
        <f>('County-Data'!S8)*('County-Data'!S$2)*('County-Data'!$E8)</f>
        <v>0</v>
      </c>
      <c r="AL8">
        <f>('County-Data'!T8)*('County-Data'!T$2)*('County-Data'!$E8)</f>
        <v>0</v>
      </c>
      <c r="AM8">
        <f>('County-Data'!U8)*('County-Data'!U$2)*('County-Data'!$E8)</f>
        <v>0</v>
      </c>
      <c r="AN8" s="67">
        <f t="shared" si="4"/>
        <v>0</v>
      </c>
      <c r="AO8" s="64">
        <f t="shared" si="5"/>
        <v>0</v>
      </c>
      <c r="AP8" s="64"/>
    </row>
    <row r="9" spans="1:42">
      <c r="A9" t="s">
        <v>16</v>
      </c>
      <c r="B9" t="s">
        <v>20</v>
      </c>
      <c r="C9" t="s">
        <v>18</v>
      </c>
      <c r="D9">
        <f>('County-Data'!F9)*('County-Data'!F$1)*('County-Data'!$D9)</f>
        <v>33487.285334783999</v>
      </c>
      <c r="E9">
        <f>('County-Data'!G9)*('County-Data'!G$1)*('County-Data'!$D9)</f>
        <v>3.5146185280000002</v>
      </c>
      <c r="F9">
        <f>('County-Data'!H9)*('County-Data'!H$1)*('County-Data'!$D9)</f>
        <v>0</v>
      </c>
      <c r="G9">
        <f>('County-Data'!I9)*('County-Data'!I$1)*('County-Data'!$D9)</f>
        <v>0</v>
      </c>
      <c r="H9">
        <f>('County-Data'!J9)*('County-Data'!J$1)*('County-Data'!$D9)</f>
        <v>14.058474112000001</v>
      </c>
      <c r="I9">
        <f>('County-Data'!K9)*('County-Data'!K$1)*('County-Data'!$D9)</f>
        <v>7.0292370560000004</v>
      </c>
      <c r="J9">
        <f>('County-Data'!L9)*('County-Data'!L$1)*('County-Data'!$D9)</f>
        <v>0</v>
      </c>
      <c r="K9">
        <f>('County-Data'!M9)*('County-Data'!M$1)*('County-Data'!$D9)</f>
        <v>0</v>
      </c>
      <c r="L9">
        <f>('County-Data'!N9)*('County-Data'!N$1)*('County-Data'!$D9)</f>
        <v>0</v>
      </c>
      <c r="M9">
        <f>('County-Data'!O9)*('County-Data'!O$1)*('County-Data'!$D9)</f>
        <v>10.543855584000001</v>
      </c>
      <c r="N9">
        <f>('County-Data'!P9)*('County-Data'!P$1)*('County-Data'!$D9)</f>
        <v>0</v>
      </c>
      <c r="O9">
        <f>('County-Data'!Q9)*('County-Data'!Q$1)*('County-Data'!$D9)</f>
        <v>35.146185280000005</v>
      </c>
      <c r="P9">
        <f>('County-Data'!R9)*('County-Data'!R$1)*('County-Data'!$D9)</f>
        <v>0</v>
      </c>
      <c r="Q9">
        <f>('County-Data'!S9)*('County-Data'!S$1)*('County-Data'!$D9)</f>
        <v>7.0292370560000004</v>
      </c>
      <c r="R9">
        <f>('County-Data'!T9)*('County-Data'!T$1)*('County-Data'!$D9)</f>
        <v>7.0292370560000004</v>
      </c>
      <c r="S9">
        <f>('County-Data'!U9)*('County-Data'!U$1)*('County-Data'!$D9)</f>
        <v>21.087711168000002</v>
      </c>
      <c r="T9" s="67">
        <f t="shared" si="1"/>
        <v>33592.723890623995</v>
      </c>
      <c r="U9" s="64">
        <f t="shared" si="2"/>
        <v>33592.723890623995</v>
      </c>
      <c r="V9" s="64">
        <f t="shared" si="3"/>
        <v>34</v>
      </c>
      <c r="X9">
        <f>('County-Data'!F9)*('County-Data'!F$2)*('County-Data'!$E9)</f>
        <v>15214.438176832</v>
      </c>
      <c r="Y9">
        <f>('County-Data'!G9)*('County-Data'!G$2)*('County-Data'!$E9)</f>
        <v>4.7904402319999999</v>
      </c>
      <c r="Z9">
        <f>('County-Data'!H9)*('County-Data'!H$2)*('County-Data'!$E9)</f>
        <v>0</v>
      </c>
      <c r="AA9">
        <f>('County-Data'!I9)*('County-Data'!I$2)*('County-Data'!$E9)</f>
        <v>0</v>
      </c>
      <c r="AB9">
        <f>('County-Data'!J9)*('County-Data'!J$2)*('County-Data'!$E9)</f>
        <v>9.5808804639999998</v>
      </c>
      <c r="AC9">
        <f>('County-Data'!K9)*('County-Data'!K$2)*('County-Data'!$E9)</f>
        <v>9.5808804639999998</v>
      </c>
      <c r="AD9">
        <f>('County-Data'!L9)*('County-Data'!L$2)*('County-Data'!$E9)</f>
        <v>0</v>
      </c>
      <c r="AE9">
        <f>('County-Data'!M9)*('County-Data'!M$2)*('County-Data'!$E9)</f>
        <v>0</v>
      </c>
      <c r="AF9">
        <f>('County-Data'!N9)*('County-Data'!N$2)*('County-Data'!$E9)</f>
        <v>0</v>
      </c>
      <c r="AG9">
        <f>('County-Data'!O9)*('County-Data'!O$2)*('County-Data'!$E9)</f>
        <v>4.7904402319999999</v>
      </c>
      <c r="AH9">
        <f>('County-Data'!P9)*('County-Data'!P$2)*('County-Data'!$E9)</f>
        <v>0</v>
      </c>
      <c r="AI9">
        <f>('County-Data'!Q9)*('County-Data'!Q$2)*('County-Data'!$E9)</f>
        <v>11.976100580000001</v>
      </c>
      <c r="AJ9">
        <f>('County-Data'!R9)*('County-Data'!R$2)*('County-Data'!$E9)</f>
        <v>0</v>
      </c>
      <c r="AK9">
        <f>('County-Data'!S9)*('County-Data'!S$2)*('County-Data'!$E9)</f>
        <v>2.395220116</v>
      </c>
      <c r="AL9">
        <f>('County-Data'!T9)*('County-Data'!T$2)*('County-Data'!$E9)</f>
        <v>2.395220116</v>
      </c>
      <c r="AM9">
        <f>('County-Data'!U9)*('County-Data'!U$2)*('County-Data'!$E9)</f>
        <v>14.371320696</v>
      </c>
      <c r="AN9" s="67">
        <f t="shared" si="4"/>
        <v>15274.318679731998</v>
      </c>
      <c r="AO9" s="64">
        <f t="shared" si="5"/>
        <v>15274.318679731998</v>
      </c>
      <c r="AP9" s="64">
        <f t="shared" si="6"/>
        <v>35</v>
      </c>
    </row>
    <row r="10" spans="1:42">
      <c r="A10" t="s">
        <v>16</v>
      </c>
      <c r="B10" t="s">
        <v>21</v>
      </c>
      <c r="C10" t="s">
        <v>18</v>
      </c>
      <c r="D10">
        <f>('County-Data'!F10)*('County-Data'!F$1)*('County-Data'!$D10)</f>
        <v>1646.8693506720001</v>
      </c>
      <c r="E10">
        <f>('County-Data'!G10)*('County-Data'!G$1)*('County-Data'!$D10)</f>
        <v>31.670564436000003</v>
      </c>
      <c r="F10">
        <f>('County-Data'!H10)*('County-Data'!H$1)*('County-Data'!$D10)</f>
        <v>7.0379032080000004</v>
      </c>
      <c r="G10">
        <f>('County-Data'!I10)*('County-Data'!I$1)*('County-Data'!$D10)</f>
        <v>10.556854812000001</v>
      </c>
      <c r="H10">
        <f>('County-Data'!J10)*('County-Data'!J$1)*('County-Data'!$D10)</f>
        <v>429621.76342915202</v>
      </c>
      <c r="I10">
        <f>('County-Data'!K10)*('County-Data'!K$1)*('County-Data'!$D10)</f>
        <v>7.0379032080000004</v>
      </c>
      <c r="J10">
        <f>('County-Data'!L10)*('County-Data'!L$1)*('County-Data'!$D10)</f>
        <v>97450.326769571999</v>
      </c>
      <c r="K10">
        <f>('County-Data'!M10)*('County-Data'!M$1)*('County-Data'!$D10)</f>
        <v>918.44636864400002</v>
      </c>
      <c r="L10">
        <f>('County-Data'!N10)*('County-Data'!N$1)*('County-Data'!$D10)</f>
        <v>10.556854812000001</v>
      </c>
      <c r="M10">
        <f>('County-Data'!O10)*('County-Data'!O$1)*('County-Data'!$D10)</f>
        <v>358.933063608</v>
      </c>
      <c r="N10">
        <f>('County-Data'!P10)*('County-Data'!P$1)*('County-Data'!$D10)</f>
        <v>98.530644912</v>
      </c>
      <c r="O10">
        <f>('County-Data'!Q10)*('County-Data'!Q$1)*('County-Data'!$D10)</f>
        <v>119.64435453600001</v>
      </c>
      <c r="P10">
        <f>('County-Data'!R10)*('County-Data'!R$1)*('County-Data'!$D10)</f>
        <v>0</v>
      </c>
      <c r="Q10">
        <f>('County-Data'!S10)*('County-Data'!S$1)*('County-Data'!$D10)</f>
        <v>0</v>
      </c>
      <c r="R10">
        <f>('County-Data'!T10)*('County-Data'!T$1)*('County-Data'!$D10)</f>
        <v>21.113709624000002</v>
      </c>
      <c r="S10">
        <f>('County-Data'!U10)*('County-Data'!U$1)*('County-Data'!$D10)</f>
        <v>1256.265722628</v>
      </c>
      <c r="T10" s="67">
        <f t="shared" si="1"/>
        <v>531558.75349382404</v>
      </c>
      <c r="U10" s="64">
        <f t="shared" si="2"/>
        <v>531558.75349382404</v>
      </c>
      <c r="V10" s="64">
        <f t="shared" si="3"/>
        <v>15</v>
      </c>
      <c r="X10">
        <f>('County-Data'!F10)*('County-Data'!F$2)*('County-Data'!$E10)</f>
        <v>752.13969136799994</v>
      </c>
      <c r="Y10">
        <f>('County-Data'!G10)*('County-Data'!G$2)*('County-Data'!$E10)</f>
        <v>43.392674501999998</v>
      </c>
      <c r="Z10">
        <f>('County-Data'!H10)*('County-Data'!H$2)*('County-Data'!$E10)</f>
        <v>9.6428165559999997</v>
      </c>
      <c r="AA10">
        <f>('County-Data'!I10)*('County-Data'!I$2)*('County-Data'!$E10)</f>
        <v>9.6428165559999997</v>
      </c>
      <c r="AB10">
        <f>('County-Data'!J10)*('County-Data'!J$2)*('County-Data'!$E10)</f>
        <v>294318.04692223197</v>
      </c>
      <c r="AC10">
        <f>('County-Data'!K10)*('County-Data'!K$2)*('County-Data'!$E10)</f>
        <v>9.6428165559999997</v>
      </c>
      <c r="AD10">
        <f>('County-Data'!L10)*('County-Data'!L$2)*('County-Data'!$E10)</f>
        <v>89012.839628435991</v>
      </c>
      <c r="AE10">
        <f>('County-Data'!M10)*('County-Data'!M$2)*('County-Data'!$E10)</f>
        <v>629.19378027899995</v>
      </c>
      <c r="AF10">
        <f>('County-Data'!N10)*('County-Data'!N$2)*('County-Data'!$E10)</f>
        <v>2.4107041389999999</v>
      </c>
      <c r="AG10">
        <f>('County-Data'!O10)*('County-Data'!O$2)*('County-Data'!$E10)</f>
        <v>163.92788145200001</v>
      </c>
      <c r="AH10">
        <f>('County-Data'!P10)*('County-Data'!P$2)*('County-Data'!$E10)</f>
        <v>33.749857945999999</v>
      </c>
      <c r="AI10">
        <f>('County-Data'!Q10)*('County-Data'!Q$2)*('County-Data'!$E10)</f>
        <v>40.981970363000002</v>
      </c>
      <c r="AJ10">
        <f>('County-Data'!R10)*('County-Data'!R$2)*('County-Data'!$E10)</f>
        <v>0</v>
      </c>
      <c r="AK10">
        <f>('County-Data'!S10)*('County-Data'!S$2)*('County-Data'!$E10)</f>
        <v>0</v>
      </c>
      <c r="AL10">
        <f>('County-Data'!T10)*('County-Data'!T$2)*('County-Data'!$E10)</f>
        <v>7.2321124169999997</v>
      </c>
      <c r="AM10">
        <f>('County-Data'!U10)*('County-Data'!U$2)*('County-Data'!$E10)</f>
        <v>860.62137762299994</v>
      </c>
      <c r="AN10" s="67">
        <f t="shared" si="4"/>
        <v>385893.46505042491</v>
      </c>
      <c r="AO10" s="64">
        <f t="shared" si="5"/>
        <v>385893.46505042491</v>
      </c>
      <c r="AP10" s="64">
        <f t="shared" si="6"/>
        <v>14</v>
      </c>
    </row>
    <row r="11" spans="1:42">
      <c r="A11" t="s">
        <v>16</v>
      </c>
      <c r="B11" t="s">
        <v>22</v>
      </c>
      <c r="C11" t="s">
        <v>18</v>
      </c>
      <c r="D11">
        <f>('County-Data'!F11)*('County-Data'!F$1)*('County-Data'!$D11)</f>
        <v>6993.7267938389996</v>
      </c>
      <c r="E11">
        <f>('County-Data'!G11)*('County-Data'!G$1)*('County-Data'!$D11)</f>
        <v>3.4951158389999999</v>
      </c>
      <c r="F11">
        <f>('County-Data'!H11)*('County-Data'!H$1)*('County-Data'!$D11)</f>
        <v>0</v>
      </c>
      <c r="G11">
        <f>('County-Data'!I11)*('County-Data'!I$1)*('County-Data'!$D11)</f>
        <v>10.485347516999999</v>
      </c>
      <c r="H11">
        <f>('County-Data'!J11)*('County-Data'!J$1)*('County-Data'!$D11)</f>
        <v>10806.898174188</v>
      </c>
      <c r="I11">
        <f>('County-Data'!K11)*('County-Data'!K$1)*('County-Data'!$D11)</f>
        <v>6.9902316779999998</v>
      </c>
      <c r="J11">
        <f>('County-Data'!L11)*('County-Data'!L$1)*('County-Data'!$D11)</f>
        <v>10.485347516999999</v>
      </c>
      <c r="K11">
        <f>('County-Data'!M11)*('County-Data'!M$1)*('County-Data'!$D11)</f>
        <v>3.4951158389999999</v>
      </c>
      <c r="L11">
        <f>('County-Data'!N11)*('County-Data'!N$1)*('County-Data'!$D11)</f>
        <v>0</v>
      </c>
      <c r="M11">
        <f>('County-Data'!O11)*('County-Data'!O$1)*('County-Data'!$D11)</f>
        <v>115.33882268699999</v>
      </c>
      <c r="N11">
        <f>('County-Data'!P11)*('County-Data'!P$1)*('County-Data'!$D11)</f>
        <v>55.921853423999998</v>
      </c>
      <c r="O11">
        <f>('County-Data'!Q11)*('County-Data'!Q$1)*('County-Data'!$D11)</f>
        <v>27.960926711999999</v>
      </c>
      <c r="P11">
        <f>('County-Data'!R11)*('County-Data'!R$1)*('County-Data'!$D11)</f>
        <v>10.485347516999999</v>
      </c>
      <c r="Q11">
        <f>('County-Data'!S11)*('County-Data'!S$1)*('County-Data'!$D11)</f>
        <v>6.9902316779999998</v>
      </c>
      <c r="R11">
        <f>('County-Data'!T11)*('County-Data'!T$1)*('County-Data'!$D11)</f>
        <v>6.9902316779999998</v>
      </c>
      <c r="S11">
        <f>('County-Data'!U11)*('County-Data'!U$1)*('County-Data'!$D11)</f>
        <v>6.9902316779999998</v>
      </c>
      <c r="T11" s="67">
        <f t="shared" si="1"/>
        <v>18066.253771790991</v>
      </c>
      <c r="U11" s="64">
        <f t="shared" si="2"/>
        <v>18066.253771790991</v>
      </c>
      <c r="V11" s="64">
        <f t="shared" si="3"/>
        <v>41</v>
      </c>
      <c r="X11">
        <f>('County-Data'!F11)*('County-Data'!F$2)*('County-Data'!$E11)</f>
        <v>3182.7087777759998</v>
      </c>
      <c r="Y11">
        <f>('County-Data'!G11)*('County-Data'!G$2)*('County-Data'!$E11)</f>
        <v>4.771677328</v>
      </c>
      <c r="Z11">
        <f>('County-Data'!H11)*('County-Data'!H$2)*('County-Data'!$E11)</f>
        <v>0</v>
      </c>
      <c r="AA11">
        <f>('County-Data'!I11)*('County-Data'!I$2)*('County-Data'!$E11)</f>
        <v>9.543354656</v>
      </c>
      <c r="AB11">
        <f>('County-Data'!J11)*('County-Data'!J$2)*('County-Data'!$E11)</f>
        <v>7377.0131490880003</v>
      </c>
      <c r="AC11">
        <f>('County-Data'!K11)*('County-Data'!K$2)*('County-Data'!$E11)</f>
        <v>9.543354656</v>
      </c>
      <c r="AD11">
        <f>('County-Data'!L11)*('County-Data'!L$2)*('County-Data'!$E11)</f>
        <v>9.543354656</v>
      </c>
      <c r="AE11">
        <f>('County-Data'!M11)*('County-Data'!M$2)*('County-Data'!$E11)</f>
        <v>2.385838664</v>
      </c>
      <c r="AF11">
        <f>('County-Data'!N11)*('County-Data'!N$2)*('County-Data'!$E11)</f>
        <v>0</v>
      </c>
      <c r="AG11">
        <f>('County-Data'!O11)*('County-Data'!O$2)*('County-Data'!$E11)</f>
        <v>52.488450608000001</v>
      </c>
      <c r="AH11">
        <f>('County-Data'!P11)*('County-Data'!P$2)*('County-Data'!$E11)</f>
        <v>19.086709312</v>
      </c>
      <c r="AI11">
        <f>('County-Data'!Q11)*('County-Data'!Q$2)*('County-Data'!$E11)</f>
        <v>9.543354656</v>
      </c>
      <c r="AJ11">
        <f>('County-Data'!R11)*('County-Data'!R$2)*('County-Data'!$E11)</f>
        <v>2.385838664</v>
      </c>
      <c r="AK11">
        <f>('County-Data'!S11)*('County-Data'!S$2)*('County-Data'!$E11)</f>
        <v>2.385838664</v>
      </c>
      <c r="AL11">
        <f>('County-Data'!T11)*('County-Data'!T$2)*('County-Data'!$E11)</f>
        <v>2.385838664</v>
      </c>
      <c r="AM11">
        <f>('County-Data'!U11)*('County-Data'!U$2)*('County-Data'!$E11)</f>
        <v>4.771677328</v>
      </c>
      <c r="AN11" s="67">
        <f t="shared" si="4"/>
        <v>10688.55721472</v>
      </c>
      <c r="AO11" s="64">
        <f t="shared" si="5"/>
        <v>10688.55721472</v>
      </c>
      <c r="AP11" s="64">
        <f t="shared" si="6"/>
        <v>40</v>
      </c>
    </row>
    <row r="12" spans="1:42">
      <c r="A12" t="s">
        <v>16</v>
      </c>
      <c r="B12" t="s">
        <v>23</v>
      </c>
      <c r="C12" t="s">
        <v>18</v>
      </c>
      <c r="D12">
        <f>('County-Data'!F12)*('County-Data'!F$1)*('County-Data'!$D12)</f>
        <v>15268.867703496</v>
      </c>
      <c r="E12">
        <f>('County-Data'!G12)*('County-Data'!G$1)*('County-Data'!$D12)</f>
        <v>0</v>
      </c>
      <c r="F12">
        <f>('County-Data'!H12)*('County-Data'!H$1)*('County-Data'!$D12)</f>
        <v>0</v>
      </c>
      <c r="G12">
        <f>('County-Data'!I12)*('County-Data'!I$1)*('County-Data'!$D12)</f>
        <v>9.6760885320000014</v>
      </c>
      <c r="H12">
        <f>('County-Data'!J12)*('County-Data'!J$1)*('County-Data'!$D12)</f>
        <v>12.901451376000001</v>
      </c>
      <c r="I12">
        <f>('County-Data'!K12)*('County-Data'!K$1)*('County-Data'!$D12)</f>
        <v>6.4507256880000003</v>
      </c>
      <c r="J12">
        <f>('County-Data'!L12)*('County-Data'!L$1)*('County-Data'!$D12)</f>
        <v>2389.993867404</v>
      </c>
      <c r="K12">
        <f>('County-Data'!M12)*('County-Data'!M$1)*('County-Data'!$D12)</f>
        <v>103.21161100800001</v>
      </c>
      <c r="L12">
        <f>('County-Data'!N12)*('County-Data'!N$1)*('County-Data'!$D12)</f>
        <v>9.6760885320000014</v>
      </c>
      <c r="M12">
        <f>('County-Data'!O12)*('County-Data'!O$1)*('County-Data'!$D12)</f>
        <v>0</v>
      </c>
      <c r="N12">
        <f>('County-Data'!P12)*('County-Data'!P$1)*('County-Data'!$D12)</f>
        <v>0</v>
      </c>
      <c r="O12">
        <f>('County-Data'!Q12)*('County-Data'!Q$1)*('County-Data'!$D12)</f>
        <v>74228.500491815998</v>
      </c>
      <c r="P12">
        <f>('County-Data'!R12)*('County-Data'!R$1)*('County-Data'!$D12)</f>
        <v>0</v>
      </c>
      <c r="Q12">
        <f>('County-Data'!S12)*('County-Data'!S$1)*('County-Data'!$D12)</f>
        <v>0</v>
      </c>
      <c r="R12">
        <f>('County-Data'!T12)*('County-Data'!T$1)*('County-Data'!$D12)</f>
        <v>1328.849491728</v>
      </c>
      <c r="S12">
        <f>('County-Data'!U12)*('County-Data'!U$1)*('County-Data'!$D12)</f>
        <v>4263.9296797679999</v>
      </c>
      <c r="T12" s="67">
        <f t="shared" si="1"/>
        <v>97622.057199347997</v>
      </c>
      <c r="U12" s="64">
        <f t="shared" si="2"/>
        <v>97622.057199347997</v>
      </c>
      <c r="V12" s="64">
        <f t="shared" si="3"/>
        <v>30</v>
      </c>
      <c r="X12">
        <f>('County-Data'!F12)*('County-Data'!F$2)*('County-Data'!$E12)</f>
        <v>7122.7964027279995</v>
      </c>
      <c r="Y12">
        <f>('County-Data'!G12)*('County-Data'!G$2)*('County-Data'!$E12)</f>
        <v>0</v>
      </c>
      <c r="Z12">
        <f>('County-Data'!H12)*('County-Data'!H$2)*('County-Data'!$E12)</f>
        <v>0</v>
      </c>
      <c r="AA12">
        <f>('County-Data'!I12)*('County-Data'!I$2)*('County-Data'!$E12)</f>
        <v>9.0276253519999994</v>
      </c>
      <c r="AB12">
        <f>('County-Data'!J12)*('County-Data'!J$2)*('County-Data'!$E12)</f>
        <v>9.0276253519999994</v>
      </c>
      <c r="AC12">
        <f>('County-Data'!K12)*('County-Data'!K$2)*('County-Data'!$E12)</f>
        <v>9.0276253519999994</v>
      </c>
      <c r="AD12">
        <f>('County-Data'!L12)*('County-Data'!L$2)*('County-Data'!$E12)</f>
        <v>2229.823461944</v>
      </c>
      <c r="AE12">
        <f>('County-Data'!M12)*('County-Data'!M$2)*('County-Data'!$E12)</f>
        <v>72.221002815999995</v>
      </c>
      <c r="AF12">
        <f>('County-Data'!N12)*('County-Data'!N$2)*('County-Data'!$E12)</f>
        <v>2.2569063379999998</v>
      </c>
      <c r="AG12">
        <f>('County-Data'!O12)*('County-Data'!O$2)*('County-Data'!$E12)</f>
        <v>0</v>
      </c>
      <c r="AH12">
        <f>('County-Data'!P12)*('County-Data'!P$2)*('County-Data'!$E12)</f>
        <v>0</v>
      </c>
      <c r="AI12">
        <f>('County-Data'!Q12)*('County-Data'!Q$2)*('County-Data'!$E12)</f>
        <v>25970.221231365998</v>
      </c>
      <c r="AJ12">
        <f>('County-Data'!R12)*('County-Data'!R$2)*('County-Data'!$E12)</f>
        <v>0</v>
      </c>
      <c r="AK12">
        <f>('County-Data'!S12)*('County-Data'!S$2)*('County-Data'!$E12)</f>
        <v>0</v>
      </c>
      <c r="AL12">
        <f>('County-Data'!T12)*('County-Data'!T$2)*('County-Data'!$E12)</f>
        <v>464.92270562799996</v>
      </c>
      <c r="AM12">
        <f>('County-Data'!U12)*('County-Data'!U$2)*('County-Data'!$E12)</f>
        <v>2983.6301788359997</v>
      </c>
      <c r="AN12" s="67">
        <f t="shared" si="4"/>
        <v>38872.954765711998</v>
      </c>
      <c r="AO12" s="64">
        <f t="shared" si="5"/>
        <v>38872.954765711998</v>
      </c>
      <c r="AP12" s="64">
        <f t="shared" si="6"/>
        <v>30</v>
      </c>
    </row>
    <row r="13" spans="1:42">
      <c r="A13" t="s">
        <v>16</v>
      </c>
      <c r="B13" t="s">
        <v>24</v>
      </c>
      <c r="C13" t="s">
        <v>18</v>
      </c>
      <c r="D13">
        <f>('County-Data'!F13)*('County-Data'!F$1)*('County-Data'!$D13)</f>
        <v>14877.162470040001</v>
      </c>
      <c r="E13">
        <f>('County-Data'!G13)*('County-Data'!G$1)*('County-Data'!$D13)</f>
        <v>8.8030547160000001</v>
      </c>
      <c r="F13">
        <f>('County-Data'!H13)*('County-Data'!H$1)*('County-Data'!$D13)</f>
        <v>2.9343515720000002</v>
      </c>
      <c r="G13">
        <f>('County-Data'!I13)*('County-Data'!I$1)*('County-Data'!$D13)</f>
        <v>8.8030547160000001</v>
      </c>
      <c r="H13">
        <f>('County-Data'!J13)*('County-Data'!J$1)*('County-Data'!$D13)</f>
        <v>6044.76423832</v>
      </c>
      <c r="I13">
        <f>('County-Data'!K13)*('County-Data'!K$1)*('County-Data'!$D13)</f>
        <v>5.8687031440000004</v>
      </c>
      <c r="J13">
        <f>('County-Data'!L13)*('County-Data'!L$1)*('County-Data'!$D13)</f>
        <v>15088.435783224</v>
      </c>
      <c r="K13">
        <f>('County-Data'!M13)*('County-Data'!M$1)*('County-Data'!$D13)</f>
        <v>32.277867292000003</v>
      </c>
      <c r="L13">
        <f>('County-Data'!N13)*('County-Data'!N$1)*('County-Data'!$D13)</f>
        <v>0</v>
      </c>
      <c r="M13">
        <f>('County-Data'!O13)*('County-Data'!O$1)*('County-Data'!$D13)</f>
        <v>70.424437728000001</v>
      </c>
      <c r="N13">
        <f>('County-Data'!P13)*('County-Data'!P$1)*('County-Data'!$D13)</f>
        <v>58.687031440000005</v>
      </c>
      <c r="O13">
        <f>('County-Data'!Q13)*('County-Data'!Q$1)*('County-Data'!$D13)</f>
        <v>5.8687031440000004</v>
      </c>
      <c r="P13">
        <f>('County-Data'!R13)*('County-Data'!R$1)*('County-Data'!$D13)</f>
        <v>0</v>
      </c>
      <c r="Q13">
        <f>('County-Data'!S13)*('County-Data'!S$1)*('County-Data'!$D13)</f>
        <v>5.8687031440000004</v>
      </c>
      <c r="R13">
        <f>('County-Data'!T13)*('County-Data'!T$1)*('County-Data'!$D13)</f>
        <v>35.212218864</v>
      </c>
      <c r="S13">
        <f>('County-Data'!U13)*('County-Data'!U$1)*('County-Data'!$D13)</f>
        <v>35.212218864</v>
      </c>
      <c r="T13" s="67">
        <f t="shared" si="1"/>
        <v>36280.32283620799</v>
      </c>
      <c r="U13" s="64">
        <f t="shared" si="2"/>
        <v>36280.32283620799</v>
      </c>
      <c r="V13" s="64">
        <f t="shared" si="3"/>
        <v>33</v>
      </c>
      <c r="X13">
        <f>('County-Data'!F13)*('County-Data'!F$2)*('County-Data'!$E13)</f>
        <v>7385.2816297000008</v>
      </c>
      <c r="Y13">
        <f>('County-Data'!G13)*('County-Data'!G$2)*('County-Data'!$E13)</f>
        <v>13.109967390000001</v>
      </c>
      <c r="Z13">
        <f>('County-Data'!H13)*('County-Data'!H$2)*('County-Data'!$E13)</f>
        <v>4.3699891300000004</v>
      </c>
      <c r="AA13">
        <f>('County-Data'!I13)*('County-Data'!I$2)*('County-Data'!$E13)</f>
        <v>8.7399782600000009</v>
      </c>
      <c r="AB13">
        <f>('County-Data'!J13)*('County-Data'!J$2)*('County-Data'!$E13)</f>
        <v>4501.0888039000001</v>
      </c>
      <c r="AC13">
        <f>('County-Data'!K13)*('County-Data'!K$2)*('County-Data'!$E13)</f>
        <v>8.7399782600000009</v>
      </c>
      <c r="AD13">
        <f>('County-Data'!L13)*('County-Data'!L$2)*('County-Data'!$E13)</f>
        <v>14980.322737640001</v>
      </c>
      <c r="AE13">
        <f>('County-Data'!M13)*('County-Data'!M$2)*('County-Data'!$E13)</f>
        <v>24.034940215000002</v>
      </c>
      <c r="AF13">
        <f>('County-Data'!N13)*('County-Data'!N$2)*('County-Data'!$E13)</f>
        <v>0</v>
      </c>
      <c r="AG13">
        <f>('County-Data'!O13)*('County-Data'!O$2)*('County-Data'!$E13)</f>
        <v>34.959913040000004</v>
      </c>
      <c r="AH13">
        <f>('County-Data'!P13)*('County-Data'!P$2)*('County-Data'!$E13)</f>
        <v>21.849945650000002</v>
      </c>
      <c r="AI13">
        <f>('County-Data'!Q13)*('County-Data'!Q$2)*('County-Data'!$E13)</f>
        <v>2.1849945650000002</v>
      </c>
      <c r="AJ13">
        <f>('County-Data'!R13)*('County-Data'!R$2)*('County-Data'!$E13)</f>
        <v>0</v>
      </c>
      <c r="AK13">
        <f>('County-Data'!S13)*('County-Data'!S$2)*('County-Data'!$E13)</f>
        <v>2.1849945650000002</v>
      </c>
      <c r="AL13">
        <f>('County-Data'!T13)*('County-Data'!T$2)*('County-Data'!$E13)</f>
        <v>13.109967390000001</v>
      </c>
      <c r="AM13">
        <f>('County-Data'!U13)*('County-Data'!U$2)*('County-Data'!$E13)</f>
        <v>26.219934780000003</v>
      </c>
      <c r="AN13" s="67">
        <f t="shared" si="4"/>
        <v>27026.197774484997</v>
      </c>
      <c r="AO13" s="64">
        <f t="shared" si="5"/>
        <v>27026.197774484997</v>
      </c>
      <c r="AP13" s="64">
        <f t="shared" si="6"/>
        <v>33</v>
      </c>
    </row>
    <row r="14" spans="1:42">
      <c r="A14" t="s">
        <v>16</v>
      </c>
      <c r="B14" t="s">
        <v>25</v>
      </c>
      <c r="C14" t="s">
        <v>18</v>
      </c>
      <c r="D14">
        <f>('County-Data'!F14)*('County-Data'!F$1)*('County-Data'!$D14)</f>
        <v>0</v>
      </c>
      <c r="E14">
        <f>('County-Data'!G14)*('County-Data'!G$1)*('County-Data'!$D14)</f>
        <v>0</v>
      </c>
      <c r="F14">
        <f>('County-Data'!H14)*('County-Data'!H$1)*('County-Data'!$D14)</f>
        <v>0</v>
      </c>
      <c r="G14">
        <f>('County-Data'!I14)*('County-Data'!I$1)*('County-Data'!$D14)</f>
        <v>0</v>
      </c>
      <c r="H14">
        <f>('County-Data'!J14)*('County-Data'!J$1)*('County-Data'!$D14)</f>
        <v>0</v>
      </c>
      <c r="I14">
        <f>('County-Data'!K14)*('County-Data'!K$1)*('County-Data'!$D14)</f>
        <v>0</v>
      </c>
      <c r="J14">
        <f>('County-Data'!L14)*('County-Data'!L$1)*('County-Data'!$D14)</f>
        <v>0</v>
      </c>
      <c r="K14">
        <f>('County-Data'!M14)*('County-Data'!M$1)*('County-Data'!$D14)</f>
        <v>0</v>
      </c>
      <c r="L14">
        <f>('County-Data'!N14)*('County-Data'!N$1)*('County-Data'!$D14)</f>
        <v>0</v>
      </c>
      <c r="M14">
        <f>('County-Data'!O14)*('County-Data'!O$1)*('County-Data'!$D14)</f>
        <v>9.2929799220000007</v>
      </c>
      <c r="N14">
        <f>('County-Data'!P14)*('County-Data'!P$1)*('County-Data'!$D14)</f>
        <v>61.953199479999995</v>
      </c>
      <c r="O14">
        <f>('County-Data'!Q14)*('County-Data'!Q$1)*('County-Data'!$D14)</f>
        <v>30.976599739999997</v>
      </c>
      <c r="P14">
        <f>('County-Data'!R14)*('County-Data'!R$1)*('County-Data'!$D14)</f>
        <v>92.929799219999992</v>
      </c>
      <c r="Q14">
        <f>('County-Data'!S14)*('County-Data'!S$1)*('County-Data'!$D14)</f>
        <v>0</v>
      </c>
      <c r="R14">
        <f>('County-Data'!T14)*('County-Data'!T$1)*('County-Data'!$D14)</f>
        <v>0</v>
      </c>
      <c r="S14">
        <f>('County-Data'!U14)*('County-Data'!U$1)*('County-Data'!$D14)</f>
        <v>0</v>
      </c>
      <c r="T14" s="67">
        <f t="shared" si="1"/>
        <v>195.15257836199999</v>
      </c>
      <c r="U14" s="64">
        <f t="shared" si="2"/>
        <v>195.15257836199999</v>
      </c>
      <c r="V14" s="64">
        <f t="shared" si="3"/>
        <v>51</v>
      </c>
      <c r="X14">
        <f>('County-Data'!F14)*('County-Data'!F$2)*('County-Data'!$E14)</f>
        <v>0</v>
      </c>
      <c r="Y14">
        <f>('County-Data'!G14)*('County-Data'!G$2)*('County-Data'!$E14)</f>
        <v>0</v>
      </c>
      <c r="Z14">
        <f>('County-Data'!H14)*('County-Data'!H$2)*('County-Data'!$E14)</f>
        <v>0</v>
      </c>
      <c r="AA14">
        <f>('County-Data'!I14)*('County-Data'!I$2)*('County-Data'!$E14)</f>
        <v>0</v>
      </c>
      <c r="AB14">
        <f>('County-Data'!J14)*('County-Data'!J$2)*('County-Data'!$E14)</f>
        <v>0</v>
      </c>
      <c r="AC14">
        <f>('County-Data'!K14)*('County-Data'!K$2)*('County-Data'!$E14)</f>
        <v>0</v>
      </c>
      <c r="AD14">
        <f>('County-Data'!L14)*('County-Data'!L$2)*('County-Data'!$E14)</f>
        <v>0</v>
      </c>
      <c r="AE14">
        <f>('County-Data'!M14)*('County-Data'!M$2)*('County-Data'!$E14)</f>
        <v>0</v>
      </c>
      <c r="AF14">
        <f>('County-Data'!N14)*('County-Data'!N$2)*('County-Data'!$E14)</f>
        <v>0</v>
      </c>
      <c r="AG14">
        <f>('County-Data'!O14)*('County-Data'!O$2)*('County-Data'!$E14)</f>
        <v>4.509193486</v>
      </c>
      <c r="AH14">
        <f>('County-Data'!P14)*('County-Data'!P$2)*('County-Data'!$E14)</f>
        <v>22.545967430000001</v>
      </c>
      <c r="AI14">
        <f>('County-Data'!Q14)*('County-Data'!Q$2)*('County-Data'!$E14)</f>
        <v>11.272983715000001</v>
      </c>
      <c r="AJ14">
        <f>('County-Data'!R14)*('County-Data'!R$2)*('County-Data'!$E14)</f>
        <v>22.545967430000001</v>
      </c>
      <c r="AK14">
        <f>('County-Data'!S14)*('County-Data'!S$2)*('County-Data'!$E14)</f>
        <v>0</v>
      </c>
      <c r="AL14">
        <f>('County-Data'!T14)*('County-Data'!T$2)*('County-Data'!$E14)</f>
        <v>0</v>
      </c>
      <c r="AM14">
        <f>('County-Data'!U14)*('County-Data'!U$2)*('County-Data'!$E14)</f>
        <v>0</v>
      </c>
      <c r="AN14" s="67">
        <f t="shared" si="4"/>
        <v>60.874112061000005</v>
      </c>
      <c r="AO14" s="64">
        <f t="shared" si="5"/>
        <v>60.874112061000005</v>
      </c>
      <c r="AP14" s="64">
        <f t="shared" si="6"/>
        <v>51</v>
      </c>
    </row>
    <row r="15" spans="1:42">
      <c r="A15" t="s">
        <v>16</v>
      </c>
      <c r="B15" t="s">
        <v>26</v>
      </c>
      <c r="C15" t="s">
        <v>18</v>
      </c>
      <c r="D15">
        <f>('County-Data'!F15)*('County-Data'!F$1)*('County-Data'!$D15)</f>
        <v>19445.325427151998</v>
      </c>
      <c r="E15">
        <f>('County-Data'!G15)*('County-Data'!G$1)*('County-Data'!$D15)</f>
        <v>18.04503102</v>
      </c>
      <c r="F15">
        <f>('County-Data'!H15)*('County-Data'!H$1)*('County-Data'!$D15)</f>
        <v>0</v>
      </c>
      <c r="G15">
        <f>('County-Data'!I15)*('County-Data'!I$1)*('County-Data'!$D15)</f>
        <v>32.481055835999996</v>
      </c>
      <c r="H15">
        <f>('County-Data'!J15)*('County-Data'!J$1)*('County-Data'!$D15)</f>
        <v>3507.954030288</v>
      </c>
      <c r="I15">
        <f>('County-Data'!K15)*('County-Data'!K$1)*('County-Data'!$D15)</f>
        <v>7.2180124079999999</v>
      </c>
      <c r="J15">
        <f>('County-Data'!L15)*('County-Data'!L$1)*('County-Data'!$D15)</f>
        <v>1992.1714246080001</v>
      </c>
      <c r="K15">
        <f>('County-Data'!M15)*('County-Data'!M$1)*('County-Data'!$D15)</f>
        <v>111.879192324</v>
      </c>
      <c r="L15">
        <f>('County-Data'!N15)*('County-Data'!N$1)*('County-Data'!$D15)</f>
        <v>10.827018612</v>
      </c>
      <c r="M15">
        <f>('County-Data'!O15)*('County-Data'!O$1)*('County-Data'!$D15)</f>
        <v>173.232297792</v>
      </c>
      <c r="N15">
        <f>('County-Data'!P15)*('County-Data'!P$1)*('County-Data'!$D15)</f>
        <v>216.54037224000001</v>
      </c>
      <c r="O15">
        <f>('County-Data'!Q15)*('County-Data'!Q$1)*('County-Data'!$D15)</f>
        <v>353.68260799199999</v>
      </c>
      <c r="P15">
        <f>('County-Data'!R15)*('County-Data'!R$1)*('County-Data'!$D15)</f>
        <v>43.308074447999999</v>
      </c>
      <c r="Q15">
        <f>('County-Data'!S15)*('County-Data'!S$1)*('County-Data'!$D15)</f>
        <v>7.2180124079999999</v>
      </c>
      <c r="R15">
        <f>('County-Data'!T15)*('County-Data'!T$1)*('County-Data'!$D15)</f>
        <v>50.526086855999999</v>
      </c>
      <c r="S15">
        <f>('County-Data'!U15)*('County-Data'!U$1)*('County-Data'!$D15)</f>
        <v>36.090062039999999</v>
      </c>
      <c r="T15" s="67">
        <f t="shared" si="1"/>
        <v>26006.498706023998</v>
      </c>
      <c r="U15" s="64">
        <f t="shared" si="2"/>
        <v>26006.498706023998</v>
      </c>
      <c r="V15" s="64">
        <f t="shared" si="3"/>
        <v>37</v>
      </c>
      <c r="X15">
        <f>('County-Data'!F15)*('County-Data'!F$2)*('County-Data'!$E15)</f>
        <v>8863.6999804879997</v>
      </c>
      <c r="Y15">
        <f>('County-Data'!G15)*('County-Data'!G$2)*('County-Data'!$E15)</f>
        <v>24.67622489</v>
      </c>
      <c r="Z15">
        <f>('County-Data'!H15)*('County-Data'!H$2)*('County-Data'!$E15)</f>
        <v>0</v>
      </c>
      <c r="AA15">
        <f>('County-Data'!I15)*('County-Data'!I$2)*('County-Data'!$E15)</f>
        <v>29.611469868</v>
      </c>
      <c r="AB15">
        <f>('County-Data'!J15)*('County-Data'!J$2)*('County-Data'!$E15)</f>
        <v>2398.5290593079999</v>
      </c>
      <c r="AC15">
        <f>('County-Data'!K15)*('County-Data'!K$2)*('County-Data'!$E15)</f>
        <v>9.8704899560000001</v>
      </c>
      <c r="AD15">
        <f>('County-Data'!L15)*('County-Data'!L$2)*('County-Data'!$E15)</f>
        <v>1816.170151904</v>
      </c>
      <c r="AE15">
        <f>('County-Data'!M15)*('County-Data'!M$2)*('County-Data'!$E15)</f>
        <v>76.496297158999994</v>
      </c>
      <c r="AF15">
        <f>('County-Data'!N15)*('County-Data'!N$2)*('County-Data'!$E15)</f>
        <v>2.467622489</v>
      </c>
      <c r="AG15">
        <f>('County-Data'!O15)*('County-Data'!O$2)*('County-Data'!$E15)</f>
        <v>78.963919648000001</v>
      </c>
      <c r="AH15">
        <f>('County-Data'!P15)*('County-Data'!P$2)*('County-Data'!$E15)</f>
        <v>74.028674670000001</v>
      </c>
      <c r="AI15">
        <f>('County-Data'!Q15)*('County-Data'!Q$2)*('County-Data'!$E15)</f>
        <v>120.91350196100001</v>
      </c>
      <c r="AJ15">
        <f>('County-Data'!R15)*('County-Data'!R$2)*('County-Data'!$E15)</f>
        <v>9.8704899560000001</v>
      </c>
      <c r="AK15">
        <f>('County-Data'!S15)*('County-Data'!S$2)*('County-Data'!$E15)</f>
        <v>2.467622489</v>
      </c>
      <c r="AL15">
        <f>('County-Data'!T15)*('County-Data'!T$2)*('County-Data'!$E15)</f>
        <v>17.273357423</v>
      </c>
      <c r="AM15">
        <f>('County-Data'!U15)*('County-Data'!U$2)*('County-Data'!$E15)</f>
        <v>24.67622489</v>
      </c>
      <c r="AN15" s="67">
        <f t="shared" si="4"/>
        <v>13549.715087099001</v>
      </c>
      <c r="AO15" s="64">
        <f t="shared" si="5"/>
        <v>13549.715087099001</v>
      </c>
      <c r="AP15" s="64">
        <f t="shared" si="6"/>
        <v>38</v>
      </c>
    </row>
    <row r="16" spans="1:42">
      <c r="A16" t="s">
        <v>16</v>
      </c>
      <c r="B16" t="s">
        <v>27</v>
      </c>
      <c r="C16" t="s">
        <v>18</v>
      </c>
      <c r="D16">
        <f>('County-Data'!F16)*('County-Data'!F$1)*('County-Data'!$D16)</f>
        <v>390322.288222695</v>
      </c>
      <c r="E16">
        <f>('County-Data'!G16)*('County-Data'!G$1)*('County-Data'!$D16)</f>
        <v>36878.373142965</v>
      </c>
      <c r="F16">
        <f>('County-Data'!H16)*('County-Data'!H$1)*('County-Data'!$D16)</f>
        <v>440031.22758420301</v>
      </c>
      <c r="G16">
        <f>('County-Data'!I16)*('County-Data'!I$1)*('County-Data'!$D16)</f>
        <v>1310076.518196519</v>
      </c>
      <c r="H16">
        <f>('County-Data'!J16)*('County-Data'!J$1)*('County-Data'!$D16)</f>
        <v>85228.548599340007</v>
      </c>
      <c r="I16">
        <f>('County-Data'!K16)*('County-Data'!K$1)*('County-Data'!$D16)</f>
        <v>198915.101323704</v>
      </c>
      <c r="J16">
        <f>('County-Data'!L16)*('County-Data'!L$1)*('County-Data'!$D16)</f>
        <v>379531.52085930301</v>
      </c>
      <c r="K16">
        <f>('County-Data'!M16)*('County-Data'!M$1)*('County-Data'!$D16)</f>
        <v>149880.58492240802</v>
      </c>
      <c r="L16">
        <f>('County-Data'!N16)*('County-Data'!N$1)*('County-Data'!$D16)</f>
        <v>9.9179847090000006</v>
      </c>
      <c r="M16">
        <f>('County-Data'!O16)*('County-Data'!O$1)*('County-Data'!$D16)</f>
        <v>505.81722015900004</v>
      </c>
      <c r="N16">
        <f>('County-Data'!P16)*('County-Data'!P$1)*('County-Data'!$D16)</f>
        <v>113289.83333600401</v>
      </c>
      <c r="O16">
        <f>('County-Data'!Q16)*('County-Data'!Q$1)*('County-Data'!$D16)</f>
        <v>621308.84610040206</v>
      </c>
      <c r="P16">
        <f>('County-Data'!R16)*('County-Data'!R$1)*('County-Data'!$D16)</f>
        <v>45741.745477908</v>
      </c>
      <c r="Q16">
        <f>('County-Data'!S16)*('County-Data'!S$1)*('County-Data'!$D16)</f>
        <v>4859.8125074099999</v>
      </c>
      <c r="R16">
        <f>('County-Data'!T16)*('County-Data'!T$1)*('County-Data'!$D16)</f>
        <v>174840.846440058</v>
      </c>
      <c r="S16">
        <f>('County-Data'!U16)*('County-Data'!U$1)*('County-Data'!$D16)</f>
        <v>68377.892578749001</v>
      </c>
      <c r="T16" s="67">
        <f t="shared" si="1"/>
        <v>4019798.8744965368</v>
      </c>
      <c r="U16" s="64">
        <f t="shared" si="2"/>
        <v>4019798.8744965368</v>
      </c>
      <c r="V16" s="64">
        <f t="shared" si="3"/>
        <v>1</v>
      </c>
      <c r="X16">
        <f>('County-Data'!F16)*('County-Data'!F$2)*('County-Data'!$E16)</f>
        <v>187587.04899494001</v>
      </c>
      <c r="Y16">
        <f>('County-Data'!G16)*('County-Data'!G$2)*('County-Data'!$E16)</f>
        <v>53170.716085339998</v>
      </c>
      <c r="Z16">
        <f>('County-Data'!H16)*('County-Data'!H$2)*('County-Data'!$E16)</f>
        <v>634430.79172342794</v>
      </c>
      <c r="AA16">
        <f>('County-Data'!I16)*('County-Data'!I$2)*('County-Data'!$E16)</f>
        <v>1259233.1794582959</v>
      </c>
      <c r="AB16">
        <f>('County-Data'!J16)*('County-Data'!J$2)*('County-Data'!$E16)</f>
        <v>61440.657134920002</v>
      </c>
      <c r="AC16">
        <f>('County-Data'!K16)*('County-Data'!K$2)*('County-Data'!$E16)</f>
        <v>286792.975833504</v>
      </c>
      <c r="AD16">
        <f>('County-Data'!L16)*('County-Data'!L$2)*('County-Data'!$E16)</f>
        <v>364802.11428735201</v>
      </c>
      <c r="AE16">
        <f>('County-Data'!M16)*('County-Data'!M$2)*('County-Data'!$E16)</f>
        <v>108047.85228350399</v>
      </c>
      <c r="AF16">
        <f>('County-Data'!N16)*('County-Data'!N$2)*('County-Data'!$E16)</f>
        <v>2.3832683139999999</v>
      </c>
      <c r="AG16">
        <f>('County-Data'!O16)*('County-Data'!O$2)*('County-Data'!$E16)</f>
        <v>243.09336802799999</v>
      </c>
      <c r="AH16">
        <f>('County-Data'!P16)*('County-Data'!P$2)*('County-Data'!$E16)</f>
        <v>40834.919292075996</v>
      </c>
      <c r="AI16">
        <f>('County-Data'!Q16)*('County-Data'!Q$2)*('County-Data'!$E16)</f>
        <v>223948.57366163799</v>
      </c>
      <c r="AJ16">
        <f>('County-Data'!R16)*('County-Data'!R$2)*('County-Data'!$E16)</f>
        <v>10991.633464168001</v>
      </c>
      <c r="AK16">
        <f>('County-Data'!S16)*('County-Data'!S$2)*('County-Data'!$E16)</f>
        <v>1751.70221079</v>
      </c>
      <c r="AL16">
        <f>('County-Data'!T16)*('County-Data'!T$2)*('County-Data'!$E16)</f>
        <v>63020.764027101999</v>
      </c>
      <c r="AM16">
        <f>('County-Data'!U16)*('County-Data'!U$2)*('County-Data'!$E16)</f>
        <v>49293.138538462001</v>
      </c>
      <c r="AN16" s="67">
        <f t="shared" si="4"/>
        <v>3345591.5436318615</v>
      </c>
      <c r="AO16" s="64">
        <f t="shared" si="5"/>
        <v>3345591.5436318615</v>
      </c>
      <c r="AP16" s="64">
        <f t="shared" si="6"/>
        <v>1</v>
      </c>
    </row>
    <row r="17" spans="1:42">
      <c r="A17" t="s">
        <v>16</v>
      </c>
      <c r="B17" t="s">
        <v>28</v>
      </c>
      <c r="C17" t="s">
        <v>18</v>
      </c>
      <c r="D17">
        <f>('County-Data'!F17)*('County-Data'!F$1)*('County-Data'!$D17)</f>
        <v>10222.957239372001</v>
      </c>
      <c r="E17">
        <f>('County-Data'!G17)*('County-Data'!G$1)*('County-Data'!$D17)</f>
        <v>0</v>
      </c>
      <c r="F17">
        <f>('County-Data'!H17)*('County-Data'!H$1)*('County-Data'!$D17)</f>
        <v>0</v>
      </c>
      <c r="G17">
        <f>('County-Data'!I17)*('County-Data'!I$1)*('County-Data'!$D17)</f>
        <v>446575.12919562601</v>
      </c>
      <c r="H17">
        <f>('County-Data'!J17)*('County-Data'!J$1)*('County-Data'!$D17)</f>
        <v>252804.8061744</v>
      </c>
      <c r="I17">
        <f>('County-Data'!K17)*('County-Data'!K$1)*('County-Data'!$D17)</f>
        <v>6.5155877880000004</v>
      </c>
      <c r="J17">
        <f>('County-Data'!L17)*('County-Data'!L$1)*('County-Data'!$D17)</f>
        <v>156.374106912</v>
      </c>
      <c r="K17">
        <f>('County-Data'!M17)*('County-Data'!M$1)*('County-Data'!$D17)</f>
        <v>1071.814191126</v>
      </c>
      <c r="L17">
        <f>('County-Data'!N17)*('County-Data'!N$1)*('County-Data'!$D17)</f>
        <v>0</v>
      </c>
      <c r="M17">
        <f>('County-Data'!O17)*('County-Data'!O$1)*('County-Data'!$D17)</f>
        <v>78.187053456000001</v>
      </c>
      <c r="N17">
        <f>('County-Data'!P17)*('County-Data'!P$1)*('County-Data'!$D17)</f>
        <v>13.031175576000001</v>
      </c>
      <c r="O17">
        <f>('County-Data'!Q17)*('County-Data'!Q$1)*('County-Data'!$D17)</f>
        <v>6.5155877880000004</v>
      </c>
      <c r="P17">
        <f>('County-Data'!R17)*('County-Data'!R$1)*('County-Data'!$D17)</f>
        <v>0</v>
      </c>
      <c r="Q17">
        <f>('County-Data'!S17)*('County-Data'!S$1)*('County-Data'!$D17)</f>
        <v>0</v>
      </c>
      <c r="R17">
        <f>('County-Data'!T17)*('County-Data'!T$1)*('County-Data'!$D17)</f>
        <v>645.04319101200008</v>
      </c>
      <c r="S17">
        <f>('County-Data'!U17)*('County-Data'!U$1)*('County-Data'!$D17)</f>
        <v>5691.3659328180001</v>
      </c>
      <c r="T17" s="67">
        <f t="shared" si="1"/>
        <v>717271.73943587393</v>
      </c>
      <c r="U17" s="64">
        <f t="shared" si="2"/>
        <v>717271.73943587393</v>
      </c>
      <c r="V17" s="64">
        <f t="shared" si="3"/>
        <v>12</v>
      </c>
      <c r="X17">
        <f>('County-Data'!F17)*('County-Data'!F$2)*('County-Data'!$E17)</f>
        <v>4783.8517831279996</v>
      </c>
      <c r="Y17">
        <f>('County-Data'!G17)*('County-Data'!G$2)*('County-Data'!$E17)</f>
        <v>0</v>
      </c>
      <c r="Z17">
        <f>('County-Data'!H17)*('County-Data'!H$2)*('County-Data'!$E17)</f>
        <v>0</v>
      </c>
      <c r="AA17">
        <f>('County-Data'!I17)*('County-Data'!I$2)*('County-Data'!$E17)</f>
        <v>417951.318406248</v>
      </c>
      <c r="AB17">
        <f>('County-Data'!J17)*('County-Data'!J$2)*('County-Data'!$E17)</f>
        <v>177450.7162384</v>
      </c>
      <c r="AC17">
        <f>('County-Data'!K17)*('County-Data'!K$2)*('County-Data'!$E17)</f>
        <v>9.1469441360000001</v>
      </c>
      <c r="AD17">
        <f>('County-Data'!L17)*('County-Data'!L$2)*('County-Data'!$E17)</f>
        <v>146.351106176</v>
      </c>
      <c r="AE17">
        <f>('County-Data'!M17)*('County-Data'!M$2)*('County-Data'!$E17)</f>
        <v>752.33615518600004</v>
      </c>
      <c r="AF17">
        <f>('County-Data'!N17)*('County-Data'!N$2)*('County-Data'!$E17)</f>
        <v>0</v>
      </c>
      <c r="AG17">
        <f>('County-Data'!O17)*('County-Data'!O$2)*('County-Data'!$E17)</f>
        <v>36.587776544</v>
      </c>
      <c r="AH17">
        <f>('County-Data'!P17)*('County-Data'!P$2)*('County-Data'!$E17)</f>
        <v>4.5734720680000001</v>
      </c>
      <c r="AI17">
        <f>('County-Data'!Q17)*('County-Data'!Q$2)*('County-Data'!$E17)</f>
        <v>2.286736034</v>
      </c>
      <c r="AJ17">
        <f>('County-Data'!R17)*('County-Data'!R$2)*('County-Data'!$E17)</f>
        <v>0</v>
      </c>
      <c r="AK17">
        <f>('County-Data'!S17)*('County-Data'!S$2)*('County-Data'!$E17)</f>
        <v>0</v>
      </c>
      <c r="AL17">
        <f>('County-Data'!T17)*('County-Data'!T$2)*('County-Data'!$E17)</f>
        <v>226.38686736599999</v>
      </c>
      <c r="AM17">
        <f>('County-Data'!U17)*('County-Data'!U$2)*('County-Data'!$E17)</f>
        <v>3994.9278513980003</v>
      </c>
      <c r="AN17" s="67">
        <f t="shared" si="4"/>
        <v>605358.48333668406</v>
      </c>
      <c r="AO17" s="64">
        <f t="shared" si="5"/>
        <v>605358.48333668406</v>
      </c>
      <c r="AP17" s="64">
        <f t="shared" si="6"/>
        <v>10</v>
      </c>
    </row>
    <row r="18" spans="1:42">
      <c r="A18" t="s">
        <v>16</v>
      </c>
      <c r="B18" t="s">
        <v>29</v>
      </c>
      <c r="C18" t="s">
        <v>18</v>
      </c>
      <c r="D18">
        <f>('County-Data'!F18)*('County-Data'!F$1)*('County-Data'!$D18)</f>
        <v>968.18633768999996</v>
      </c>
      <c r="E18">
        <f>('County-Data'!G18)*('County-Data'!G$1)*('County-Data'!$D18)</f>
        <v>2.933897993</v>
      </c>
      <c r="F18">
        <f>('County-Data'!H18)*('County-Data'!H$1)*('County-Data'!$D18)</f>
        <v>2.933897993</v>
      </c>
      <c r="G18">
        <f>('County-Data'!I18)*('County-Data'!I$1)*('County-Data'!$D18)</f>
        <v>8.8016939789999995</v>
      </c>
      <c r="H18">
        <f>('County-Data'!J18)*('County-Data'!J$1)*('County-Data'!$D18)</f>
        <v>11.735591972</v>
      </c>
      <c r="I18">
        <f>('County-Data'!K18)*('County-Data'!K$1)*('County-Data'!$D18)</f>
        <v>0</v>
      </c>
      <c r="J18">
        <f>('County-Data'!L18)*('County-Data'!L$1)*('County-Data'!$D18)</f>
        <v>237.64573743299999</v>
      </c>
      <c r="K18">
        <f>('County-Data'!M18)*('County-Data'!M$1)*('County-Data'!$D18)</f>
        <v>2.933897993</v>
      </c>
      <c r="L18">
        <f>('County-Data'!N18)*('County-Data'!N$1)*('County-Data'!$D18)</f>
        <v>8.8016939789999995</v>
      </c>
      <c r="M18">
        <f>('County-Data'!O18)*('County-Data'!O$1)*('County-Data'!$D18)</f>
        <v>105.62032774799999</v>
      </c>
      <c r="N18">
        <f>('County-Data'!P18)*('County-Data'!P$1)*('County-Data'!$D18)</f>
        <v>328.59657521600002</v>
      </c>
      <c r="O18">
        <f>('County-Data'!Q18)*('County-Data'!Q$1)*('County-Data'!$D18)</f>
        <v>387.27453507600001</v>
      </c>
      <c r="P18">
        <f>('County-Data'!R18)*('County-Data'!R$1)*('County-Data'!$D18)</f>
        <v>272.85251334899999</v>
      </c>
      <c r="Q18">
        <f>('County-Data'!S18)*('County-Data'!S$1)*('County-Data'!$D18)</f>
        <v>58.677959860000001</v>
      </c>
      <c r="R18">
        <f>('County-Data'!T18)*('County-Data'!T$1)*('County-Data'!$D18)</f>
        <v>93.884735775999999</v>
      </c>
      <c r="S18">
        <f>('County-Data'!U18)*('County-Data'!U$1)*('County-Data'!$D18)</f>
        <v>126.157613699</v>
      </c>
      <c r="T18" s="67">
        <f t="shared" si="1"/>
        <v>2617.0370097560003</v>
      </c>
      <c r="U18" s="64">
        <f t="shared" si="2"/>
        <v>2617.0370097560003</v>
      </c>
      <c r="V18" s="64">
        <f t="shared" si="3"/>
        <v>46</v>
      </c>
      <c r="X18">
        <f>('County-Data'!F18)*('County-Data'!F$2)*('County-Data'!$E18)</f>
        <v>484.70234186000005</v>
      </c>
      <c r="Y18">
        <f>('County-Data'!G18)*('County-Data'!G$2)*('County-Data'!$E18)</f>
        <v>4.4063849260000003</v>
      </c>
      <c r="Z18">
        <f>('County-Data'!H18)*('County-Data'!H$2)*('County-Data'!$E18)</f>
        <v>4.4063849260000003</v>
      </c>
      <c r="AA18">
        <f>('County-Data'!I18)*('County-Data'!I$2)*('County-Data'!$E18)</f>
        <v>8.8127698520000006</v>
      </c>
      <c r="AB18">
        <f>('County-Data'!J18)*('County-Data'!J$2)*('County-Data'!$E18)</f>
        <v>8.8127698520000006</v>
      </c>
      <c r="AC18">
        <f>('County-Data'!K18)*('County-Data'!K$2)*('County-Data'!$E18)</f>
        <v>0</v>
      </c>
      <c r="AD18">
        <f>('County-Data'!L18)*('County-Data'!L$2)*('County-Data'!$E18)</f>
        <v>237.94478600400001</v>
      </c>
      <c r="AE18">
        <f>('County-Data'!M18)*('County-Data'!M$2)*('County-Data'!$E18)</f>
        <v>2.2031924630000002</v>
      </c>
      <c r="AF18">
        <f>('County-Data'!N18)*('County-Data'!N$2)*('County-Data'!$E18)</f>
        <v>2.2031924630000002</v>
      </c>
      <c r="AG18">
        <f>('County-Data'!O18)*('County-Data'!O$2)*('County-Data'!$E18)</f>
        <v>52.876619112</v>
      </c>
      <c r="AH18">
        <f>('County-Data'!P18)*('County-Data'!P$2)*('County-Data'!$E18)</f>
        <v>123.37877792800001</v>
      </c>
      <c r="AI18">
        <f>('County-Data'!Q18)*('County-Data'!Q$2)*('County-Data'!$E18)</f>
        <v>145.410702558</v>
      </c>
      <c r="AJ18">
        <f>('County-Data'!R18)*('County-Data'!R$2)*('County-Data'!$E18)</f>
        <v>68.298966353000012</v>
      </c>
      <c r="AK18">
        <f>('County-Data'!S18)*('County-Data'!S$2)*('County-Data'!$E18)</f>
        <v>22.031924630000002</v>
      </c>
      <c r="AL18">
        <f>('County-Data'!T18)*('County-Data'!T$2)*('County-Data'!$E18)</f>
        <v>35.251079408000003</v>
      </c>
      <c r="AM18">
        <f>('County-Data'!U18)*('County-Data'!U$2)*('County-Data'!$E18)</f>
        <v>94.737275909000005</v>
      </c>
      <c r="AN18" s="67">
        <f t="shared" si="4"/>
        <v>1295.477168244</v>
      </c>
      <c r="AO18" s="64">
        <f t="shared" si="5"/>
        <v>1295.477168244</v>
      </c>
      <c r="AP18" s="64">
        <f t="shared" si="6"/>
        <v>46</v>
      </c>
    </row>
    <row r="19" spans="1:42">
      <c r="A19" t="s">
        <v>16</v>
      </c>
      <c r="B19" t="s">
        <v>30</v>
      </c>
      <c r="C19" t="s">
        <v>18</v>
      </c>
      <c r="D19">
        <f>('County-Data'!F19)*('County-Data'!F$1)*('County-Data'!$D19)</f>
        <v>0</v>
      </c>
      <c r="E19">
        <f>('County-Data'!G19)*('County-Data'!G$1)*('County-Data'!$D19)</f>
        <v>481.2583272</v>
      </c>
      <c r="F19">
        <f>('County-Data'!H19)*('County-Data'!H$1)*('County-Data'!$D19)</f>
        <v>0</v>
      </c>
      <c r="G19">
        <f>('County-Data'!I19)*('County-Data'!I$1)*('County-Data'!$D19)</f>
        <v>0</v>
      </c>
      <c r="H19">
        <f>('County-Data'!J19)*('County-Data'!J$1)*('County-Data'!$D19)</f>
        <v>10.8758944</v>
      </c>
      <c r="I19">
        <f>('County-Data'!K19)*('County-Data'!K$1)*('County-Data'!$D19)</f>
        <v>5.4379472</v>
      </c>
      <c r="J19">
        <f>('County-Data'!L19)*('County-Data'!L$1)*('County-Data'!$D19)</f>
        <v>0</v>
      </c>
      <c r="K19">
        <f>('County-Data'!M19)*('County-Data'!M$1)*('County-Data'!$D19)</f>
        <v>11729.6521104</v>
      </c>
      <c r="L19">
        <f>('County-Data'!N19)*('County-Data'!N$1)*('County-Data'!$D19)</f>
        <v>0</v>
      </c>
      <c r="M19">
        <f>('County-Data'!O19)*('County-Data'!O$1)*('County-Data'!$D19)</f>
        <v>0</v>
      </c>
      <c r="N19">
        <f>('County-Data'!P19)*('County-Data'!P$1)*('County-Data'!$D19)</f>
        <v>453948.95636160002</v>
      </c>
      <c r="O19">
        <f>('County-Data'!Q19)*('County-Data'!Q$1)*('County-Data'!$D19)</f>
        <v>5.4379472</v>
      </c>
      <c r="P19">
        <f>('County-Data'!R19)*('County-Data'!R$1)*('County-Data'!$D19)</f>
        <v>158358.46041120001</v>
      </c>
      <c r="Q19">
        <f>('County-Data'!S19)*('County-Data'!S$1)*('County-Data'!$D19)</f>
        <v>80867.712811200006</v>
      </c>
      <c r="R19">
        <f>('County-Data'!T19)*('County-Data'!T$1)*('County-Data'!$D19)</f>
        <v>46576.017767999998</v>
      </c>
      <c r="S19">
        <f>('County-Data'!U19)*('County-Data'!U$1)*('County-Data'!$D19)</f>
        <v>27382.783125599999</v>
      </c>
      <c r="T19" s="67">
        <f t="shared" si="1"/>
        <v>779366.59270400007</v>
      </c>
      <c r="U19" s="64">
        <f t="shared" si="2"/>
        <v>779366.59270400007</v>
      </c>
      <c r="V19" s="64">
        <f t="shared" si="3"/>
        <v>11</v>
      </c>
      <c r="X19">
        <f>('County-Data'!F19)*('County-Data'!F$2)*('County-Data'!$E19)</f>
        <v>0</v>
      </c>
      <c r="Y19">
        <f>('County-Data'!G19)*('County-Data'!G$2)*('County-Data'!$E19)</f>
        <v>855.47805636600003</v>
      </c>
      <c r="Z19">
        <f>('County-Data'!H19)*('County-Data'!H$2)*('County-Data'!$E19)</f>
        <v>0</v>
      </c>
      <c r="AA19">
        <f>('County-Data'!I19)*('County-Data'!I$2)*('County-Data'!$E19)</f>
        <v>0</v>
      </c>
      <c r="AB19">
        <f>('County-Data'!J19)*('County-Data'!J$2)*('County-Data'!$E19)</f>
        <v>9.6664187160000008</v>
      </c>
      <c r="AC19">
        <f>('County-Data'!K19)*('County-Data'!K$2)*('County-Data'!$E19)</f>
        <v>9.6664187160000008</v>
      </c>
      <c r="AD19">
        <f>('County-Data'!L19)*('County-Data'!L$2)*('County-Data'!$E19)</f>
        <v>0</v>
      </c>
      <c r="AE19">
        <f>('County-Data'!M19)*('County-Data'!M$2)*('County-Data'!$E19)</f>
        <v>10425.232585206</v>
      </c>
      <c r="AF19">
        <f>('County-Data'!N19)*('County-Data'!N$2)*('County-Data'!$E19)</f>
        <v>0</v>
      </c>
      <c r="AG19">
        <f>('County-Data'!O19)*('County-Data'!O$2)*('County-Data'!$E19)</f>
        <v>0</v>
      </c>
      <c r="AH19">
        <f>('County-Data'!P19)*('County-Data'!P$2)*('County-Data'!$E19)</f>
        <v>201733.32539356203</v>
      </c>
      <c r="AI19">
        <f>('County-Data'!Q19)*('County-Data'!Q$2)*('County-Data'!$E19)</f>
        <v>2.4166046790000002</v>
      </c>
      <c r="AJ19">
        <f>('County-Data'!R19)*('County-Data'!R$2)*('County-Data'!$E19)</f>
        <v>46915.963238106007</v>
      </c>
      <c r="AK19">
        <f>('County-Data'!S19)*('County-Data'!S$2)*('County-Data'!$E19)</f>
        <v>35937.328181409001</v>
      </c>
      <c r="AL19">
        <f>('County-Data'!T19)*('County-Data'!T$2)*('County-Data'!$E19)</f>
        <v>20698.219075635003</v>
      </c>
      <c r="AM19">
        <f>('County-Data'!U19)*('County-Data'!U$2)*('County-Data'!$E19)</f>
        <v>24337.625722209003</v>
      </c>
      <c r="AN19" s="67">
        <f t="shared" si="4"/>
        <v>340924.92169460404</v>
      </c>
      <c r="AO19" s="64">
        <f t="shared" si="5"/>
        <v>340924.92169460404</v>
      </c>
      <c r="AP19" s="64">
        <f t="shared" si="6"/>
        <v>15</v>
      </c>
    </row>
    <row r="20" spans="1:42">
      <c r="A20" t="s">
        <v>16</v>
      </c>
      <c r="B20" t="s">
        <v>31</v>
      </c>
      <c r="C20" t="s">
        <v>18</v>
      </c>
      <c r="D20">
        <f>('County-Data'!F20)*('County-Data'!F$1)*('County-Data'!$D20)</f>
        <v>0</v>
      </c>
      <c r="E20">
        <f>('County-Data'!G20)*('County-Data'!G$1)*('County-Data'!$D20)</f>
        <v>0</v>
      </c>
      <c r="F20">
        <f>('County-Data'!H20)*('County-Data'!H$1)*('County-Data'!$D20)</f>
        <v>0</v>
      </c>
      <c r="G20">
        <f>('County-Data'!I20)*('County-Data'!I$1)*('County-Data'!$D20)</f>
        <v>0</v>
      </c>
      <c r="H20">
        <f>('County-Data'!J20)*('County-Data'!J$1)*('County-Data'!$D20)</f>
        <v>0</v>
      </c>
      <c r="I20">
        <f>('County-Data'!K20)*('County-Data'!K$1)*('County-Data'!$D20)</f>
        <v>0</v>
      </c>
      <c r="J20">
        <f>('County-Data'!L20)*('County-Data'!L$1)*('County-Data'!$D20)</f>
        <v>0</v>
      </c>
      <c r="K20">
        <f>('County-Data'!M20)*('County-Data'!M$1)*('County-Data'!$D20)</f>
        <v>3.5208785499999999</v>
      </c>
      <c r="L20">
        <f>('County-Data'!N20)*('County-Data'!N$1)*('County-Data'!$D20)</f>
        <v>0</v>
      </c>
      <c r="M20">
        <f>('County-Data'!O20)*('County-Data'!O$1)*('County-Data'!$D20)</f>
        <v>0</v>
      </c>
      <c r="N20">
        <f>('County-Data'!P20)*('County-Data'!P$1)*('County-Data'!$D20)</f>
        <v>0</v>
      </c>
      <c r="O20">
        <f>('County-Data'!Q20)*('County-Data'!Q$1)*('County-Data'!$D20)</f>
        <v>14.0835142</v>
      </c>
      <c r="P20">
        <f>('County-Data'!R20)*('County-Data'!R$1)*('County-Data'!$D20)</f>
        <v>0</v>
      </c>
      <c r="Q20">
        <f>('County-Data'!S20)*('County-Data'!S$1)*('County-Data'!$D20)</f>
        <v>0</v>
      </c>
      <c r="R20">
        <f>('County-Data'!T20)*('County-Data'!T$1)*('County-Data'!$D20)</f>
        <v>0</v>
      </c>
      <c r="S20">
        <f>('County-Data'!U20)*('County-Data'!U$1)*('County-Data'!$D20)</f>
        <v>21.125271300000001</v>
      </c>
      <c r="T20" s="67">
        <f t="shared" si="1"/>
        <v>38.729664049999997</v>
      </c>
      <c r="U20" s="64">
        <f t="shared" si="2"/>
        <v>38.729664049999997</v>
      </c>
      <c r="V20" s="64">
        <f t="shared" si="3"/>
        <v>55</v>
      </c>
      <c r="X20">
        <f>('County-Data'!F20)*('County-Data'!F$2)*('County-Data'!$E20)</f>
        <v>0</v>
      </c>
      <c r="Y20">
        <f>('County-Data'!G20)*('County-Data'!G$2)*('County-Data'!$E20)</f>
        <v>0</v>
      </c>
      <c r="Z20">
        <f>('County-Data'!H20)*('County-Data'!H$2)*('County-Data'!$E20)</f>
        <v>0</v>
      </c>
      <c r="AA20">
        <f>('County-Data'!I20)*('County-Data'!I$2)*('County-Data'!$E20)</f>
        <v>0</v>
      </c>
      <c r="AB20">
        <f>('County-Data'!J20)*('County-Data'!J$2)*('County-Data'!$E20)</f>
        <v>0</v>
      </c>
      <c r="AC20">
        <f>('County-Data'!K20)*('County-Data'!K$2)*('County-Data'!$E20)</f>
        <v>0</v>
      </c>
      <c r="AD20">
        <f>('County-Data'!L20)*('County-Data'!L$2)*('County-Data'!$E20)</f>
        <v>0</v>
      </c>
      <c r="AE20">
        <f>('County-Data'!M20)*('County-Data'!M$2)*('County-Data'!$E20)</f>
        <v>2.5237043990000001</v>
      </c>
      <c r="AF20">
        <f>('County-Data'!N20)*('County-Data'!N$2)*('County-Data'!$E20)</f>
        <v>0</v>
      </c>
      <c r="AG20">
        <f>('County-Data'!O20)*('County-Data'!O$2)*('County-Data'!$E20)</f>
        <v>0</v>
      </c>
      <c r="AH20">
        <f>('County-Data'!P20)*('County-Data'!P$2)*('County-Data'!$E20)</f>
        <v>0</v>
      </c>
      <c r="AI20">
        <f>('County-Data'!Q20)*('County-Data'!Q$2)*('County-Data'!$E20)</f>
        <v>5.0474087980000002</v>
      </c>
      <c r="AJ20">
        <f>('County-Data'!R20)*('County-Data'!R$2)*('County-Data'!$E20)</f>
        <v>0</v>
      </c>
      <c r="AK20">
        <f>('County-Data'!S20)*('County-Data'!S$2)*('County-Data'!$E20)</f>
        <v>0</v>
      </c>
      <c r="AL20">
        <f>('County-Data'!T20)*('County-Data'!T$2)*('County-Data'!$E20)</f>
        <v>0</v>
      </c>
      <c r="AM20">
        <f>('County-Data'!U20)*('County-Data'!U$2)*('County-Data'!$E20)</f>
        <v>15.142226394000001</v>
      </c>
      <c r="AN20" s="67">
        <f t="shared" si="4"/>
        <v>22.713339591</v>
      </c>
      <c r="AO20" s="64">
        <f t="shared" si="5"/>
        <v>22.713339591</v>
      </c>
      <c r="AP20" s="64">
        <f t="shared" si="6"/>
        <v>55</v>
      </c>
    </row>
    <row r="21" spans="1:42">
      <c r="A21" t="s">
        <v>16</v>
      </c>
      <c r="B21" t="s">
        <v>32</v>
      </c>
      <c r="C21" t="s">
        <v>18</v>
      </c>
      <c r="D21">
        <f>('County-Data'!F21)*('County-Data'!F$1)*('County-Data'!$D21)</f>
        <v>155190.8108223</v>
      </c>
      <c r="E21">
        <f>('County-Data'!G21)*('County-Data'!G$1)*('County-Data'!$D21)</f>
        <v>101435.52260352501</v>
      </c>
      <c r="F21">
        <f>('County-Data'!H21)*('County-Data'!H$1)*('County-Data'!$D21)</f>
        <v>36942.657323550004</v>
      </c>
      <c r="G21">
        <f>('County-Data'!I21)*('County-Data'!I$1)*('County-Data'!$D21)</f>
        <v>1264323.323903475</v>
      </c>
      <c r="H21">
        <f>('County-Data'!J21)*('County-Data'!J$1)*('County-Data'!$D21)</f>
        <v>11.7222457</v>
      </c>
      <c r="I21">
        <f>('County-Data'!K21)*('County-Data'!K$1)*('County-Data'!$D21)</f>
        <v>436794.3192734</v>
      </c>
      <c r="J21">
        <f>('County-Data'!L21)*('County-Data'!L$1)*('County-Data'!$D21)</f>
        <v>61357.164555225005</v>
      </c>
      <c r="K21">
        <f>('County-Data'!M21)*('County-Data'!M$1)*('County-Data'!$D21)</f>
        <v>158226.8724586</v>
      </c>
      <c r="L21">
        <f>('County-Data'!N21)*('County-Data'!N$1)*('County-Data'!$D21)</f>
        <v>8.7916842749999997</v>
      </c>
      <c r="M21">
        <f>('County-Data'!O21)*('County-Data'!O$1)*('County-Data'!$D21)</f>
        <v>8.7916842749999997</v>
      </c>
      <c r="N21">
        <f>('County-Data'!P21)*('County-Data'!P$1)*('County-Data'!$D21)</f>
        <v>23045.9350462</v>
      </c>
      <c r="O21">
        <f>('County-Data'!Q21)*('County-Data'!Q$1)*('County-Data'!$D21)</f>
        <v>61512.484310749998</v>
      </c>
      <c r="P21">
        <f>('County-Data'!R21)*('County-Data'!R$1)*('County-Data'!$D21)</f>
        <v>4220.008452</v>
      </c>
      <c r="Q21">
        <f>('County-Data'!S21)*('County-Data'!S$1)*('County-Data'!$D21)</f>
        <v>195843.55890989999</v>
      </c>
      <c r="R21">
        <f>('County-Data'!T21)*('County-Data'!T$1)*('County-Data'!$D21)</f>
        <v>42446.251679699999</v>
      </c>
      <c r="S21">
        <f>('County-Data'!U21)*('County-Data'!U$1)*('County-Data'!$D21)</f>
        <v>10089.922986275</v>
      </c>
      <c r="T21" s="67">
        <f t="shared" si="1"/>
        <v>2551458.13793915</v>
      </c>
      <c r="U21" s="64">
        <f t="shared" si="2"/>
        <v>2551458.13793915</v>
      </c>
      <c r="V21" s="64">
        <f t="shared" si="3"/>
        <v>2</v>
      </c>
      <c r="X21">
        <f>('County-Data'!F21)*('County-Data'!F$2)*('County-Data'!$E21)</f>
        <v>81198.907400448006</v>
      </c>
      <c r="Y21">
        <f>('County-Data'!G21)*('County-Data'!G$2)*('County-Data'!$E21)</f>
        <v>159219.22625491201</v>
      </c>
      <c r="Z21">
        <f>('County-Data'!H21)*('County-Data'!H$2)*('County-Data'!$E21)</f>
        <v>57987.391042944007</v>
      </c>
      <c r="AA21">
        <f>('County-Data'!I21)*('County-Data'!I$2)*('County-Data'!$E21)</f>
        <v>1323038.0324440321</v>
      </c>
      <c r="AB21">
        <f>('County-Data'!J21)*('County-Data'!J$2)*('County-Data'!$E21)</f>
        <v>9.1999668480000008</v>
      </c>
      <c r="AC21">
        <f>('County-Data'!K21)*('County-Data'!K$2)*('County-Data'!$E21)</f>
        <v>685618.32938035205</v>
      </c>
      <c r="AD21">
        <f>('County-Data'!L21)*('County-Data'!L$2)*('County-Data'!$E21)</f>
        <v>64206.568632192007</v>
      </c>
      <c r="AE21">
        <f>('County-Data'!M21)*('County-Data'!M$2)*('County-Data'!$E21)</f>
        <v>124181.15251430401</v>
      </c>
      <c r="AF21">
        <f>('County-Data'!N21)*('County-Data'!N$2)*('County-Data'!$E21)</f>
        <v>2.2999917120000002</v>
      </c>
      <c r="AG21">
        <f>('County-Data'!O21)*('County-Data'!O$2)*('County-Data'!$E21)</f>
        <v>4.5999834240000004</v>
      </c>
      <c r="AH21">
        <f>('County-Data'!P21)*('County-Data'!P$2)*('County-Data'!$E21)</f>
        <v>9043.5674115840011</v>
      </c>
      <c r="AI21">
        <f>('County-Data'!Q21)*('County-Data'!Q$2)*('County-Data'!$E21)</f>
        <v>24138.413017440002</v>
      </c>
      <c r="AJ21">
        <f>('County-Data'!R21)*('County-Data'!R$2)*('County-Data'!$E21)</f>
        <v>1103.9960217600001</v>
      </c>
      <c r="AK21">
        <f>('County-Data'!S21)*('County-Data'!S$2)*('County-Data'!$E21)</f>
        <v>76851.923064768009</v>
      </c>
      <c r="AL21">
        <f>('County-Data'!T21)*('County-Data'!T$2)*('County-Data'!$E21)</f>
        <v>16656.539978304001</v>
      </c>
      <c r="AM21">
        <f>('County-Data'!U21)*('County-Data'!U$2)*('County-Data'!$E21)</f>
        <v>7918.8714644160009</v>
      </c>
      <c r="AN21" s="67">
        <f t="shared" si="4"/>
        <v>2631179.0185694396</v>
      </c>
      <c r="AO21" s="64">
        <f t="shared" si="5"/>
        <v>2631179.0185694396</v>
      </c>
      <c r="AP21" s="64">
        <f t="shared" si="6"/>
        <v>2</v>
      </c>
    </row>
    <row r="22" spans="1:42">
      <c r="A22" t="s">
        <v>16</v>
      </c>
      <c r="B22" t="s">
        <v>33</v>
      </c>
      <c r="C22" t="s">
        <v>18</v>
      </c>
      <c r="D22">
        <f>('County-Data'!F22)*('County-Data'!F$1)*('County-Data'!$D22)</f>
        <v>15661.689333569999</v>
      </c>
      <c r="E22">
        <f>('County-Data'!G22)*('County-Data'!G$1)*('County-Data'!$D22)</f>
        <v>2928.6085745699997</v>
      </c>
      <c r="F22">
        <f>('County-Data'!H22)*('County-Data'!H$1)*('County-Data'!$D22)</f>
        <v>1731.0926460449998</v>
      </c>
      <c r="G22">
        <f>('County-Data'!I22)*('County-Data'!I$1)*('County-Data'!$D22)</f>
        <v>168267.662230185</v>
      </c>
      <c r="H22">
        <f>('County-Data'!J22)*('County-Data'!J$1)*('County-Data'!$D22)</f>
        <v>12.126743579999999</v>
      </c>
      <c r="I22">
        <f>('County-Data'!K22)*('County-Data'!K$1)*('County-Data'!$D22)</f>
        <v>105678.50692791</v>
      </c>
      <c r="J22">
        <f>('County-Data'!L22)*('County-Data'!L$1)*('County-Data'!$D22)</f>
        <v>33369.766646265001</v>
      </c>
      <c r="K22">
        <f>('County-Data'!M22)*('County-Data'!M$1)*('County-Data'!$D22)</f>
        <v>3.0316858949999999</v>
      </c>
      <c r="L22">
        <f>('County-Data'!N22)*('County-Data'!N$1)*('County-Data'!$D22)</f>
        <v>0</v>
      </c>
      <c r="M22">
        <f>('County-Data'!O22)*('County-Data'!O$1)*('County-Data'!$D22)</f>
        <v>154.61598064499998</v>
      </c>
      <c r="N22">
        <f>('County-Data'!P22)*('County-Data'!P$1)*('County-Data'!$D22)</f>
        <v>0</v>
      </c>
      <c r="O22">
        <f>('County-Data'!Q22)*('County-Data'!Q$1)*('County-Data'!$D22)</f>
        <v>124935.77573294999</v>
      </c>
      <c r="P22">
        <f>('County-Data'!R22)*('County-Data'!R$1)*('County-Data'!$D22)</f>
        <v>0</v>
      </c>
      <c r="Q22">
        <f>('County-Data'!S22)*('County-Data'!S$1)*('County-Data'!$D22)</f>
        <v>0</v>
      </c>
      <c r="R22">
        <f>('County-Data'!T22)*('County-Data'!T$1)*('County-Data'!$D22)</f>
        <v>30462.379872959998</v>
      </c>
      <c r="S22">
        <f>('County-Data'!U22)*('County-Data'!U$1)*('County-Data'!$D22)</f>
        <v>3656.2131893699998</v>
      </c>
      <c r="T22" s="67">
        <f t="shared" si="1"/>
        <v>486861.46956394502</v>
      </c>
      <c r="U22" s="64">
        <f t="shared" si="2"/>
        <v>486861.46956394502</v>
      </c>
      <c r="V22" s="64">
        <f t="shared" si="3"/>
        <v>17</v>
      </c>
      <c r="X22">
        <f>('County-Data'!F22)*('County-Data'!F$2)*('County-Data'!$E22)</f>
        <v>7939.2006032639993</v>
      </c>
      <c r="Y22">
        <f>('County-Data'!G22)*('County-Data'!G$2)*('County-Data'!$E22)</f>
        <v>4453.6978993920002</v>
      </c>
      <c r="Z22">
        <f>('County-Data'!H22)*('County-Data'!H$2)*('County-Data'!$E22)</f>
        <v>2632.568841152</v>
      </c>
      <c r="AA22">
        <f>('County-Data'!I22)*('County-Data'!I$2)*('County-Data'!$E22)</f>
        <v>170595.993450624</v>
      </c>
      <c r="AB22">
        <f>('County-Data'!J22)*('County-Data'!J$2)*('County-Data'!$E22)</f>
        <v>9.2209066239999995</v>
      </c>
      <c r="AC22">
        <f>('County-Data'!K22)*('County-Data'!K$2)*('County-Data'!$E22)</f>
        <v>160711.18154969599</v>
      </c>
      <c r="AD22">
        <f>('County-Data'!L22)*('County-Data'!L$2)*('County-Data'!$E22)</f>
        <v>33831.506403455998</v>
      </c>
      <c r="AE22">
        <f>('County-Data'!M22)*('County-Data'!M$2)*('County-Data'!$E22)</f>
        <v>2.3052266559999999</v>
      </c>
      <c r="AF22">
        <f>('County-Data'!N22)*('County-Data'!N$2)*('County-Data'!$E22)</f>
        <v>0</v>
      </c>
      <c r="AG22">
        <f>('County-Data'!O22)*('County-Data'!O$2)*('County-Data'!$E22)</f>
        <v>78.377706304</v>
      </c>
      <c r="AH22">
        <f>('County-Data'!P22)*('County-Data'!P$2)*('County-Data'!$E22)</f>
        <v>0</v>
      </c>
      <c r="AI22">
        <f>('County-Data'!Q22)*('County-Data'!Q$2)*('County-Data'!$E22)</f>
        <v>47499.195246880001</v>
      </c>
      <c r="AJ22">
        <f>('County-Data'!R22)*('County-Data'!R$2)*('County-Data'!$E22)</f>
        <v>0</v>
      </c>
      <c r="AK22">
        <f>('County-Data'!S22)*('County-Data'!S$2)*('County-Data'!$E22)</f>
        <v>0</v>
      </c>
      <c r="AL22">
        <f>('County-Data'!T22)*('County-Data'!T$2)*('County-Data'!$E22)</f>
        <v>11581.458719744</v>
      </c>
      <c r="AM22">
        <f>('County-Data'!U22)*('County-Data'!U$2)*('County-Data'!$E22)</f>
        <v>2780.1033471359997</v>
      </c>
      <c r="AN22" s="67">
        <f t="shared" si="4"/>
        <v>442114.809900928</v>
      </c>
      <c r="AO22" s="64">
        <f t="shared" si="5"/>
        <v>442114.809900928</v>
      </c>
      <c r="AP22" s="64">
        <f t="shared" si="6"/>
        <v>11</v>
      </c>
    </row>
    <row r="23" spans="1:42">
      <c r="A23" t="s">
        <v>16</v>
      </c>
      <c r="B23" t="s">
        <v>34</v>
      </c>
      <c r="C23" t="s">
        <v>18</v>
      </c>
      <c r="D23">
        <f>('County-Data'!F23)*('County-Data'!F$1)*('County-Data'!$D23)</f>
        <v>73234.29594666</v>
      </c>
      <c r="E23">
        <f>('County-Data'!G23)*('County-Data'!G$1)*('County-Data'!$D23)</f>
        <v>2.9930642449999998</v>
      </c>
      <c r="F23">
        <f>('County-Data'!H23)*('County-Data'!H$1)*('County-Data'!$D23)</f>
        <v>2.9930642449999998</v>
      </c>
      <c r="G23">
        <f>('County-Data'!I23)*('County-Data'!I$1)*('County-Data'!$D23)</f>
        <v>8.9791927349999998</v>
      </c>
      <c r="H23">
        <f>('County-Data'!J23)*('County-Data'!J$1)*('County-Data'!$D23)</f>
        <v>46631.9409371</v>
      </c>
      <c r="I23">
        <f>('County-Data'!K23)*('County-Data'!K$1)*('County-Data'!$D23)</f>
        <v>0</v>
      </c>
      <c r="J23">
        <f>('County-Data'!L23)*('County-Data'!L$1)*('County-Data'!$D23)</f>
        <v>89.791927349999995</v>
      </c>
      <c r="K23">
        <f>('County-Data'!M23)*('County-Data'!M$1)*('County-Data'!$D23)</f>
        <v>0</v>
      </c>
      <c r="L23">
        <f>('County-Data'!N23)*('County-Data'!N$1)*('County-Data'!$D23)</f>
        <v>0</v>
      </c>
      <c r="M23">
        <f>('County-Data'!O23)*('County-Data'!O$1)*('County-Data'!$D23)</f>
        <v>8.9791927349999998</v>
      </c>
      <c r="N23">
        <f>('County-Data'!P23)*('County-Data'!P$1)*('County-Data'!$D23)</f>
        <v>71.833541879999999</v>
      </c>
      <c r="O23">
        <f>('County-Data'!Q23)*('County-Data'!Q$1)*('County-Data'!$D23)</f>
        <v>107.75031281999999</v>
      </c>
      <c r="P23">
        <f>('County-Data'!R23)*('County-Data'!R$1)*('County-Data'!$D23)</f>
        <v>0</v>
      </c>
      <c r="Q23">
        <f>('County-Data'!S23)*('County-Data'!S$1)*('County-Data'!$D23)</f>
        <v>0</v>
      </c>
      <c r="R23">
        <f>('County-Data'!T23)*('County-Data'!T$1)*('County-Data'!$D23)</f>
        <v>11.972256979999999</v>
      </c>
      <c r="S23">
        <f>('County-Data'!U23)*('County-Data'!U$1)*('County-Data'!$D23)</f>
        <v>50.882092164999996</v>
      </c>
      <c r="T23" s="67">
        <f t="shared" si="1"/>
        <v>120222.41152891504</v>
      </c>
      <c r="U23" s="64">
        <f t="shared" si="2"/>
        <v>120222.41152891504</v>
      </c>
      <c r="V23" s="64">
        <f t="shared" si="3"/>
        <v>29</v>
      </c>
      <c r="X23">
        <f>('County-Data'!F23)*('County-Data'!F$2)*('County-Data'!$E23)</f>
        <v>35630.673383104004</v>
      </c>
      <c r="Y23">
        <f>('County-Data'!G23)*('County-Data'!G$2)*('County-Data'!$E23)</f>
        <v>4.3686455840000002</v>
      </c>
      <c r="Z23">
        <f>('County-Data'!H23)*('County-Data'!H$2)*('County-Data'!$E23)</f>
        <v>4.3686455840000002</v>
      </c>
      <c r="AA23">
        <f>('County-Data'!I23)*('County-Data'!I$2)*('County-Data'!$E23)</f>
        <v>8.7372911680000005</v>
      </c>
      <c r="AB23">
        <f>('County-Data'!J23)*('County-Data'!J$2)*('County-Data'!$E23)</f>
        <v>34031.74909936</v>
      </c>
      <c r="AC23">
        <f>('County-Data'!K23)*('County-Data'!K$2)*('County-Data'!$E23)</f>
        <v>0</v>
      </c>
      <c r="AD23">
        <f>('County-Data'!L23)*('County-Data'!L$2)*('County-Data'!$E23)</f>
        <v>87.372911680000001</v>
      </c>
      <c r="AE23">
        <f>('County-Data'!M23)*('County-Data'!M$2)*('County-Data'!$E23)</f>
        <v>0</v>
      </c>
      <c r="AF23">
        <f>('County-Data'!N23)*('County-Data'!N$2)*('County-Data'!$E23)</f>
        <v>0</v>
      </c>
      <c r="AG23">
        <f>('County-Data'!O23)*('County-Data'!O$2)*('County-Data'!$E23)</f>
        <v>4.3686455840000002</v>
      </c>
      <c r="AH23">
        <f>('County-Data'!P23)*('County-Data'!P$2)*('County-Data'!$E23)</f>
        <v>26.211873504000003</v>
      </c>
      <c r="AI23">
        <f>('County-Data'!Q23)*('County-Data'!Q$2)*('County-Data'!$E23)</f>
        <v>39.317810256000001</v>
      </c>
      <c r="AJ23">
        <f>('County-Data'!R23)*('County-Data'!R$2)*('County-Data'!$E23)</f>
        <v>0</v>
      </c>
      <c r="AK23">
        <f>('County-Data'!S23)*('County-Data'!S$2)*('County-Data'!$E23)</f>
        <v>0</v>
      </c>
      <c r="AL23">
        <f>('County-Data'!T23)*('County-Data'!T$2)*('County-Data'!$E23)</f>
        <v>4.3686455840000002</v>
      </c>
      <c r="AM23">
        <f>('County-Data'!U23)*('County-Data'!U$2)*('County-Data'!$E23)</f>
        <v>37.133487464000005</v>
      </c>
      <c r="AN23" s="67">
        <f t="shared" si="4"/>
        <v>69878.67043887201</v>
      </c>
      <c r="AO23" s="64">
        <f t="shared" si="5"/>
        <v>69878.67043887201</v>
      </c>
      <c r="AP23" s="64">
        <f t="shared" si="6"/>
        <v>27</v>
      </c>
    </row>
    <row r="24" spans="1:42">
      <c r="A24" t="s">
        <v>16</v>
      </c>
      <c r="B24" t="s">
        <v>35</v>
      </c>
      <c r="C24" t="s">
        <v>18</v>
      </c>
      <c r="D24">
        <f>('County-Data'!F24)*('County-Data'!F$1)*('County-Data'!$D24)</f>
        <v>34.550182305</v>
      </c>
      <c r="E24">
        <f>('County-Data'!G24)*('County-Data'!G$1)*('County-Data'!$D24)</f>
        <v>0</v>
      </c>
      <c r="F24">
        <f>('County-Data'!H24)*('County-Data'!H$1)*('County-Data'!$D24)</f>
        <v>0</v>
      </c>
      <c r="G24">
        <f>('County-Data'!I24)*('County-Data'!I$1)*('County-Data'!$D24)</f>
        <v>11.516727435</v>
      </c>
      <c r="H24">
        <f>('County-Data'!J24)*('County-Data'!J$1)*('County-Data'!$D24)</f>
        <v>0</v>
      </c>
      <c r="I24">
        <f>('County-Data'!K24)*('County-Data'!K$1)*('County-Data'!$D24)</f>
        <v>0</v>
      </c>
      <c r="J24">
        <f>('County-Data'!L24)*('County-Data'!L$1)*('County-Data'!$D24)</f>
        <v>0</v>
      </c>
      <c r="K24">
        <f>('County-Data'!M24)*('County-Data'!M$1)*('County-Data'!$D24)</f>
        <v>0</v>
      </c>
      <c r="L24">
        <f>('County-Data'!N24)*('County-Data'!N$1)*('County-Data'!$D24)</f>
        <v>0</v>
      </c>
      <c r="M24">
        <f>('County-Data'!O24)*('County-Data'!O$1)*('County-Data'!$D24)</f>
        <v>0</v>
      </c>
      <c r="N24">
        <f>('County-Data'!P24)*('County-Data'!P$1)*('County-Data'!$D24)</f>
        <v>0</v>
      </c>
      <c r="O24">
        <f>('County-Data'!Q24)*('County-Data'!Q$1)*('County-Data'!$D24)</f>
        <v>7.6778182900000003</v>
      </c>
      <c r="P24">
        <f>('County-Data'!R24)*('County-Data'!R$1)*('County-Data'!$D24)</f>
        <v>0</v>
      </c>
      <c r="Q24">
        <f>('County-Data'!S24)*('County-Data'!S$1)*('County-Data'!$D24)</f>
        <v>0</v>
      </c>
      <c r="R24">
        <f>('County-Data'!T24)*('County-Data'!T$1)*('County-Data'!$D24)</f>
        <v>0</v>
      </c>
      <c r="S24">
        <f>('County-Data'!U24)*('County-Data'!U$1)*('County-Data'!$D24)</f>
        <v>15.355636580000001</v>
      </c>
      <c r="T24" s="67">
        <f t="shared" si="1"/>
        <v>69.10036461</v>
      </c>
      <c r="U24" s="64">
        <f t="shared" si="2"/>
        <v>69.10036461</v>
      </c>
      <c r="V24" s="64">
        <f t="shared" si="3"/>
        <v>53</v>
      </c>
      <c r="X24">
        <f>('County-Data'!F24)*('County-Data'!F$2)*('County-Data'!$E24)</f>
        <v>16.588766898000003</v>
      </c>
      <c r="Y24">
        <f>('County-Data'!G24)*('County-Data'!G$2)*('County-Data'!$E24)</f>
        <v>0</v>
      </c>
      <c r="Z24">
        <f>('County-Data'!H24)*('County-Data'!H$2)*('County-Data'!$E24)</f>
        <v>0</v>
      </c>
      <c r="AA24">
        <f>('County-Data'!I24)*('County-Data'!I$2)*('County-Data'!$E24)</f>
        <v>11.059177932000001</v>
      </c>
      <c r="AB24">
        <f>('County-Data'!J24)*('County-Data'!J$2)*('County-Data'!$E24)</f>
        <v>0</v>
      </c>
      <c r="AC24">
        <f>('County-Data'!K24)*('County-Data'!K$2)*('County-Data'!$E24)</f>
        <v>0</v>
      </c>
      <c r="AD24">
        <f>('County-Data'!L24)*('County-Data'!L$2)*('County-Data'!$E24)</f>
        <v>0</v>
      </c>
      <c r="AE24">
        <f>('County-Data'!M24)*('County-Data'!M$2)*('County-Data'!$E24)</f>
        <v>0</v>
      </c>
      <c r="AF24">
        <f>('County-Data'!N24)*('County-Data'!N$2)*('County-Data'!$E24)</f>
        <v>0</v>
      </c>
      <c r="AG24">
        <f>('County-Data'!O24)*('County-Data'!O$2)*('County-Data'!$E24)</f>
        <v>0</v>
      </c>
      <c r="AH24">
        <f>('County-Data'!P24)*('County-Data'!P$2)*('County-Data'!$E24)</f>
        <v>0</v>
      </c>
      <c r="AI24">
        <f>('County-Data'!Q24)*('County-Data'!Q$2)*('County-Data'!$E24)</f>
        <v>2.7647944830000002</v>
      </c>
      <c r="AJ24">
        <f>('County-Data'!R24)*('County-Data'!R$2)*('County-Data'!$E24)</f>
        <v>0</v>
      </c>
      <c r="AK24">
        <f>('County-Data'!S24)*('County-Data'!S$2)*('County-Data'!$E24)</f>
        <v>0</v>
      </c>
      <c r="AL24">
        <f>('County-Data'!T24)*('County-Data'!T$2)*('County-Data'!$E24)</f>
        <v>0</v>
      </c>
      <c r="AM24">
        <f>('County-Data'!U24)*('County-Data'!U$2)*('County-Data'!$E24)</f>
        <v>11.059177932000001</v>
      </c>
      <c r="AN24" s="67">
        <f t="shared" si="4"/>
        <v>41.471917245</v>
      </c>
      <c r="AO24" s="64">
        <f t="shared" si="5"/>
        <v>41.471917245</v>
      </c>
      <c r="AP24" s="64">
        <f t="shared" si="6"/>
        <v>53</v>
      </c>
    </row>
    <row r="25" spans="1:42">
      <c r="A25" t="s">
        <v>16</v>
      </c>
      <c r="B25" t="s">
        <v>36</v>
      </c>
      <c r="C25" t="s">
        <v>18</v>
      </c>
      <c r="D25">
        <f>('County-Data'!F25)*('County-Data'!F$1)*('County-Data'!$D25)</f>
        <v>1122.7934623619999</v>
      </c>
      <c r="E25">
        <f>('County-Data'!G25)*('County-Data'!G$1)*('County-Data'!$D25)</f>
        <v>0</v>
      </c>
      <c r="F25">
        <f>('County-Data'!H25)*('County-Data'!H$1)*('County-Data'!$D25)</f>
        <v>0</v>
      </c>
      <c r="G25">
        <f>('County-Data'!I25)*('County-Data'!I$1)*('County-Data'!$D25)</f>
        <v>7.8517025339999993</v>
      </c>
      <c r="H25">
        <f>('County-Data'!J25)*('County-Data'!J$1)*('County-Data'!$D25)</f>
        <v>10.468936712</v>
      </c>
      <c r="I25">
        <f>('County-Data'!K25)*('County-Data'!K$1)*('County-Data'!$D25)</f>
        <v>5.2344683559999998</v>
      </c>
      <c r="J25">
        <f>('County-Data'!L25)*('County-Data'!L$1)*('County-Data'!$D25)</f>
        <v>1664.560937208</v>
      </c>
      <c r="K25">
        <f>('County-Data'!M25)*('County-Data'!M$1)*('County-Data'!$D25)</f>
        <v>654.30854449999993</v>
      </c>
      <c r="L25">
        <f>('County-Data'!N25)*('County-Data'!N$1)*('County-Data'!$D25)</f>
        <v>1570.3405068</v>
      </c>
      <c r="M25">
        <f>('County-Data'!O25)*('County-Data'!O$1)*('County-Data'!$D25)</f>
        <v>447.547044438</v>
      </c>
      <c r="N25">
        <f>('County-Data'!P25)*('County-Data'!P$1)*('County-Data'!$D25)</f>
        <v>146.56511396799999</v>
      </c>
      <c r="O25">
        <f>('County-Data'!Q25)*('County-Data'!Q$1)*('County-Data'!$D25)</f>
        <v>261.72341779999999</v>
      </c>
      <c r="P25">
        <f>('County-Data'!R25)*('County-Data'!R$1)*('County-Data'!$D25)</f>
        <v>117.77553800999999</v>
      </c>
      <c r="Q25">
        <f>('County-Data'!S25)*('County-Data'!S$1)*('County-Data'!$D25)</f>
        <v>17860.006030672001</v>
      </c>
      <c r="R25">
        <f>('County-Data'!T25)*('County-Data'!T$1)*('County-Data'!$D25)</f>
        <v>6464.5684196599996</v>
      </c>
      <c r="S25">
        <f>('County-Data'!U25)*('County-Data'!U$1)*('County-Data'!$D25)</f>
        <v>15.703405067999999</v>
      </c>
      <c r="T25" s="67">
        <f t="shared" si="1"/>
        <v>30349.447528088</v>
      </c>
      <c r="U25" s="64">
        <f t="shared" si="2"/>
        <v>30349.447528088</v>
      </c>
      <c r="V25" s="64">
        <f t="shared" si="3"/>
        <v>35</v>
      </c>
      <c r="X25">
        <f>('County-Data'!F25)*('County-Data'!F$2)*('County-Data'!$E25)</f>
        <v>652.74533524200001</v>
      </c>
      <c r="Y25">
        <f>('County-Data'!G25)*('County-Data'!G$2)*('County-Data'!$E25)</f>
        <v>0</v>
      </c>
      <c r="Z25">
        <f>('County-Data'!H25)*('County-Data'!H$2)*('County-Data'!$E25)</f>
        <v>0</v>
      </c>
      <c r="AA25">
        <f>('County-Data'!I25)*('County-Data'!I$2)*('County-Data'!$E25)</f>
        <v>9.1293053880000006</v>
      </c>
      <c r="AB25">
        <f>('County-Data'!J25)*('County-Data'!J$2)*('County-Data'!$E25)</f>
        <v>9.1293053880000006</v>
      </c>
      <c r="AC25">
        <f>('County-Data'!K25)*('County-Data'!K$2)*('County-Data'!$E25)</f>
        <v>9.1293053880000006</v>
      </c>
      <c r="AD25">
        <f>('County-Data'!L25)*('County-Data'!L$2)*('County-Data'!$E25)</f>
        <v>1935.4127422560002</v>
      </c>
      <c r="AE25">
        <f>('County-Data'!M25)*('County-Data'!M$2)*('County-Data'!$E25)</f>
        <v>570.58158675000004</v>
      </c>
      <c r="AF25">
        <f>('County-Data'!N25)*('County-Data'!N$2)*('County-Data'!$E25)</f>
        <v>456.46526940000001</v>
      </c>
      <c r="AG25">
        <f>('County-Data'!O25)*('County-Data'!O$2)*('County-Data'!$E25)</f>
        <v>260.18520355800001</v>
      </c>
      <c r="AH25">
        <f>('County-Data'!P25)*('County-Data'!P$2)*('County-Data'!$E25)</f>
        <v>63.905137716000006</v>
      </c>
      <c r="AI25">
        <f>('County-Data'!Q25)*('County-Data'!Q$2)*('County-Data'!$E25)</f>
        <v>114.11631735</v>
      </c>
      <c r="AJ25">
        <f>('County-Data'!R25)*('County-Data'!R$2)*('County-Data'!$E25)</f>
        <v>34.234895205000001</v>
      </c>
      <c r="AK25">
        <f>('County-Data'!S25)*('County-Data'!S$2)*('County-Data'!$E25)</f>
        <v>7787.2974959640005</v>
      </c>
      <c r="AL25">
        <f>('County-Data'!T25)*('County-Data'!T$2)*('County-Data'!$E25)</f>
        <v>2818.6730385450001</v>
      </c>
      <c r="AM25">
        <f>('County-Data'!U25)*('County-Data'!U$2)*('County-Data'!$E25)</f>
        <v>13.693958082000002</v>
      </c>
      <c r="AN25" s="67">
        <f t="shared" si="4"/>
        <v>14734.698896231999</v>
      </c>
      <c r="AO25" s="64">
        <f t="shared" si="5"/>
        <v>14734.698896231999</v>
      </c>
      <c r="AP25" s="64">
        <f t="shared" si="6"/>
        <v>37</v>
      </c>
    </row>
    <row r="26" spans="1:42">
      <c r="A26" t="s">
        <v>16</v>
      </c>
      <c r="B26" t="s">
        <v>37</v>
      </c>
      <c r="C26" t="s">
        <v>18</v>
      </c>
      <c r="D26">
        <f>('County-Data'!F26)*('County-Data'!F$1)*('County-Data'!$D26)</f>
        <v>345773.49598115997</v>
      </c>
      <c r="E26">
        <f>('County-Data'!G26)*('County-Data'!G$1)*('County-Data'!$D26)</f>
        <v>6318.5280217279997</v>
      </c>
      <c r="F26">
        <f>('County-Data'!H26)*('County-Data'!H$1)*('County-Data'!$D26)</f>
        <v>115167.962339144</v>
      </c>
      <c r="G26">
        <f>('County-Data'!I26)*('County-Data'!I$1)*('County-Data'!$D26)</f>
        <v>836098.87482263998</v>
      </c>
      <c r="H26">
        <f>('County-Data'!J26)*('County-Data'!J$1)*('County-Data'!$D26)</f>
        <v>32947.597977632002</v>
      </c>
      <c r="I26">
        <f>('County-Data'!K26)*('County-Data'!K$1)*('County-Data'!$D26)</f>
        <v>220941.08924992001</v>
      </c>
      <c r="J26">
        <f>('County-Data'!L26)*('County-Data'!L$1)*('County-Data'!$D26)</f>
        <v>7269.0724451280003</v>
      </c>
      <c r="K26">
        <f>('County-Data'!M26)*('County-Data'!M$1)*('County-Data'!$D26)</f>
        <v>14883.797407856</v>
      </c>
      <c r="L26">
        <f>('County-Data'!N26)*('County-Data'!N$1)*('County-Data'!$D26)</f>
        <v>0</v>
      </c>
      <c r="M26">
        <f>('County-Data'!O26)*('County-Data'!O$1)*('County-Data'!$D26)</f>
        <v>20.739151056000001</v>
      </c>
      <c r="N26">
        <f>('County-Data'!P26)*('County-Data'!P$1)*('County-Data'!$D26)</f>
        <v>13.826100704</v>
      </c>
      <c r="O26">
        <f>('County-Data'!Q26)*('County-Data'!Q$1)*('County-Data'!$D26)</f>
        <v>30687.030512527999</v>
      </c>
      <c r="P26">
        <f>('County-Data'!R26)*('County-Data'!R$1)*('County-Data'!$D26)</f>
        <v>0</v>
      </c>
      <c r="Q26">
        <f>('County-Data'!S26)*('County-Data'!S$1)*('County-Data'!$D26)</f>
        <v>6.913050352</v>
      </c>
      <c r="R26">
        <f>('County-Data'!T26)*('County-Data'!T$1)*('County-Data'!$D26)</f>
        <v>0</v>
      </c>
      <c r="S26">
        <f>('County-Data'!U26)*('County-Data'!U$1)*('County-Data'!$D26)</f>
        <v>69.130503520000005</v>
      </c>
      <c r="T26" s="67">
        <f t="shared" si="1"/>
        <v>1610198.0575633678</v>
      </c>
      <c r="U26" s="64">
        <f t="shared" si="2"/>
        <v>1610198.0575633678</v>
      </c>
      <c r="V26" s="64">
        <f t="shared" si="3"/>
        <v>6</v>
      </c>
      <c r="X26">
        <f>('County-Data'!F26)*('County-Data'!F$2)*('County-Data'!$E26)</f>
        <v>161265.74899734001</v>
      </c>
      <c r="Y26">
        <f>('County-Data'!G26)*('County-Data'!G$2)*('County-Data'!$E26)</f>
        <v>8840.719423216</v>
      </c>
      <c r="Z26">
        <f>('County-Data'!H26)*('County-Data'!H$2)*('County-Data'!$E26)</f>
        <v>161140.005723268</v>
      </c>
      <c r="AA26">
        <f>('County-Data'!I26)*('County-Data'!I$2)*('County-Data'!$E26)</f>
        <v>779898.47603272006</v>
      </c>
      <c r="AB26">
        <f>('County-Data'!J26)*('County-Data'!J$2)*('County-Data'!$E26)</f>
        <v>23049.709393352001</v>
      </c>
      <c r="AC26">
        <f>('County-Data'!K26)*('County-Data'!K$2)*('County-Data'!$E26)</f>
        <v>309135.00302623998</v>
      </c>
      <c r="AD26">
        <f>('County-Data'!L26)*('County-Data'!L$2)*('County-Data'!$E26)</f>
        <v>6780.4642403440002</v>
      </c>
      <c r="AE26">
        <f>('County-Data'!M26)*('County-Data'!M$2)*('County-Data'!$E26)</f>
        <v>10412.510349116001</v>
      </c>
      <c r="AF26">
        <f>('County-Data'!N26)*('County-Data'!N$2)*('County-Data'!$E26)</f>
        <v>0</v>
      </c>
      <c r="AG26">
        <f>('County-Data'!O26)*('County-Data'!O$2)*('County-Data'!$E26)</f>
        <v>9.6725595440000003</v>
      </c>
      <c r="AH26">
        <f>('County-Data'!P26)*('County-Data'!P$2)*('County-Data'!$E26)</f>
        <v>4.8362797720000001</v>
      </c>
      <c r="AI26">
        <f>('County-Data'!Q26)*('County-Data'!Q$2)*('County-Data'!$E26)</f>
        <v>10734.122953954</v>
      </c>
      <c r="AJ26">
        <f>('County-Data'!R26)*('County-Data'!R$2)*('County-Data'!$E26)</f>
        <v>0</v>
      </c>
      <c r="AK26">
        <f>('County-Data'!S26)*('County-Data'!S$2)*('County-Data'!$E26)</f>
        <v>2.4181398860000001</v>
      </c>
      <c r="AL26">
        <f>('County-Data'!T26)*('County-Data'!T$2)*('County-Data'!$E26)</f>
        <v>0</v>
      </c>
      <c r="AM26">
        <f>('County-Data'!U26)*('County-Data'!U$2)*('County-Data'!$E26)</f>
        <v>48.362797720000003</v>
      </c>
      <c r="AN26" s="67">
        <f t="shared" si="4"/>
        <v>1471322.0499164721</v>
      </c>
      <c r="AO26" s="64">
        <f t="shared" si="5"/>
        <v>1471322.0499164721</v>
      </c>
      <c r="AP26" s="64">
        <f t="shared" si="6"/>
        <v>3</v>
      </c>
    </row>
    <row r="27" spans="1:42">
      <c r="A27" t="s">
        <v>16</v>
      </c>
      <c r="B27" t="s">
        <v>38</v>
      </c>
      <c r="C27" t="s">
        <v>18</v>
      </c>
      <c r="D27">
        <f>('County-Data'!F27)*('County-Data'!F$1)*('County-Data'!$D27)</f>
        <v>1332.8298134489999</v>
      </c>
      <c r="E27">
        <f>('County-Data'!G27)*('County-Data'!G$1)*('County-Data'!$D27)</f>
        <v>0</v>
      </c>
      <c r="F27">
        <f>('County-Data'!H27)*('County-Data'!H$1)*('County-Data'!$D27)</f>
        <v>0</v>
      </c>
      <c r="G27">
        <f>('County-Data'!I27)*('County-Data'!I$1)*('County-Data'!$D27)</f>
        <v>0</v>
      </c>
      <c r="H27">
        <f>('County-Data'!J27)*('County-Data'!J$1)*('County-Data'!$D27)</f>
        <v>10.641355795999999</v>
      </c>
      <c r="I27">
        <f>('County-Data'!K27)*('County-Data'!K$1)*('County-Data'!$D27)</f>
        <v>0</v>
      </c>
      <c r="J27">
        <f>('County-Data'!L27)*('County-Data'!L$1)*('County-Data'!$D27)</f>
        <v>0</v>
      </c>
      <c r="K27">
        <f>('County-Data'!M27)*('County-Data'!M$1)*('County-Data'!$D27)</f>
        <v>2.6603389489999998</v>
      </c>
      <c r="L27">
        <f>('County-Data'!N27)*('County-Data'!N$1)*('County-Data'!$D27)</f>
        <v>0</v>
      </c>
      <c r="M27">
        <f>('County-Data'!O27)*('County-Data'!O$1)*('County-Data'!$D27)</f>
        <v>7.9810168469999994</v>
      </c>
      <c r="N27">
        <f>('County-Data'!P27)*('County-Data'!P$1)*('County-Data'!$D27)</f>
        <v>74.489490571999994</v>
      </c>
      <c r="O27">
        <f>('County-Data'!Q27)*('County-Data'!Q$1)*('County-Data'!$D27)</f>
        <v>127.69626955199999</v>
      </c>
      <c r="P27">
        <f>('County-Data'!R27)*('County-Data'!R$1)*('County-Data'!$D27)</f>
        <v>143.658303246</v>
      </c>
      <c r="Q27">
        <f>('County-Data'!S27)*('County-Data'!S$1)*('County-Data'!$D27)</f>
        <v>0</v>
      </c>
      <c r="R27">
        <f>('County-Data'!T27)*('County-Data'!T$1)*('County-Data'!$D27)</f>
        <v>42.565423183999997</v>
      </c>
      <c r="S27">
        <f>('County-Data'!U27)*('County-Data'!U$1)*('County-Data'!$D27)</f>
        <v>0</v>
      </c>
      <c r="T27" s="67">
        <f t="shared" si="1"/>
        <v>1742.5220115950001</v>
      </c>
      <c r="U27" s="64">
        <f t="shared" si="2"/>
        <v>1742.5220115950001</v>
      </c>
      <c r="V27" s="64">
        <f t="shared" si="3"/>
        <v>47</v>
      </c>
      <c r="X27">
        <f>('County-Data'!F27)*('County-Data'!F$2)*('County-Data'!$E27)</f>
        <v>707.19686859600006</v>
      </c>
      <c r="Y27">
        <f>('County-Data'!G27)*('County-Data'!G$2)*('County-Data'!$E27)</f>
        <v>0</v>
      </c>
      <c r="Z27">
        <f>('County-Data'!H27)*('County-Data'!H$2)*('County-Data'!$E27)</f>
        <v>0</v>
      </c>
      <c r="AA27">
        <f>('County-Data'!I27)*('County-Data'!I$2)*('County-Data'!$E27)</f>
        <v>0</v>
      </c>
      <c r="AB27">
        <f>('County-Data'!J27)*('County-Data'!J$2)*('County-Data'!$E27)</f>
        <v>8.4694235760000005</v>
      </c>
      <c r="AC27">
        <f>('County-Data'!K27)*('County-Data'!K$2)*('County-Data'!$E27)</f>
        <v>0</v>
      </c>
      <c r="AD27">
        <f>('County-Data'!L27)*('County-Data'!L$2)*('County-Data'!$E27)</f>
        <v>0</v>
      </c>
      <c r="AE27">
        <f>('County-Data'!M27)*('County-Data'!M$2)*('County-Data'!$E27)</f>
        <v>2.1173558940000001</v>
      </c>
      <c r="AF27">
        <f>('County-Data'!N27)*('County-Data'!N$2)*('County-Data'!$E27)</f>
        <v>0</v>
      </c>
      <c r="AG27">
        <f>('County-Data'!O27)*('County-Data'!O$2)*('County-Data'!$E27)</f>
        <v>4.2347117880000003</v>
      </c>
      <c r="AH27">
        <f>('County-Data'!P27)*('County-Data'!P$2)*('County-Data'!$E27)</f>
        <v>29.642982516000004</v>
      </c>
      <c r="AI27">
        <f>('County-Data'!Q27)*('County-Data'!Q$2)*('County-Data'!$E27)</f>
        <v>50.816541456000003</v>
      </c>
      <c r="AJ27">
        <f>('County-Data'!R27)*('County-Data'!R$2)*('County-Data'!$E27)</f>
        <v>38.112406092000001</v>
      </c>
      <c r="AK27">
        <f>('County-Data'!S27)*('County-Data'!S$2)*('County-Data'!$E27)</f>
        <v>0</v>
      </c>
      <c r="AL27">
        <f>('County-Data'!T27)*('County-Data'!T$2)*('County-Data'!$E27)</f>
        <v>16.938847152000001</v>
      </c>
      <c r="AM27">
        <f>('County-Data'!U27)*('County-Data'!U$2)*('County-Data'!$E27)</f>
        <v>0</v>
      </c>
      <c r="AN27" s="67">
        <f t="shared" si="4"/>
        <v>857.52913707000005</v>
      </c>
      <c r="AO27" s="64">
        <f t="shared" si="5"/>
        <v>857.52913707000005</v>
      </c>
      <c r="AP27" s="64">
        <f t="shared" si="6"/>
        <v>47</v>
      </c>
    </row>
    <row r="28" spans="1:42">
      <c r="A28" t="s">
        <v>16</v>
      </c>
      <c r="B28" t="s">
        <v>39</v>
      </c>
      <c r="C28" t="s">
        <v>18</v>
      </c>
      <c r="D28">
        <f>('County-Data'!F28)*('County-Data'!F$1)*('County-Data'!$D28)</f>
        <v>602.696170026</v>
      </c>
      <c r="E28">
        <f>('County-Data'!G28)*('County-Data'!G$1)*('County-Data'!$D28)</f>
        <v>0</v>
      </c>
      <c r="F28">
        <f>('County-Data'!H28)*('County-Data'!H$1)*('County-Data'!$D28)</f>
        <v>0</v>
      </c>
      <c r="G28">
        <f>('County-Data'!I28)*('County-Data'!I$1)*('County-Data'!$D28)</f>
        <v>10.573617018</v>
      </c>
      <c r="H28">
        <f>('County-Data'!J28)*('County-Data'!J$1)*('County-Data'!$D28)</f>
        <v>0</v>
      </c>
      <c r="I28">
        <f>('County-Data'!K28)*('County-Data'!K$1)*('County-Data'!$D28)</f>
        <v>0</v>
      </c>
      <c r="J28">
        <f>('County-Data'!L28)*('County-Data'!L$1)*('County-Data'!$D28)</f>
        <v>0</v>
      </c>
      <c r="K28">
        <f>('County-Data'!M28)*('County-Data'!M$1)*('County-Data'!$D28)</f>
        <v>3.5245390059999999</v>
      </c>
      <c r="L28">
        <f>('County-Data'!N28)*('County-Data'!N$1)*('County-Data'!$D28)</f>
        <v>0</v>
      </c>
      <c r="M28">
        <f>('County-Data'!O28)*('County-Data'!O$1)*('County-Data'!$D28)</f>
        <v>0</v>
      </c>
      <c r="N28">
        <f>('County-Data'!P28)*('County-Data'!P$1)*('County-Data'!$D28)</f>
        <v>0</v>
      </c>
      <c r="O28">
        <f>('County-Data'!Q28)*('County-Data'!Q$1)*('County-Data'!$D28)</f>
        <v>0</v>
      </c>
      <c r="P28">
        <f>('County-Data'!R28)*('County-Data'!R$1)*('County-Data'!$D28)</f>
        <v>0</v>
      </c>
      <c r="Q28">
        <f>('County-Data'!S28)*('County-Data'!S$1)*('County-Data'!$D28)</f>
        <v>0</v>
      </c>
      <c r="R28">
        <f>('County-Data'!T28)*('County-Data'!T$1)*('County-Data'!$D28)</f>
        <v>0</v>
      </c>
      <c r="S28">
        <f>('County-Data'!U28)*('County-Data'!U$1)*('County-Data'!$D28)</f>
        <v>0</v>
      </c>
      <c r="T28" s="67">
        <f t="shared" si="1"/>
        <v>616.79432605000011</v>
      </c>
      <c r="U28" s="64">
        <f t="shared" si="2"/>
        <v>616.79432605000011</v>
      </c>
      <c r="V28" s="64">
        <f t="shared" si="3"/>
        <v>49</v>
      </c>
      <c r="X28">
        <f>('County-Data'!F28)*('County-Data'!F$2)*('County-Data'!$E28)</f>
        <v>277.37946844800001</v>
      </c>
      <c r="Y28">
        <f>('County-Data'!G28)*('County-Data'!G$2)*('County-Data'!$E28)</f>
        <v>0</v>
      </c>
      <c r="Z28">
        <f>('County-Data'!H28)*('County-Data'!H$2)*('County-Data'!$E28)</f>
        <v>0</v>
      </c>
      <c r="AA28">
        <f>('County-Data'!I28)*('County-Data'!I$2)*('County-Data'!$E28)</f>
        <v>9.732612928</v>
      </c>
      <c r="AB28">
        <f>('County-Data'!J28)*('County-Data'!J$2)*('County-Data'!$E28)</f>
        <v>0</v>
      </c>
      <c r="AC28">
        <f>('County-Data'!K28)*('County-Data'!K$2)*('County-Data'!$E28)</f>
        <v>0</v>
      </c>
      <c r="AD28">
        <f>('County-Data'!L28)*('County-Data'!L$2)*('County-Data'!$E28)</f>
        <v>0</v>
      </c>
      <c r="AE28">
        <f>('County-Data'!M28)*('County-Data'!M$2)*('County-Data'!$E28)</f>
        <v>2.433153232</v>
      </c>
      <c r="AF28">
        <f>('County-Data'!N28)*('County-Data'!N$2)*('County-Data'!$E28)</f>
        <v>0</v>
      </c>
      <c r="AG28">
        <f>('County-Data'!O28)*('County-Data'!O$2)*('County-Data'!$E28)</f>
        <v>0</v>
      </c>
      <c r="AH28">
        <f>('County-Data'!P28)*('County-Data'!P$2)*('County-Data'!$E28)</f>
        <v>0</v>
      </c>
      <c r="AI28">
        <f>('County-Data'!Q28)*('County-Data'!Q$2)*('County-Data'!$E28)</f>
        <v>0</v>
      </c>
      <c r="AJ28">
        <f>('County-Data'!R28)*('County-Data'!R$2)*('County-Data'!$E28)</f>
        <v>0</v>
      </c>
      <c r="AK28">
        <f>('County-Data'!S28)*('County-Data'!S$2)*('County-Data'!$E28)</f>
        <v>0</v>
      </c>
      <c r="AL28">
        <f>('County-Data'!T28)*('County-Data'!T$2)*('County-Data'!$E28)</f>
        <v>0</v>
      </c>
      <c r="AM28">
        <f>('County-Data'!U28)*('County-Data'!U$2)*('County-Data'!$E28)</f>
        <v>0</v>
      </c>
      <c r="AN28" s="67">
        <f t="shared" si="4"/>
        <v>289.54523460799999</v>
      </c>
      <c r="AO28" s="64">
        <f t="shared" si="5"/>
        <v>289.54523460799999</v>
      </c>
      <c r="AP28" s="64">
        <f t="shared" si="6"/>
        <v>49</v>
      </c>
    </row>
    <row r="29" spans="1:42">
      <c r="A29" t="s">
        <v>16</v>
      </c>
      <c r="B29" t="s">
        <v>40</v>
      </c>
      <c r="C29" t="s">
        <v>18</v>
      </c>
      <c r="D29">
        <f>('County-Data'!F29)*('County-Data'!F$1)*('County-Data'!$D29)</f>
        <v>138673.340381847</v>
      </c>
      <c r="E29">
        <f>('County-Data'!G29)*('County-Data'!G$1)*('County-Data'!$D29)</f>
        <v>5.613509842</v>
      </c>
      <c r="F29">
        <f>('County-Data'!H29)*('County-Data'!H$1)*('County-Data'!$D29)</f>
        <v>0</v>
      </c>
      <c r="G29">
        <f>('County-Data'!I29)*('County-Data'!I$1)*('County-Data'!$D29)</f>
        <v>0</v>
      </c>
      <c r="H29">
        <f>('County-Data'!J29)*('County-Data'!J$1)*('County-Data'!$D29)</f>
        <v>1257.426204608</v>
      </c>
      <c r="I29">
        <f>('County-Data'!K29)*('County-Data'!K$1)*('County-Data'!$D29)</f>
        <v>5.613509842</v>
      </c>
      <c r="J29">
        <f>('County-Data'!L29)*('County-Data'!L$1)*('County-Data'!$D29)</f>
        <v>235.76741336399999</v>
      </c>
      <c r="K29">
        <f>('County-Data'!M29)*('County-Data'!M$1)*('County-Data'!$D29)</f>
        <v>2.806754921</v>
      </c>
      <c r="L29">
        <f>('County-Data'!N29)*('County-Data'!N$1)*('County-Data'!$D29)</f>
        <v>8.4202647630000005</v>
      </c>
      <c r="M29">
        <f>('County-Data'!O29)*('County-Data'!O$1)*('County-Data'!$D29)</f>
        <v>50.521588577999999</v>
      </c>
      <c r="N29">
        <f>('County-Data'!P29)*('County-Data'!P$1)*('County-Data'!$D29)</f>
        <v>291.90251178400001</v>
      </c>
      <c r="O29">
        <f>('County-Data'!Q29)*('County-Data'!Q$1)*('County-Data'!$D29)</f>
        <v>202.086354312</v>
      </c>
      <c r="P29">
        <f>('County-Data'!R29)*('County-Data'!R$1)*('County-Data'!$D29)</f>
        <v>58.941853340999998</v>
      </c>
      <c r="Q29">
        <f>('County-Data'!S29)*('County-Data'!S$1)*('County-Data'!$D29)</f>
        <v>22.454039368</v>
      </c>
      <c r="R29">
        <f>('County-Data'!T29)*('County-Data'!T$1)*('County-Data'!$D29)</f>
        <v>44.908078736</v>
      </c>
      <c r="S29">
        <f>('County-Data'!U29)*('County-Data'!U$1)*('County-Data'!$D29)</f>
        <v>137.530991129</v>
      </c>
      <c r="T29" s="67">
        <f t="shared" si="1"/>
        <v>140997.33345643498</v>
      </c>
      <c r="U29" s="64">
        <f t="shared" si="2"/>
        <v>140997.33345643498</v>
      </c>
      <c r="V29" s="64">
        <f t="shared" si="3"/>
        <v>28</v>
      </c>
      <c r="X29">
        <f>('County-Data'!F29)*('County-Data'!F$2)*('County-Data'!$E29)</f>
        <v>70493.967283655991</v>
      </c>
      <c r="Y29">
        <f>('County-Data'!G29)*('County-Data'!G$2)*('County-Data'!$E29)</f>
        <v>8.5608072479999997</v>
      </c>
      <c r="Z29">
        <f>('County-Data'!H29)*('County-Data'!H$2)*('County-Data'!$E29)</f>
        <v>0</v>
      </c>
      <c r="AA29">
        <f>('County-Data'!I29)*('County-Data'!I$2)*('County-Data'!$E29)</f>
        <v>0</v>
      </c>
      <c r="AB29">
        <f>('County-Data'!J29)*('County-Data'!J$2)*('County-Data'!$E29)</f>
        <v>958.81041177599991</v>
      </c>
      <c r="AC29">
        <f>('County-Data'!K29)*('County-Data'!K$2)*('County-Data'!$E29)</f>
        <v>8.5608072479999997</v>
      </c>
      <c r="AD29">
        <f>('County-Data'!L29)*('County-Data'!L$2)*('County-Data'!$E29)</f>
        <v>239.70260294399998</v>
      </c>
      <c r="AE29">
        <f>('County-Data'!M29)*('County-Data'!M$2)*('County-Data'!$E29)</f>
        <v>2.1402018119999999</v>
      </c>
      <c r="AF29">
        <f>('County-Data'!N29)*('County-Data'!N$2)*('County-Data'!$E29)</f>
        <v>2.1402018119999999</v>
      </c>
      <c r="AG29">
        <f>('County-Data'!O29)*('County-Data'!O$2)*('County-Data'!$E29)</f>
        <v>25.682421743999999</v>
      </c>
      <c r="AH29">
        <f>('County-Data'!P29)*('County-Data'!P$2)*('County-Data'!$E29)</f>
        <v>111.290494224</v>
      </c>
      <c r="AI29">
        <f>('County-Data'!Q29)*('County-Data'!Q$2)*('County-Data'!$E29)</f>
        <v>77.047265232000001</v>
      </c>
      <c r="AJ29">
        <f>('County-Data'!R29)*('County-Data'!R$2)*('County-Data'!$E29)</f>
        <v>14.981412683999999</v>
      </c>
      <c r="AK29">
        <f>('County-Data'!S29)*('County-Data'!S$2)*('County-Data'!$E29)</f>
        <v>8.5608072479999997</v>
      </c>
      <c r="AL29">
        <f>('County-Data'!T29)*('County-Data'!T$2)*('County-Data'!$E29)</f>
        <v>17.121614495999999</v>
      </c>
      <c r="AM29">
        <f>('County-Data'!U29)*('County-Data'!U$2)*('County-Data'!$E29)</f>
        <v>104.869888788</v>
      </c>
      <c r="AN29" s="67">
        <f t="shared" si="4"/>
        <v>72073.436220911986</v>
      </c>
      <c r="AO29" s="64">
        <f t="shared" si="5"/>
        <v>72073.436220911986</v>
      </c>
      <c r="AP29" s="64">
        <f t="shared" si="6"/>
        <v>26</v>
      </c>
    </row>
    <row r="30" spans="1:42">
      <c r="A30" t="s">
        <v>16</v>
      </c>
      <c r="B30" t="s">
        <v>41</v>
      </c>
      <c r="C30" t="s">
        <v>18</v>
      </c>
      <c r="D30">
        <f>('County-Data'!F30)*('County-Data'!F$1)*('County-Data'!$D30)</f>
        <v>109386.497653602</v>
      </c>
      <c r="E30">
        <f>('County-Data'!G30)*('County-Data'!G$1)*('County-Data'!$D30)</f>
        <v>41.293506098000002</v>
      </c>
      <c r="F30">
        <f>('County-Data'!H30)*('County-Data'!H$1)*('County-Data'!$D30)</f>
        <v>1597.7410436380001</v>
      </c>
      <c r="G30">
        <f>('County-Data'!I30)*('County-Data'!I$1)*('County-Data'!$D30)</f>
        <v>967211.44048636209</v>
      </c>
      <c r="H30">
        <f>('County-Data'!J30)*('County-Data'!J$1)*('County-Data'!$D30)</f>
        <v>12.705694184</v>
      </c>
      <c r="I30">
        <f>('County-Data'!K30)*('County-Data'!K$1)*('County-Data'!$D30)</f>
        <v>33460.445633563999</v>
      </c>
      <c r="J30">
        <f>('County-Data'!L30)*('County-Data'!L$1)*('County-Data'!$D30)</f>
        <v>45016.274493912002</v>
      </c>
      <c r="K30">
        <f>('County-Data'!M30)*('County-Data'!M$1)*('County-Data'!$D30)</f>
        <v>2715.8421318300002</v>
      </c>
      <c r="L30">
        <f>('County-Data'!N30)*('County-Data'!N$1)*('County-Data'!$D30)</f>
        <v>9.5292706379999998</v>
      </c>
      <c r="M30">
        <f>('County-Data'!O30)*('County-Data'!O$1)*('County-Data'!$D30)</f>
        <v>9.5292706379999998</v>
      </c>
      <c r="N30">
        <f>('County-Data'!P30)*('County-Data'!P$1)*('County-Data'!$D30)</f>
        <v>12.705694184</v>
      </c>
      <c r="O30">
        <f>('County-Data'!Q30)*('County-Data'!Q$1)*('County-Data'!$D30)</f>
        <v>218900.05224904401</v>
      </c>
      <c r="P30">
        <f>('County-Data'!R30)*('County-Data'!R$1)*('County-Data'!$D30)</f>
        <v>219.17322467400001</v>
      </c>
      <c r="Q30">
        <f>('County-Data'!S30)*('County-Data'!S$1)*('County-Data'!$D30)</f>
        <v>12.705694184</v>
      </c>
      <c r="R30">
        <f>('County-Data'!T30)*('County-Data'!T$1)*('County-Data'!$D30)</f>
        <v>25.411388368000001</v>
      </c>
      <c r="S30">
        <f>('County-Data'!U30)*('County-Data'!U$1)*('County-Data'!$D30)</f>
        <v>12092.644439621999</v>
      </c>
      <c r="T30" s="67">
        <f t="shared" si="1"/>
        <v>1390723.9918745421</v>
      </c>
      <c r="U30" s="64">
        <f t="shared" si="2"/>
        <v>1390723.9918745421</v>
      </c>
      <c r="V30" s="64">
        <f t="shared" si="3"/>
        <v>8</v>
      </c>
      <c r="X30">
        <f>('County-Data'!F30)*('County-Data'!F$2)*('County-Data'!$E30)</f>
        <v>52271.744605079999</v>
      </c>
      <c r="Y30">
        <f>('County-Data'!G30)*('County-Data'!G$2)*('County-Data'!$E30)</f>
        <v>59.197898760000001</v>
      </c>
      <c r="Z30">
        <f>('County-Data'!H30)*('County-Data'!H$2)*('County-Data'!$E30)</f>
        <v>2290.5033135600002</v>
      </c>
      <c r="AA30">
        <f>('County-Data'!I30)*('County-Data'!I$2)*('County-Data'!$E30)</f>
        <v>924388.85019095999</v>
      </c>
      <c r="AB30">
        <f>('County-Data'!J30)*('County-Data'!J$2)*('County-Data'!$E30)</f>
        <v>9.10736904</v>
      </c>
      <c r="AC30">
        <f>('County-Data'!K30)*('County-Data'!K$2)*('County-Data'!$E30)</f>
        <v>47968.51273368</v>
      </c>
      <c r="AD30">
        <f>('County-Data'!L30)*('County-Data'!L$2)*('County-Data'!$E30)</f>
        <v>43023.21134496</v>
      </c>
      <c r="AE30">
        <f>('County-Data'!M30)*('County-Data'!M$2)*('County-Data'!$E30)</f>
        <v>1946.7001323</v>
      </c>
      <c r="AF30">
        <f>('County-Data'!N30)*('County-Data'!N$2)*('County-Data'!$E30)</f>
        <v>2.27684226</v>
      </c>
      <c r="AG30">
        <f>('County-Data'!O30)*('County-Data'!O$2)*('County-Data'!$E30)</f>
        <v>4.55368452</v>
      </c>
      <c r="AH30">
        <f>('County-Data'!P30)*('County-Data'!P$2)*('County-Data'!$E30)</f>
        <v>4.55368452</v>
      </c>
      <c r="AI30">
        <f>('County-Data'!Q30)*('County-Data'!Q$2)*('County-Data'!$E30)</f>
        <v>78453.153752819999</v>
      </c>
      <c r="AJ30">
        <f>('County-Data'!R30)*('County-Data'!R$2)*('County-Data'!$E30)</f>
        <v>52.367371980000001</v>
      </c>
      <c r="AK30">
        <f>('County-Data'!S30)*('County-Data'!S$2)*('County-Data'!$E30)</f>
        <v>4.55368452</v>
      </c>
      <c r="AL30">
        <f>('County-Data'!T30)*('County-Data'!T$2)*('County-Data'!$E30)</f>
        <v>9.10736904</v>
      </c>
      <c r="AM30">
        <f>('County-Data'!U30)*('County-Data'!U$2)*('County-Data'!$E30)</f>
        <v>8667.9384838200003</v>
      </c>
      <c r="AN30" s="67">
        <f t="shared" si="4"/>
        <v>1159156.3324618202</v>
      </c>
      <c r="AO30" s="64">
        <f t="shared" si="5"/>
        <v>1159156.3324618202</v>
      </c>
      <c r="AP30" s="64">
        <f t="shared" si="6"/>
        <v>7</v>
      </c>
    </row>
    <row r="31" spans="1:42">
      <c r="A31" t="s">
        <v>16</v>
      </c>
      <c r="B31" t="s">
        <v>42</v>
      </c>
      <c r="C31" t="s">
        <v>18</v>
      </c>
      <c r="D31">
        <f>('County-Data'!F31)*('County-Data'!F$1)*('County-Data'!$D31)</f>
        <v>0</v>
      </c>
      <c r="E31">
        <f>('County-Data'!G31)*('County-Data'!G$1)*('County-Data'!$D31)</f>
        <v>0</v>
      </c>
      <c r="F31">
        <f>('County-Data'!H31)*('County-Data'!H$1)*('County-Data'!$D31)</f>
        <v>0</v>
      </c>
      <c r="G31">
        <f>('County-Data'!I31)*('County-Data'!I$1)*('County-Data'!$D31)</f>
        <v>0</v>
      </c>
      <c r="H31">
        <f>('County-Data'!J31)*('County-Data'!J$1)*('County-Data'!$D31)</f>
        <v>0</v>
      </c>
      <c r="I31">
        <f>('County-Data'!K31)*('County-Data'!K$1)*('County-Data'!$D31)</f>
        <v>0</v>
      </c>
      <c r="J31">
        <f>('County-Data'!L31)*('County-Data'!L$1)*('County-Data'!$D31)</f>
        <v>0</v>
      </c>
      <c r="K31">
        <f>('County-Data'!M31)*('County-Data'!M$1)*('County-Data'!$D31)</f>
        <v>0</v>
      </c>
      <c r="L31">
        <f>('County-Data'!N31)*('County-Data'!N$1)*('County-Data'!$D31)</f>
        <v>0</v>
      </c>
      <c r="M31">
        <f>('County-Data'!O31)*('County-Data'!O$1)*('County-Data'!$D31)</f>
        <v>0</v>
      </c>
      <c r="N31">
        <f>('County-Data'!P31)*('County-Data'!P$1)*('County-Data'!$D31)</f>
        <v>0</v>
      </c>
      <c r="O31">
        <f>('County-Data'!Q31)*('County-Data'!Q$1)*('County-Data'!$D31)</f>
        <v>0</v>
      </c>
      <c r="P31">
        <f>('County-Data'!R31)*('County-Data'!R$1)*('County-Data'!$D31)</f>
        <v>35.270815878000001</v>
      </c>
      <c r="Q31">
        <f>('County-Data'!S31)*('County-Data'!S$1)*('County-Data'!$D31)</f>
        <v>0</v>
      </c>
      <c r="R31">
        <f>('County-Data'!T31)*('County-Data'!T$1)*('County-Data'!$D31)</f>
        <v>0</v>
      </c>
      <c r="S31">
        <f>('County-Data'!U31)*('County-Data'!U$1)*('County-Data'!$D31)</f>
        <v>27.432856794000003</v>
      </c>
      <c r="T31" s="67">
        <f t="shared" si="1"/>
        <v>62.703672672000003</v>
      </c>
      <c r="U31" s="64">
        <f t="shared" si="2"/>
        <v>62.703672672000003</v>
      </c>
      <c r="V31" s="64">
        <f t="shared" si="3"/>
        <v>54</v>
      </c>
      <c r="X31">
        <f>('County-Data'!F31)*('County-Data'!F$2)*('County-Data'!$E31)</f>
        <v>0</v>
      </c>
      <c r="Y31">
        <f>('County-Data'!G31)*('County-Data'!G$2)*('County-Data'!$E31)</f>
        <v>0</v>
      </c>
      <c r="Z31">
        <f>('County-Data'!H31)*('County-Data'!H$2)*('County-Data'!$E31)</f>
        <v>0</v>
      </c>
      <c r="AA31">
        <f>('County-Data'!I31)*('County-Data'!I$2)*('County-Data'!$E31)</f>
        <v>0</v>
      </c>
      <c r="AB31">
        <f>('County-Data'!J31)*('County-Data'!J$2)*('County-Data'!$E31)</f>
        <v>0</v>
      </c>
      <c r="AC31">
        <f>('County-Data'!K31)*('County-Data'!K$2)*('County-Data'!$E31)</f>
        <v>0</v>
      </c>
      <c r="AD31">
        <f>('County-Data'!L31)*('County-Data'!L$2)*('County-Data'!$E31)</f>
        <v>0</v>
      </c>
      <c r="AE31">
        <f>('County-Data'!M31)*('County-Data'!M$2)*('County-Data'!$E31)</f>
        <v>0</v>
      </c>
      <c r="AF31">
        <f>('County-Data'!N31)*('County-Data'!N$2)*('County-Data'!$E31)</f>
        <v>0</v>
      </c>
      <c r="AG31">
        <f>('County-Data'!O31)*('County-Data'!O$2)*('County-Data'!$E31)</f>
        <v>0</v>
      </c>
      <c r="AH31">
        <f>('County-Data'!P31)*('County-Data'!P$2)*('County-Data'!$E31)</f>
        <v>0</v>
      </c>
      <c r="AI31">
        <f>('County-Data'!Q31)*('County-Data'!Q$2)*('County-Data'!$E31)</f>
        <v>0</v>
      </c>
      <c r="AJ31">
        <f>('County-Data'!R31)*('County-Data'!R$2)*('County-Data'!$E31)</f>
        <v>8.5442846100000001</v>
      </c>
      <c r="AK31">
        <f>('County-Data'!S31)*('County-Data'!S$2)*('County-Data'!$E31)</f>
        <v>0</v>
      </c>
      <c r="AL31">
        <f>('County-Data'!T31)*('County-Data'!T$2)*('County-Data'!$E31)</f>
        <v>0</v>
      </c>
      <c r="AM31">
        <f>('County-Data'!U31)*('County-Data'!U$2)*('County-Data'!$E31)</f>
        <v>19.936664090000001</v>
      </c>
      <c r="AN31" s="67">
        <f t="shared" si="4"/>
        <v>28.480948699999999</v>
      </c>
      <c r="AO31" s="64">
        <f t="shared" si="5"/>
        <v>28.480948699999999</v>
      </c>
      <c r="AP31" s="64">
        <f t="shared" si="6"/>
        <v>54</v>
      </c>
    </row>
    <row r="32" spans="1:42">
      <c r="A32" t="s">
        <v>16</v>
      </c>
      <c r="B32" t="s">
        <v>43</v>
      </c>
      <c r="C32" t="s">
        <v>18</v>
      </c>
      <c r="D32">
        <f>('County-Data'!F32)*('County-Data'!F$1)*('County-Data'!$D32)</f>
        <v>0</v>
      </c>
      <c r="E32">
        <f>('County-Data'!G32)*('County-Data'!G$1)*('County-Data'!$D32)</f>
        <v>0</v>
      </c>
      <c r="F32">
        <f>('County-Data'!H32)*('County-Data'!H$1)*('County-Data'!$D32)</f>
        <v>0</v>
      </c>
      <c r="G32">
        <f>('County-Data'!I32)*('County-Data'!I$1)*('County-Data'!$D32)</f>
        <v>0</v>
      </c>
      <c r="H32">
        <f>('County-Data'!J32)*('County-Data'!J$1)*('County-Data'!$D32)</f>
        <v>0</v>
      </c>
      <c r="I32">
        <f>('County-Data'!K32)*('County-Data'!K$1)*('County-Data'!$D32)</f>
        <v>0</v>
      </c>
      <c r="J32">
        <f>('County-Data'!L32)*('County-Data'!L$1)*('County-Data'!$D32)</f>
        <v>0</v>
      </c>
      <c r="K32">
        <f>('County-Data'!M32)*('County-Data'!M$1)*('County-Data'!$D32)</f>
        <v>0</v>
      </c>
      <c r="L32">
        <f>('County-Data'!N32)*('County-Data'!N$1)*('County-Data'!$D32)</f>
        <v>0</v>
      </c>
      <c r="M32">
        <f>('County-Data'!O32)*('County-Data'!O$1)*('County-Data'!$D32)</f>
        <v>0</v>
      </c>
      <c r="N32">
        <f>('County-Data'!P32)*('County-Data'!P$1)*('County-Data'!$D32)</f>
        <v>0</v>
      </c>
      <c r="O32">
        <f>('County-Data'!Q32)*('County-Data'!Q$1)*('County-Data'!$D32)</f>
        <v>0</v>
      </c>
      <c r="P32">
        <f>('County-Data'!R32)*('County-Data'!R$1)*('County-Data'!$D32)</f>
        <v>0</v>
      </c>
      <c r="Q32">
        <f>('County-Data'!S32)*('County-Data'!S$1)*('County-Data'!$D32)</f>
        <v>0</v>
      </c>
      <c r="R32">
        <f>('County-Data'!T32)*('County-Data'!T$1)*('County-Data'!$D32)</f>
        <v>0</v>
      </c>
      <c r="S32">
        <f>('County-Data'!U32)*('County-Data'!U$1)*('County-Data'!$D32)</f>
        <v>0</v>
      </c>
      <c r="T32" s="67">
        <f t="shared" si="1"/>
        <v>0</v>
      </c>
      <c r="U32" s="64">
        <f t="shared" si="2"/>
        <v>0</v>
      </c>
      <c r="V32" s="64"/>
      <c r="X32">
        <f>('County-Data'!F32)*('County-Data'!F$2)*('County-Data'!$E32)</f>
        <v>0</v>
      </c>
      <c r="Y32">
        <f>('County-Data'!G32)*('County-Data'!G$2)*('County-Data'!$E32)</f>
        <v>0</v>
      </c>
      <c r="Z32">
        <f>('County-Data'!H32)*('County-Data'!H$2)*('County-Data'!$E32)</f>
        <v>0</v>
      </c>
      <c r="AA32">
        <f>('County-Data'!I32)*('County-Data'!I$2)*('County-Data'!$E32)</f>
        <v>0</v>
      </c>
      <c r="AB32">
        <f>('County-Data'!J32)*('County-Data'!J$2)*('County-Data'!$E32)</f>
        <v>0</v>
      </c>
      <c r="AC32">
        <f>('County-Data'!K32)*('County-Data'!K$2)*('County-Data'!$E32)</f>
        <v>0</v>
      </c>
      <c r="AD32">
        <f>('County-Data'!L32)*('County-Data'!L$2)*('County-Data'!$E32)</f>
        <v>0</v>
      </c>
      <c r="AE32">
        <f>('County-Data'!M32)*('County-Data'!M$2)*('County-Data'!$E32)</f>
        <v>0</v>
      </c>
      <c r="AF32">
        <f>('County-Data'!N32)*('County-Data'!N$2)*('County-Data'!$E32)</f>
        <v>0</v>
      </c>
      <c r="AG32">
        <f>('County-Data'!O32)*('County-Data'!O$2)*('County-Data'!$E32)</f>
        <v>0</v>
      </c>
      <c r="AH32">
        <f>('County-Data'!P32)*('County-Data'!P$2)*('County-Data'!$E32)</f>
        <v>0</v>
      </c>
      <c r="AI32">
        <f>('County-Data'!Q32)*('County-Data'!Q$2)*('County-Data'!$E32)</f>
        <v>0</v>
      </c>
      <c r="AJ32">
        <f>('County-Data'!R32)*('County-Data'!R$2)*('County-Data'!$E32)</f>
        <v>0</v>
      </c>
      <c r="AK32">
        <f>('County-Data'!S32)*('County-Data'!S$2)*('County-Data'!$E32)</f>
        <v>0</v>
      </c>
      <c r="AL32">
        <f>('County-Data'!T32)*('County-Data'!T$2)*('County-Data'!$E32)</f>
        <v>0</v>
      </c>
      <c r="AM32">
        <f>('County-Data'!U32)*('County-Data'!U$2)*('County-Data'!$E32)</f>
        <v>0</v>
      </c>
      <c r="AN32" s="67">
        <f t="shared" si="4"/>
        <v>0</v>
      </c>
      <c r="AO32" s="64">
        <f t="shared" si="5"/>
        <v>0</v>
      </c>
      <c r="AP32" s="64"/>
    </row>
    <row r="33" spans="1:42">
      <c r="A33" t="s">
        <v>16</v>
      </c>
      <c r="B33" t="s">
        <v>44</v>
      </c>
      <c r="C33" t="s">
        <v>18</v>
      </c>
      <c r="D33">
        <f>('County-Data'!F33)*('County-Data'!F$1)*('County-Data'!$D33)</f>
        <v>342925.93445315398</v>
      </c>
      <c r="E33">
        <f>('County-Data'!G33)*('County-Data'!G$1)*('County-Data'!$D33)</f>
        <v>2.6437079610000001</v>
      </c>
      <c r="F33">
        <f>('County-Data'!H33)*('County-Data'!H$1)*('County-Data'!$D33)</f>
        <v>2.6437079610000001</v>
      </c>
      <c r="G33">
        <f>('County-Data'!I33)*('County-Data'!I$1)*('County-Data'!$D33)</f>
        <v>7.9311238829999997</v>
      </c>
      <c r="H33">
        <f>('County-Data'!J33)*('County-Data'!J$1)*('County-Data'!$D33)</f>
        <v>10.574831844</v>
      </c>
      <c r="I33">
        <f>('County-Data'!K33)*('County-Data'!K$1)*('County-Data'!$D33)</f>
        <v>0</v>
      </c>
      <c r="J33">
        <f>('County-Data'!L33)*('County-Data'!L$1)*('County-Data'!$D33)</f>
        <v>15.862247765999999</v>
      </c>
      <c r="K33">
        <f>('County-Data'!M33)*('County-Data'!M$1)*('County-Data'!$D33)</f>
        <v>5353.5086210250001</v>
      </c>
      <c r="L33">
        <f>('County-Data'!N33)*('County-Data'!N$1)*('County-Data'!$D33)</f>
        <v>1736.9161303769999</v>
      </c>
      <c r="M33">
        <f>('County-Data'!O33)*('County-Data'!O$1)*('County-Data'!$D33)</f>
        <v>114446.11763169001</v>
      </c>
      <c r="N33">
        <f>('County-Data'!P33)*('County-Data'!P$1)*('County-Data'!$D33)</f>
        <v>1424028.005776728</v>
      </c>
      <c r="O33">
        <f>('County-Data'!Q33)*('County-Data'!Q$1)*('County-Data'!$D33)</f>
        <v>22804.624871586002</v>
      </c>
      <c r="P33">
        <f>('County-Data'!R33)*('County-Data'!R$1)*('County-Data'!$D33)</f>
        <v>541703.69233278302</v>
      </c>
      <c r="Q33">
        <f>('County-Data'!S33)*('County-Data'!S$1)*('County-Data'!$D33)</f>
        <v>15703.625288340001</v>
      </c>
      <c r="R33">
        <f>('County-Data'!T33)*('County-Data'!T$1)*('County-Data'!$D33)</f>
        <v>11568.866037336</v>
      </c>
      <c r="S33">
        <f>('County-Data'!U33)*('County-Data'!U$1)*('County-Data'!$D33)</f>
        <v>3526.7064199740003</v>
      </c>
      <c r="T33" s="67">
        <f t="shared" si="1"/>
        <v>2483837.6531824078</v>
      </c>
      <c r="U33" s="64">
        <f t="shared" si="2"/>
        <v>2483837.6531824078</v>
      </c>
      <c r="V33" s="64">
        <f t="shared" si="3"/>
        <v>3</v>
      </c>
      <c r="X33">
        <f>('County-Data'!F33)*('County-Data'!F$2)*('County-Data'!$E33)</f>
        <v>187143.64113052399</v>
      </c>
      <c r="Y33">
        <f>('County-Data'!G33)*('County-Data'!G$2)*('County-Data'!$E33)</f>
        <v>4.3282214979999996</v>
      </c>
      <c r="Z33">
        <f>('County-Data'!H33)*('County-Data'!H$2)*('County-Data'!$E33)</f>
        <v>4.3282214979999996</v>
      </c>
      <c r="AA33">
        <f>('County-Data'!I33)*('County-Data'!I$2)*('County-Data'!$E33)</f>
        <v>8.6564429959999991</v>
      </c>
      <c r="AB33">
        <f>('County-Data'!J33)*('County-Data'!J$2)*('County-Data'!$E33)</f>
        <v>8.6564429959999991</v>
      </c>
      <c r="AC33">
        <f>('County-Data'!K33)*('County-Data'!K$2)*('County-Data'!$E33)</f>
        <v>0</v>
      </c>
      <c r="AD33">
        <f>('County-Data'!L33)*('County-Data'!L$2)*('County-Data'!$E33)</f>
        <v>17.312885991999998</v>
      </c>
      <c r="AE33">
        <f>('County-Data'!M33)*('County-Data'!M$2)*('County-Data'!$E33)</f>
        <v>4382.3242667249997</v>
      </c>
      <c r="AF33">
        <f>('County-Data'!N33)*('County-Data'!N$2)*('County-Data'!$E33)</f>
        <v>473.94025403099994</v>
      </c>
      <c r="AG33">
        <f>('County-Data'!O33)*('County-Data'!O$2)*('County-Data'!$E33)</f>
        <v>62456.236216139994</v>
      </c>
      <c r="AH33">
        <f>('County-Data'!P33)*('County-Data'!P$2)*('County-Data'!$E33)</f>
        <v>582846.96336367598</v>
      </c>
      <c r="AI33">
        <f>('County-Data'!Q33)*('County-Data'!Q$2)*('County-Data'!$E33)</f>
        <v>9333.8096604369985</v>
      </c>
      <c r="AJ33">
        <f>('County-Data'!R33)*('County-Data'!R$2)*('County-Data'!$E33)</f>
        <v>147810.928267449</v>
      </c>
      <c r="AK33">
        <f>('County-Data'!S33)*('County-Data'!S$2)*('County-Data'!$E33)</f>
        <v>6427.4089245299992</v>
      </c>
      <c r="AL33">
        <f>('County-Data'!T33)*('County-Data'!T$2)*('County-Data'!$E33)</f>
        <v>4735.0743188119995</v>
      </c>
      <c r="AM33">
        <f>('County-Data'!U33)*('County-Data'!U$2)*('County-Data'!$E33)</f>
        <v>2886.9237391659999</v>
      </c>
      <c r="AN33" s="67">
        <f t="shared" si="4"/>
        <v>1008540.53235647</v>
      </c>
      <c r="AO33" s="64">
        <f t="shared" si="5"/>
        <v>1008540.53235647</v>
      </c>
      <c r="AP33" s="64">
        <f t="shared" si="6"/>
        <v>8</v>
      </c>
    </row>
    <row r="34" spans="1:42">
      <c r="A34" t="s">
        <v>16</v>
      </c>
      <c r="B34" t="s">
        <v>45</v>
      </c>
      <c r="C34" t="s">
        <v>18</v>
      </c>
      <c r="D34">
        <f>('County-Data'!F34)*('County-Data'!F$1)*('County-Data'!$D34)</f>
        <v>404917.33925863798</v>
      </c>
      <c r="E34">
        <f>('County-Data'!G34)*('County-Data'!G$1)*('County-Data'!$D34)</f>
        <v>2.9870412609999999</v>
      </c>
      <c r="F34">
        <f>('County-Data'!H34)*('County-Data'!H$1)*('County-Data'!$D34)</f>
        <v>0</v>
      </c>
      <c r="G34">
        <f>('County-Data'!I34)*('County-Data'!I$1)*('County-Data'!$D34)</f>
        <v>8.9611237829999997</v>
      </c>
      <c r="H34">
        <f>('County-Data'!J34)*('County-Data'!J$1)*('County-Data'!$D34)</f>
        <v>11.948165044</v>
      </c>
      <c r="I34">
        <f>('County-Data'!K34)*('County-Data'!K$1)*('County-Data'!$D34)</f>
        <v>0</v>
      </c>
      <c r="J34">
        <f>('County-Data'!L34)*('County-Data'!L$1)*('County-Data'!$D34)</f>
        <v>80.650114047000002</v>
      </c>
      <c r="K34">
        <f>('County-Data'!M34)*('County-Data'!M$1)*('County-Data'!$D34)</f>
        <v>35.844495131999999</v>
      </c>
      <c r="L34">
        <f>('County-Data'!N34)*('County-Data'!N$1)*('County-Data'!$D34)</f>
        <v>8.9611237829999997</v>
      </c>
      <c r="M34">
        <f>('County-Data'!O34)*('County-Data'!O$1)*('County-Data'!$D34)</f>
        <v>35.844495131999999</v>
      </c>
      <c r="N34">
        <f>('County-Data'!P34)*('County-Data'!P$1)*('County-Data'!$D34)</f>
        <v>47.792660175999998</v>
      </c>
      <c r="O34">
        <f>('County-Data'!Q34)*('County-Data'!Q$1)*('County-Data'!$D34)</f>
        <v>101.559402874</v>
      </c>
      <c r="P34">
        <f>('County-Data'!R34)*('County-Data'!R$1)*('County-Data'!$D34)</f>
        <v>80.650114047000002</v>
      </c>
      <c r="Q34">
        <f>('County-Data'!S34)*('County-Data'!S$1)*('County-Data'!$D34)</f>
        <v>0</v>
      </c>
      <c r="R34">
        <f>('County-Data'!T34)*('County-Data'!T$1)*('County-Data'!$D34)</f>
        <v>17.922247565999999</v>
      </c>
      <c r="S34">
        <f>('County-Data'!U34)*('County-Data'!U$1)*('County-Data'!$D34)</f>
        <v>14.935206304999999</v>
      </c>
      <c r="T34" s="67">
        <f t="shared" si="1"/>
        <v>405365.39544778795</v>
      </c>
      <c r="U34" s="64">
        <f t="shared" si="2"/>
        <v>405365.39544778795</v>
      </c>
      <c r="V34" s="64">
        <f t="shared" si="3"/>
        <v>19</v>
      </c>
      <c r="X34">
        <f>('County-Data'!F34)*('County-Data'!F$2)*('County-Data'!$E34)</f>
        <v>198219.94025866801</v>
      </c>
      <c r="Y34">
        <f>('County-Data'!G34)*('County-Data'!G$2)*('County-Data'!$E34)</f>
        <v>4.3867556380000003</v>
      </c>
      <c r="Z34">
        <f>('County-Data'!H34)*('County-Data'!H$2)*('County-Data'!$E34)</f>
        <v>0</v>
      </c>
      <c r="AA34">
        <f>('County-Data'!I34)*('County-Data'!I$2)*('County-Data'!$E34)</f>
        <v>8.7735112760000007</v>
      </c>
      <c r="AB34">
        <f>('County-Data'!J34)*('County-Data'!J$2)*('County-Data'!$E34)</f>
        <v>8.7735112760000007</v>
      </c>
      <c r="AC34">
        <f>('County-Data'!K34)*('County-Data'!K$2)*('County-Data'!$E34)</f>
        <v>0</v>
      </c>
      <c r="AD34">
        <f>('County-Data'!L34)*('County-Data'!L$2)*('County-Data'!$E34)</f>
        <v>78.961601483999999</v>
      </c>
      <c r="AE34">
        <f>('County-Data'!M34)*('County-Data'!M$2)*('County-Data'!$E34)</f>
        <v>26.320533828000002</v>
      </c>
      <c r="AF34">
        <f>('County-Data'!N34)*('County-Data'!N$2)*('County-Data'!$E34)</f>
        <v>2.1933778190000002</v>
      </c>
      <c r="AG34">
        <f>('County-Data'!O34)*('County-Data'!O$2)*('County-Data'!$E34)</f>
        <v>17.547022552000001</v>
      </c>
      <c r="AH34">
        <f>('County-Data'!P34)*('County-Data'!P$2)*('County-Data'!$E34)</f>
        <v>17.547022552000001</v>
      </c>
      <c r="AI34">
        <f>('County-Data'!Q34)*('County-Data'!Q$2)*('County-Data'!$E34)</f>
        <v>37.287422923000001</v>
      </c>
      <c r="AJ34">
        <f>('County-Data'!R34)*('County-Data'!R$2)*('County-Data'!$E34)</f>
        <v>19.740400371</v>
      </c>
      <c r="AK34">
        <f>('County-Data'!S34)*('County-Data'!S$2)*('County-Data'!$E34)</f>
        <v>0</v>
      </c>
      <c r="AL34">
        <f>('County-Data'!T34)*('County-Data'!T$2)*('County-Data'!$E34)</f>
        <v>6.5801334570000005</v>
      </c>
      <c r="AM34">
        <f>('County-Data'!U34)*('County-Data'!U$2)*('County-Data'!$E34)</f>
        <v>10.966889095000001</v>
      </c>
      <c r="AN34" s="67">
        <f t="shared" si="4"/>
        <v>198459.01844093899</v>
      </c>
      <c r="AO34" s="64">
        <f t="shared" si="5"/>
        <v>198459.01844093899</v>
      </c>
      <c r="AP34" s="64">
        <f t="shared" si="6"/>
        <v>20</v>
      </c>
    </row>
    <row r="35" spans="1:42">
      <c r="A35" t="s">
        <v>16</v>
      </c>
      <c r="B35" t="s">
        <v>46</v>
      </c>
      <c r="C35" t="s">
        <v>18</v>
      </c>
      <c r="D35">
        <f>('County-Data'!F35)*('County-Data'!F$1)*('County-Data'!$D35)</f>
        <v>4391.8018291440003</v>
      </c>
      <c r="E35">
        <f>('County-Data'!G35)*('County-Data'!G$1)*('County-Data'!$D35)</f>
        <v>0</v>
      </c>
      <c r="F35">
        <f>('County-Data'!H35)*('County-Data'!H$1)*('County-Data'!$D35)</f>
        <v>0</v>
      </c>
      <c r="G35">
        <f>('County-Data'!I35)*('County-Data'!I$1)*('County-Data'!$D35)</f>
        <v>10.924880172</v>
      </c>
      <c r="H35">
        <f>('County-Data'!J35)*('County-Data'!J$1)*('County-Data'!$D35)</f>
        <v>14.566506896</v>
      </c>
      <c r="I35">
        <f>('County-Data'!K35)*('County-Data'!K$1)*('County-Data'!$D35)</f>
        <v>0</v>
      </c>
      <c r="J35">
        <f>('County-Data'!L35)*('County-Data'!L$1)*('County-Data'!$D35)</f>
        <v>611.79328963199998</v>
      </c>
      <c r="K35">
        <f>('County-Data'!M35)*('County-Data'!M$1)*('County-Data'!$D35)</f>
        <v>14.566506896</v>
      </c>
      <c r="L35">
        <f>('County-Data'!N35)*('County-Data'!N$1)*('County-Data'!$D35)</f>
        <v>0</v>
      </c>
      <c r="M35">
        <f>('County-Data'!O35)*('County-Data'!O$1)*('County-Data'!$D35)</f>
        <v>43.699520688</v>
      </c>
      <c r="N35">
        <f>('County-Data'!P35)*('County-Data'!P$1)*('County-Data'!$D35)</f>
        <v>203.93109654400001</v>
      </c>
      <c r="O35">
        <f>('County-Data'!Q35)*('County-Data'!Q$1)*('County-Data'!$D35)</f>
        <v>356.87941895199998</v>
      </c>
      <c r="P35">
        <f>('County-Data'!R35)*('County-Data'!R$1)*('County-Data'!$D35)</f>
        <v>142.02344223599999</v>
      </c>
      <c r="Q35">
        <f>('County-Data'!S35)*('County-Data'!S$1)*('County-Data'!$D35)</f>
        <v>7.283253448</v>
      </c>
      <c r="R35">
        <f>('County-Data'!T35)*('County-Data'!T$1)*('County-Data'!$D35)</f>
        <v>58.266027584</v>
      </c>
      <c r="S35">
        <f>('County-Data'!U35)*('County-Data'!U$1)*('County-Data'!$D35)</f>
        <v>94.682294823999996</v>
      </c>
      <c r="T35" s="67">
        <f t="shared" si="1"/>
        <v>5950.4180670159994</v>
      </c>
      <c r="U35" s="64">
        <f t="shared" si="2"/>
        <v>5950.4180670159994</v>
      </c>
      <c r="V35" s="64">
        <f t="shared" si="3"/>
        <v>44</v>
      </c>
      <c r="X35">
        <f>('County-Data'!F35)*('County-Data'!F$2)*('County-Data'!$E35)</f>
        <v>1997.5835281079999</v>
      </c>
      <c r="Y35">
        <f>('County-Data'!G35)*('County-Data'!G$2)*('County-Data'!$E35)</f>
        <v>0</v>
      </c>
      <c r="Z35">
        <f>('County-Data'!H35)*('County-Data'!H$2)*('County-Data'!$E35)</f>
        <v>0</v>
      </c>
      <c r="AA35">
        <f>('County-Data'!I35)*('County-Data'!I$2)*('County-Data'!$E35)</f>
        <v>9.9382265079999996</v>
      </c>
      <c r="AB35">
        <f>('County-Data'!J35)*('County-Data'!J$2)*('County-Data'!$E35)</f>
        <v>9.9382265079999996</v>
      </c>
      <c r="AC35">
        <f>('County-Data'!K35)*('County-Data'!K$2)*('County-Data'!$E35)</f>
        <v>0</v>
      </c>
      <c r="AD35">
        <f>('County-Data'!L35)*('County-Data'!L$2)*('County-Data'!$E35)</f>
        <v>556.54068444799998</v>
      </c>
      <c r="AE35">
        <f>('County-Data'!M35)*('County-Data'!M$2)*('County-Data'!$E35)</f>
        <v>9.9382265079999996</v>
      </c>
      <c r="AF35">
        <f>('County-Data'!N35)*('County-Data'!N$2)*('County-Data'!$E35)</f>
        <v>0</v>
      </c>
      <c r="AG35">
        <f>('County-Data'!O35)*('County-Data'!O$2)*('County-Data'!$E35)</f>
        <v>19.876453015999999</v>
      </c>
      <c r="AH35">
        <f>('County-Data'!P35)*('County-Data'!P$2)*('County-Data'!$E35)</f>
        <v>69.567585555999997</v>
      </c>
      <c r="AI35">
        <f>('County-Data'!Q35)*('County-Data'!Q$2)*('County-Data'!$E35)</f>
        <v>121.743274723</v>
      </c>
      <c r="AJ35">
        <f>('County-Data'!R35)*('County-Data'!R$2)*('County-Data'!$E35)</f>
        <v>32.299236151000002</v>
      </c>
      <c r="AK35">
        <f>('County-Data'!S35)*('County-Data'!S$2)*('County-Data'!$E35)</f>
        <v>2.4845566269999999</v>
      </c>
      <c r="AL35">
        <f>('County-Data'!T35)*('County-Data'!T$2)*('County-Data'!$E35)</f>
        <v>19.876453015999999</v>
      </c>
      <c r="AM35">
        <f>('County-Data'!U35)*('County-Data'!U$2)*('County-Data'!$E35)</f>
        <v>64.598472302000005</v>
      </c>
      <c r="AN35" s="67">
        <f t="shared" si="4"/>
        <v>2914.3849234710001</v>
      </c>
      <c r="AO35" s="64">
        <f t="shared" si="5"/>
        <v>2914.3849234710001</v>
      </c>
      <c r="AP35" s="64">
        <f t="shared" si="6"/>
        <v>44</v>
      </c>
    </row>
    <row r="36" spans="1:42">
      <c r="A36" t="s">
        <v>16</v>
      </c>
      <c r="B36" t="s">
        <v>47</v>
      </c>
      <c r="C36" t="s">
        <v>18</v>
      </c>
      <c r="D36">
        <f>('County-Data'!F36)*('County-Data'!F$1)*('County-Data'!$D36)</f>
        <v>7.3605781920000002</v>
      </c>
      <c r="E36">
        <f>('County-Data'!G36)*('County-Data'!G$1)*('County-Data'!$D36)</f>
        <v>0</v>
      </c>
      <c r="F36">
        <f>('County-Data'!H36)*('County-Data'!H$1)*('County-Data'!$D36)</f>
        <v>0</v>
      </c>
      <c r="G36">
        <f>('County-Data'!I36)*('County-Data'!I$1)*('County-Data'!$D36)</f>
        <v>0</v>
      </c>
      <c r="H36">
        <f>('County-Data'!J36)*('County-Data'!J$1)*('County-Data'!$D36)</f>
        <v>0</v>
      </c>
      <c r="I36">
        <f>('County-Data'!K36)*('County-Data'!K$1)*('County-Data'!$D36)</f>
        <v>0</v>
      </c>
      <c r="J36">
        <f>('County-Data'!L36)*('County-Data'!L$1)*('County-Data'!$D36)</f>
        <v>0</v>
      </c>
      <c r="K36">
        <f>('County-Data'!M36)*('County-Data'!M$1)*('County-Data'!$D36)</f>
        <v>2774.937978384</v>
      </c>
      <c r="L36">
        <f>('County-Data'!N36)*('County-Data'!N$1)*('County-Data'!$D36)</f>
        <v>10613.953752863999</v>
      </c>
      <c r="M36">
        <f>('County-Data'!O36)*('County-Data'!O$1)*('County-Data'!$D36)</f>
        <v>13985.098564800001</v>
      </c>
      <c r="N36">
        <f>('County-Data'!P36)*('County-Data'!P$1)*('County-Data'!$D36)</f>
        <v>559.40394259200002</v>
      </c>
      <c r="O36">
        <f>('County-Data'!Q36)*('County-Data'!Q$1)*('County-Data'!$D36)</f>
        <v>186.467980864</v>
      </c>
      <c r="P36">
        <f>('County-Data'!R36)*('County-Data'!R$1)*('County-Data'!$D36)</f>
        <v>22.081734576000002</v>
      </c>
      <c r="Q36">
        <f>('County-Data'!S36)*('County-Data'!S$1)*('County-Data'!$D36)</f>
        <v>4.9070521280000001</v>
      </c>
      <c r="R36">
        <f>('County-Data'!T36)*('County-Data'!T$1)*('County-Data'!$D36)</f>
        <v>4.9070521280000001</v>
      </c>
      <c r="S36">
        <f>('County-Data'!U36)*('County-Data'!U$1)*('County-Data'!$D36)</f>
        <v>12.26763032</v>
      </c>
      <c r="T36" s="67">
        <f t="shared" si="1"/>
        <v>28171.386266848</v>
      </c>
      <c r="U36" s="64">
        <f t="shared" si="2"/>
        <v>28171.386266848</v>
      </c>
      <c r="V36" s="64">
        <f t="shared" si="3"/>
        <v>36</v>
      </c>
      <c r="X36">
        <f>('County-Data'!F36)*('County-Data'!F$2)*('County-Data'!$E36)</f>
        <v>4.6202205320000003</v>
      </c>
      <c r="Y36">
        <f>('County-Data'!G36)*('County-Data'!G$2)*('County-Data'!$E36)</f>
        <v>0</v>
      </c>
      <c r="Z36">
        <f>('County-Data'!H36)*('County-Data'!H$2)*('County-Data'!$E36)</f>
        <v>0</v>
      </c>
      <c r="AA36">
        <f>('County-Data'!I36)*('County-Data'!I$2)*('County-Data'!$E36)</f>
        <v>0</v>
      </c>
      <c r="AB36">
        <f>('County-Data'!J36)*('County-Data'!J$2)*('County-Data'!$E36)</f>
        <v>0</v>
      </c>
      <c r="AC36">
        <f>('County-Data'!K36)*('County-Data'!K$2)*('County-Data'!$E36)</f>
        <v>0</v>
      </c>
      <c r="AD36">
        <f>('County-Data'!L36)*('County-Data'!L$2)*('County-Data'!$E36)</f>
        <v>0</v>
      </c>
      <c r="AE36">
        <f>('County-Data'!M36)*('County-Data'!M$2)*('County-Data'!$E36)</f>
        <v>2612.7347108460003</v>
      </c>
      <c r="AF36">
        <f>('County-Data'!N36)*('County-Data'!N$2)*('County-Data'!$E36)</f>
        <v>3331.1790035720001</v>
      </c>
      <c r="AG36">
        <f>('County-Data'!O36)*('County-Data'!O$2)*('County-Data'!$E36)</f>
        <v>8778.4190108000003</v>
      </c>
      <c r="AH36">
        <f>('County-Data'!P36)*('County-Data'!P$2)*('County-Data'!$E36)</f>
        <v>263.352570324</v>
      </c>
      <c r="AI36">
        <f>('County-Data'!Q36)*('County-Data'!Q$2)*('County-Data'!$E36)</f>
        <v>87.784190108000004</v>
      </c>
      <c r="AJ36">
        <f>('County-Data'!R36)*('County-Data'!R$2)*('County-Data'!$E36)</f>
        <v>6.930330798</v>
      </c>
      <c r="AK36">
        <f>('County-Data'!S36)*('County-Data'!S$2)*('County-Data'!$E36)</f>
        <v>2.3101102660000001</v>
      </c>
      <c r="AL36">
        <f>('County-Data'!T36)*('County-Data'!T$2)*('County-Data'!$E36)</f>
        <v>2.3101102660000001</v>
      </c>
      <c r="AM36">
        <f>('County-Data'!U36)*('County-Data'!U$2)*('County-Data'!$E36)</f>
        <v>11.550551330000001</v>
      </c>
      <c r="AN36" s="67">
        <f t="shared" si="4"/>
        <v>15101.190808842</v>
      </c>
      <c r="AO36" s="64">
        <f t="shared" si="5"/>
        <v>15101.190808842</v>
      </c>
      <c r="AP36" s="64">
        <f t="shared" si="6"/>
        <v>36</v>
      </c>
    </row>
    <row r="37" spans="1:42">
      <c r="A37" t="s">
        <v>16</v>
      </c>
      <c r="B37" t="s">
        <v>48</v>
      </c>
      <c r="C37" t="s">
        <v>18</v>
      </c>
      <c r="D37">
        <f>('County-Data'!F37)*('County-Data'!F$1)*('County-Data'!$D37)</f>
        <v>2133.8507711910001</v>
      </c>
      <c r="E37">
        <f>('County-Data'!G37)*('County-Data'!G$1)*('County-Data'!$D37)</f>
        <v>7.221153202</v>
      </c>
      <c r="F37">
        <f>('County-Data'!H37)*('County-Data'!H$1)*('County-Data'!$D37)</f>
        <v>3.610576601</v>
      </c>
      <c r="G37">
        <f>('County-Data'!I37)*('County-Data'!I$1)*('County-Data'!$D37)</f>
        <v>205.80286625700001</v>
      </c>
      <c r="H37">
        <f>('County-Data'!J37)*('County-Data'!J$1)*('County-Data'!$D37)</f>
        <v>14.442306404</v>
      </c>
      <c r="I37">
        <f>('County-Data'!K37)*('County-Data'!K$1)*('County-Data'!$D37)</f>
        <v>79.432685222000003</v>
      </c>
      <c r="J37">
        <f>('County-Data'!L37)*('County-Data'!L$1)*('County-Data'!$D37)</f>
        <v>2252.9997990239999</v>
      </c>
      <c r="K37">
        <f>('County-Data'!M37)*('County-Data'!M$1)*('County-Data'!$D37)</f>
        <v>1140.9422059159999</v>
      </c>
      <c r="L37">
        <f>('County-Data'!N37)*('County-Data'!N$1)*('County-Data'!$D37)</f>
        <v>0</v>
      </c>
      <c r="M37">
        <f>('County-Data'!O37)*('County-Data'!O$1)*('County-Data'!$D37)</f>
        <v>173.307676848</v>
      </c>
      <c r="N37">
        <f>('County-Data'!P37)*('County-Data'!P$1)*('County-Data'!$D37)</f>
        <v>129.98075763599999</v>
      </c>
      <c r="O37">
        <f>('County-Data'!Q37)*('County-Data'!Q$1)*('County-Data'!$D37)</f>
        <v>339.39420049400002</v>
      </c>
      <c r="P37">
        <f>('County-Data'!R37)*('County-Data'!R$1)*('County-Data'!$D37)</f>
        <v>10.831729803</v>
      </c>
      <c r="Q37">
        <f>('County-Data'!S37)*('County-Data'!S$1)*('County-Data'!$D37)</f>
        <v>7.221153202</v>
      </c>
      <c r="R37">
        <f>('County-Data'!T37)*('County-Data'!T$1)*('County-Data'!$D37)</f>
        <v>36.105766009999996</v>
      </c>
      <c r="S37">
        <f>('County-Data'!U37)*('County-Data'!U$1)*('County-Data'!$D37)</f>
        <v>104.706721429</v>
      </c>
      <c r="T37" s="67">
        <f t="shared" si="1"/>
        <v>6639.8503692389995</v>
      </c>
      <c r="U37" s="64">
        <f t="shared" si="2"/>
        <v>6639.8503692389995</v>
      </c>
      <c r="V37" s="64">
        <f t="shared" si="3"/>
        <v>43</v>
      </c>
      <c r="X37">
        <f>('County-Data'!F37)*('County-Data'!F$2)*('County-Data'!$E37)</f>
        <v>971.65537523599994</v>
      </c>
      <c r="Y37">
        <f>('County-Data'!G37)*('County-Data'!G$2)*('County-Data'!$E37)</f>
        <v>9.8645215759999996</v>
      </c>
      <c r="Z37">
        <f>('County-Data'!H37)*('County-Data'!H$2)*('County-Data'!$E37)</f>
        <v>4.9322607879999998</v>
      </c>
      <c r="AA37">
        <f>('County-Data'!I37)*('County-Data'!I$2)*('County-Data'!$E37)</f>
        <v>187.42590994399998</v>
      </c>
      <c r="AB37">
        <f>('County-Data'!J37)*('County-Data'!J$2)*('County-Data'!$E37)</f>
        <v>9.8645215759999996</v>
      </c>
      <c r="AC37">
        <f>('County-Data'!K37)*('County-Data'!K$2)*('County-Data'!$E37)</f>
        <v>108.509737336</v>
      </c>
      <c r="AD37">
        <f>('County-Data'!L37)*('County-Data'!L$2)*('County-Data'!$E37)</f>
        <v>2051.8204878080001</v>
      </c>
      <c r="AE37">
        <f>('County-Data'!M37)*('County-Data'!M$2)*('County-Data'!$E37)</f>
        <v>779.29720450399998</v>
      </c>
      <c r="AF37">
        <f>('County-Data'!N37)*('County-Data'!N$2)*('County-Data'!$E37)</f>
        <v>0</v>
      </c>
      <c r="AG37">
        <f>('County-Data'!O37)*('County-Data'!O$2)*('County-Data'!$E37)</f>
        <v>78.916172607999997</v>
      </c>
      <c r="AH37">
        <f>('County-Data'!P37)*('County-Data'!P$2)*('County-Data'!$E37)</f>
        <v>44.390347091999999</v>
      </c>
      <c r="AI37">
        <f>('County-Data'!Q37)*('County-Data'!Q$2)*('County-Data'!$E37)</f>
        <v>115.908128518</v>
      </c>
      <c r="AJ37">
        <f>('County-Data'!R37)*('County-Data'!R$2)*('County-Data'!$E37)</f>
        <v>2.4661303939999999</v>
      </c>
      <c r="AK37">
        <f>('County-Data'!S37)*('County-Data'!S$2)*('County-Data'!$E37)</f>
        <v>2.4661303939999999</v>
      </c>
      <c r="AL37">
        <f>('County-Data'!T37)*('County-Data'!T$2)*('County-Data'!$E37)</f>
        <v>12.33065197</v>
      </c>
      <c r="AM37">
        <f>('County-Data'!U37)*('County-Data'!U$2)*('County-Data'!$E37)</f>
        <v>71.517781425999999</v>
      </c>
      <c r="AN37" s="67">
        <f t="shared" si="4"/>
        <v>4451.3653611700001</v>
      </c>
      <c r="AO37" s="64">
        <f t="shared" si="5"/>
        <v>4451.3653611700001</v>
      </c>
      <c r="AP37" s="64">
        <f t="shared" si="6"/>
        <v>43</v>
      </c>
    </row>
    <row r="38" spans="1:42">
      <c r="A38" t="s">
        <v>16</v>
      </c>
      <c r="B38" t="s">
        <v>49</v>
      </c>
      <c r="C38" t="s">
        <v>18</v>
      </c>
      <c r="D38">
        <f>('County-Data'!F38)*('County-Data'!F$1)*('County-Data'!$D38)</f>
        <v>0</v>
      </c>
      <c r="E38">
        <f>('County-Data'!G38)*('County-Data'!G$1)*('County-Data'!$D38)</f>
        <v>0</v>
      </c>
      <c r="F38">
        <f>('County-Data'!H38)*('County-Data'!H$1)*('County-Data'!$D38)</f>
        <v>0</v>
      </c>
      <c r="G38">
        <f>('County-Data'!I38)*('County-Data'!I$1)*('County-Data'!$D38)</f>
        <v>0</v>
      </c>
      <c r="H38">
        <f>('County-Data'!J38)*('County-Data'!J$1)*('County-Data'!$D38)</f>
        <v>0</v>
      </c>
      <c r="I38">
        <f>('County-Data'!K38)*('County-Data'!K$1)*('County-Data'!$D38)</f>
        <v>0</v>
      </c>
      <c r="J38">
        <f>('County-Data'!L38)*('County-Data'!L$1)*('County-Data'!$D38)</f>
        <v>0</v>
      </c>
      <c r="K38">
        <f>('County-Data'!M38)*('County-Data'!M$1)*('County-Data'!$D38)</f>
        <v>0</v>
      </c>
      <c r="L38">
        <f>('County-Data'!N38)*('County-Data'!N$1)*('County-Data'!$D38)</f>
        <v>0</v>
      </c>
      <c r="M38">
        <f>('County-Data'!O38)*('County-Data'!O$1)*('County-Data'!$D38)</f>
        <v>0</v>
      </c>
      <c r="N38">
        <f>('County-Data'!P38)*('County-Data'!P$1)*('County-Data'!$D38)</f>
        <v>149.35121527999999</v>
      </c>
      <c r="O38">
        <f>('County-Data'!Q38)*('County-Data'!Q$1)*('County-Data'!$D38)</f>
        <v>0</v>
      </c>
      <c r="P38">
        <f>('County-Data'!R38)*('County-Data'!R$1)*('County-Data'!$D38)</f>
        <v>33.604023437999999</v>
      </c>
      <c r="Q38">
        <f>('County-Data'!S38)*('County-Data'!S$1)*('County-Data'!$D38)</f>
        <v>0</v>
      </c>
      <c r="R38">
        <f>('County-Data'!T38)*('County-Data'!T$1)*('County-Data'!$D38)</f>
        <v>0</v>
      </c>
      <c r="S38">
        <f>('County-Data'!U38)*('County-Data'!U$1)*('County-Data'!$D38)</f>
        <v>0</v>
      </c>
      <c r="T38" s="67">
        <f t="shared" si="1"/>
        <v>182.95523871799998</v>
      </c>
      <c r="U38" s="64">
        <f t="shared" si="2"/>
        <v>182.95523871799998</v>
      </c>
      <c r="V38" s="64">
        <f t="shared" si="3"/>
        <v>52</v>
      </c>
      <c r="X38">
        <f>('County-Data'!F38)*('County-Data'!F$2)*('County-Data'!$E38)</f>
        <v>0</v>
      </c>
      <c r="Y38">
        <f>('County-Data'!G38)*('County-Data'!G$2)*('County-Data'!$E38)</f>
        <v>0</v>
      </c>
      <c r="Z38">
        <f>('County-Data'!H38)*('County-Data'!H$2)*('County-Data'!$E38)</f>
        <v>0</v>
      </c>
      <c r="AA38">
        <f>('County-Data'!I38)*('County-Data'!I$2)*('County-Data'!$E38)</f>
        <v>0</v>
      </c>
      <c r="AB38">
        <f>('County-Data'!J38)*('County-Data'!J$2)*('County-Data'!$E38)</f>
        <v>0</v>
      </c>
      <c r="AC38">
        <f>('County-Data'!K38)*('County-Data'!K$2)*('County-Data'!$E38)</f>
        <v>0</v>
      </c>
      <c r="AD38">
        <f>('County-Data'!L38)*('County-Data'!L$2)*('County-Data'!$E38)</f>
        <v>0</v>
      </c>
      <c r="AE38">
        <f>('County-Data'!M38)*('County-Data'!M$2)*('County-Data'!$E38)</f>
        <v>0</v>
      </c>
      <c r="AF38">
        <f>('County-Data'!N38)*('County-Data'!N$2)*('County-Data'!$E38)</f>
        <v>0</v>
      </c>
      <c r="AG38">
        <f>('County-Data'!O38)*('County-Data'!O$2)*('County-Data'!$E38)</f>
        <v>0</v>
      </c>
      <c r="AH38">
        <f>('County-Data'!P38)*('County-Data'!P$2)*('County-Data'!$E38)</f>
        <v>51.791245019999998</v>
      </c>
      <c r="AI38">
        <f>('County-Data'!Q38)*('County-Data'!Q$2)*('County-Data'!$E38)</f>
        <v>0</v>
      </c>
      <c r="AJ38">
        <f>('County-Data'!R38)*('County-Data'!R$2)*('County-Data'!$E38)</f>
        <v>7.768686752999999</v>
      </c>
      <c r="AK38">
        <f>('County-Data'!S38)*('County-Data'!S$2)*('County-Data'!$E38)</f>
        <v>0</v>
      </c>
      <c r="AL38">
        <f>('County-Data'!T38)*('County-Data'!T$2)*('County-Data'!$E38)</f>
        <v>0</v>
      </c>
      <c r="AM38">
        <f>('County-Data'!U38)*('County-Data'!U$2)*('County-Data'!$E38)</f>
        <v>0</v>
      </c>
      <c r="AN38" s="67">
        <f t="shared" si="4"/>
        <v>59.559931772999995</v>
      </c>
      <c r="AO38" s="64">
        <f t="shared" si="5"/>
        <v>59.559931772999995</v>
      </c>
      <c r="AP38" s="64">
        <f t="shared" si="6"/>
        <v>52</v>
      </c>
    </row>
    <row r="39" spans="1:42">
      <c r="A39" t="s">
        <v>16</v>
      </c>
      <c r="B39" t="s">
        <v>50</v>
      </c>
      <c r="C39" t="s">
        <v>18</v>
      </c>
      <c r="D39">
        <f>('County-Data'!F39)*('County-Data'!F$1)*('County-Data'!$D39)</f>
        <v>8428.2278086349997</v>
      </c>
      <c r="E39">
        <f>('County-Data'!G39)*('County-Data'!G$1)*('County-Data'!$D39)</f>
        <v>19226.982045702</v>
      </c>
      <c r="F39">
        <f>('County-Data'!H39)*('County-Data'!H$1)*('County-Data'!$D39)</f>
        <v>2963.1580355400001</v>
      </c>
      <c r="G39">
        <f>('County-Data'!I39)*('County-Data'!I$1)*('County-Data'!$D39)</f>
        <v>8.3862963270000002</v>
      </c>
      <c r="H39">
        <f>('County-Data'!J39)*('County-Data'!J$1)*('County-Data'!$D39)</f>
        <v>3689.9703838800001</v>
      </c>
      <c r="I39">
        <f>('County-Data'!K39)*('County-Data'!K$1)*('County-Data'!$D39)</f>
        <v>5.5908642180000001</v>
      </c>
      <c r="J39">
        <f>('County-Data'!L39)*('County-Data'!L$1)*('County-Data'!$D39)</f>
        <v>2482.3437127920001</v>
      </c>
      <c r="K39">
        <f>('County-Data'!M39)*('County-Data'!M$1)*('County-Data'!$D39)</f>
        <v>44313.189791868004</v>
      </c>
      <c r="L39">
        <f>('County-Data'!N39)*('County-Data'!N$1)*('County-Data'!$D39)</f>
        <v>47617.390544706002</v>
      </c>
      <c r="M39">
        <f>('County-Data'!O39)*('County-Data'!O$1)*('County-Data'!$D39)</f>
        <v>1081.8322261830001</v>
      </c>
      <c r="N39">
        <f>('County-Data'!P39)*('County-Data'!P$1)*('County-Data'!$D39)</f>
        <v>83616.965244407998</v>
      </c>
      <c r="O39">
        <f>('County-Data'!Q39)*('County-Data'!Q$1)*('County-Data'!$D39)</f>
        <v>1861.757784594</v>
      </c>
      <c r="P39">
        <f>('County-Data'!R39)*('County-Data'!R$1)*('County-Data'!$D39)</f>
        <v>43415.856084879</v>
      </c>
      <c r="Q39">
        <f>('County-Data'!S39)*('County-Data'!S$1)*('County-Data'!$D39)</f>
        <v>5.5908642180000001</v>
      </c>
      <c r="R39">
        <f>('County-Data'!T39)*('County-Data'!T$1)*('County-Data'!$D39)</f>
        <v>50.317777962000001</v>
      </c>
      <c r="S39">
        <f>('County-Data'!U39)*('County-Data'!U$1)*('County-Data'!$D39)</f>
        <v>10784.777076521999</v>
      </c>
      <c r="T39" s="67">
        <f t="shared" si="1"/>
        <v>269552.33654243394</v>
      </c>
      <c r="U39" s="64">
        <f t="shared" si="2"/>
        <v>269552.33654243394</v>
      </c>
      <c r="V39" s="64">
        <f t="shared" si="3"/>
        <v>22</v>
      </c>
      <c r="X39">
        <f>('County-Data'!F39)*('County-Data'!F$2)*('County-Data'!$E39)</f>
        <v>4729.1643468299999</v>
      </c>
      <c r="Y39">
        <f>('County-Data'!G39)*('County-Data'!G$2)*('County-Data'!$E39)</f>
        <v>32365.365549747999</v>
      </c>
      <c r="Z39">
        <f>('County-Data'!H39)*('County-Data'!H$2)*('County-Data'!$E39)</f>
        <v>4987.9743359599997</v>
      </c>
      <c r="AA39">
        <f>('County-Data'!I39)*('County-Data'!I$2)*('County-Data'!$E39)</f>
        <v>9.4112723319999994</v>
      </c>
      <c r="AB39">
        <f>('County-Data'!J39)*('County-Data'!J$2)*('County-Data'!$E39)</f>
        <v>3105.71986956</v>
      </c>
      <c r="AC39">
        <f>('County-Data'!K39)*('County-Data'!K$2)*('County-Data'!$E39)</f>
        <v>9.4112723319999994</v>
      </c>
      <c r="AD39">
        <f>('County-Data'!L39)*('County-Data'!L$2)*('County-Data'!$E39)</f>
        <v>2785.7366102719998</v>
      </c>
      <c r="AE39">
        <f>('County-Data'!M39)*('County-Data'!M$2)*('County-Data'!$E39)</f>
        <v>37296.872251715999</v>
      </c>
      <c r="AF39">
        <f>('County-Data'!N39)*('County-Data'!N$2)*('County-Data'!$E39)</f>
        <v>13359.301075273999</v>
      </c>
      <c r="AG39">
        <f>('County-Data'!O39)*('County-Data'!O$2)*('County-Data'!$E39)</f>
        <v>607.02706541399994</v>
      </c>
      <c r="AH39">
        <f>('County-Data'!P39)*('County-Data'!P$2)*('County-Data'!$E39)</f>
        <v>35188.747249347995</v>
      </c>
      <c r="AI39">
        <f>('County-Data'!Q39)*('County-Data'!Q$2)*('County-Data'!$E39)</f>
        <v>783.48842163899997</v>
      </c>
      <c r="AJ39">
        <f>('County-Data'!R39)*('County-Data'!R$2)*('County-Data'!$E39)</f>
        <v>12180.539215690998</v>
      </c>
      <c r="AK39">
        <f>('County-Data'!S39)*('County-Data'!S$2)*('County-Data'!$E39)</f>
        <v>2.3528180829999998</v>
      </c>
      <c r="AL39">
        <f>('County-Data'!T39)*('County-Data'!T$2)*('County-Data'!$E39)</f>
        <v>21.175362746999998</v>
      </c>
      <c r="AM39">
        <f>('County-Data'!U39)*('County-Data'!U$2)*('County-Data'!$E39)</f>
        <v>9077.1721642140001</v>
      </c>
      <c r="AN39" s="67">
        <f t="shared" si="4"/>
        <v>156509.45888115995</v>
      </c>
      <c r="AO39" s="64">
        <f t="shared" si="5"/>
        <v>156509.45888115995</v>
      </c>
      <c r="AP39" s="64">
        <f t="shared" si="6"/>
        <v>23</v>
      </c>
    </row>
    <row r="40" spans="1:42">
      <c r="A40" t="s">
        <v>16</v>
      </c>
      <c r="B40" t="s">
        <v>51</v>
      </c>
      <c r="C40" t="s">
        <v>18</v>
      </c>
      <c r="D40">
        <f>('County-Data'!F40)*('County-Data'!F$1)*('County-Data'!$D40)</f>
        <v>184276.00466255398</v>
      </c>
      <c r="E40">
        <f>('County-Data'!G40)*('County-Data'!G$1)*('County-Data'!$D40)</f>
        <v>0</v>
      </c>
      <c r="F40">
        <f>('County-Data'!H40)*('County-Data'!H$1)*('County-Data'!$D40)</f>
        <v>0</v>
      </c>
      <c r="G40">
        <f>('County-Data'!I40)*('County-Data'!I$1)*('County-Data'!$D40)</f>
        <v>9.9452752259999997</v>
      </c>
      <c r="H40">
        <f>('County-Data'!J40)*('County-Data'!J$1)*('County-Data'!$D40)</f>
        <v>13.260366968</v>
      </c>
      <c r="I40">
        <f>('County-Data'!K40)*('County-Data'!K$1)*('County-Data'!$D40)</f>
        <v>6.6301834839999998</v>
      </c>
      <c r="J40">
        <f>('County-Data'!L40)*('County-Data'!L$1)*('County-Data'!$D40)</f>
        <v>8712.0610979760004</v>
      </c>
      <c r="K40">
        <f>('County-Data'!M40)*('County-Data'!M$1)*('County-Data'!$D40)</f>
        <v>26.520733935999999</v>
      </c>
      <c r="L40">
        <f>('County-Data'!N40)*('County-Data'!N$1)*('County-Data'!$D40)</f>
        <v>0</v>
      </c>
      <c r="M40">
        <f>('County-Data'!O40)*('County-Data'!O$1)*('County-Data'!$D40)</f>
        <v>9.9452752259999997</v>
      </c>
      <c r="N40">
        <f>('County-Data'!P40)*('County-Data'!P$1)*('County-Data'!$D40)</f>
        <v>636.49761446399998</v>
      </c>
      <c r="O40">
        <f>('County-Data'!Q40)*('County-Data'!Q$1)*('County-Data'!$D40)</f>
        <v>13631.657243104</v>
      </c>
      <c r="P40">
        <f>('County-Data'!R40)*('County-Data'!R$1)*('County-Data'!$D40)</f>
        <v>109.39802748599999</v>
      </c>
      <c r="Q40">
        <f>('County-Data'!S40)*('County-Data'!S$1)*('County-Data'!$D40)</f>
        <v>13.260366968</v>
      </c>
      <c r="R40">
        <f>('County-Data'!T40)*('County-Data'!T$1)*('County-Data'!$D40)</f>
        <v>384.55064207199996</v>
      </c>
      <c r="S40">
        <f>('County-Data'!U40)*('County-Data'!U$1)*('County-Data'!$D40)</f>
        <v>185.64513755199999</v>
      </c>
      <c r="T40" s="67">
        <f t="shared" si="1"/>
        <v>208015.37662701594</v>
      </c>
      <c r="U40" s="64">
        <f t="shared" si="2"/>
        <v>208015.37662701594</v>
      </c>
      <c r="V40" s="64">
        <f t="shared" si="3"/>
        <v>25</v>
      </c>
      <c r="X40">
        <f>('County-Data'!F40)*('County-Data'!F$2)*('County-Data'!$E40)</f>
        <v>84670.461075326006</v>
      </c>
      <c r="Y40">
        <f>('County-Data'!G40)*('County-Data'!G$2)*('County-Data'!$E40)</f>
        <v>0</v>
      </c>
      <c r="Z40">
        <f>('County-Data'!H40)*('County-Data'!H$2)*('County-Data'!$E40)</f>
        <v>0</v>
      </c>
      <c r="AA40">
        <f>('County-Data'!I40)*('County-Data'!I$2)*('County-Data'!$E40)</f>
        <v>9.1392369880000004</v>
      </c>
      <c r="AB40">
        <f>('County-Data'!J40)*('County-Data'!J$2)*('County-Data'!$E40)</f>
        <v>9.1392369880000004</v>
      </c>
      <c r="AC40">
        <f>('County-Data'!K40)*('County-Data'!K$2)*('County-Data'!$E40)</f>
        <v>9.1392369880000004</v>
      </c>
      <c r="AD40">
        <f>('County-Data'!L40)*('County-Data'!L$2)*('County-Data'!$E40)</f>
        <v>8005.9716014880005</v>
      </c>
      <c r="AE40">
        <f>('County-Data'!M40)*('County-Data'!M$2)*('County-Data'!$E40)</f>
        <v>18.278473976000001</v>
      </c>
      <c r="AF40">
        <f>('County-Data'!N40)*('County-Data'!N$2)*('County-Data'!$E40)</f>
        <v>0</v>
      </c>
      <c r="AG40">
        <f>('County-Data'!O40)*('County-Data'!O$2)*('County-Data'!$E40)</f>
        <v>4.5696184940000002</v>
      </c>
      <c r="AH40">
        <f>('County-Data'!P40)*('County-Data'!P$2)*('County-Data'!$E40)</f>
        <v>219.34168771200001</v>
      </c>
      <c r="AI40">
        <f>('County-Data'!Q40)*('County-Data'!Q$2)*('County-Data'!$E40)</f>
        <v>4697.5678118320002</v>
      </c>
      <c r="AJ40">
        <f>('County-Data'!R40)*('County-Data'!R$2)*('County-Data'!$E40)</f>
        <v>25.132901717000003</v>
      </c>
      <c r="AK40">
        <f>('County-Data'!S40)*('County-Data'!S$2)*('County-Data'!$E40)</f>
        <v>4.5696184940000002</v>
      </c>
      <c r="AL40">
        <f>('County-Data'!T40)*('County-Data'!T$2)*('County-Data'!$E40)</f>
        <v>132.51893632600002</v>
      </c>
      <c r="AM40">
        <f>('County-Data'!U40)*('County-Data'!U$2)*('County-Data'!$E40)</f>
        <v>127.94931783200001</v>
      </c>
      <c r="AN40" s="67">
        <f t="shared" si="4"/>
        <v>97933.778754161031</v>
      </c>
      <c r="AO40" s="64">
        <f t="shared" si="5"/>
        <v>97933.778754161031</v>
      </c>
      <c r="AP40" s="64">
        <f t="shared" si="6"/>
        <v>25</v>
      </c>
    </row>
    <row r="41" spans="1:42">
      <c r="A41" t="s">
        <v>16</v>
      </c>
      <c r="B41" t="s">
        <v>52</v>
      </c>
      <c r="C41" t="s">
        <v>18</v>
      </c>
      <c r="D41">
        <f>('County-Data'!F41)*('County-Data'!F$1)*('County-Data'!$D41)</f>
        <v>22631.582302991999</v>
      </c>
      <c r="E41">
        <f>('County-Data'!G41)*('County-Data'!G$1)*('County-Data'!$D41)</f>
        <v>0</v>
      </c>
      <c r="F41">
        <f>('County-Data'!H41)*('County-Data'!H$1)*('County-Data'!$D41)</f>
        <v>0</v>
      </c>
      <c r="G41">
        <f>('County-Data'!I41)*('County-Data'!I$1)*('County-Data'!$D41)</f>
        <v>8.5466700539999998</v>
      </c>
      <c r="H41">
        <f>('County-Data'!J41)*('County-Data'!J$1)*('County-Data'!$D41)</f>
        <v>11.395560072</v>
      </c>
      <c r="I41">
        <f>('County-Data'!K41)*('County-Data'!K$1)*('County-Data'!$D41)</f>
        <v>0</v>
      </c>
      <c r="J41">
        <f>('County-Data'!L41)*('County-Data'!L$1)*('County-Data'!$D41)</f>
        <v>10948.284339174001</v>
      </c>
      <c r="K41">
        <f>('County-Data'!M41)*('County-Data'!M$1)*('County-Data'!$D41)</f>
        <v>39.884460252000004</v>
      </c>
      <c r="L41">
        <f>('County-Data'!N41)*('County-Data'!N$1)*('County-Data'!$D41)</f>
        <v>76.920030486000002</v>
      </c>
      <c r="M41">
        <f>('County-Data'!O41)*('County-Data'!O$1)*('County-Data'!$D41)</f>
        <v>34.186680215999999</v>
      </c>
      <c r="N41">
        <f>('County-Data'!P41)*('County-Data'!P$1)*('County-Data'!$D41)</f>
        <v>12592.09387956</v>
      </c>
      <c r="O41">
        <f>('County-Data'!Q41)*('County-Data'!Q$1)*('County-Data'!$D41)</f>
        <v>8700.5101149719994</v>
      </c>
      <c r="P41">
        <f>('County-Data'!R41)*('County-Data'!R$1)*('County-Data'!$D41)</f>
        <v>1811.894051448</v>
      </c>
      <c r="Q41">
        <f>('County-Data'!S41)*('County-Data'!S$1)*('County-Data'!$D41)</f>
        <v>729.31584460800002</v>
      </c>
      <c r="R41">
        <f>('County-Data'!T41)*('County-Data'!T$1)*('County-Data'!$D41)</f>
        <v>5606.6155554240004</v>
      </c>
      <c r="S41">
        <f>('County-Data'!U41)*('County-Data'!U$1)*('County-Data'!$D41)</f>
        <v>14.244450090000001</v>
      </c>
      <c r="T41" s="67">
        <f t="shared" si="1"/>
        <v>63205.473939347998</v>
      </c>
      <c r="U41" s="64">
        <f t="shared" si="2"/>
        <v>63205.473939347998</v>
      </c>
      <c r="V41" s="64">
        <f t="shared" si="3"/>
        <v>31</v>
      </c>
      <c r="X41">
        <f>('County-Data'!F41)*('County-Data'!F$2)*('County-Data'!$E41)</f>
        <v>11540.561719456</v>
      </c>
      <c r="Y41">
        <f>('County-Data'!G41)*('County-Data'!G$2)*('County-Data'!$E41)</f>
        <v>0</v>
      </c>
      <c r="Z41">
        <f>('County-Data'!H41)*('County-Data'!H$2)*('County-Data'!$E41)</f>
        <v>0</v>
      </c>
      <c r="AA41">
        <f>('County-Data'!I41)*('County-Data'!I$2)*('County-Data'!$E41)</f>
        <v>8.7164363439999999</v>
      </c>
      <c r="AB41">
        <f>('County-Data'!J41)*('County-Data'!J$2)*('County-Data'!$E41)</f>
        <v>8.7164363439999999</v>
      </c>
      <c r="AC41">
        <f>('County-Data'!K41)*('County-Data'!K$2)*('County-Data'!$E41)</f>
        <v>0</v>
      </c>
      <c r="AD41">
        <f>('County-Data'!L41)*('County-Data'!L$2)*('County-Data'!$E41)</f>
        <v>11165.754956663999</v>
      </c>
      <c r="AE41">
        <f>('County-Data'!M41)*('County-Data'!M$2)*('County-Data'!$E41)</f>
        <v>30.507527203999999</v>
      </c>
      <c r="AF41">
        <f>('County-Data'!N41)*('County-Data'!N$2)*('County-Data'!$E41)</f>
        <v>19.611981774</v>
      </c>
      <c r="AG41">
        <f>('County-Data'!O41)*('County-Data'!O$2)*('County-Data'!$E41)</f>
        <v>17.432872688</v>
      </c>
      <c r="AH41">
        <f>('County-Data'!P41)*('County-Data'!P$2)*('County-Data'!$E41)</f>
        <v>4815.8310800600002</v>
      </c>
      <c r="AI41">
        <f>('County-Data'!Q41)*('County-Data'!Q$2)*('County-Data'!$E41)</f>
        <v>3327.4995743220002</v>
      </c>
      <c r="AJ41">
        <f>('County-Data'!R41)*('County-Data'!R$2)*('County-Data'!$E41)</f>
        <v>461.97112623200002</v>
      </c>
      <c r="AK41">
        <f>('County-Data'!S41)*('County-Data'!S$2)*('County-Data'!$E41)</f>
        <v>278.925963008</v>
      </c>
      <c r="AL41">
        <f>('County-Data'!T41)*('County-Data'!T$2)*('County-Data'!$E41)</f>
        <v>2144.2433406239998</v>
      </c>
      <c r="AM41">
        <f>('County-Data'!U41)*('County-Data'!U$2)*('County-Data'!$E41)</f>
        <v>10.89554543</v>
      </c>
      <c r="AN41" s="67">
        <f t="shared" si="4"/>
        <v>33830.668560150007</v>
      </c>
      <c r="AO41" s="64">
        <f t="shared" si="5"/>
        <v>33830.668560150007</v>
      </c>
      <c r="AP41" s="64">
        <f t="shared" si="6"/>
        <v>31</v>
      </c>
    </row>
    <row r="42" spans="1:42">
      <c r="A42" t="s">
        <v>16</v>
      </c>
      <c r="B42" t="s">
        <v>53</v>
      </c>
      <c r="C42" t="s">
        <v>18</v>
      </c>
      <c r="D42">
        <f>('County-Data'!F42)*('County-Data'!F$1)*('County-Data'!$D42)</f>
        <v>5010.4165081739993</v>
      </c>
      <c r="E42">
        <f>('County-Data'!G42)*('County-Data'!G$1)*('County-Data'!$D42)</f>
        <v>1654.645896948</v>
      </c>
      <c r="F42">
        <f>('County-Data'!H42)*('County-Data'!H$1)*('County-Data'!$D42)</f>
        <v>480.28111240999999</v>
      </c>
      <c r="G42">
        <f>('County-Data'!I42)*('County-Data'!I$1)*('County-Data'!$D42)</f>
        <v>9.2957634660000004</v>
      </c>
      <c r="H42">
        <f>('County-Data'!J42)*('County-Data'!J$1)*('County-Data'!$D42)</f>
        <v>12.394351287999999</v>
      </c>
      <c r="I42">
        <f>('County-Data'!K42)*('County-Data'!K$1)*('County-Data'!$D42)</f>
        <v>1450.139100696</v>
      </c>
      <c r="J42">
        <f>('County-Data'!L42)*('County-Data'!L$1)*('County-Data'!$D42)</f>
        <v>399.71782903799999</v>
      </c>
      <c r="K42">
        <f>('County-Data'!M42)*('County-Data'!M$1)*('County-Data'!$D42)</f>
        <v>8967.3131568680001</v>
      </c>
      <c r="L42">
        <f>('County-Data'!N42)*('County-Data'!N$1)*('County-Data'!$D42)</f>
        <v>9.2957634660000004</v>
      </c>
      <c r="M42">
        <f>('County-Data'!O42)*('County-Data'!O$1)*('County-Data'!$D42)</f>
        <v>1589.5755526859998</v>
      </c>
      <c r="N42">
        <f>('County-Data'!P42)*('County-Data'!P$1)*('County-Data'!$D42)</f>
        <v>99.154810303999994</v>
      </c>
      <c r="O42">
        <f>('County-Data'!Q42)*('County-Data'!Q$1)*('County-Data'!$D42)</f>
        <v>161.126566744</v>
      </c>
      <c r="P42">
        <f>('County-Data'!R42)*('County-Data'!R$1)*('County-Data'!$D42)</f>
        <v>9.2957634660000004</v>
      </c>
      <c r="Q42">
        <f>('County-Data'!S42)*('County-Data'!S$1)*('County-Data'!$D42)</f>
        <v>30.985878219999996</v>
      </c>
      <c r="R42">
        <f>('County-Data'!T42)*('County-Data'!T$1)*('County-Data'!$D42)</f>
        <v>49.577405151999997</v>
      </c>
      <c r="S42">
        <f>('County-Data'!U42)*('County-Data'!U$1)*('County-Data'!$D42)</f>
        <v>74.366107728000003</v>
      </c>
      <c r="T42" s="67">
        <f t="shared" si="1"/>
        <v>20007.581566654</v>
      </c>
      <c r="U42" s="64">
        <f t="shared" si="2"/>
        <v>20007.581566654</v>
      </c>
      <c r="V42" s="64">
        <f t="shared" si="3"/>
        <v>40</v>
      </c>
      <c r="X42">
        <f>('County-Data'!F42)*('County-Data'!F$2)*('County-Data'!$E42)</f>
        <v>2506.6569777479999</v>
      </c>
      <c r="Y42">
        <f>('County-Data'!G42)*('County-Data'!G$2)*('County-Data'!$E42)</f>
        <v>2483.4041300879999</v>
      </c>
      <c r="Z42">
        <f>('County-Data'!H42)*('County-Data'!H$2)*('County-Data'!$E42)</f>
        <v>720.83827745999997</v>
      </c>
      <c r="AA42">
        <f>('County-Data'!I42)*('County-Data'!I$2)*('County-Data'!$E42)</f>
        <v>9.3011390639999991</v>
      </c>
      <c r="AB42">
        <f>('County-Data'!J42)*('County-Data'!J$2)*('County-Data'!$E42)</f>
        <v>9.3011390639999991</v>
      </c>
      <c r="AC42">
        <f>('County-Data'!K42)*('County-Data'!K$2)*('County-Data'!$E42)</f>
        <v>2176.4665409759996</v>
      </c>
      <c r="AD42">
        <f>('County-Data'!L42)*('County-Data'!L$2)*('County-Data'!$E42)</f>
        <v>399.94897975199996</v>
      </c>
      <c r="AE42">
        <f>('County-Data'!M42)*('County-Data'!M$2)*('County-Data'!$E42)</f>
        <v>6729.3741128039992</v>
      </c>
      <c r="AF42">
        <f>('County-Data'!N42)*('County-Data'!N$2)*('County-Data'!$E42)</f>
        <v>2.3252847659999998</v>
      </c>
      <c r="AG42">
        <f>('County-Data'!O42)*('County-Data'!O$2)*('County-Data'!$E42)</f>
        <v>795.24738997199995</v>
      </c>
      <c r="AH42">
        <f>('County-Data'!P42)*('County-Data'!P$2)*('County-Data'!$E42)</f>
        <v>37.204556255999996</v>
      </c>
      <c r="AI42">
        <f>('County-Data'!Q42)*('County-Data'!Q$2)*('County-Data'!$E42)</f>
        <v>60.457403915999997</v>
      </c>
      <c r="AJ42">
        <f>('County-Data'!R42)*('County-Data'!R$2)*('County-Data'!$E42)</f>
        <v>2.3252847659999998</v>
      </c>
      <c r="AK42">
        <f>('County-Data'!S42)*('County-Data'!S$2)*('County-Data'!$E42)</f>
        <v>11.626423829999998</v>
      </c>
      <c r="AL42">
        <f>('County-Data'!T42)*('County-Data'!T$2)*('County-Data'!$E42)</f>
        <v>18.602278127999998</v>
      </c>
      <c r="AM42">
        <f>('County-Data'!U42)*('County-Data'!U$2)*('County-Data'!$E42)</f>
        <v>55.806834383999998</v>
      </c>
      <c r="AN42" s="67">
        <f t="shared" si="4"/>
        <v>16018.886752974</v>
      </c>
      <c r="AO42" s="64">
        <f t="shared" si="5"/>
        <v>16018.886752974</v>
      </c>
      <c r="AP42" s="64">
        <f t="shared" si="6"/>
        <v>34</v>
      </c>
    </row>
    <row r="43" spans="1:42">
      <c r="A43" t="s">
        <v>16</v>
      </c>
      <c r="B43" t="s">
        <v>54</v>
      </c>
      <c r="C43" t="s">
        <v>18</v>
      </c>
      <c r="D43">
        <f>('County-Data'!F43)*('County-Data'!F$1)*('County-Data'!$D43)</f>
        <v>1735.8619585200001</v>
      </c>
      <c r="E43">
        <f>('County-Data'!G43)*('County-Data'!G$1)*('County-Data'!$D43)</f>
        <v>2.4622155440000002</v>
      </c>
      <c r="F43">
        <f>('County-Data'!H43)*('County-Data'!H$1)*('County-Data'!$D43)</f>
        <v>4.9244310880000004</v>
      </c>
      <c r="G43">
        <f>('County-Data'!I43)*('County-Data'!I$1)*('County-Data'!$D43)</f>
        <v>7.3866466320000006</v>
      </c>
      <c r="H43">
        <f>('County-Data'!J43)*('County-Data'!J$1)*('County-Data'!$D43)</f>
        <v>748.51352537600008</v>
      </c>
      <c r="I43">
        <f>('County-Data'!K43)*('County-Data'!K$1)*('County-Data'!$D43)</f>
        <v>137.88407046400002</v>
      </c>
      <c r="J43">
        <f>('County-Data'!L43)*('County-Data'!L$1)*('County-Data'!$D43)</f>
        <v>576.1584372960001</v>
      </c>
      <c r="K43">
        <f>('County-Data'!M43)*('County-Data'!M$1)*('County-Data'!$D43)</f>
        <v>20559.499792400002</v>
      </c>
      <c r="L43">
        <f>('County-Data'!N43)*('County-Data'!N$1)*('County-Data'!$D43)</f>
        <v>132457.34740502402</v>
      </c>
      <c r="M43">
        <f>('County-Data'!O43)*('County-Data'!O$1)*('County-Data'!$D43)</f>
        <v>1750.635251784</v>
      </c>
      <c r="N43">
        <f>('County-Data'!P43)*('County-Data'!P$1)*('County-Data'!$D43)</f>
        <v>610.62945491200003</v>
      </c>
      <c r="O43">
        <f>('County-Data'!Q43)*('County-Data'!Q$1)*('County-Data'!$D43)</f>
        <v>3983.8647501920004</v>
      </c>
      <c r="P43">
        <f>('County-Data'!R43)*('County-Data'!R$1)*('County-Data'!$D43)</f>
        <v>686.95813677600006</v>
      </c>
      <c r="Q43">
        <f>('County-Data'!S43)*('County-Data'!S$1)*('County-Data'!$D43)</f>
        <v>73.866466320000001</v>
      </c>
      <c r="R43">
        <f>('County-Data'!T43)*('County-Data'!T$1)*('County-Data'!$D43)</f>
        <v>39.395448704000003</v>
      </c>
      <c r="S43">
        <f>('County-Data'!U43)*('County-Data'!U$1)*('County-Data'!$D43)</f>
        <v>470.28316890400004</v>
      </c>
      <c r="T43" s="67">
        <f t="shared" si="1"/>
        <v>163845.671159936</v>
      </c>
      <c r="U43" s="64">
        <f t="shared" si="2"/>
        <v>163845.671159936</v>
      </c>
      <c r="V43" s="64">
        <f t="shared" si="3"/>
        <v>27</v>
      </c>
      <c r="X43">
        <f>('County-Data'!F43)*('County-Data'!F$2)*('County-Data'!$E43)</f>
        <v>1104.56736275</v>
      </c>
      <c r="Y43">
        <f>('County-Data'!G43)*('County-Data'!G$2)*('County-Data'!$E43)</f>
        <v>4.7002866499999998</v>
      </c>
      <c r="Z43">
        <f>('County-Data'!H43)*('County-Data'!H$2)*('County-Data'!$E43)</f>
        <v>9.4005732999999996</v>
      </c>
      <c r="AA43">
        <f>('County-Data'!I43)*('County-Data'!I$2)*('County-Data'!$E43)</f>
        <v>9.4005732999999996</v>
      </c>
      <c r="AB43">
        <f>('County-Data'!J43)*('County-Data'!J$2)*('County-Data'!$E43)</f>
        <v>714.44357079999997</v>
      </c>
      <c r="AC43">
        <f>('County-Data'!K43)*('County-Data'!K$2)*('County-Data'!$E43)</f>
        <v>263.21605239999997</v>
      </c>
      <c r="AD43">
        <f>('County-Data'!L43)*('County-Data'!L$2)*('County-Data'!$E43)</f>
        <v>733.24471740000001</v>
      </c>
      <c r="AE43">
        <f>('County-Data'!M43)*('County-Data'!M$2)*('County-Data'!$E43)</f>
        <v>19623.696763749998</v>
      </c>
      <c r="AF43">
        <f>('County-Data'!N43)*('County-Data'!N$2)*('County-Data'!$E43)</f>
        <v>42142.770103899995</v>
      </c>
      <c r="AG43">
        <f>('County-Data'!O43)*('County-Data'!O$2)*('County-Data'!$E43)</f>
        <v>1113.9679360499999</v>
      </c>
      <c r="AH43">
        <f>('County-Data'!P43)*('County-Data'!P$2)*('County-Data'!$E43)</f>
        <v>291.41777229999997</v>
      </c>
      <c r="AI43">
        <f>('County-Data'!Q43)*('County-Data'!Q$2)*('County-Data'!$E43)</f>
        <v>1901.2659499249999</v>
      </c>
      <c r="AJ43">
        <f>('County-Data'!R43)*('County-Data'!R$2)*('County-Data'!$E43)</f>
        <v>218.56332922499999</v>
      </c>
      <c r="AK43">
        <f>('County-Data'!S43)*('County-Data'!S$2)*('County-Data'!$E43)</f>
        <v>35.252149875000001</v>
      </c>
      <c r="AL43">
        <f>('County-Data'!T43)*('County-Data'!T$2)*('County-Data'!$E43)</f>
        <v>18.801146599999999</v>
      </c>
      <c r="AM43">
        <f>('County-Data'!U43)*('County-Data'!U$2)*('County-Data'!$E43)</f>
        <v>448.87737507499997</v>
      </c>
      <c r="AN43" s="67">
        <f t="shared" si="4"/>
        <v>68633.585663299993</v>
      </c>
      <c r="AO43" s="64">
        <f t="shared" si="5"/>
        <v>68633.585663299993</v>
      </c>
      <c r="AP43" s="64">
        <f t="shared" si="6"/>
        <v>29</v>
      </c>
    </row>
    <row r="44" spans="1:42">
      <c r="A44" t="s">
        <v>16</v>
      </c>
      <c r="B44" t="s">
        <v>55</v>
      </c>
      <c r="C44" t="s">
        <v>18</v>
      </c>
      <c r="D44">
        <f>('County-Data'!F44)*('County-Data'!F$1)*('County-Data'!$D44)</f>
        <v>0</v>
      </c>
      <c r="E44">
        <f>('County-Data'!G44)*('County-Data'!G$1)*('County-Data'!$D44)</f>
        <v>0</v>
      </c>
      <c r="F44">
        <f>('County-Data'!H44)*('County-Data'!H$1)*('County-Data'!$D44)</f>
        <v>0</v>
      </c>
      <c r="G44">
        <f>('County-Data'!I44)*('County-Data'!I$1)*('County-Data'!$D44)</f>
        <v>0</v>
      </c>
      <c r="H44">
        <f>('County-Data'!J44)*('County-Data'!J$1)*('County-Data'!$D44)</f>
        <v>0</v>
      </c>
      <c r="I44">
        <f>('County-Data'!K44)*('County-Data'!K$1)*('County-Data'!$D44)</f>
        <v>0</v>
      </c>
      <c r="J44">
        <f>('County-Data'!L44)*('County-Data'!L$1)*('County-Data'!$D44)</f>
        <v>0</v>
      </c>
      <c r="K44">
        <f>('County-Data'!M44)*('County-Data'!M$1)*('County-Data'!$D44)</f>
        <v>0</v>
      </c>
      <c r="L44">
        <f>('County-Data'!N44)*('County-Data'!N$1)*('County-Data'!$D44)</f>
        <v>0</v>
      </c>
      <c r="M44">
        <f>('County-Data'!O44)*('County-Data'!O$1)*('County-Data'!$D44)</f>
        <v>0</v>
      </c>
      <c r="N44">
        <f>('County-Data'!P44)*('County-Data'!P$1)*('County-Data'!$D44)</f>
        <v>0</v>
      </c>
      <c r="O44">
        <f>('County-Data'!Q44)*('County-Data'!Q$1)*('County-Data'!$D44)</f>
        <v>0</v>
      </c>
      <c r="P44">
        <f>('County-Data'!R44)*('County-Data'!R$1)*('County-Data'!$D44)</f>
        <v>0</v>
      </c>
      <c r="Q44">
        <f>('County-Data'!S44)*('County-Data'!S$1)*('County-Data'!$D44)</f>
        <v>0</v>
      </c>
      <c r="R44">
        <f>('County-Data'!T44)*('County-Data'!T$1)*('County-Data'!$D44)</f>
        <v>0</v>
      </c>
      <c r="S44">
        <f>('County-Data'!U44)*('County-Data'!U$1)*('County-Data'!$D44)</f>
        <v>0</v>
      </c>
      <c r="T44" s="67">
        <f t="shared" si="1"/>
        <v>0</v>
      </c>
      <c r="U44" s="64">
        <f t="shared" si="2"/>
        <v>0</v>
      </c>
      <c r="V44" s="64"/>
      <c r="X44">
        <f>('County-Data'!F44)*('County-Data'!F$2)*('County-Data'!$E44)</f>
        <v>0</v>
      </c>
      <c r="Y44">
        <f>('County-Data'!G44)*('County-Data'!G$2)*('County-Data'!$E44)</f>
        <v>0</v>
      </c>
      <c r="Z44">
        <f>('County-Data'!H44)*('County-Data'!H$2)*('County-Data'!$E44)</f>
        <v>0</v>
      </c>
      <c r="AA44">
        <f>('County-Data'!I44)*('County-Data'!I$2)*('County-Data'!$E44)</f>
        <v>0</v>
      </c>
      <c r="AB44">
        <f>('County-Data'!J44)*('County-Data'!J$2)*('County-Data'!$E44)</f>
        <v>0</v>
      </c>
      <c r="AC44">
        <f>('County-Data'!K44)*('County-Data'!K$2)*('County-Data'!$E44)</f>
        <v>0</v>
      </c>
      <c r="AD44">
        <f>('County-Data'!L44)*('County-Data'!L$2)*('County-Data'!$E44)</f>
        <v>0</v>
      </c>
      <c r="AE44">
        <f>('County-Data'!M44)*('County-Data'!M$2)*('County-Data'!$E44)</f>
        <v>0</v>
      </c>
      <c r="AF44">
        <f>('County-Data'!N44)*('County-Data'!N$2)*('County-Data'!$E44)</f>
        <v>0</v>
      </c>
      <c r="AG44">
        <f>('County-Data'!O44)*('County-Data'!O$2)*('County-Data'!$E44)</f>
        <v>0</v>
      </c>
      <c r="AH44">
        <f>('County-Data'!P44)*('County-Data'!P$2)*('County-Data'!$E44)</f>
        <v>0</v>
      </c>
      <c r="AI44">
        <f>('County-Data'!Q44)*('County-Data'!Q$2)*('County-Data'!$E44)</f>
        <v>0</v>
      </c>
      <c r="AJ44">
        <f>('County-Data'!R44)*('County-Data'!R$2)*('County-Data'!$E44)</f>
        <v>0</v>
      </c>
      <c r="AK44">
        <f>('County-Data'!S44)*('County-Data'!S$2)*('County-Data'!$E44)</f>
        <v>0</v>
      </c>
      <c r="AL44">
        <f>('County-Data'!T44)*('County-Data'!T$2)*('County-Data'!$E44)</f>
        <v>0</v>
      </c>
      <c r="AM44">
        <f>('County-Data'!U44)*('County-Data'!U$2)*('County-Data'!$E44)</f>
        <v>0</v>
      </c>
      <c r="AN44" s="67">
        <f t="shared" si="4"/>
        <v>0</v>
      </c>
      <c r="AO44" s="64">
        <f t="shared" si="5"/>
        <v>0</v>
      </c>
      <c r="AP44" s="64"/>
    </row>
    <row r="45" spans="1:42">
      <c r="A45" t="s">
        <v>16</v>
      </c>
      <c r="B45" t="s">
        <v>56</v>
      </c>
      <c r="C45" t="s">
        <v>18</v>
      </c>
      <c r="D45">
        <f>('County-Data'!F45)*('County-Data'!F$1)*('County-Data'!$D45)</f>
        <v>663542.49806955003</v>
      </c>
      <c r="E45">
        <f>('County-Data'!G45)*('County-Data'!G$1)*('County-Data'!$D45)</f>
        <v>698.77282910000008</v>
      </c>
      <c r="F45">
        <f>('County-Data'!H45)*('County-Data'!H$1)*('County-Data'!$D45)</f>
        <v>70.51835890000001</v>
      </c>
      <c r="G45">
        <f>('County-Data'!I45)*('County-Data'!I$1)*('County-Data'!$D45)</f>
        <v>445996.56624300004</v>
      </c>
      <c r="H45">
        <f>('County-Data'!J45)*('County-Data'!J$1)*('County-Data'!$D45)</f>
        <v>512758.21984160005</v>
      </c>
      <c r="I45">
        <f>('County-Data'!K45)*('County-Data'!K$1)*('County-Data'!$D45)</f>
        <v>3198.9691901000001</v>
      </c>
      <c r="J45">
        <f>('County-Data'!L45)*('County-Data'!L$1)*('County-Data'!$D45)</f>
        <v>180523.79340405</v>
      </c>
      <c r="K45">
        <f>('County-Data'!M45)*('County-Data'!M$1)*('County-Data'!$D45)</f>
        <v>2913.6903745500003</v>
      </c>
      <c r="L45">
        <f>('County-Data'!N45)*('County-Data'!N$1)*('County-Data'!$D45)</f>
        <v>9.6161398499999997</v>
      </c>
      <c r="M45">
        <f>('County-Data'!O45)*('County-Data'!O$1)*('County-Data'!$D45)</f>
        <v>875.06872635000002</v>
      </c>
      <c r="N45">
        <f>('County-Data'!P45)*('County-Data'!P$1)*('County-Data'!$D45)</f>
        <v>1512.9393364</v>
      </c>
      <c r="O45">
        <f>('County-Data'!Q45)*('County-Data'!Q$1)*('County-Data'!$D45)</f>
        <v>198361.73282580002</v>
      </c>
      <c r="P45">
        <f>('County-Data'!R45)*('County-Data'!R$1)*('County-Data'!$D45)</f>
        <v>1202.0174812500002</v>
      </c>
      <c r="Q45">
        <f>('County-Data'!S45)*('County-Data'!S$1)*('County-Data'!$D45)</f>
        <v>660.3082697000001</v>
      </c>
      <c r="R45">
        <f>('County-Data'!T45)*('County-Data'!T$1)*('County-Data'!$D45)</f>
        <v>12924.0919584</v>
      </c>
      <c r="S45">
        <f>('County-Data'!U45)*('County-Data'!U$1)*('County-Data'!$D45)</f>
        <v>19209.842040350002</v>
      </c>
      <c r="T45" s="67">
        <f t="shared" si="1"/>
        <v>2044458.6450889502</v>
      </c>
      <c r="U45" s="64">
        <f t="shared" si="2"/>
        <v>2044458.6450889502</v>
      </c>
      <c r="V45" s="64">
        <f t="shared" si="3"/>
        <v>4</v>
      </c>
      <c r="X45">
        <f>('County-Data'!F45)*('County-Data'!F$2)*('County-Data'!$E45)</f>
        <v>309016.088529984</v>
      </c>
      <c r="Y45">
        <f>('County-Data'!G45)*('County-Data'!G$2)*('County-Data'!$E45)</f>
        <v>976.26925350400006</v>
      </c>
      <c r="Z45">
        <f>('County-Data'!H45)*('County-Data'!H$2)*('County-Data'!$E45)</f>
        <v>98.52258521600001</v>
      </c>
      <c r="AA45">
        <f>('County-Data'!I45)*('County-Data'!I$2)*('County-Data'!$E45)</f>
        <v>415407.04566528002</v>
      </c>
      <c r="AB45">
        <f>('County-Data'!J45)*('County-Data'!J$2)*('County-Data'!$E45)</f>
        <v>358192.29345075204</v>
      </c>
      <c r="AC45">
        <f>('County-Data'!K45)*('County-Data'!K$2)*('County-Data'!$E45)</f>
        <v>4469.342729344</v>
      </c>
      <c r="AD45">
        <f>('County-Data'!L45)*('County-Data'!L$2)*('County-Data'!$E45)</f>
        <v>168142.226569088</v>
      </c>
      <c r="AE45">
        <f>('County-Data'!M45)*('County-Data'!M$2)*('County-Data'!$E45)</f>
        <v>2035.3870445760001</v>
      </c>
      <c r="AF45">
        <f>('County-Data'!N45)*('County-Data'!N$2)*('County-Data'!$E45)</f>
        <v>2.2391496640000002</v>
      </c>
      <c r="AG45">
        <f>('County-Data'!O45)*('County-Data'!O$2)*('County-Data'!$E45)</f>
        <v>407.52523884800001</v>
      </c>
      <c r="AH45">
        <f>('County-Data'!P45)*('County-Data'!P$2)*('County-Data'!$E45)</f>
        <v>528.43932070400001</v>
      </c>
      <c r="AI45">
        <f>('County-Data'!Q45)*('County-Data'!Q$2)*('County-Data'!$E45)</f>
        <v>69283.768903488002</v>
      </c>
      <c r="AJ45">
        <f>('County-Data'!R45)*('County-Data'!R$2)*('County-Data'!$E45)</f>
        <v>279.893708</v>
      </c>
      <c r="AK45">
        <f>('County-Data'!S45)*('County-Data'!S$2)*('County-Data'!$E45)</f>
        <v>230.63241539200001</v>
      </c>
      <c r="AL45">
        <f>('County-Data'!T45)*('County-Data'!T$2)*('County-Data'!$E45)</f>
        <v>4514.1257226240004</v>
      </c>
      <c r="AM45">
        <f>('County-Data'!U45)*('County-Data'!U$2)*('County-Data'!$E45)</f>
        <v>13419.223936352</v>
      </c>
      <c r="AN45" s="67">
        <f t="shared" si="4"/>
        <v>1347003.0242228159</v>
      </c>
      <c r="AO45" s="64">
        <f t="shared" si="5"/>
        <v>1347003.0242228159</v>
      </c>
      <c r="AP45" s="64">
        <f t="shared" si="6"/>
        <v>5</v>
      </c>
    </row>
    <row r="46" spans="1:42">
      <c r="A46" t="s">
        <v>16</v>
      </c>
      <c r="B46" t="s">
        <v>57</v>
      </c>
      <c r="C46" t="s">
        <v>18</v>
      </c>
      <c r="D46">
        <f>('County-Data'!F46)*('County-Data'!F$1)*('County-Data'!$D46)</f>
        <v>222873.542168346</v>
      </c>
      <c r="E46">
        <f>('County-Data'!G46)*('County-Data'!G$1)*('County-Data'!$D46)</f>
        <v>256.33559009999999</v>
      </c>
      <c r="F46">
        <f>('County-Data'!H46)*('County-Data'!H$1)*('County-Data'!$D46)</f>
        <v>528.051315606</v>
      </c>
      <c r="G46">
        <f>('County-Data'!I46)*('County-Data'!I$1)*('County-Data'!$D46)</f>
        <v>4575.5902832849997</v>
      </c>
      <c r="H46">
        <f>('County-Data'!J46)*('County-Data'!J$1)*('County-Data'!$D46)</f>
        <v>27079.291738164</v>
      </c>
      <c r="I46">
        <f>('County-Data'!K46)*('County-Data'!K$1)*('County-Data'!$D46)</f>
        <v>1686.6881828579999</v>
      </c>
      <c r="J46">
        <f>('County-Data'!L46)*('County-Data'!L$1)*('County-Data'!$D46)</f>
        <v>884.35778584499997</v>
      </c>
      <c r="K46">
        <f>('County-Data'!M46)*('County-Data'!M$1)*('County-Data'!$D46)</f>
        <v>4416.6622174229997</v>
      </c>
      <c r="L46">
        <f>('County-Data'!N46)*('County-Data'!N$1)*('County-Data'!$D46)</f>
        <v>25869.387752891998</v>
      </c>
      <c r="M46">
        <f>('County-Data'!O46)*('County-Data'!O$1)*('County-Data'!$D46)</f>
        <v>4829.3625174839999</v>
      </c>
      <c r="N46">
        <f>('County-Data'!P46)*('County-Data'!P$1)*('County-Data'!$D46)</f>
        <v>47524.61840454</v>
      </c>
      <c r="O46">
        <f>('County-Data'!Q46)*('County-Data'!Q$1)*('County-Data'!$D46)</f>
        <v>2250.6264810779999</v>
      </c>
      <c r="P46">
        <f>('County-Data'!R46)*('County-Data'!R$1)*('County-Data'!$D46)</f>
        <v>73055.643178500002</v>
      </c>
      <c r="Q46">
        <f>('County-Data'!S46)*('County-Data'!S$1)*('County-Data'!$D46)</f>
        <v>5.126711802</v>
      </c>
      <c r="R46">
        <f>('County-Data'!T46)*('County-Data'!T$1)*('County-Data'!$D46)</f>
        <v>51.267118019999998</v>
      </c>
      <c r="S46">
        <f>('County-Data'!U46)*('County-Data'!U$1)*('County-Data'!$D46)</f>
        <v>507.54446839799999</v>
      </c>
      <c r="T46" s="67">
        <f t="shared" si="1"/>
        <v>416394.09591434093</v>
      </c>
      <c r="U46" s="64">
        <f t="shared" si="2"/>
        <v>416394.09591434093</v>
      </c>
      <c r="V46" s="64">
        <f t="shared" si="3"/>
        <v>18</v>
      </c>
      <c r="X46">
        <f>('County-Data'!F46)*('County-Data'!F$2)*('County-Data'!$E46)</f>
        <v>127354.192567736</v>
      </c>
      <c r="Y46">
        <f>('County-Data'!G46)*('County-Data'!G$2)*('County-Data'!$E46)</f>
        <v>439.42513480000002</v>
      </c>
      <c r="Z46">
        <f>('County-Data'!H46)*('County-Data'!H$2)*('County-Data'!$E46)</f>
        <v>905.215777688</v>
      </c>
      <c r="AA46">
        <f>('County-Data'!I46)*('County-Data'!I$2)*('County-Data'!$E46)</f>
        <v>5229.1591041199999</v>
      </c>
      <c r="AB46">
        <f>('County-Data'!J46)*('County-Data'!J$2)*('County-Data'!$E46)</f>
        <v>23210.435620135999</v>
      </c>
      <c r="AC46">
        <f>('County-Data'!K46)*('County-Data'!K$2)*('County-Data'!$E46)</f>
        <v>2891.4173869840001</v>
      </c>
      <c r="AD46">
        <f>('County-Data'!L46)*('County-Data'!L$2)*('County-Data'!$E46)</f>
        <v>1010.6778100400001</v>
      </c>
      <c r="AE46">
        <f>('County-Data'!M46)*('County-Data'!M$2)*('County-Data'!$E46)</f>
        <v>3785.6475363019999</v>
      </c>
      <c r="AF46">
        <f>('County-Data'!N46)*('County-Data'!N$2)*('County-Data'!$E46)</f>
        <v>7391.1307673359997</v>
      </c>
      <c r="AG46">
        <f>('County-Data'!O46)*('County-Data'!O$2)*('County-Data'!$E46)</f>
        <v>2759.589846544</v>
      </c>
      <c r="AH46">
        <f>('County-Data'!P46)*('County-Data'!P$2)*('County-Data'!$E46)</f>
        <v>20367.354997980001</v>
      </c>
      <c r="AI46">
        <f>('County-Data'!Q46)*('County-Data'!Q$2)*('County-Data'!$E46)</f>
        <v>964.53817088599999</v>
      </c>
      <c r="AJ46">
        <f>('County-Data'!R46)*('County-Data'!R$2)*('County-Data'!$E46)</f>
        <v>20872.693902999999</v>
      </c>
      <c r="AK46">
        <f>('County-Data'!S46)*('County-Data'!S$2)*('County-Data'!$E46)</f>
        <v>2.197125674</v>
      </c>
      <c r="AL46">
        <f>('County-Data'!T46)*('County-Data'!T$2)*('County-Data'!$E46)</f>
        <v>21.971256740000001</v>
      </c>
      <c r="AM46">
        <f>('County-Data'!U46)*('County-Data'!U$2)*('County-Data'!$E46)</f>
        <v>435.03088345200001</v>
      </c>
      <c r="AN46" s="67">
        <f t="shared" si="4"/>
        <v>217640.67788941803</v>
      </c>
      <c r="AO46" s="64">
        <f t="shared" si="5"/>
        <v>217640.67788941803</v>
      </c>
      <c r="AP46" s="64">
        <f t="shared" si="6"/>
        <v>19</v>
      </c>
    </row>
    <row r="47" spans="1:42">
      <c r="A47" t="s">
        <v>16</v>
      </c>
      <c r="B47" t="s">
        <v>58</v>
      </c>
      <c r="C47" t="s">
        <v>18</v>
      </c>
      <c r="D47">
        <f>('County-Data'!F47)*('County-Data'!F$1)*('County-Data'!$D47)</f>
        <v>543.19598619299995</v>
      </c>
      <c r="E47">
        <f>('County-Data'!G47)*('County-Data'!G$1)*('County-Data'!$D47)</f>
        <v>0</v>
      </c>
      <c r="F47">
        <f>('County-Data'!H47)*('County-Data'!H$1)*('County-Data'!$D47)</f>
        <v>0</v>
      </c>
      <c r="G47">
        <f>('County-Data'!I47)*('County-Data'!I$1)*('County-Data'!$D47)</f>
        <v>0</v>
      </c>
      <c r="H47">
        <f>('County-Data'!J47)*('County-Data'!J$1)*('County-Data'!$D47)</f>
        <v>10.496540796</v>
      </c>
      <c r="I47">
        <f>('County-Data'!K47)*('County-Data'!K$1)*('County-Data'!$D47)</f>
        <v>0</v>
      </c>
      <c r="J47">
        <f>('County-Data'!L47)*('County-Data'!L$1)*('County-Data'!$D47)</f>
        <v>102.341272761</v>
      </c>
      <c r="K47">
        <f>('County-Data'!M47)*('County-Data'!M$1)*('County-Data'!$D47)</f>
        <v>2.6241351989999999</v>
      </c>
      <c r="L47">
        <f>('County-Data'!N47)*('County-Data'!N$1)*('County-Data'!$D47)</f>
        <v>7.8724055970000002</v>
      </c>
      <c r="M47">
        <f>('County-Data'!O47)*('County-Data'!O$1)*('County-Data'!$D47)</f>
        <v>125.958489552</v>
      </c>
      <c r="N47">
        <f>('County-Data'!P47)*('County-Data'!P$1)*('County-Data'!$D47)</f>
        <v>472.34433581999997</v>
      </c>
      <c r="O47">
        <f>('County-Data'!Q47)*('County-Data'!Q$1)*('County-Data'!$D47)</f>
        <v>5.2482703979999998</v>
      </c>
      <c r="P47">
        <f>('County-Data'!R47)*('County-Data'!R$1)*('County-Data'!$D47)</f>
        <v>3857.4787425300001</v>
      </c>
      <c r="Q47">
        <f>('County-Data'!S47)*('County-Data'!S$1)*('County-Data'!$D47)</f>
        <v>5.2482703979999998</v>
      </c>
      <c r="R47">
        <f>('County-Data'!T47)*('County-Data'!T$1)*('County-Data'!$D47)</f>
        <v>15.744811194</v>
      </c>
      <c r="S47">
        <f>('County-Data'!U47)*('County-Data'!U$1)*('County-Data'!$D47)</f>
        <v>2.6241351989999999</v>
      </c>
      <c r="T47" s="67">
        <f t="shared" si="1"/>
        <v>5151.1773956370007</v>
      </c>
      <c r="U47" s="64">
        <f t="shared" si="2"/>
        <v>5151.1773956370007</v>
      </c>
      <c r="V47" s="64">
        <f t="shared" si="3"/>
        <v>45</v>
      </c>
      <c r="X47">
        <f>('County-Data'!F47)*('County-Data'!F$2)*('County-Data'!$E47)</f>
        <v>291.91688825999995</v>
      </c>
      <c r="Y47">
        <f>('County-Data'!G47)*('County-Data'!G$2)*('County-Data'!$E47)</f>
        <v>0</v>
      </c>
      <c r="Z47">
        <f>('County-Data'!H47)*('County-Data'!H$2)*('County-Data'!$E47)</f>
        <v>0</v>
      </c>
      <c r="AA47">
        <f>('County-Data'!I47)*('County-Data'!I$2)*('County-Data'!$E47)</f>
        <v>0</v>
      </c>
      <c r="AB47">
        <f>('County-Data'!J47)*('County-Data'!J$2)*('County-Data'!$E47)</f>
        <v>8.4613590799999994</v>
      </c>
      <c r="AC47">
        <f>('County-Data'!K47)*('County-Data'!K$2)*('County-Data'!$E47)</f>
        <v>0</v>
      </c>
      <c r="AD47">
        <f>('County-Data'!L47)*('County-Data'!L$2)*('County-Data'!$E47)</f>
        <v>109.99766803999999</v>
      </c>
      <c r="AE47">
        <f>('County-Data'!M47)*('County-Data'!M$2)*('County-Data'!$E47)</f>
        <v>2.1153397699999998</v>
      </c>
      <c r="AF47">
        <f>('County-Data'!N47)*('County-Data'!N$2)*('County-Data'!$E47)</f>
        <v>2.1153397699999998</v>
      </c>
      <c r="AG47">
        <f>('County-Data'!O47)*('County-Data'!O$2)*('County-Data'!$E47)</f>
        <v>67.690872639999995</v>
      </c>
      <c r="AH47">
        <f>('County-Data'!P47)*('County-Data'!P$2)*('County-Data'!$E47)</f>
        <v>190.38057929999999</v>
      </c>
      <c r="AI47">
        <f>('County-Data'!Q47)*('County-Data'!Q$2)*('County-Data'!$E47)</f>
        <v>2.1153397699999998</v>
      </c>
      <c r="AJ47">
        <f>('County-Data'!R47)*('County-Data'!R$2)*('County-Data'!$E47)</f>
        <v>1036.5164872999999</v>
      </c>
      <c r="AK47">
        <f>('County-Data'!S47)*('County-Data'!S$2)*('County-Data'!$E47)</f>
        <v>2.1153397699999998</v>
      </c>
      <c r="AL47">
        <f>('County-Data'!T47)*('County-Data'!T$2)*('County-Data'!$E47)</f>
        <v>6.3460193099999991</v>
      </c>
      <c r="AM47">
        <f>('County-Data'!U47)*('County-Data'!U$2)*('County-Data'!$E47)</f>
        <v>2.1153397699999998</v>
      </c>
      <c r="AN47" s="67">
        <f t="shared" si="4"/>
        <v>1721.8865727799998</v>
      </c>
      <c r="AO47" s="64">
        <f t="shared" si="5"/>
        <v>1721.8865727799998</v>
      </c>
      <c r="AP47" s="64">
        <f t="shared" si="6"/>
        <v>45</v>
      </c>
    </row>
    <row r="48" spans="1:42">
      <c r="A48" t="s">
        <v>16</v>
      </c>
      <c r="B48" t="s">
        <v>59</v>
      </c>
      <c r="C48" t="s">
        <v>18</v>
      </c>
      <c r="D48">
        <f>('County-Data'!F48)*('County-Data'!F$1)*('County-Data'!$D48)</f>
        <v>114130.93780799999</v>
      </c>
      <c r="E48">
        <f>('County-Data'!G48)*('County-Data'!G$1)*('County-Data'!$D48)</f>
        <v>0</v>
      </c>
      <c r="F48">
        <f>('County-Data'!H48)*('County-Data'!H$1)*('County-Data'!$D48)</f>
        <v>0</v>
      </c>
      <c r="G48">
        <f>('County-Data'!I48)*('County-Data'!I$1)*('County-Data'!$D48)</f>
        <v>7.1331836129999999</v>
      </c>
      <c r="H48">
        <f>('County-Data'!J48)*('County-Data'!J$1)*('County-Data'!$D48)</f>
        <v>3033.9807633959999</v>
      </c>
      <c r="I48">
        <f>('County-Data'!K48)*('County-Data'!K$1)*('County-Data'!$D48)</f>
        <v>3504.7708818539995</v>
      </c>
      <c r="J48">
        <f>('County-Data'!L48)*('County-Data'!L$1)*('County-Data'!$D48)</f>
        <v>0</v>
      </c>
      <c r="K48">
        <f>('County-Data'!M48)*('County-Data'!M$1)*('County-Data'!$D48)</f>
        <v>3937.5173543759997</v>
      </c>
      <c r="L48">
        <f>('County-Data'!N48)*('County-Data'!N$1)*('County-Data'!$D48)</f>
        <v>47606.867433161999</v>
      </c>
      <c r="M48">
        <f>('County-Data'!O48)*('County-Data'!O$1)*('County-Data'!$D48)</f>
        <v>50053.549412420994</v>
      </c>
      <c r="N48">
        <f>('County-Data'!P48)*('County-Data'!P$1)*('County-Data'!$D48)</f>
        <v>149844.41043041999</v>
      </c>
      <c r="O48">
        <f>('County-Data'!Q48)*('County-Data'!Q$1)*('County-Data'!$D48)</f>
        <v>3419.1726784979996</v>
      </c>
      <c r="P48">
        <f>('County-Data'!R48)*('County-Data'!R$1)*('County-Data'!$D48)</f>
        <v>246380.16199301998</v>
      </c>
      <c r="Q48">
        <f>('County-Data'!S48)*('County-Data'!S$1)*('County-Data'!$D48)</f>
        <v>4.7554557419999997</v>
      </c>
      <c r="R48">
        <f>('County-Data'!T48)*('County-Data'!T$1)*('County-Data'!$D48)</f>
        <v>152.17458374399999</v>
      </c>
      <c r="S48">
        <f>('County-Data'!U48)*('County-Data'!U$1)*('County-Data'!$D48)</f>
        <v>137.90821651799999</v>
      </c>
      <c r="T48" s="67">
        <f t="shared" si="1"/>
        <v>622213.34019476408</v>
      </c>
      <c r="U48" s="64">
        <f t="shared" si="2"/>
        <v>622213.34019476408</v>
      </c>
      <c r="V48" s="64">
        <f t="shared" si="3"/>
        <v>14</v>
      </c>
      <c r="X48">
        <f>('County-Data'!F48)*('County-Data'!F$2)*('County-Data'!$E48)</f>
        <v>69369.044095999998</v>
      </c>
      <c r="Y48">
        <f>('County-Data'!G48)*('County-Data'!G$2)*('County-Data'!$E48)</f>
        <v>0</v>
      </c>
      <c r="Z48">
        <f>('County-Data'!H48)*('County-Data'!H$2)*('County-Data'!$E48)</f>
        <v>0</v>
      </c>
      <c r="AA48">
        <f>('County-Data'!I48)*('County-Data'!I$2)*('County-Data'!$E48)</f>
        <v>8.6711305119999995</v>
      </c>
      <c r="AB48">
        <f>('County-Data'!J48)*('County-Data'!J$2)*('County-Data'!$E48)</f>
        <v>2766.090633328</v>
      </c>
      <c r="AC48">
        <f>('County-Data'!K48)*('County-Data'!K$2)*('County-Data'!$E48)</f>
        <v>6390.6231873439992</v>
      </c>
      <c r="AD48">
        <f>('County-Data'!L48)*('County-Data'!L$2)*('County-Data'!$E48)</f>
        <v>0</v>
      </c>
      <c r="AE48">
        <f>('County-Data'!M48)*('County-Data'!M$2)*('County-Data'!$E48)</f>
        <v>3589.8480319679998</v>
      </c>
      <c r="AF48">
        <f>('County-Data'!N48)*('County-Data'!N$2)*('County-Data'!$E48)</f>
        <v>14467.781259271998</v>
      </c>
      <c r="AG48">
        <f>('County-Data'!O48)*('County-Data'!O$2)*('County-Data'!$E48)</f>
        <v>30422.661401351997</v>
      </c>
      <c r="AH48">
        <f>('County-Data'!P48)*('County-Data'!P$2)*('County-Data'!$E48)</f>
        <v>68306.830608279997</v>
      </c>
      <c r="AI48">
        <f>('County-Data'!Q48)*('County-Data'!Q$2)*('County-Data'!$E48)</f>
        <v>1558.635709532</v>
      </c>
      <c r="AJ48">
        <f>('County-Data'!R48)*('County-Data'!R$2)*('County-Data'!$E48)</f>
        <v>74875.211971119992</v>
      </c>
      <c r="AK48">
        <f>('County-Data'!S48)*('County-Data'!S$2)*('County-Data'!$E48)</f>
        <v>2.1677826279999999</v>
      </c>
      <c r="AL48">
        <f>('County-Data'!T48)*('County-Data'!T$2)*('County-Data'!$E48)</f>
        <v>69.369044095999996</v>
      </c>
      <c r="AM48">
        <f>('County-Data'!U48)*('County-Data'!U$2)*('County-Data'!$E48)</f>
        <v>125.73139242399999</v>
      </c>
      <c r="AN48" s="67">
        <f t="shared" si="4"/>
        <v>271952.66624785593</v>
      </c>
      <c r="AO48" s="64">
        <f t="shared" si="5"/>
        <v>271952.66624785593</v>
      </c>
      <c r="AP48" s="64">
        <f t="shared" si="6"/>
        <v>17</v>
      </c>
    </row>
    <row r="49" spans="1:42">
      <c r="A49" t="s">
        <v>16</v>
      </c>
      <c r="B49" t="s">
        <v>60</v>
      </c>
      <c r="C49" t="s">
        <v>18</v>
      </c>
      <c r="D49">
        <f>('County-Data'!F49)*('County-Data'!F$1)*('County-Data'!$D49)</f>
        <v>13354.023414936</v>
      </c>
      <c r="E49">
        <f>('County-Data'!G49)*('County-Data'!G$1)*('County-Data'!$D49)</f>
        <v>0</v>
      </c>
      <c r="F49">
        <f>('County-Data'!H49)*('County-Data'!H$1)*('County-Data'!$D49)</f>
        <v>5.6489100739999998</v>
      </c>
      <c r="G49">
        <f>('County-Data'!I49)*('County-Data'!I$1)*('County-Data'!$D49)</f>
        <v>1491.3122595360001</v>
      </c>
      <c r="H49">
        <f>('County-Data'!J49)*('County-Data'!J$1)*('County-Data'!$D49)</f>
        <v>2858.3484974439998</v>
      </c>
      <c r="I49">
        <f>('County-Data'!K49)*('County-Data'!K$1)*('County-Data'!$D49)</f>
        <v>5.6489100739999998</v>
      </c>
      <c r="J49">
        <f>('County-Data'!L49)*('County-Data'!L$1)*('County-Data'!$D49)</f>
        <v>9566.429210319</v>
      </c>
      <c r="K49">
        <f>('County-Data'!M49)*('County-Data'!M$1)*('County-Data'!$D49)</f>
        <v>62.138010813999998</v>
      </c>
      <c r="L49">
        <f>('County-Data'!N49)*('County-Data'!N$1)*('County-Data'!$D49)</f>
        <v>0</v>
      </c>
      <c r="M49">
        <f>('County-Data'!O49)*('County-Data'!O$1)*('County-Data'!$D49)</f>
        <v>559.24209732600002</v>
      </c>
      <c r="N49">
        <f>('County-Data'!P49)*('County-Data'!P$1)*('County-Data'!$D49)</f>
        <v>8699.3215139599997</v>
      </c>
      <c r="O49">
        <f>('County-Data'!Q49)*('County-Data'!Q$1)*('County-Data'!$D49)</f>
        <v>11523.776550959999</v>
      </c>
      <c r="P49">
        <f>('County-Data'!R49)*('County-Data'!R$1)*('County-Data'!$D49)</f>
        <v>288.09441377399997</v>
      </c>
      <c r="Q49">
        <f>('County-Data'!S49)*('County-Data'!S$1)*('County-Data'!$D49)</f>
        <v>5.6489100739999998</v>
      </c>
      <c r="R49">
        <f>('County-Data'!T49)*('County-Data'!T$1)*('County-Data'!$D49)</f>
        <v>3496.675335806</v>
      </c>
      <c r="S49">
        <f>('County-Data'!U49)*('County-Data'!U$1)*('County-Data'!$D49)</f>
        <v>144.04720688699999</v>
      </c>
      <c r="T49" s="67">
        <f t="shared" si="1"/>
        <v>52060.355241984005</v>
      </c>
      <c r="U49" s="64">
        <f t="shared" si="2"/>
        <v>52060.355241984005</v>
      </c>
      <c r="V49" s="64">
        <f t="shared" si="3"/>
        <v>32</v>
      </c>
      <c r="X49">
        <f>('County-Data'!F49)*('County-Data'!F$2)*('County-Data'!$E49)</f>
        <v>6817.5614559679998</v>
      </c>
      <c r="Y49">
        <f>('County-Data'!G49)*('County-Data'!G$2)*('County-Data'!$E49)</f>
        <v>0</v>
      </c>
      <c r="Z49">
        <f>('County-Data'!H49)*('County-Data'!H$2)*('County-Data'!$E49)</f>
        <v>8.6517277359999998</v>
      </c>
      <c r="AA49">
        <f>('County-Data'!I49)*('County-Data'!I$2)*('County-Data'!$E49)</f>
        <v>1522.7040815359999</v>
      </c>
      <c r="AB49">
        <f>('County-Data'!J49)*('County-Data'!J$2)*('County-Data'!$E49)</f>
        <v>2188.8871172079998</v>
      </c>
      <c r="AC49">
        <f>('County-Data'!K49)*('County-Data'!K$2)*('County-Data'!$E49)</f>
        <v>8.6517277359999998</v>
      </c>
      <c r="AD49">
        <f>('County-Data'!L49)*('County-Data'!L$2)*('County-Data'!$E49)</f>
        <v>9767.8006139440004</v>
      </c>
      <c r="AE49">
        <f>('County-Data'!M49)*('County-Data'!M$2)*('County-Data'!$E49)</f>
        <v>47.584502547999996</v>
      </c>
      <c r="AF49">
        <f>('County-Data'!N49)*('County-Data'!N$2)*('County-Data'!$E49)</f>
        <v>0</v>
      </c>
      <c r="AG49">
        <f>('County-Data'!O49)*('County-Data'!O$2)*('County-Data'!$E49)</f>
        <v>285.50701528799999</v>
      </c>
      <c r="AH49">
        <f>('County-Data'!P49)*('County-Data'!P$2)*('County-Data'!$E49)</f>
        <v>3330.91517836</v>
      </c>
      <c r="AI49">
        <f>('County-Data'!Q49)*('County-Data'!Q$2)*('County-Data'!$E49)</f>
        <v>4412.3811453600001</v>
      </c>
      <c r="AJ49">
        <f>('County-Data'!R49)*('County-Data'!R$2)*('County-Data'!$E49)</f>
        <v>73.539685755999997</v>
      </c>
      <c r="AK49">
        <f>('County-Data'!S49)*('County-Data'!S$2)*('County-Data'!$E49)</f>
        <v>2.1629319339999999</v>
      </c>
      <c r="AL49">
        <f>('County-Data'!T49)*('County-Data'!T$2)*('County-Data'!$E49)</f>
        <v>1338.8548671460001</v>
      </c>
      <c r="AM49">
        <f>('County-Data'!U49)*('County-Data'!U$2)*('County-Data'!$E49)</f>
        <v>110.309528634</v>
      </c>
      <c r="AN49" s="67">
        <f t="shared" si="4"/>
        <v>29915.511579153997</v>
      </c>
      <c r="AO49" s="64">
        <f t="shared" si="5"/>
        <v>29915.511579153997</v>
      </c>
      <c r="AP49" s="64">
        <f t="shared" si="6"/>
        <v>32</v>
      </c>
    </row>
    <row r="50" spans="1:42">
      <c r="A50" t="s">
        <v>16</v>
      </c>
      <c r="B50" t="s">
        <v>61</v>
      </c>
      <c r="C50" t="s">
        <v>18</v>
      </c>
      <c r="D50">
        <f>('County-Data'!F50)*('County-Data'!F$1)*('County-Data'!$D50)</f>
        <v>3433.6672481579999</v>
      </c>
      <c r="E50">
        <f>('County-Data'!G50)*('County-Data'!G$1)*('County-Data'!$D50)</f>
        <v>10.548900915999999</v>
      </c>
      <c r="F50">
        <f>('County-Data'!H50)*('County-Data'!H$1)*('County-Data'!$D50)</f>
        <v>0</v>
      </c>
      <c r="G50">
        <f>('County-Data'!I50)*('County-Data'!I$1)*('County-Data'!$D50)</f>
        <v>0</v>
      </c>
      <c r="H50">
        <f>('County-Data'!J50)*('County-Data'!J$1)*('County-Data'!$D50)</f>
        <v>10.548900915999999</v>
      </c>
      <c r="I50">
        <f>('County-Data'!K50)*('County-Data'!K$1)*('County-Data'!$D50)</f>
        <v>0</v>
      </c>
      <c r="J50">
        <f>('County-Data'!L50)*('County-Data'!L$1)*('County-Data'!$D50)</f>
        <v>1107.63459618</v>
      </c>
      <c r="K50">
        <f>('County-Data'!M50)*('County-Data'!M$1)*('County-Data'!$D50)</f>
        <v>63.293405495999991</v>
      </c>
      <c r="L50">
        <f>('County-Data'!N50)*('County-Data'!N$1)*('County-Data'!$D50)</f>
        <v>411.40713572399994</v>
      </c>
      <c r="M50">
        <f>('County-Data'!O50)*('County-Data'!O$1)*('County-Data'!$D50)</f>
        <v>31029.592044413999</v>
      </c>
      <c r="N50">
        <f>('County-Data'!P50)*('County-Data'!P$1)*('County-Data'!$D50)</f>
        <v>103062.76194931999</v>
      </c>
      <c r="O50">
        <f>('County-Data'!Q50)*('County-Data'!Q$1)*('County-Data'!$D50)</f>
        <v>891.38212740199992</v>
      </c>
      <c r="P50">
        <f>('County-Data'!R50)*('County-Data'!R$1)*('County-Data'!$D50)</f>
        <v>25016.718522293999</v>
      </c>
      <c r="Q50">
        <f>('County-Data'!S50)*('County-Data'!S$1)*('County-Data'!$D50)</f>
        <v>79.116756869999989</v>
      </c>
      <c r="R50">
        <f>('County-Data'!T50)*('County-Data'!T$1)*('County-Data'!$D50)</f>
        <v>84.391207327999993</v>
      </c>
      <c r="S50">
        <f>('County-Data'!U50)*('County-Data'!U$1)*('County-Data'!$D50)</f>
        <v>10.548900915999999</v>
      </c>
      <c r="T50" s="67">
        <f t="shared" si="1"/>
        <v>165211.611695934</v>
      </c>
      <c r="U50" s="64">
        <f t="shared" si="2"/>
        <v>165211.611695934</v>
      </c>
      <c r="V50" s="64">
        <f t="shared" si="3"/>
        <v>26</v>
      </c>
      <c r="X50">
        <f>('County-Data'!F50)*('County-Data'!F$2)*('County-Data'!$E50)</f>
        <v>1854.1619067720001</v>
      </c>
      <c r="Y50">
        <f>('County-Data'!G50)*('County-Data'!G$2)*('County-Data'!$E50)</f>
        <v>17.089049832000001</v>
      </c>
      <c r="Z50">
        <f>('County-Data'!H50)*('County-Data'!H$2)*('County-Data'!$E50)</f>
        <v>0</v>
      </c>
      <c r="AA50">
        <f>('County-Data'!I50)*('County-Data'!I$2)*('County-Data'!$E50)</f>
        <v>0</v>
      </c>
      <c r="AB50">
        <f>('County-Data'!J50)*('County-Data'!J$2)*('County-Data'!$E50)</f>
        <v>8.5445249160000003</v>
      </c>
      <c r="AC50">
        <f>('County-Data'!K50)*('County-Data'!K$2)*('County-Data'!$E50)</f>
        <v>0</v>
      </c>
      <c r="AD50">
        <f>('County-Data'!L50)*('County-Data'!L$2)*('County-Data'!$E50)</f>
        <v>1196.23348824</v>
      </c>
      <c r="AE50">
        <f>('County-Data'!M50)*('County-Data'!M$2)*('County-Data'!$E50)</f>
        <v>51.267149496000002</v>
      </c>
      <c r="AF50">
        <f>('County-Data'!N50)*('County-Data'!N$2)*('County-Data'!$E50)</f>
        <v>111.078823908</v>
      </c>
      <c r="AG50">
        <f>('County-Data'!O50)*('County-Data'!O$2)*('County-Data'!$E50)</f>
        <v>16755.813360275999</v>
      </c>
      <c r="AH50">
        <f>('County-Data'!P50)*('County-Data'!P$2)*('County-Data'!$E50)</f>
        <v>41740.004214660003</v>
      </c>
      <c r="AI50">
        <f>('County-Data'!Q50)*('County-Data'!Q$2)*('County-Data'!$E50)</f>
        <v>361.00617770100001</v>
      </c>
      <c r="AJ50">
        <f>('County-Data'!R50)*('County-Data'!R$2)*('County-Data'!$E50)</f>
        <v>6754.4469460979999</v>
      </c>
      <c r="AK50">
        <f>('County-Data'!S50)*('County-Data'!S$2)*('County-Data'!$E50)</f>
        <v>32.041968435000001</v>
      </c>
      <c r="AL50">
        <f>('County-Data'!T50)*('County-Data'!T$2)*('County-Data'!$E50)</f>
        <v>34.178099664000001</v>
      </c>
      <c r="AM50">
        <f>('County-Data'!U50)*('County-Data'!U$2)*('County-Data'!$E50)</f>
        <v>8.5445249160000003</v>
      </c>
      <c r="AN50" s="67">
        <f t="shared" si="4"/>
        <v>68924.410234914001</v>
      </c>
      <c r="AO50" s="64">
        <f t="shared" si="5"/>
        <v>68924.410234914001</v>
      </c>
      <c r="AP50" s="64">
        <f t="shared" si="6"/>
        <v>28</v>
      </c>
    </row>
    <row r="51" spans="1:42">
      <c r="A51" t="s">
        <v>16</v>
      </c>
      <c r="B51" t="s">
        <v>62</v>
      </c>
      <c r="C51" t="s">
        <v>18</v>
      </c>
      <c r="D51">
        <f>('County-Data'!F51)*('County-Data'!F$1)*('County-Data'!$D51)</f>
        <v>809.81448210000008</v>
      </c>
      <c r="E51">
        <f>('County-Data'!G51)*('County-Data'!G$1)*('County-Data'!$D51)</f>
        <v>28.793403808000001</v>
      </c>
      <c r="F51">
        <f>('County-Data'!H51)*('County-Data'!H$1)*('County-Data'!$D51)</f>
        <v>0</v>
      </c>
      <c r="G51">
        <f>('County-Data'!I51)*('County-Data'!I$1)*('County-Data'!$D51)</f>
        <v>10.797526428000001</v>
      </c>
      <c r="H51">
        <f>('County-Data'!J51)*('County-Data'!J$1)*('County-Data'!$D51)</f>
        <v>6564.8960682240004</v>
      </c>
      <c r="I51">
        <f>('County-Data'!K51)*('County-Data'!K$1)*('County-Data'!$D51)</f>
        <v>0</v>
      </c>
      <c r="J51">
        <f>('County-Data'!L51)*('County-Data'!L$1)*('County-Data'!$D51)</f>
        <v>313.12826641200002</v>
      </c>
      <c r="K51">
        <f>('County-Data'!M51)*('County-Data'!M$1)*('County-Data'!$D51)</f>
        <v>28.793403808000001</v>
      </c>
      <c r="L51">
        <f>('County-Data'!N51)*('County-Data'!N$1)*('County-Data'!$D51)</f>
        <v>0</v>
      </c>
      <c r="M51">
        <f>('County-Data'!O51)*('County-Data'!O$1)*('County-Data'!$D51)</f>
        <v>237.545581416</v>
      </c>
      <c r="N51">
        <f>('County-Data'!P51)*('County-Data'!P$1)*('County-Data'!$D51)</f>
        <v>71.983509519999998</v>
      </c>
      <c r="O51">
        <f>('County-Data'!Q51)*('County-Data'!Q$1)*('County-Data'!$D51)</f>
        <v>295.13238903199999</v>
      </c>
      <c r="P51">
        <f>('County-Data'!R51)*('County-Data'!R$1)*('County-Data'!$D51)</f>
        <v>10.797526428000001</v>
      </c>
      <c r="Q51">
        <f>('County-Data'!S51)*('County-Data'!S$1)*('County-Data'!$D51)</f>
        <v>7.1983509520000002</v>
      </c>
      <c r="R51">
        <f>('County-Data'!T51)*('County-Data'!T$1)*('County-Data'!$D51)</f>
        <v>57.586807616000002</v>
      </c>
      <c r="S51">
        <f>('County-Data'!U51)*('County-Data'!U$1)*('County-Data'!$D51)</f>
        <v>89.979386900000009</v>
      </c>
      <c r="T51" s="67">
        <f t="shared" si="1"/>
        <v>8526.4467026439997</v>
      </c>
      <c r="U51" s="64">
        <f t="shared" si="2"/>
        <v>8526.4467026439997</v>
      </c>
      <c r="V51" s="64">
        <f t="shared" si="3"/>
        <v>42</v>
      </c>
      <c r="X51">
        <f>('County-Data'!F51)*('County-Data'!F$2)*('County-Data'!$E51)</f>
        <v>372.63323565000002</v>
      </c>
      <c r="Y51">
        <f>('County-Data'!G51)*('County-Data'!G$2)*('County-Data'!$E51)</f>
        <v>39.747545135999999</v>
      </c>
      <c r="Z51">
        <f>('County-Data'!H51)*('County-Data'!H$2)*('County-Data'!$E51)</f>
        <v>0</v>
      </c>
      <c r="AA51">
        <f>('County-Data'!I51)*('County-Data'!I$2)*('County-Data'!$E51)</f>
        <v>9.9368862839999998</v>
      </c>
      <c r="AB51">
        <f>('County-Data'!J51)*('County-Data'!J$2)*('County-Data'!$E51)</f>
        <v>4531.2201455040004</v>
      </c>
      <c r="AC51">
        <f>('County-Data'!K51)*('County-Data'!K$2)*('County-Data'!$E51)</f>
        <v>0</v>
      </c>
      <c r="AD51">
        <f>('County-Data'!L51)*('County-Data'!L$2)*('County-Data'!$E51)</f>
        <v>288.16970223599998</v>
      </c>
      <c r="AE51">
        <f>('County-Data'!M51)*('County-Data'!M$2)*('County-Data'!$E51)</f>
        <v>19.873772568</v>
      </c>
      <c r="AF51">
        <f>('County-Data'!N51)*('County-Data'!N$2)*('County-Data'!$E51)</f>
        <v>0</v>
      </c>
      <c r="AG51">
        <f>('County-Data'!O51)*('County-Data'!O$2)*('County-Data'!$E51)</f>
        <v>109.305749124</v>
      </c>
      <c r="AH51">
        <f>('County-Data'!P51)*('County-Data'!P$2)*('County-Data'!$E51)</f>
        <v>24.842215709999998</v>
      </c>
      <c r="AI51">
        <f>('County-Data'!Q51)*('County-Data'!Q$2)*('County-Data'!$E51)</f>
        <v>101.853084411</v>
      </c>
      <c r="AJ51">
        <f>('County-Data'!R51)*('County-Data'!R$2)*('County-Data'!$E51)</f>
        <v>2.484221571</v>
      </c>
      <c r="AK51">
        <f>('County-Data'!S51)*('County-Data'!S$2)*('County-Data'!$E51)</f>
        <v>2.484221571</v>
      </c>
      <c r="AL51">
        <f>('County-Data'!T51)*('County-Data'!T$2)*('County-Data'!$E51)</f>
        <v>19.873772568</v>
      </c>
      <c r="AM51">
        <f>('County-Data'!U51)*('County-Data'!U$2)*('County-Data'!$E51)</f>
        <v>62.105539274999998</v>
      </c>
      <c r="AN51" s="67">
        <f t="shared" si="4"/>
        <v>5584.5300916080014</v>
      </c>
      <c r="AO51" s="64">
        <f t="shared" si="5"/>
        <v>5584.5300916080014</v>
      </c>
      <c r="AP51" s="64">
        <f t="shared" si="6"/>
        <v>42</v>
      </c>
    </row>
    <row r="52" spans="1:42">
      <c r="A52" t="s">
        <v>16</v>
      </c>
      <c r="B52" t="s">
        <v>63</v>
      </c>
      <c r="C52" t="s">
        <v>18</v>
      </c>
      <c r="D52">
        <f>('County-Data'!F52)*('County-Data'!F$1)*('County-Data'!$D52)</f>
        <v>0</v>
      </c>
      <c r="E52">
        <f>('County-Data'!G52)*('County-Data'!G$1)*('County-Data'!$D52)</f>
        <v>0</v>
      </c>
      <c r="F52">
        <f>('County-Data'!H52)*('County-Data'!H$1)*('County-Data'!$D52)</f>
        <v>0</v>
      </c>
      <c r="G52">
        <f>('County-Data'!I52)*('County-Data'!I$1)*('County-Data'!$D52)</f>
        <v>0</v>
      </c>
      <c r="H52">
        <f>('County-Data'!J52)*('County-Data'!J$1)*('County-Data'!$D52)</f>
        <v>0</v>
      </c>
      <c r="I52">
        <f>('County-Data'!K52)*('County-Data'!K$1)*('County-Data'!$D52)</f>
        <v>0</v>
      </c>
      <c r="J52">
        <f>('County-Data'!L52)*('County-Data'!L$1)*('County-Data'!$D52)</f>
        <v>0</v>
      </c>
      <c r="K52">
        <f>('County-Data'!M52)*('County-Data'!M$1)*('County-Data'!$D52)</f>
        <v>0</v>
      </c>
      <c r="L52">
        <f>('County-Data'!N52)*('County-Data'!N$1)*('County-Data'!$D52)</f>
        <v>0</v>
      </c>
      <c r="M52">
        <f>('County-Data'!O52)*('County-Data'!O$1)*('County-Data'!$D52)</f>
        <v>0</v>
      </c>
      <c r="N52">
        <f>('County-Data'!P52)*('County-Data'!P$1)*('County-Data'!$D52)</f>
        <v>0</v>
      </c>
      <c r="O52">
        <f>('County-Data'!Q52)*('County-Data'!Q$1)*('County-Data'!$D52)</f>
        <v>0</v>
      </c>
      <c r="P52">
        <f>('County-Data'!R52)*('County-Data'!R$1)*('County-Data'!$D52)</f>
        <v>0</v>
      </c>
      <c r="Q52">
        <f>('County-Data'!S52)*('County-Data'!S$1)*('County-Data'!$D52)</f>
        <v>0</v>
      </c>
      <c r="R52">
        <f>('County-Data'!T52)*('County-Data'!T$1)*('County-Data'!$D52)</f>
        <v>0</v>
      </c>
      <c r="S52">
        <f>('County-Data'!U52)*('County-Data'!U$1)*('County-Data'!$D52)</f>
        <v>0</v>
      </c>
      <c r="T52" s="67">
        <f t="shared" si="1"/>
        <v>0</v>
      </c>
      <c r="U52" s="64">
        <f t="shared" si="2"/>
        <v>0</v>
      </c>
      <c r="V52" s="64"/>
      <c r="X52">
        <f>('County-Data'!F52)*('County-Data'!F$2)*('County-Data'!$E52)</f>
        <v>0</v>
      </c>
      <c r="Y52">
        <f>('County-Data'!G52)*('County-Data'!G$2)*('County-Data'!$E52)</f>
        <v>0</v>
      </c>
      <c r="Z52">
        <f>('County-Data'!H52)*('County-Data'!H$2)*('County-Data'!$E52)</f>
        <v>0</v>
      </c>
      <c r="AA52">
        <f>('County-Data'!I52)*('County-Data'!I$2)*('County-Data'!$E52)</f>
        <v>0</v>
      </c>
      <c r="AB52">
        <f>('County-Data'!J52)*('County-Data'!J$2)*('County-Data'!$E52)</f>
        <v>0</v>
      </c>
      <c r="AC52">
        <f>('County-Data'!K52)*('County-Data'!K$2)*('County-Data'!$E52)</f>
        <v>0</v>
      </c>
      <c r="AD52">
        <f>('County-Data'!L52)*('County-Data'!L$2)*('County-Data'!$E52)</f>
        <v>0</v>
      </c>
      <c r="AE52">
        <f>('County-Data'!M52)*('County-Data'!M$2)*('County-Data'!$E52)</f>
        <v>0</v>
      </c>
      <c r="AF52">
        <f>('County-Data'!N52)*('County-Data'!N$2)*('County-Data'!$E52)</f>
        <v>0</v>
      </c>
      <c r="AG52">
        <f>('County-Data'!O52)*('County-Data'!O$2)*('County-Data'!$E52)</f>
        <v>0</v>
      </c>
      <c r="AH52">
        <f>('County-Data'!P52)*('County-Data'!P$2)*('County-Data'!$E52)</f>
        <v>0</v>
      </c>
      <c r="AI52">
        <f>('County-Data'!Q52)*('County-Data'!Q$2)*('County-Data'!$E52)</f>
        <v>0</v>
      </c>
      <c r="AJ52">
        <f>('County-Data'!R52)*('County-Data'!R$2)*('County-Data'!$E52)</f>
        <v>0</v>
      </c>
      <c r="AK52">
        <f>('County-Data'!S52)*('County-Data'!S$2)*('County-Data'!$E52)</f>
        <v>0</v>
      </c>
      <c r="AL52">
        <f>('County-Data'!T52)*('County-Data'!T$2)*('County-Data'!$E52)</f>
        <v>0</v>
      </c>
      <c r="AM52">
        <f>('County-Data'!U52)*('County-Data'!U$2)*('County-Data'!$E52)</f>
        <v>0</v>
      </c>
      <c r="AN52" s="67">
        <f t="shared" si="4"/>
        <v>0</v>
      </c>
      <c r="AO52" s="64">
        <f t="shared" si="5"/>
        <v>0</v>
      </c>
      <c r="AP52" s="64"/>
    </row>
    <row r="53" spans="1:42">
      <c r="A53" t="s">
        <v>16</v>
      </c>
      <c r="B53" t="s">
        <v>64</v>
      </c>
      <c r="C53" t="s">
        <v>18</v>
      </c>
      <c r="D53">
        <f>('County-Data'!F53)*('County-Data'!F$1)*('County-Data'!$D53)</f>
        <v>171.73963430399999</v>
      </c>
      <c r="E53">
        <f>('County-Data'!G53)*('County-Data'!G$1)*('County-Data'!$D53)</f>
        <v>0</v>
      </c>
      <c r="F53">
        <f>('County-Data'!H53)*('County-Data'!H$1)*('County-Data'!$D53)</f>
        <v>0</v>
      </c>
      <c r="G53">
        <f>('County-Data'!I53)*('County-Data'!I$1)*('County-Data'!$D53)</f>
        <v>10.733727143999999</v>
      </c>
      <c r="H53">
        <f>('County-Data'!J53)*('County-Data'!J$1)*('County-Data'!$D53)</f>
        <v>14.311636192</v>
      </c>
      <c r="I53">
        <f>('County-Data'!K53)*('County-Data'!K$1)*('County-Data'!$D53)</f>
        <v>0</v>
      </c>
      <c r="J53">
        <f>('County-Data'!L53)*('County-Data'!L$1)*('County-Data'!$D53)</f>
        <v>0</v>
      </c>
      <c r="K53">
        <f>('County-Data'!M53)*('County-Data'!M$1)*('County-Data'!$D53)</f>
        <v>3.577909048</v>
      </c>
      <c r="L53">
        <f>('County-Data'!N53)*('County-Data'!N$1)*('County-Data'!$D53)</f>
        <v>0</v>
      </c>
      <c r="M53">
        <f>('County-Data'!O53)*('County-Data'!O$1)*('County-Data'!$D53)</f>
        <v>10.733727143999999</v>
      </c>
      <c r="N53">
        <f>('County-Data'!P53)*('County-Data'!P$1)*('County-Data'!$D53)</f>
        <v>71.558180960000001</v>
      </c>
      <c r="O53">
        <f>('County-Data'!Q53)*('County-Data'!Q$1)*('County-Data'!$D53)</f>
        <v>64.402362863999997</v>
      </c>
      <c r="P53">
        <f>('County-Data'!R53)*('County-Data'!R$1)*('County-Data'!$D53)</f>
        <v>21.467454287999999</v>
      </c>
      <c r="Q53">
        <f>('County-Data'!S53)*('County-Data'!S$1)*('County-Data'!$D53)</f>
        <v>7.155818096</v>
      </c>
      <c r="R53">
        <f>('County-Data'!T53)*('County-Data'!T$1)*('County-Data'!$D53)</f>
        <v>20301.055938352001</v>
      </c>
      <c r="S53">
        <f>('County-Data'!U53)*('County-Data'!U$1)*('County-Data'!$D53)</f>
        <v>21.467454287999999</v>
      </c>
      <c r="T53" s="67">
        <f t="shared" si="1"/>
        <v>20698.203842679999</v>
      </c>
      <c r="U53" s="64">
        <f t="shared" si="2"/>
        <v>20698.203842679999</v>
      </c>
      <c r="V53" s="64">
        <f t="shared" si="3"/>
        <v>39</v>
      </c>
      <c r="X53">
        <f>('County-Data'!F53)*('County-Data'!F$2)*('County-Data'!$E53)</f>
        <v>78.355393759999998</v>
      </c>
      <c r="Y53">
        <f>('County-Data'!G53)*('County-Data'!G$2)*('County-Data'!$E53)</f>
        <v>0</v>
      </c>
      <c r="Z53">
        <f>('County-Data'!H53)*('County-Data'!H$2)*('County-Data'!$E53)</f>
        <v>0</v>
      </c>
      <c r="AA53">
        <f>('County-Data'!I53)*('County-Data'!I$2)*('County-Data'!$E53)</f>
        <v>9.7944242199999998</v>
      </c>
      <c r="AB53">
        <f>('County-Data'!J53)*('County-Data'!J$2)*('County-Data'!$E53)</f>
        <v>9.7944242199999998</v>
      </c>
      <c r="AC53">
        <f>('County-Data'!K53)*('County-Data'!K$2)*('County-Data'!$E53)</f>
        <v>0</v>
      </c>
      <c r="AD53">
        <f>('County-Data'!L53)*('County-Data'!L$2)*('County-Data'!$E53)</f>
        <v>0</v>
      </c>
      <c r="AE53">
        <f>('County-Data'!M53)*('County-Data'!M$2)*('County-Data'!$E53)</f>
        <v>2.4486060549999999</v>
      </c>
      <c r="AF53">
        <f>('County-Data'!N53)*('County-Data'!N$2)*('County-Data'!$E53)</f>
        <v>0</v>
      </c>
      <c r="AG53">
        <f>('County-Data'!O53)*('County-Data'!O$2)*('County-Data'!$E53)</f>
        <v>4.8972121099999999</v>
      </c>
      <c r="AH53">
        <f>('County-Data'!P53)*('County-Data'!P$2)*('County-Data'!$E53)</f>
        <v>24.486060549999998</v>
      </c>
      <c r="AI53">
        <f>('County-Data'!Q53)*('County-Data'!Q$2)*('County-Data'!$E53)</f>
        <v>22.037454494999999</v>
      </c>
      <c r="AJ53">
        <f>('County-Data'!R53)*('County-Data'!R$2)*('County-Data'!$E53)</f>
        <v>4.8972121099999999</v>
      </c>
      <c r="AK53">
        <f>('County-Data'!S53)*('County-Data'!S$2)*('County-Data'!$E53)</f>
        <v>2.4486060549999999</v>
      </c>
      <c r="AL53">
        <f>('County-Data'!T53)*('County-Data'!T$2)*('County-Data'!$E53)</f>
        <v>6946.6953780349995</v>
      </c>
      <c r="AM53">
        <f>('County-Data'!U53)*('County-Data'!U$2)*('County-Data'!$E53)</f>
        <v>14.69163633</v>
      </c>
      <c r="AN53" s="67">
        <f t="shared" si="4"/>
        <v>7120.546407939999</v>
      </c>
      <c r="AO53" s="64">
        <f t="shared" si="5"/>
        <v>7120.546407939999</v>
      </c>
      <c r="AP53" s="64">
        <f t="shared" si="6"/>
        <v>41</v>
      </c>
    </row>
    <row r="54" spans="1:42">
      <c r="A54" t="s">
        <v>16</v>
      </c>
      <c r="B54" t="s">
        <v>65</v>
      </c>
      <c r="C54" t="s">
        <v>18</v>
      </c>
      <c r="D54">
        <f>('County-Data'!F54)*('County-Data'!F$1)*('County-Data'!$D54)</f>
        <v>31177.569839285999</v>
      </c>
      <c r="E54">
        <f>('County-Data'!G54)*('County-Data'!G$1)*('County-Data'!$D54)</f>
        <v>30.620280730000001</v>
      </c>
      <c r="F54">
        <f>('County-Data'!H54)*('County-Data'!H$1)*('County-Data'!$D54)</f>
        <v>3.062028073</v>
      </c>
      <c r="G54">
        <f>('County-Data'!I54)*('County-Data'!I$1)*('County-Data'!$D54)</f>
        <v>9.1860842189999996</v>
      </c>
      <c r="H54">
        <f>('County-Data'!J54)*('County-Data'!J$1)*('County-Data'!$D54)</f>
        <v>102724.917793004</v>
      </c>
      <c r="I54">
        <f>('County-Data'!K54)*('County-Data'!K$1)*('County-Data'!$D54)</f>
        <v>6.124056146</v>
      </c>
      <c r="J54">
        <f>('County-Data'!L54)*('County-Data'!L$1)*('County-Data'!$D54)</f>
        <v>9884.2266196439996</v>
      </c>
      <c r="K54">
        <f>('County-Data'!M54)*('County-Data'!M$1)*('County-Data'!$D54)</f>
        <v>3.062028073</v>
      </c>
      <c r="L54">
        <f>('County-Data'!N54)*('County-Data'!N$1)*('County-Data'!$D54)</f>
        <v>0</v>
      </c>
      <c r="M54">
        <f>('County-Data'!O54)*('County-Data'!O$1)*('County-Data'!$D54)</f>
        <v>321.51294766500001</v>
      </c>
      <c r="N54">
        <f>('County-Data'!P54)*('County-Data'!P$1)*('County-Data'!$D54)</f>
        <v>97.984898336000001</v>
      </c>
      <c r="O54">
        <f>('County-Data'!Q54)*('County-Data'!Q$1)*('County-Data'!$D54)</f>
        <v>63328.864605786002</v>
      </c>
      <c r="P54">
        <f>('County-Data'!R54)*('County-Data'!R$1)*('County-Data'!$D54)</f>
        <v>27.558252657000001</v>
      </c>
      <c r="Q54">
        <f>('County-Data'!S54)*('County-Data'!S$1)*('County-Data'!$D54)</f>
        <v>67.364617605999996</v>
      </c>
      <c r="R54">
        <f>('County-Data'!T54)*('County-Data'!T$1)*('County-Data'!$D54)</f>
        <v>30.620280730000001</v>
      </c>
      <c r="S54">
        <f>('County-Data'!U54)*('County-Data'!U$1)*('County-Data'!$D54)</f>
        <v>2072.9930054209999</v>
      </c>
      <c r="T54" s="67">
        <f t="shared" si="1"/>
        <v>209785.66733737607</v>
      </c>
      <c r="U54" s="64">
        <f t="shared" si="2"/>
        <v>209785.66733737607</v>
      </c>
      <c r="V54" s="64">
        <f t="shared" si="3"/>
        <v>24</v>
      </c>
      <c r="X54">
        <f>('County-Data'!F54)*('County-Data'!F$2)*('County-Data'!$E54)</f>
        <v>15024.745489872001</v>
      </c>
      <c r="Y54">
        <f>('County-Data'!G54)*('County-Data'!G$2)*('County-Data'!$E54)</f>
        <v>44.268548880000004</v>
      </c>
      <c r="Z54">
        <f>('County-Data'!H54)*('County-Data'!H$2)*('County-Data'!$E54)</f>
        <v>4.4268548880000003</v>
      </c>
      <c r="AA54">
        <f>('County-Data'!I54)*('County-Data'!I$2)*('County-Data'!$E54)</f>
        <v>8.8537097760000005</v>
      </c>
      <c r="AB54">
        <f>('County-Data'!J54)*('County-Data'!J$2)*('County-Data'!$E54)</f>
        <v>74256.063891312006</v>
      </c>
      <c r="AC54">
        <f>('County-Data'!K54)*('County-Data'!K$2)*('County-Data'!$E54)</f>
        <v>8.8537097760000005</v>
      </c>
      <c r="AD54">
        <f>('County-Data'!L54)*('County-Data'!L$2)*('County-Data'!$E54)</f>
        <v>9526.5917189760003</v>
      </c>
      <c r="AE54">
        <f>('County-Data'!M54)*('County-Data'!M$2)*('County-Data'!$E54)</f>
        <v>2.2134274440000001</v>
      </c>
      <c r="AF54">
        <f>('County-Data'!N54)*('County-Data'!N$2)*('County-Data'!$E54)</f>
        <v>0</v>
      </c>
      <c r="AG54">
        <f>('County-Data'!O54)*('County-Data'!O$2)*('County-Data'!$E54)</f>
        <v>154.93992108</v>
      </c>
      <c r="AH54">
        <f>('County-Data'!P54)*('County-Data'!P$2)*('County-Data'!$E54)</f>
        <v>35.414839104000002</v>
      </c>
      <c r="AI54">
        <f>('County-Data'!Q54)*('County-Data'!Q$2)*('County-Data'!$E54)</f>
        <v>22889.053198404003</v>
      </c>
      <c r="AJ54">
        <f>('County-Data'!R54)*('County-Data'!R$2)*('County-Data'!$E54)</f>
        <v>6.640282332</v>
      </c>
      <c r="AK54">
        <f>('County-Data'!S54)*('County-Data'!S$2)*('County-Data'!$E54)</f>
        <v>24.347701884000003</v>
      </c>
      <c r="AL54">
        <f>('County-Data'!T54)*('County-Data'!T$2)*('County-Data'!$E54)</f>
        <v>11.067137220000001</v>
      </c>
      <c r="AM54">
        <f>('County-Data'!U54)*('County-Data'!U$2)*('County-Data'!$E54)</f>
        <v>1498.490379588</v>
      </c>
      <c r="AN54" s="67">
        <f t="shared" si="4"/>
        <v>123495.97081053602</v>
      </c>
      <c r="AO54" s="64">
        <f t="shared" si="5"/>
        <v>123495.97081053602</v>
      </c>
      <c r="AP54" s="64">
        <f t="shared" si="6"/>
        <v>24</v>
      </c>
    </row>
    <row r="55" spans="1:42">
      <c r="A55" t="s">
        <v>16</v>
      </c>
      <c r="B55" t="s">
        <v>66</v>
      </c>
      <c r="C55" t="s">
        <v>18</v>
      </c>
      <c r="D55">
        <f>('County-Data'!F55)*('County-Data'!F$1)*('County-Data'!$D55)</f>
        <v>483081.214988511</v>
      </c>
      <c r="E55">
        <f>('County-Data'!G55)*('County-Data'!G$1)*('County-Data'!$D55)</f>
        <v>5.5149090420000002</v>
      </c>
      <c r="F55">
        <f>('County-Data'!H55)*('County-Data'!H$1)*('County-Data'!$D55)</f>
        <v>0</v>
      </c>
      <c r="G55">
        <f>('County-Data'!I55)*('County-Data'!I$1)*('County-Data'!$D55)</f>
        <v>41.361817815000002</v>
      </c>
      <c r="H55">
        <f>('County-Data'!J55)*('County-Data'!J$1)*('County-Data'!$D55)</f>
        <v>1268.4290796600001</v>
      </c>
      <c r="I55">
        <f>('County-Data'!K55)*('County-Data'!K$1)*('County-Data'!$D55)</f>
        <v>0</v>
      </c>
      <c r="J55">
        <f>('County-Data'!L55)*('County-Data'!L$1)*('County-Data'!$D55)</f>
        <v>537.70363159500005</v>
      </c>
      <c r="K55">
        <f>('County-Data'!M55)*('County-Data'!M$1)*('County-Data'!$D55)</f>
        <v>27.57454521</v>
      </c>
      <c r="L55">
        <f>('County-Data'!N55)*('County-Data'!N$1)*('County-Data'!$D55)</f>
        <v>0</v>
      </c>
      <c r="M55">
        <f>('County-Data'!O55)*('County-Data'!O$1)*('County-Data'!$D55)</f>
        <v>562.52072228400004</v>
      </c>
      <c r="N55">
        <f>('County-Data'!P55)*('County-Data'!P$1)*('County-Data'!$D55)</f>
        <v>948.564355224</v>
      </c>
      <c r="O55">
        <f>('County-Data'!Q55)*('County-Data'!Q$1)*('County-Data'!$D55)</f>
        <v>970.62399139199999</v>
      </c>
      <c r="P55">
        <f>('County-Data'!R55)*('County-Data'!R$1)*('County-Data'!$D55)</f>
        <v>347.43926964600001</v>
      </c>
      <c r="Q55">
        <f>('County-Data'!S55)*('County-Data'!S$1)*('County-Data'!$D55)</f>
        <v>77.208726588000005</v>
      </c>
      <c r="R55">
        <f>('County-Data'!T55)*('County-Data'!T$1)*('County-Data'!$D55)</f>
        <v>187.50690742800001</v>
      </c>
      <c r="S55">
        <f>('County-Data'!U55)*('County-Data'!U$1)*('County-Data'!$D55)</f>
        <v>124.085453445</v>
      </c>
      <c r="T55" s="67">
        <f t="shared" si="1"/>
        <v>488179.74839783995</v>
      </c>
      <c r="U55" s="64">
        <f t="shared" si="2"/>
        <v>488179.74839783995</v>
      </c>
      <c r="V55" s="64">
        <f t="shared" si="3"/>
        <v>16</v>
      </c>
      <c r="X55">
        <f>('County-Data'!F55)*('County-Data'!F$2)*('County-Data'!$E55)</f>
        <v>249253.32928084</v>
      </c>
      <c r="Y55">
        <f>('County-Data'!G55)*('County-Data'!G$2)*('County-Data'!$E55)</f>
        <v>8.53651144</v>
      </c>
      <c r="Z55">
        <f>('County-Data'!H55)*('County-Data'!H$2)*('County-Data'!$E55)</f>
        <v>0</v>
      </c>
      <c r="AA55">
        <f>('County-Data'!I55)*('County-Data'!I$2)*('County-Data'!$E55)</f>
        <v>42.682557199999998</v>
      </c>
      <c r="AB55">
        <f>('County-Data'!J55)*('County-Data'!J$2)*('County-Data'!$E55)</f>
        <v>981.69881559999999</v>
      </c>
      <c r="AC55">
        <f>('County-Data'!K55)*('County-Data'!K$2)*('County-Data'!$E55)</f>
        <v>0</v>
      </c>
      <c r="AD55">
        <f>('County-Data'!L55)*('County-Data'!L$2)*('County-Data'!$E55)</f>
        <v>554.87324360000002</v>
      </c>
      <c r="AE55">
        <f>('County-Data'!M55)*('County-Data'!M$2)*('County-Data'!$E55)</f>
        <v>21.341278599999999</v>
      </c>
      <c r="AF55">
        <f>('County-Data'!N55)*('County-Data'!N$2)*('County-Data'!$E55)</f>
        <v>0</v>
      </c>
      <c r="AG55">
        <f>('County-Data'!O55)*('County-Data'!O$2)*('County-Data'!$E55)</f>
        <v>290.24138895999999</v>
      </c>
      <c r="AH55">
        <f>('County-Data'!P55)*('County-Data'!P$2)*('County-Data'!$E55)</f>
        <v>367.06999192000001</v>
      </c>
      <c r="AI55">
        <f>('County-Data'!Q55)*('County-Data'!Q$2)*('County-Data'!$E55)</f>
        <v>375.60650335999998</v>
      </c>
      <c r="AJ55">
        <f>('County-Data'!R55)*('County-Data'!R$2)*('County-Data'!$E55)</f>
        <v>89.633370119999995</v>
      </c>
      <c r="AK55">
        <f>('County-Data'!S55)*('County-Data'!S$2)*('County-Data'!$E55)</f>
        <v>29.877790040000001</v>
      </c>
      <c r="AL55">
        <f>('County-Data'!T55)*('County-Data'!T$2)*('County-Data'!$E55)</f>
        <v>72.560347239999999</v>
      </c>
      <c r="AM55">
        <f>('County-Data'!U55)*('County-Data'!U$2)*('County-Data'!$E55)</f>
        <v>96.035753700000001</v>
      </c>
      <c r="AN55" s="67">
        <f t="shared" si="4"/>
        <v>252183.48683262002</v>
      </c>
      <c r="AO55" s="64">
        <f t="shared" si="5"/>
        <v>252183.48683262002</v>
      </c>
      <c r="AP55" s="64">
        <f t="shared" si="6"/>
        <v>18</v>
      </c>
    </row>
    <row r="56" spans="1:42">
      <c r="A56" t="s">
        <v>16</v>
      </c>
      <c r="B56" t="s">
        <v>67</v>
      </c>
      <c r="C56" t="s">
        <v>18</v>
      </c>
      <c r="D56">
        <f>('County-Data'!F56)*('County-Data'!F$1)*('County-Data'!$D56)</f>
        <v>72318.974256116999</v>
      </c>
      <c r="E56">
        <f>('County-Data'!G56)*('County-Data'!G$1)*('County-Data'!$D56)</f>
        <v>35.061426982999997</v>
      </c>
      <c r="F56">
        <f>('County-Data'!H56)*('County-Data'!H$1)*('County-Data'!$D56)</f>
        <v>640.66789305299994</v>
      </c>
      <c r="G56">
        <f>('County-Data'!I56)*('County-Data'!I$1)*('County-Data'!$D56)</f>
        <v>1150706.471374701</v>
      </c>
      <c r="H56">
        <f>('County-Data'!J56)*('County-Data'!J$1)*('County-Data'!$D56)</f>
        <v>302509.99200932396</v>
      </c>
      <c r="I56">
        <f>('County-Data'!K56)*('County-Data'!K$1)*('County-Data'!$D56)</f>
        <v>6.3748049059999996</v>
      </c>
      <c r="J56">
        <f>('County-Data'!L56)*('County-Data'!L$1)*('County-Data'!$D56)</f>
        <v>81326.573588294996</v>
      </c>
      <c r="K56">
        <f>('County-Data'!M56)*('County-Data'!M$1)*('County-Data'!$D56)</f>
        <v>3.1874024529999998</v>
      </c>
      <c r="L56">
        <f>('County-Data'!N56)*('County-Data'!N$1)*('County-Data'!$D56)</f>
        <v>0</v>
      </c>
      <c r="M56">
        <f>('County-Data'!O56)*('County-Data'!O$1)*('County-Data'!$D56)</f>
        <v>870.16086966899991</v>
      </c>
      <c r="N56">
        <f>('County-Data'!P56)*('County-Data'!P$1)*('County-Data'!$D56)</f>
        <v>12.749609811999999</v>
      </c>
      <c r="O56">
        <f>('County-Data'!Q56)*('County-Data'!Q$1)*('County-Data'!$D56)</f>
        <v>62562.335347483997</v>
      </c>
      <c r="P56">
        <f>('County-Data'!R56)*('County-Data'!R$1)*('County-Data'!$D56)</f>
        <v>1539.515384799</v>
      </c>
      <c r="Q56">
        <f>('County-Data'!S56)*('County-Data'!S$1)*('County-Data'!$D56)</f>
        <v>6.3748049059999996</v>
      </c>
      <c r="R56">
        <f>('County-Data'!T56)*('County-Data'!T$1)*('County-Data'!$D56)</f>
        <v>50.998439247999997</v>
      </c>
      <c r="S56">
        <f>('County-Data'!U56)*('County-Data'!U$1)*('County-Data'!$D56)</f>
        <v>2875.0370126059997</v>
      </c>
      <c r="T56" s="67">
        <f t="shared" si="1"/>
        <v>1675464.474224356</v>
      </c>
      <c r="U56" s="64">
        <f t="shared" si="2"/>
        <v>1675464.474224356</v>
      </c>
      <c r="V56" s="64">
        <f t="shared" si="3"/>
        <v>5</v>
      </c>
      <c r="X56">
        <f>('County-Data'!F56)*('County-Data'!F$2)*('County-Data'!$E56)</f>
        <v>34325.799724823999</v>
      </c>
      <c r="Y56">
        <f>('County-Data'!G56)*('County-Data'!G$2)*('County-Data'!$E56)</f>
        <v>49.925135127999994</v>
      </c>
      <c r="Z56">
        <f>('County-Data'!H56)*('County-Data'!H$2)*('County-Data'!$E56)</f>
        <v>912.26837824799998</v>
      </c>
      <c r="AA56">
        <f>('County-Data'!I56)*('County-Data'!I$2)*('County-Data'!$E56)</f>
        <v>1092352.8793033438</v>
      </c>
      <c r="AB56">
        <f>('County-Data'!J56)*('County-Data'!J$2)*('County-Data'!$E56)</f>
        <v>215377.03294219199</v>
      </c>
      <c r="AC56">
        <f>('County-Data'!K56)*('County-Data'!K$2)*('County-Data'!$E56)</f>
        <v>9.0772972959999993</v>
      </c>
      <c r="AD56">
        <f>('County-Data'!L56)*('County-Data'!L$2)*('County-Data'!$E56)</f>
        <v>77202.413502479991</v>
      </c>
      <c r="AE56">
        <f>('County-Data'!M56)*('County-Data'!M$2)*('County-Data'!$E56)</f>
        <v>2.2693243239999998</v>
      </c>
      <c r="AF56">
        <f>('County-Data'!N56)*('County-Data'!N$2)*('County-Data'!$E56)</f>
        <v>0</v>
      </c>
      <c r="AG56">
        <f>('County-Data'!O56)*('County-Data'!O$2)*('County-Data'!$E56)</f>
        <v>413.01702696799998</v>
      </c>
      <c r="AH56">
        <f>('County-Data'!P56)*('County-Data'!P$2)*('County-Data'!$E56)</f>
        <v>4.5386486479999997</v>
      </c>
      <c r="AI56">
        <f>('County-Data'!Q56)*('County-Data'!Q$2)*('County-Data'!$E56)</f>
        <v>22271.148915735997</v>
      </c>
      <c r="AJ56">
        <f>('County-Data'!R56)*('County-Data'!R$2)*('County-Data'!$E56)</f>
        <v>365.36121616399998</v>
      </c>
      <c r="AK56">
        <f>('County-Data'!S56)*('County-Data'!S$2)*('County-Data'!$E56)</f>
        <v>2.2693243239999998</v>
      </c>
      <c r="AL56">
        <f>('County-Data'!T56)*('County-Data'!T$2)*('County-Data'!$E56)</f>
        <v>18.154594591999999</v>
      </c>
      <c r="AM56">
        <f>('County-Data'!U56)*('County-Data'!U$2)*('County-Data'!$E56)</f>
        <v>2046.9305402479999</v>
      </c>
      <c r="AN56" s="67">
        <f t="shared" si="4"/>
        <v>1445353.0858745158</v>
      </c>
      <c r="AO56" s="64">
        <f t="shared" si="5"/>
        <v>1445353.0858745158</v>
      </c>
      <c r="AP56" s="64">
        <f t="shared" si="6"/>
        <v>4</v>
      </c>
    </row>
    <row r="57" spans="1:42">
      <c r="A57" t="s">
        <v>16</v>
      </c>
      <c r="B57" t="s">
        <v>68</v>
      </c>
      <c r="C57" t="s">
        <v>18</v>
      </c>
      <c r="D57">
        <f>('County-Data'!F57)*('County-Data'!F$1)*('County-Data'!$D57)</f>
        <v>999.803189385</v>
      </c>
      <c r="E57">
        <f>('County-Data'!G57)*('County-Data'!G$1)*('County-Data'!$D57)</f>
        <v>0</v>
      </c>
      <c r="F57">
        <f>('County-Data'!H57)*('County-Data'!H$1)*('County-Data'!$D57)</f>
        <v>6.7326814099999996</v>
      </c>
      <c r="G57">
        <f>('County-Data'!I57)*('County-Data'!I$1)*('County-Data'!$D57)</f>
        <v>70440.679252125003</v>
      </c>
      <c r="H57">
        <f>('County-Data'!J57)*('County-Data'!J$1)*('County-Data'!$D57)</f>
        <v>405509.40132429998</v>
      </c>
      <c r="I57">
        <f>('County-Data'!K57)*('County-Data'!K$1)*('County-Data'!$D57)</f>
        <v>6.7326814099999996</v>
      </c>
      <c r="J57">
        <f>('County-Data'!L57)*('County-Data'!L$1)*('County-Data'!$D57)</f>
        <v>252324.06754327498</v>
      </c>
      <c r="K57">
        <f>('County-Data'!M57)*('County-Data'!M$1)*('County-Data'!$D57)</f>
        <v>144.75265031499998</v>
      </c>
      <c r="L57">
        <f>('County-Data'!N57)*('County-Data'!N$1)*('County-Data'!$D57)</f>
        <v>0</v>
      </c>
      <c r="M57">
        <f>('County-Data'!O57)*('County-Data'!O$1)*('County-Data'!$D57)</f>
        <v>10.099022115</v>
      </c>
      <c r="N57">
        <f>('County-Data'!P57)*('County-Data'!P$1)*('County-Data'!$D57)</f>
        <v>53.861451279999997</v>
      </c>
      <c r="O57">
        <f>('County-Data'!Q57)*('County-Data'!Q$1)*('County-Data'!$D57)</f>
        <v>87868.225081910001</v>
      </c>
      <c r="P57">
        <f>('County-Data'!R57)*('County-Data'!R$1)*('County-Data'!$D57)</f>
        <v>0</v>
      </c>
      <c r="Q57">
        <f>('County-Data'!S57)*('County-Data'!S$1)*('County-Data'!$D57)</f>
        <v>6.7326814099999996</v>
      </c>
      <c r="R57">
        <f>('County-Data'!T57)*('County-Data'!T$1)*('County-Data'!$D57)</f>
        <v>706.93154804999995</v>
      </c>
      <c r="S57">
        <f>('County-Data'!U57)*('County-Data'!U$1)*('County-Data'!$D57)</f>
        <v>14609.918659699999</v>
      </c>
      <c r="T57" s="67">
        <f t="shared" si="1"/>
        <v>832687.93776668492</v>
      </c>
      <c r="U57" s="64">
        <f t="shared" si="2"/>
        <v>832687.93776668492</v>
      </c>
      <c r="V57" s="64">
        <f t="shared" si="3"/>
        <v>10</v>
      </c>
      <c r="X57">
        <f>('County-Data'!F57)*('County-Data'!F$2)*('County-Data'!$E57)</f>
        <v>457.299844452</v>
      </c>
      <c r="Y57">
        <f>('County-Data'!G57)*('County-Data'!G$2)*('County-Data'!$E57)</f>
        <v>0</v>
      </c>
      <c r="Z57">
        <f>('County-Data'!H57)*('County-Data'!H$2)*('County-Data'!$E57)</f>
        <v>9.2383806960000001</v>
      </c>
      <c r="AA57">
        <f>('County-Data'!I57)*('County-Data'!I$2)*('County-Data'!$E57)</f>
        <v>64437.705354600002</v>
      </c>
      <c r="AB57">
        <f>('County-Data'!J57)*('County-Data'!J$2)*('County-Data'!$E57)</f>
        <v>278213.83466003998</v>
      </c>
      <c r="AC57">
        <f>('County-Data'!K57)*('County-Data'!K$2)*('County-Data'!$E57)</f>
        <v>9.2383806960000001</v>
      </c>
      <c r="AD57">
        <f>('County-Data'!L57)*('County-Data'!L$2)*('County-Data'!$E57)</f>
        <v>230820.94168956002</v>
      </c>
      <c r="AE57">
        <f>('County-Data'!M57)*('County-Data'!M$2)*('County-Data'!$E57)</f>
        <v>99.312592481999999</v>
      </c>
      <c r="AF57">
        <f>('County-Data'!N57)*('County-Data'!N$2)*('County-Data'!$E57)</f>
        <v>0</v>
      </c>
      <c r="AG57">
        <f>('County-Data'!O57)*('County-Data'!O$2)*('County-Data'!$E57)</f>
        <v>4.6191903480000001</v>
      </c>
      <c r="AH57">
        <f>('County-Data'!P57)*('County-Data'!P$2)*('County-Data'!$E57)</f>
        <v>18.476761392</v>
      </c>
      <c r="AI57">
        <f>('County-Data'!Q57)*('County-Data'!Q$2)*('County-Data'!$E57)</f>
        <v>30142.526615874001</v>
      </c>
      <c r="AJ57">
        <f>('County-Data'!R57)*('County-Data'!R$2)*('County-Data'!$E57)</f>
        <v>0</v>
      </c>
      <c r="AK57">
        <f>('County-Data'!S57)*('County-Data'!S$2)*('County-Data'!$E57)</f>
        <v>2.309595174</v>
      </c>
      <c r="AL57">
        <f>('County-Data'!T57)*('County-Data'!T$2)*('County-Data'!$E57)</f>
        <v>242.50749327</v>
      </c>
      <c r="AM57">
        <f>('County-Data'!U57)*('County-Data'!U$2)*('County-Data'!$E57)</f>
        <v>10023.643055160001</v>
      </c>
      <c r="AN57" s="67">
        <f t="shared" si="4"/>
        <v>614481.65361374384</v>
      </c>
      <c r="AO57" s="64">
        <f t="shared" si="5"/>
        <v>614481.65361374384</v>
      </c>
      <c r="AP57" s="64">
        <f t="shared" si="6"/>
        <v>9</v>
      </c>
    </row>
    <row r="58" spans="1:42">
      <c r="A58" t="s">
        <v>16</v>
      </c>
      <c r="B58" t="s">
        <v>69</v>
      </c>
      <c r="C58" t="s">
        <v>18</v>
      </c>
      <c r="D58">
        <f>('County-Data'!F58)*('County-Data'!F$1)*('County-Data'!$D58)</f>
        <v>676.61159702399993</v>
      </c>
      <c r="E58">
        <f>('County-Data'!G58)*('County-Data'!G$1)*('County-Data'!$D58)</f>
        <v>23.920612016</v>
      </c>
      <c r="F58">
        <f>('County-Data'!H58)*('County-Data'!H$1)*('County-Data'!$D58)</f>
        <v>0</v>
      </c>
      <c r="G58">
        <f>('County-Data'!I58)*('County-Data'!I$1)*('County-Data'!$D58)</f>
        <v>67199.833613519993</v>
      </c>
      <c r="H58">
        <f>('County-Data'!J58)*('County-Data'!J$1)*('County-Data'!$D58)</f>
        <v>222926.43506796798</v>
      </c>
      <c r="I58">
        <f>('County-Data'!K58)*('County-Data'!K$1)*('County-Data'!$D58)</f>
        <v>6.8344605759999997</v>
      </c>
      <c r="J58">
        <f>('County-Data'!L58)*('County-Data'!L$1)*('County-Data'!$D58)</f>
        <v>73986.452965488003</v>
      </c>
      <c r="K58">
        <f>('County-Data'!M58)*('County-Data'!M$1)*('County-Data'!$D58)</f>
        <v>64.927375471999994</v>
      </c>
      <c r="L58">
        <f>('County-Data'!N58)*('County-Data'!N$1)*('County-Data'!$D58)</f>
        <v>0</v>
      </c>
      <c r="M58">
        <f>('County-Data'!O58)*('County-Data'!O$1)*('County-Data'!$D58)</f>
        <v>82.013526912000003</v>
      </c>
      <c r="N58">
        <f>('County-Data'!P58)*('County-Data'!P$1)*('County-Data'!$D58)</f>
        <v>0</v>
      </c>
      <c r="O58">
        <f>('County-Data'!Q58)*('County-Data'!Q$1)*('County-Data'!$D58)</f>
        <v>123.02029036799999</v>
      </c>
      <c r="P58">
        <f>('County-Data'!R58)*('County-Data'!R$1)*('County-Data'!$D58)</f>
        <v>0</v>
      </c>
      <c r="Q58">
        <f>('County-Data'!S58)*('County-Data'!S$1)*('County-Data'!$D58)</f>
        <v>0</v>
      </c>
      <c r="R58">
        <f>('County-Data'!T58)*('County-Data'!T$1)*('County-Data'!$D58)</f>
        <v>68.344605759999993</v>
      </c>
      <c r="S58">
        <f>('County-Data'!U58)*('County-Data'!U$1)*('County-Data'!$D58)</f>
        <v>44.423993744000001</v>
      </c>
      <c r="T58" s="67">
        <f t="shared" si="1"/>
        <v>365202.81810884801</v>
      </c>
      <c r="U58" s="64">
        <f t="shared" si="2"/>
        <v>365202.81810884801</v>
      </c>
      <c r="V58" s="64">
        <f t="shared" si="3"/>
        <v>20</v>
      </c>
      <c r="X58">
        <f>('County-Data'!F58)*('County-Data'!F$2)*('County-Data'!$E58)</f>
        <v>313.15416462000002</v>
      </c>
      <c r="Y58">
        <f>('County-Data'!G58)*('County-Data'!G$2)*('County-Data'!$E58)</f>
        <v>33.213320490000001</v>
      </c>
      <c r="Z58">
        <f>('County-Data'!H58)*('County-Data'!H$2)*('County-Data'!$E58)</f>
        <v>0</v>
      </c>
      <c r="AA58">
        <f>('County-Data'!I58)*('County-Data'!I$2)*('County-Data'!$E58)</f>
        <v>62203.804517699995</v>
      </c>
      <c r="AB58">
        <f>('County-Data'!J58)*('County-Data'!J$2)*('County-Data'!$E58)</f>
        <v>154764.58396326</v>
      </c>
      <c r="AC58">
        <f>('County-Data'!K58)*('County-Data'!K$2)*('County-Data'!$E58)</f>
        <v>9.4895201399999998</v>
      </c>
      <c r="AD58">
        <f>('County-Data'!L58)*('County-Data'!L$2)*('County-Data'!$E58)</f>
        <v>68485.86685038</v>
      </c>
      <c r="AE58">
        <f>('County-Data'!M58)*('County-Data'!M$2)*('County-Data'!$E58)</f>
        <v>45.075220664999996</v>
      </c>
      <c r="AF58">
        <f>('County-Data'!N58)*('County-Data'!N$2)*('County-Data'!$E58)</f>
        <v>0</v>
      </c>
      <c r="AG58">
        <f>('County-Data'!O58)*('County-Data'!O$2)*('County-Data'!$E58)</f>
        <v>37.958080559999999</v>
      </c>
      <c r="AH58">
        <f>('County-Data'!P58)*('County-Data'!P$2)*('County-Data'!$E58)</f>
        <v>0</v>
      </c>
      <c r="AI58">
        <f>('County-Data'!Q58)*('County-Data'!Q$2)*('County-Data'!$E58)</f>
        <v>42.702840629999997</v>
      </c>
      <c r="AJ58">
        <f>('County-Data'!R58)*('County-Data'!R$2)*('County-Data'!$E58)</f>
        <v>0</v>
      </c>
      <c r="AK58">
        <f>('County-Data'!S58)*('County-Data'!S$2)*('County-Data'!$E58)</f>
        <v>0</v>
      </c>
      <c r="AL58">
        <f>('County-Data'!T58)*('County-Data'!T$2)*('County-Data'!$E58)</f>
        <v>23.723800349999998</v>
      </c>
      <c r="AM58">
        <f>('County-Data'!U58)*('County-Data'!U$2)*('County-Data'!$E58)</f>
        <v>30.840940454999998</v>
      </c>
      <c r="AN58" s="67">
        <f t="shared" si="4"/>
        <v>285990.41321924998</v>
      </c>
      <c r="AO58" s="64">
        <f t="shared" si="5"/>
        <v>285990.41321924998</v>
      </c>
      <c r="AP58" s="64">
        <f t="shared" si="6"/>
        <v>16</v>
      </c>
    </row>
    <row r="59" spans="1:42">
      <c r="A59" t="s">
        <v>16</v>
      </c>
      <c r="B59" t="s">
        <v>70</v>
      </c>
      <c r="C59" t="s">
        <v>18</v>
      </c>
      <c r="D59">
        <f>('County-Data'!F59)*('County-Data'!F$1)*('County-Data'!$D59)</f>
        <v>1242.4081428479999</v>
      </c>
      <c r="E59">
        <f>('County-Data'!G59)*('County-Data'!G$1)*('County-Data'!$D59)</f>
        <v>0</v>
      </c>
      <c r="F59">
        <f>('County-Data'!H59)*('County-Data'!H$1)*('County-Data'!$D59)</f>
        <v>0</v>
      </c>
      <c r="G59">
        <f>('County-Data'!I59)*('County-Data'!I$1)*('County-Data'!$D59)</f>
        <v>0</v>
      </c>
      <c r="H59">
        <f>('County-Data'!J59)*('County-Data'!J$1)*('County-Data'!$D59)</f>
        <v>0</v>
      </c>
      <c r="I59">
        <f>('County-Data'!K59)*('County-Data'!K$1)*('County-Data'!$D59)</f>
        <v>0</v>
      </c>
      <c r="J59">
        <f>('County-Data'!L59)*('County-Data'!L$1)*('County-Data'!$D59)</f>
        <v>48.53156808</v>
      </c>
      <c r="K59">
        <f>('County-Data'!M59)*('County-Data'!M$1)*('County-Data'!$D59)</f>
        <v>3.2354378719999999</v>
      </c>
      <c r="L59">
        <f>('County-Data'!N59)*('County-Data'!N$1)*('County-Data'!$D59)</f>
        <v>0</v>
      </c>
      <c r="M59">
        <f>('County-Data'!O59)*('County-Data'!O$1)*('County-Data'!$D59)</f>
        <v>9.7063136159999992</v>
      </c>
      <c r="N59">
        <f>('County-Data'!P59)*('County-Data'!P$1)*('County-Data'!$D59)</f>
        <v>77.650508927999994</v>
      </c>
      <c r="O59">
        <f>('County-Data'!Q59)*('County-Data'!Q$1)*('County-Data'!$D59)</f>
        <v>84.121384671999991</v>
      </c>
      <c r="P59">
        <f>('County-Data'!R59)*('County-Data'!R$1)*('County-Data'!$D59)</f>
        <v>9.7063136159999992</v>
      </c>
      <c r="Q59">
        <f>('County-Data'!S59)*('County-Data'!S$1)*('County-Data'!$D59)</f>
        <v>6.4708757439999998</v>
      </c>
      <c r="R59">
        <f>('County-Data'!T59)*('County-Data'!T$1)*('County-Data'!$D59)</f>
        <v>25.883502975999999</v>
      </c>
      <c r="S59">
        <f>('County-Data'!U59)*('County-Data'!U$1)*('County-Data'!$D59)</f>
        <v>22.648065104000001</v>
      </c>
      <c r="T59" s="67">
        <f t="shared" si="1"/>
        <v>1530.3621134559996</v>
      </c>
      <c r="U59" s="64">
        <f t="shared" si="2"/>
        <v>1530.3621134559996</v>
      </c>
      <c r="V59" s="64">
        <f t="shared" si="3"/>
        <v>48</v>
      </c>
      <c r="X59">
        <f>('County-Data'!F59)*('County-Data'!F$2)*('County-Data'!$E59)</f>
        <v>586.68203391999998</v>
      </c>
      <c r="Y59">
        <f>('County-Data'!G59)*('County-Data'!G$2)*('County-Data'!$E59)</f>
        <v>0</v>
      </c>
      <c r="Z59">
        <f>('County-Data'!H59)*('County-Data'!H$2)*('County-Data'!$E59)</f>
        <v>0</v>
      </c>
      <c r="AA59">
        <f>('County-Data'!I59)*('County-Data'!I$2)*('County-Data'!$E59)</f>
        <v>0</v>
      </c>
      <c r="AB59">
        <f>('County-Data'!J59)*('County-Data'!J$2)*('County-Data'!$E59)</f>
        <v>0</v>
      </c>
      <c r="AC59">
        <f>('County-Data'!K59)*('County-Data'!K$2)*('County-Data'!$E59)</f>
        <v>0</v>
      </c>
      <c r="AD59">
        <f>('County-Data'!L59)*('County-Data'!L$2)*('County-Data'!$E59)</f>
        <v>45.834533899999997</v>
      </c>
      <c r="AE59">
        <f>('County-Data'!M59)*('County-Data'!M$2)*('County-Data'!$E59)</f>
        <v>2.2917266949999999</v>
      </c>
      <c r="AF59">
        <f>('County-Data'!N59)*('County-Data'!N$2)*('County-Data'!$E59)</f>
        <v>0</v>
      </c>
      <c r="AG59">
        <f>('County-Data'!O59)*('County-Data'!O$2)*('County-Data'!$E59)</f>
        <v>4.5834533899999998</v>
      </c>
      <c r="AH59">
        <f>('County-Data'!P59)*('County-Data'!P$2)*('County-Data'!$E59)</f>
        <v>27.500720340000001</v>
      </c>
      <c r="AI59">
        <f>('County-Data'!Q59)*('County-Data'!Q$2)*('County-Data'!$E59)</f>
        <v>29.792447034999999</v>
      </c>
      <c r="AJ59">
        <f>('County-Data'!R59)*('County-Data'!R$2)*('County-Data'!$E59)</f>
        <v>2.2917266949999999</v>
      </c>
      <c r="AK59">
        <f>('County-Data'!S59)*('County-Data'!S$2)*('County-Data'!$E59)</f>
        <v>2.2917266949999999</v>
      </c>
      <c r="AL59">
        <f>('County-Data'!T59)*('County-Data'!T$2)*('County-Data'!$E59)</f>
        <v>9.1669067799999997</v>
      </c>
      <c r="AM59">
        <f>('County-Data'!U59)*('County-Data'!U$2)*('County-Data'!$E59)</f>
        <v>16.042086864999998</v>
      </c>
      <c r="AN59" s="67">
        <f t="shared" si="4"/>
        <v>726.47736231499994</v>
      </c>
      <c r="AO59" s="64">
        <f t="shared" si="5"/>
        <v>726.47736231499994</v>
      </c>
      <c r="AP59" s="64">
        <f t="shared" si="6"/>
        <v>48</v>
      </c>
    </row>
    <row r="60" spans="1:42">
      <c r="A60" t="s">
        <v>16</v>
      </c>
      <c r="B60" t="s">
        <v>71</v>
      </c>
      <c r="C60" t="s">
        <v>18</v>
      </c>
      <c r="D60">
        <f>('County-Data'!F60)*('County-Data'!F$1)*('County-Data'!$D60)</f>
        <v>74645.068125770995</v>
      </c>
      <c r="E60">
        <f>('County-Data'!G60)*('County-Data'!G$1)*('County-Data'!$D60)</f>
        <v>76627.986767103008</v>
      </c>
      <c r="F60">
        <f>('County-Data'!H60)*('County-Data'!H$1)*('County-Data'!$D60)</f>
        <v>39477.809043075002</v>
      </c>
      <c r="G60">
        <f>('County-Data'!I60)*('County-Data'!I$1)*('County-Data'!$D60)</f>
        <v>220271.40105988501</v>
      </c>
      <c r="H60">
        <f>('County-Data'!J60)*('County-Data'!J$1)*('County-Data'!$D60)</f>
        <v>331304.996040828</v>
      </c>
      <c r="I60">
        <f>('County-Data'!K60)*('County-Data'!K$1)*('County-Data'!$D60)</f>
        <v>103597.650075948</v>
      </c>
      <c r="J60">
        <f>('County-Data'!L60)*('County-Data'!L$1)*('County-Data'!$D60)</f>
        <v>245031.62025347102</v>
      </c>
      <c r="K60">
        <f>('County-Data'!M60)*('County-Data'!M$1)*('County-Data'!$D60)</f>
        <v>300356.36353778699</v>
      </c>
      <c r="L60">
        <f>('County-Data'!N60)*('County-Data'!N$1)*('County-Data'!$D60)</f>
        <v>2491.7802131970002</v>
      </c>
      <c r="M60">
        <f>('County-Data'!O60)*('County-Data'!O$1)*('County-Data'!$D60)</f>
        <v>246.22334122500001</v>
      </c>
      <c r="N60">
        <f>('County-Data'!P60)*('County-Data'!P$1)*('County-Data'!$D60)</f>
        <v>91.923380723999998</v>
      </c>
      <c r="O60">
        <f>('County-Data'!Q60)*('County-Data'!Q$1)*('County-Data'!$D60)</f>
        <v>1155.6082148160001</v>
      </c>
      <c r="P60">
        <f>('County-Data'!R60)*('County-Data'!R$1)*('County-Data'!$D60)</f>
        <v>8982.2274878879998</v>
      </c>
      <c r="Q60">
        <f>('County-Data'!S60)*('County-Data'!S$1)*('County-Data'!$D60)</f>
        <v>6.5659557660000001</v>
      </c>
      <c r="R60">
        <f>('County-Data'!T60)*('County-Data'!T$1)*('County-Data'!$D60)</f>
        <v>45.961690361999999</v>
      </c>
      <c r="S60">
        <f>('County-Data'!U60)*('County-Data'!U$1)*('County-Data'!$D60)</f>
        <v>456.33392573700002</v>
      </c>
      <c r="T60" s="67">
        <f t="shared" si="1"/>
        <v>1404789.519113583</v>
      </c>
      <c r="U60" s="64">
        <f t="shared" si="2"/>
        <v>1404789.519113583</v>
      </c>
      <c r="V60" s="64">
        <f t="shared" si="3"/>
        <v>7</v>
      </c>
      <c r="X60">
        <f>('County-Data'!F60)*('County-Data'!F$2)*('County-Data'!$E60)</f>
        <v>35980.576295377999</v>
      </c>
      <c r="Y60">
        <f>('County-Data'!G60)*('County-Data'!G$2)*('County-Data'!$E60)</f>
        <v>110809.161012062</v>
      </c>
      <c r="Z60">
        <f>('County-Data'!H60)*('County-Data'!H$2)*('County-Data'!$E60)</f>
        <v>57087.535288550003</v>
      </c>
      <c r="AA60">
        <f>('County-Data'!I60)*('County-Data'!I$2)*('County-Data'!$E60)</f>
        <v>212351.38906086</v>
      </c>
      <c r="AB60">
        <f>('County-Data'!J60)*('County-Data'!J$2)*('County-Data'!$E60)</f>
        <v>239544.52021535602</v>
      </c>
      <c r="AC60">
        <f>('County-Data'!K60)*('County-Data'!K$2)*('County-Data'!$E60)</f>
        <v>149809.08636719201</v>
      </c>
      <c r="AD60">
        <f>('County-Data'!L60)*('County-Data'!L$2)*('County-Data'!$E60)</f>
        <v>236221.337287956</v>
      </c>
      <c r="AE60">
        <f>('County-Data'!M60)*('County-Data'!M$2)*('County-Data'!$E60)</f>
        <v>217167.63060349901</v>
      </c>
      <c r="AF60">
        <f>('County-Data'!N60)*('County-Data'!N$2)*('County-Data'!$E60)</f>
        <v>600.54662902300004</v>
      </c>
      <c r="AG60">
        <f>('County-Data'!O60)*('County-Data'!O$2)*('County-Data'!$E60)</f>
        <v>118.68510455000001</v>
      </c>
      <c r="AH60">
        <f>('County-Data'!P60)*('County-Data'!P$2)*('County-Data'!$E60)</f>
        <v>33.231829274000006</v>
      </c>
      <c r="AI60">
        <f>('County-Data'!Q60)*('County-Data'!Q$2)*('County-Data'!$E60)</f>
        <v>417.77156801600006</v>
      </c>
      <c r="AJ60">
        <f>('County-Data'!R60)*('County-Data'!R$2)*('County-Data'!$E60)</f>
        <v>2164.8163069920001</v>
      </c>
      <c r="AK60">
        <f>('County-Data'!S60)*('County-Data'!S$2)*('County-Data'!$E60)</f>
        <v>2.3737020910000002</v>
      </c>
      <c r="AL60">
        <f>('County-Data'!T60)*('County-Data'!T$2)*('County-Data'!$E60)</f>
        <v>16.615914637000003</v>
      </c>
      <c r="AM60">
        <f>('County-Data'!U60)*('County-Data'!U$2)*('County-Data'!$E60)</f>
        <v>329.94459064900002</v>
      </c>
      <c r="AN60" s="67">
        <f t="shared" si="4"/>
        <v>1262655.2217760852</v>
      </c>
      <c r="AO60" s="64">
        <f t="shared" si="5"/>
        <v>1262655.2217760852</v>
      </c>
      <c r="AP60" s="64">
        <f t="shared" si="6"/>
        <v>6</v>
      </c>
    </row>
    <row r="61" spans="1:42">
      <c r="A61" t="s">
        <v>16</v>
      </c>
      <c r="B61" t="s">
        <v>72</v>
      </c>
      <c r="C61" t="s">
        <v>18</v>
      </c>
      <c r="D61">
        <f>('County-Data'!F61)*('County-Data'!F$1)*('County-Data'!$D61)</f>
        <v>325.09060442999998</v>
      </c>
      <c r="E61">
        <f>('County-Data'!G61)*('County-Data'!G$1)*('County-Data'!$D61)</f>
        <v>0</v>
      </c>
      <c r="F61">
        <f>('County-Data'!H61)*('County-Data'!H$1)*('County-Data'!$D61)</f>
        <v>0</v>
      </c>
      <c r="G61">
        <f>('County-Data'!I61)*('County-Data'!I$1)*('County-Data'!$D61)</f>
        <v>10.836353481</v>
      </c>
      <c r="H61">
        <f>('County-Data'!J61)*('County-Data'!J$1)*('County-Data'!$D61)</f>
        <v>14.448471308</v>
      </c>
      <c r="I61">
        <f>('County-Data'!K61)*('County-Data'!K$1)*('County-Data'!$D61)</f>
        <v>0</v>
      </c>
      <c r="J61">
        <f>('County-Data'!L61)*('County-Data'!L$1)*('County-Data'!$D61)</f>
        <v>0</v>
      </c>
      <c r="K61">
        <f>('County-Data'!M61)*('County-Data'!M$1)*('County-Data'!$D61)</f>
        <v>0</v>
      </c>
      <c r="L61">
        <f>('County-Data'!N61)*('County-Data'!N$1)*('County-Data'!$D61)</f>
        <v>0</v>
      </c>
      <c r="M61">
        <f>('County-Data'!O61)*('County-Data'!O$1)*('County-Data'!$D61)</f>
        <v>0</v>
      </c>
      <c r="N61">
        <f>('County-Data'!P61)*('County-Data'!P$1)*('County-Data'!$D61)</f>
        <v>14.448471308</v>
      </c>
      <c r="O61">
        <f>('County-Data'!Q61)*('County-Data'!Q$1)*('County-Data'!$D61)</f>
        <v>43.345413923999999</v>
      </c>
      <c r="P61">
        <f>('County-Data'!R61)*('County-Data'!R$1)*('County-Data'!$D61)</f>
        <v>54.181767405000002</v>
      </c>
      <c r="Q61">
        <f>('County-Data'!S61)*('County-Data'!S$1)*('County-Data'!$D61)</f>
        <v>0</v>
      </c>
      <c r="R61">
        <f>('County-Data'!T61)*('County-Data'!T$1)*('County-Data'!$D61)</f>
        <v>0</v>
      </c>
      <c r="S61">
        <f>('County-Data'!U61)*('County-Data'!U$1)*('County-Data'!$D61)</f>
        <v>3.6121178270000001</v>
      </c>
      <c r="T61" s="67">
        <f t="shared" si="1"/>
        <v>465.96319968300008</v>
      </c>
      <c r="U61" s="64">
        <f t="shared" si="2"/>
        <v>465.96319968300008</v>
      </c>
      <c r="V61" s="64">
        <f t="shared" si="3"/>
        <v>50</v>
      </c>
      <c r="X61">
        <f>('County-Data'!F61)*('County-Data'!F$2)*('County-Data'!$E61)</f>
        <v>148.46171279999999</v>
      </c>
      <c r="Y61">
        <f>('County-Data'!G61)*('County-Data'!G$2)*('County-Data'!$E61)</f>
        <v>0</v>
      </c>
      <c r="Z61">
        <f>('County-Data'!H61)*('County-Data'!H$2)*('County-Data'!$E61)</f>
        <v>0</v>
      </c>
      <c r="AA61">
        <f>('County-Data'!I61)*('County-Data'!I$2)*('County-Data'!$E61)</f>
        <v>9.8974475200000001</v>
      </c>
      <c r="AB61">
        <f>('County-Data'!J61)*('County-Data'!J$2)*('County-Data'!$E61)</f>
        <v>9.8974475200000001</v>
      </c>
      <c r="AC61">
        <f>('County-Data'!K61)*('County-Data'!K$2)*('County-Data'!$E61)</f>
        <v>0</v>
      </c>
      <c r="AD61">
        <f>('County-Data'!L61)*('County-Data'!L$2)*('County-Data'!$E61)</f>
        <v>0</v>
      </c>
      <c r="AE61">
        <f>('County-Data'!M61)*('County-Data'!M$2)*('County-Data'!$E61)</f>
        <v>0</v>
      </c>
      <c r="AF61">
        <f>('County-Data'!N61)*('County-Data'!N$2)*('County-Data'!$E61)</f>
        <v>0</v>
      </c>
      <c r="AG61">
        <f>('County-Data'!O61)*('County-Data'!O$2)*('County-Data'!$E61)</f>
        <v>0</v>
      </c>
      <c r="AH61">
        <f>('County-Data'!P61)*('County-Data'!P$2)*('County-Data'!$E61)</f>
        <v>4.94872376</v>
      </c>
      <c r="AI61">
        <f>('County-Data'!Q61)*('County-Data'!Q$2)*('County-Data'!$E61)</f>
        <v>14.84617128</v>
      </c>
      <c r="AJ61">
        <f>('County-Data'!R61)*('County-Data'!R$2)*('County-Data'!$E61)</f>
        <v>12.3718094</v>
      </c>
      <c r="AK61">
        <f>('County-Data'!S61)*('County-Data'!S$2)*('County-Data'!$E61)</f>
        <v>0</v>
      </c>
      <c r="AL61">
        <f>('County-Data'!T61)*('County-Data'!T$2)*('County-Data'!$E61)</f>
        <v>0</v>
      </c>
      <c r="AM61">
        <f>('County-Data'!U61)*('County-Data'!U$2)*('County-Data'!$E61)</f>
        <v>2.47436188</v>
      </c>
      <c r="AN61" s="67">
        <f t="shared" si="4"/>
        <v>202.89767416000001</v>
      </c>
      <c r="AO61" s="64">
        <f t="shared" si="5"/>
        <v>202.89767416000001</v>
      </c>
      <c r="AP61" s="64">
        <f t="shared" si="6"/>
        <v>50</v>
      </c>
    </row>
    <row r="62" spans="1:42">
      <c r="A62" t="s">
        <v>16</v>
      </c>
      <c r="B62" t="s">
        <v>73</v>
      </c>
      <c r="C62" t="s">
        <v>18</v>
      </c>
      <c r="D62">
        <f>('County-Data'!F62)*('County-Data'!F$1)*('County-Data'!$D62)</f>
        <v>224.63129232</v>
      </c>
      <c r="E62">
        <f>('County-Data'!G62)*('County-Data'!G$1)*('County-Data'!$D62)</f>
        <v>0</v>
      </c>
      <c r="F62">
        <f>('County-Data'!H62)*('County-Data'!H$1)*('County-Data'!$D62)</f>
        <v>0</v>
      </c>
      <c r="G62">
        <f>('County-Data'!I62)*('County-Data'!I$1)*('County-Data'!$D62)</f>
        <v>7.487709744</v>
      </c>
      <c r="H62">
        <f>('County-Data'!J62)*('County-Data'!J$1)*('County-Data'!$D62)</f>
        <v>9.9836129919999994</v>
      </c>
      <c r="I62">
        <f>('County-Data'!K62)*('County-Data'!K$1)*('County-Data'!$D62)</f>
        <v>0</v>
      </c>
      <c r="J62">
        <f>('County-Data'!L62)*('County-Data'!L$1)*('County-Data'!$D62)</f>
        <v>479.213423616</v>
      </c>
      <c r="K62">
        <f>('County-Data'!M62)*('County-Data'!M$1)*('County-Data'!$D62)</f>
        <v>57263.508218863994</v>
      </c>
      <c r="L62">
        <f>('County-Data'!N62)*('County-Data'!N$1)*('County-Data'!$D62)</f>
        <v>116763.34574793599</v>
      </c>
      <c r="M62">
        <f>('County-Data'!O62)*('County-Data'!O$1)*('County-Data'!$D62)</f>
        <v>82709.241832223997</v>
      </c>
      <c r="N62">
        <f>('County-Data'!P62)*('County-Data'!P$1)*('County-Data'!$D62)</f>
        <v>36749.679423551999</v>
      </c>
      <c r="O62">
        <f>('County-Data'!Q62)*('County-Data'!Q$1)*('County-Data'!$D62)</f>
        <v>4407.7651359679994</v>
      </c>
      <c r="P62">
        <f>('County-Data'!R62)*('County-Data'!R$1)*('County-Data'!$D62)</f>
        <v>32661.389903327999</v>
      </c>
      <c r="Q62">
        <f>('County-Data'!S62)*('County-Data'!S$1)*('County-Data'!$D62)</f>
        <v>2106.5423413119997</v>
      </c>
      <c r="R62">
        <f>('County-Data'!T62)*('County-Data'!T$1)*('County-Data'!$D62)</f>
        <v>19.967225983999999</v>
      </c>
      <c r="S62">
        <f>('County-Data'!U62)*('County-Data'!U$1)*('County-Data'!$D62)</f>
        <v>22.463129232</v>
      </c>
      <c r="T62" s="67">
        <f t="shared" si="1"/>
        <v>333425.2189970719</v>
      </c>
      <c r="U62" s="64">
        <f t="shared" si="2"/>
        <v>333425.2189970719</v>
      </c>
      <c r="V62" s="64">
        <f t="shared" si="3"/>
        <v>21</v>
      </c>
      <c r="X62">
        <f>('County-Data'!F62)*('County-Data'!F$2)*('County-Data'!$E62)</f>
        <v>132.48344399999999</v>
      </c>
      <c r="Y62">
        <f>('County-Data'!G62)*('County-Data'!G$2)*('County-Data'!$E62)</f>
        <v>0</v>
      </c>
      <c r="Z62">
        <f>('County-Data'!H62)*('County-Data'!H$2)*('County-Data'!$E62)</f>
        <v>0</v>
      </c>
      <c r="AA62">
        <f>('County-Data'!I62)*('County-Data'!I$2)*('County-Data'!$E62)</f>
        <v>8.8322295999999998</v>
      </c>
      <c r="AB62">
        <f>('County-Data'!J62)*('County-Data'!J$2)*('County-Data'!$E62)</f>
        <v>8.8322295999999998</v>
      </c>
      <c r="AC62">
        <f>('County-Data'!K62)*('County-Data'!K$2)*('County-Data'!$E62)</f>
        <v>0</v>
      </c>
      <c r="AD62">
        <f>('County-Data'!L62)*('County-Data'!L$2)*('County-Data'!$E62)</f>
        <v>565.26269439999999</v>
      </c>
      <c r="AE62">
        <f>('County-Data'!M62)*('County-Data'!M$2)*('County-Data'!$E62)</f>
        <v>50659.460928200002</v>
      </c>
      <c r="AF62">
        <f>('County-Data'!N62)*('County-Data'!N$2)*('County-Data'!$E62)</f>
        <v>34432.4470956</v>
      </c>
      <c r="AG62">
        <f>('County-Data'!O62)*('County-Data'!O$2)*('County-Data'!$E62)</f>
        <v>48780.404080799999</v>
      </c>
      <c r="AH62">
        <f>('County-Data'!P62)*('County-Data'!P$2)*('County-Data'!$E62)</f>
        <v>16255.718578799999</v>
      </c>
      <c r="AI62">
        <f>('County-Data'!Q62)*('County-Data'!Q$2)*('County-Data'!$E62)</f>
        <v>1949.7146842</v>
      </c>
      <c r="AJ62">
        <f>('County-Data'!R62)*('County-Data'!R$2)*('County-Data'!$E62)</f>
        <v>9631.5463787999997</v>
      </c>
      <c r="AK62">
        <f>('County-Data'!S62)*('County-Data'!S$2)*('County-Data'!$E62)</f>
        <v>931.80022280000003</v>
      </c>
      <c r="AL62">
        <f>('County-Data'!T62)*('County-Data'!T$2)*('County-Data'!$E62)</f>
        <v>8.8322295999999998</v>
      </c>
      <c r="AM62">
        <f>('County-Data'!U62)*('County-Data'!U$2)*('County-Data'!$E62)</f>
        <v>19.872516600000001</v>
      </c>
      <c r="AN62" s="67">
        <f t="shared" si="4"/>
        <v>163385.20731300002</v>
      </c>
      <c r="AO62" s="64">
        <f t="shared" si="5"/>
        <v>163385.20731300002</v>
      </c>
      <c r="AP62" s="64">
        <f t="shared" si="6"/>
        <v>22</v>
      </c>
    </row>
    <row r="63" spans="1:42">
      <c r="A63" t="s">
        <v>16</v>
      </c>
      <c r="B63" t="s">
        <v>74</v>
      </c>
      <c r="C63" t="s">
        <v>18</v>
      </c>
      <c r="D63">
        <f>('County-Data'!F63)*('County-Data'!F$1)*('County-Data'!$D63)</f>
        <v>116686.78766842501</v>
      </c>
      <c r="E63">
        <f>('County-Data'!G63)*('County-Data'!G$1)*('County-Data'!$D63)</f>
        <v>64.136525500000005</v>
      </c>
      <c r="F63">
        <f>('County-Data'!H63)*('County-Data'!H$1)*('County-Data'!$D63)</f>
        <v>3.2068262750000001</v>
      </c>
      <c r="G63">
        <f>('County-Data'!I63)*('County-Data'!I$1)*('County-Data'!$D63)</f>
        <v>114310.52939865</v>
      </c>
      <c r="H63">
        <f>('County-Data'!J63)*('County-Data'!J$1)*('County-Data'!$D63)</f>
        <v>171295.83230539999</v>
      </c>
      <c r="I63">
        <f>('County-Data'!K63)*('County-Data'!K$1)*('County-Data'!$D63)</f>
        <v>6.4136525500000001</v>
      </c>
      <c r="J63">
        <f>('County-Data'!L63)*('County-Data'!L$1)*('County-Data'!$D63)</f>
        <v>8927.8043496000009</v>
      </c>
      <c r="K63">
        <f>('County-Data'!M63)*('County-Data'!M$1)*('County-Data'!$D63)</f>
        <v>740.77686952500005</v>
      </c>
      <c r="L63">
        <f>('County-Data'!N63)*('County-Data'!N$1)*('County-Data'!$D63)</f>
        <v>0</v>
      </c>
      <c r="M63">
        <f>('County-Data'!O63)*('County-Data'!O$1)*('County-Data'!$D63)</f>
        <v>336.71675887499998</v>
      </c>
      <c r="N63">
        <f>('County-Data'!P63)*('County-Data'!P$1)*('County-Data'!$D63)</f>
        <v>12.8273051</v>
      </c>
      <c r="O63">
        <f>('County-Data'!Q63)*('County-Data'!Q$1)*('County-Data'!$D63)</f>
        <v>251857.72198595002</v>
      </c>
      <c r="P63">
        <f>('County-Data'!R63)*('County-Data'!R$1)*('County-Data'!$D63)</f>
        <v>423.3010683</v>
      </c>
      <c r="Q63">
        <f>('County-Data'!S63)*('County-Data'!S$1)*('County-Data'!$D63)</f>
        <v>83.377483150000003</v>
      </c>
      <c r="R63">
        <f>('County-Data'!T63)*('County-Data'!T$1)*('County-Data'!$D63)</f>
        <v>352.75089025</v>
      </c>
      <c r="S63">
        <f>('County-Data'!U63)*('County-Data'!U$1)*('County-Data'!$D63)</f>
        <v>8154.9592173250003</v>
      </c>
      <c r="T63" s="67">
        <f t="shared" si="1"/>
        <v>673257.14230487507</v>
      </c>
      <c r="U63" s="64">
        <f t="shared" si="2"/>
        <v>673257.14230487507</v>
      </c>
      <c r="V63" s="64">
        <f t="shared" si="3"/>
        <v>13</v>
      </c>
      <c r="X63">
        <f>('County-Data'!F63)*('County-Data'!F$2)*('County-Data'!$E63)</f>
        <v>54725.936316167994</v>
      </c>
      <c r="Y63">
        <f>('County-Data'!G63)*('County-Data'!G$2)*('County-Data'!$E63)</f>
        <v>90.239815839999991</v>
      </c>
      <c r="Z63">
        <f>('County-Data'!H63)*('County-Data'!H$2)*('County-Data'!$E63)</f>
        <v>4.5119907919999998</v>
      </c>
      <c r="AA63">
        <f>('County-Data'!I63)*('County-Data'!I$2)*('County-Data'!$E63)</f>
        <v>107222.949181088</v>
      </c>
      <c r="AB63">
        <f>('County-Data'!J63)*('County-Data'!J$2)*('County-Data'!$E63)</f>
        <v>120506.25007273599</v>
      </c>
      <c r="AC63">
        <f>('County-Data'!K63)*('County-Data'!K$2)*('County-Data'!$E63)</f>
        <v>9.0239815839999995</v>
      </c>
      <c r="AD63">
        <f>('County-Data'!L63)*('County-Data'!L$2)*('County-Data'!$E63)</f>
        <v>8374.2549099520002</v>
      </c>
      <c r="AE63">
        <f>('County-Data'!M63)*('County-Data'!M$2)*('County-Data'!$E63)</f>
        <v>521.13493647600001</v>
      </c>
      <c r="AF63">
        <f>('County-Data'!N63)*('County-Data'!N$2)*('County-Data'!$E63)</f>
        <v>0</v>
      </c>
      <c r="AG63">
        <f>('County-Data'!O63)*('County-Data'!O$2)*('County-Data'!$E63)</f>
        <v>157.91967771999998</v>
      </c>
      <c r="AH63">
        <f>('County-Data'!P63)*('County-Data'!P$2)*('County-Data'!$E63)</f>
        <v>4.5119907919999998</v>
      </c>
      <c r="AI63">
        <f>('County-Data'!Q63)*('County-Data'!Q$2)*('County-Data'!$E63)</f>
        <v>88590.683205523994</v>
      </c>
      <c r="AJ63">
        <f>('County-Data'!R63)*('County-Data'!R$2)*('County-Data'!$E63)</f>
        <v>99.263797423999989</v>
      </c>
      <c r="AK63">
        <f>('County-Data'!S63)*('County-Data'!S$2)*('County-Data'!$E63)</f>
        <v>29.327940148</v>
      </c>
      <c r="AL63">
        <f>('County-Data'!T63)*('County-Data'!T$2)*('County-Data'!$E63)</f>
        <v>124.07974677999999</v>
      </c>
      <c r="AM63">
        <f>('County-Data'!U63)*('County-Data'!U$2)*('County-Data'!$E63)</f>
        <v>5736.9962920279995</v>
      </c>
      <c r="AN63" s="67">
        <f t="shared" si="4"/>
        <v>386197.08385505195</v>
      </c>
      <c r="AO63" s="64">
        <f t="shared" si="5"/>
        <v>386197.08385505195</v>
      </c>
      <c r="AP63" s="64">
        <f t="shared" si="6"/>
        <v>13</v>
      </c>
    </row>
    <row r="64" spans="1:42">
      <c r="A64" t="s">
        <v>16</v>
      </c>
      <c r="B64" t="s">
        <v>75</v>
      </c>
      <c r="C64" t="s">
        <v>18</v>
      </c>
      <c r="D64">
        <f>('County-Data'!F64)*('County-Data'!F$1)*('County-Data'!$D64)</f>
        <v>673.74185971199995</v>
      </c>
      <c r="E64">
        <f>('County-Data'!G64)*('County-Data'!G$1)*('County-Data'!$D64)</f>
        <v>0</v>
      </c>
      <c r="F64">
        <f>('County-Data'!H64)*('County-Data'!H$1)*('County-Data'!$D64)</f>
        <v>0</v>
      </c>
      <c r="G64">
        <f>('County-Data'!I64)*('County-Data'!I$1)*('County-Data'!$D64)</f>
        <v>10.527216557999999</v>
      </c>
      <c r="H64">
        <f>('County-Data'!J64)*('County-Data'!J$1)*('County-Data'!$D64)</f>
        <v>166554.602236304</v>
      </c>
      <c r="I64">
        <f>('County-Data'!K64)*('County-Data'!K$1)*('County-Data'!$D64)</f>
        <v>7.0181443720000001</v>
      </c>
      <c r="J64">
        <f>('County-Data'!L64)*('County-Data'!L$1)*('County-Data'!$D64)</f>
        <v>83301.864623454007</v>
      </c>
      <c r="K64">
        <f>('County-Data'!M64)*('County-Data'!M$1)*('County-Data'!$D64)</f>
        <v>133.34474306800001</v>
      </c>
      <c r="L64">
        <f>('County-Data'!N64)*('County-Data'!N$1)*('County-Data'!$D64)</f>
        <v>0</v>
      </c>
      <c r="M64">
        <f>('County-Data'!O64)*('County-Data'!O$1)*('County-Data'!$D64)</f>
        <v>200.01711460199999</v>
      </c>
      <c r="N64">
        <f>('County-Data'!P64)*('County-Data'!P$1)*('County-Data'!$D64)</f>
        <v>98.254021207999998</v>
      </c>
      <c r="O64">
        <f>('County-Data'!Q64)*('County-Data'!Q$1)*('County-Data'!$D64)</f>
        <v>133.34474306800001</v>
      </c>
      <c r="P64">
        <f>('County-Data'!R64)*('County-Data'!R$1)*('County-Data'!$D64)</f>
        <v>63.163299348000002</v>
      </c>
      <c r="Q64">
        <f>('County-Data'!S64)*('County-Data'!S$1)*('County-Data'!$D64)</f>
        <v>0</v>
      </c>
      <c r="R64">
        <f>('County-Data'!T64)*('County-Data'!T$1)*('County-Data'!$D64)</f>
        <v>49.127010603999999</v>
      </c>
      <c r="S64">
        <f>('County-Data'!U64)*('County-Data'!U$1)*('County-Data'!$D64)</f>
        <v>38.599794046</v>
      </c>
      <c r="T64" s="67">
        <f t="shared" si="1"/>
        <v>251263.604806344</v>
      </c>
      <c r="U64" s="64">
        <f t="shared" si="2"/>
        <v>251263.604806344</v>
      </c>
      <c r="V64" s="64">
        <f t="shared" si="3"/>
        <v>23</v>
      </c>
      <c r="X64">
        <f>('County-Data'!F64)*('County-Data'!F$2)*('County-Data'!$E64)</f>
        <v>306.21403328000002</v>
      </c>
      <c r="Y64">
        <f>('County-Data'!G64)*('County-Data'!G$2)*('County-Data'!$E64)</f>
        <v>0</v>
      </c>
      <c r="Z64">
        <f>('County-Data'!H64)*('County-Data'!H$2)*('County-Data'!$E64)</f>
        <v>0</v>
      </c>
      <c r="AA64">
        <f>('County-Data'!I64)*('County-Data'!I$2)*('County-Data'!$E64)</f>
        <v>9.5691885400000007</v>
      </c>
      <c r="AB64">
        <f>('County-Data'!J64)*('County-Data'!J$2)*('County-Data'!$E64)</f>
        <v>113547.99121564001</v>
      </c>
      <c r="AC64">
        <f>('County-Data'!K64)*('County-Data'!K$2)*('County-Data'!$E64)</f>
        <v>9.5691885400000007</v>
      </c>
      <c r="AD64">
        <f>('County-Data'!L64)*('County-Data'!L$2)*('County-Data'!$E64)</f>
        <v>75720.988917020004</v>
      </c>
      <c r="AE64">
        <f>('County-Data'!M64)*('County-Data'!M$2)*('County-Data'!$E64)</f>
        <v>90.907291130000004</v>
      </c>
      <c r="AF64">
        <f>('County-Data'!N64)*('County-Data'!N$2)*('County-Data'!$E64)</f>
        <v>0</v>
      </c>
      <c r="AG64">
        <f>('County-Data'!O64)*('County-Data'!O$2)*('County-Data'!$E64)</f>
        <v>90.907291130000004</v>
      </c>
      <c r="AH64">
        <f>('County-Data'!P64)*('County-Data'!P$2)*('County-Data'!$E64)</f>
        <v>33.492159890000003</v>
      </c>
      <c r="AI64">
        <f>('County-Data'!Q64)*('County-Data'!Q$2)*('County-Data'!$E64)</f>
        <v>45.453645565000002</v>
      </c>
      <c r="AJ64">
        <f>('County-Data'!R64)*('County-Data'!R$2)*('County-Data'!$E64)</f>
        <v>14.353782810000002</v>
      </c>
      <c r="AK64">
        <f>('County-Data'!S64)*('County-Data'!S$2)*('County-Data'!$E64)</f>
        <v>0</v>
      </c>
      <c r="AL64">
        <f>('County-Data'!T64)*('County-Data'!T$2)*('County-Data'!$E64)</f>
        <v>16.746079945000002</v>
      </c>
      <c r="AM64">
        <f>('County-Data'!U64)*('County-Data'!U$2)*('County-Data'!$E64)</f>
        <v>26.315268485000001</v>
      </c>
      <c r="AN64" s="67">
        <f t="shared" si="4"/>
        <v>189912.50806197501</v>
      </c>
      <c r="AO64" s="64">
        <f t="shared" si="5"/>
        <v>189912.50806197501</v>
      </c>
      <c r="AP64" s="64">
        <f t="shared" si="6"/>
        <v>21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8.33203125" customWidth="1"/>
    <col min="3" max="3" width="5.33203125" customWidth="1"/>
    <col min="4" max="22" width="9.33203125" customWidth="1"/>
    <col min="40" max="40" width="10.33203125" customWidth="1"/>
  </cols>
  <sheetData>
    <row r="1" spans="1:42">
      <c r="A1" s="47" t="s">
        <v>120</v>
      </c>
      <c r="B1" s="48"/>
      <c r="C1" s="128" t="s">
        <v>197</v>
      </c>
      <c r="D1" s="68" t="s">
        <v>141</v>
      </c>
    </row>
    <row r="2" spans="1:42">
      <c r="A2" s="47" t="s">
        <v>137</v>
      </c>
      <c r="B2" s="48"/>
      <c r="C2" s="2"/>
    </row>
    <row r="3" spans="1:42">
      <c r="A3" s="47" t="s">
        <v>138</v>
      </c>
      <c r="B3" s="48"/>
      <c r="C3" s="2"/>
      <c r="D3" s="1" t="s">
        <v>118</v>
      </c>
    </row>
    <row r="4" spans="1:42">
      <c r="T4" s="24"/>
      <c r="U4" s="43" t="s">
        <v>94</v>
      </c>
      <c r="V4" s="65" t="s">
        <v>1</v>
      </c>
      <c r="X4" s="1" t="s">
        <v>119</v>
      </c>
      <c r="AN4" s="24"/>
      <c r="AO4" s="43" t="s">
        <v>95</v>
      </c>
      <c r="AP4" s="43" t="s">
        <v>1</v>
      </c>
    </row>
    <row r="5" spans="1:42">
      <c r="A5" t="s">
        <v>0</v>
      </c>
      <c r="B5" t="s">
        <v>1</v>
      </c>
      <c r="C5" t="s">
        <v>0</v>
      </c>
      <c r="D5" t="str">
        <f>'Crop-Data'!A3</f>
        <v>Wine grapes</v>
      </c>
      <c r="E5" t="str">
        <f>'Crop-Data'!A4</f>
        <v>Table grapes</v>
      </c>
      <c r="F5" t="str">
        <f>'Crop-Data'!A5</f>
        <v>Raisin grapes</v>
      </c>
      <c r="G5" t="str">
        <f>'Crop-Data'!A6</f>
        <v>Almonds</v>
      </c>
      <c r="H5" t="str">
        <f>'Crop-Data'!A7</f>
        <v>Walnuts</v>
      </c>
      <c r="I5" t="str">
        <f>'Crop-Data'!A8</f>
        <v>Pistachios</v>
      </c>
      <c r="J5" t="str">
        <f>'Crop-Data'!A9</f>
        <v>Stone fruit</v>
      </c>
      <c r="K5" t="str">
        <f>'Crop-Data'!A10</f>
        <v>Citrus</v>
      </c>
      <c r="L5" t="str">
        <f>'Crop-Data'!A11</f>
        <v>Avocados</v>
      </c>
      <c r="M5" t="str">
        <f>'Crop-Data'!A12</f>
        <v>Strawberries</v>
      </c>
      <c r="N5" t="str">
        <f>'Crop-Data'!A13</f>
        <v>Lettuce</v>
      </c>
      <c r="O5" t="str">
        <f>'Crop-Data'!A14</f>
        <v>Tomatoes</v>
      </c>
      <c r="P5" t="str">
        <f>'Crop-Data'!A15</f>
        <v>Cole crops</v>
      </c>
      <c r="Q5" t="str">
        <f>'Crop-Data'!A16</f>
        <v>Carrots</v>
      </c>
      <c r="R5" t="str">
        <f>'Crop-Data'!A17</f>
        <v>Alliums</v>
      </c>
      <c r="S5" t="str">
        <f>'Crop-Data'!A18</f>
        <v>Melons</v>
      </c>
      <c r="T5" s="24" t="s">
        <v>114</v>
      </c>
      <c r="U5" s="43" t="s">
        <v>140</v>
      </c>
      <c r="V5" s="65" t="s">
        <v>134</v>
      </c>
      <c r="X5" t="str">
        <f t="shared" ref="X5:AM5" si="0">D5</f>
        <v>Wine grapes</v>
      </c>
      <c r="Y5" t="str">
        <f t="shared" si="0"/>
        <v>Table grapes</v>
      </c>
      <c r="Z5" t="str">
        <f t="shared" si="0"/>
        <v>Raisin grapes</v>
      </c>
      <c r="AA5" t="str">
        <f t="shared" si="0"/>
        <v>Almonds</v>
      </c>
      <c r="AB5" t="str">
        <f t="shared" si="0"/>
        <v>Walnuts</v>
      </c>
      <c r="AC5" t="str">
        <f t="shared" si="0"/>
        <v>Pistachios</v>
      </c>
      <c r="AD5" t="str">
        <f t="shared" si="0"/>
        <v>Stone fruit</v>
      </c>
      <c r="AE5" t="str">
        <f t="shared" si="0"/>
        <v>Citrus</v>
      </c>
      <c r="AF5" t="str">
        <f t="shared" si="0"/>
        <v>Avocados</v>
      </c>
      <c r="AG5" t="str">
        <f t="shared" si="0"/>
        <v>Strawberries</v>
      </c>
      <c r="AH5" t="str">
        <f t="shared" si="0"/>
        <v>Lettuce</v>
      </c>
      <c r="AI5" t="str">
        <f t="shared" si="0"/>
        <v>Tomatoes</v>
      </c>
      <c r="AJ5" t="str">
        <f t="shared" si="0"/>
        <v>Cole crops</v>
      </c>
      <c r="AK5" t="str">
        <f t="shared" si="0"/>
        <v>Carrots</v>
      </c>
      <c r="AL5" t="str">
        <f t="shared" si="0"/>
        <v>Alliums</v>
      </c>
      <c r="AM5" t="str">
        <f t="shared" si="0"/>
        <v>Melons</v>
      </c>
      <c r="AN5" s="24" t="s">
        <v>114</v>
      </c>
      <c r="AO5" s="43" t="s">
        <v>116</v>
      </c>
      <c r="AP5" s="43" t="s">
        <v>134</v>
      </c>
    </row>
    <row r="6" spans="1:42">
      <c r="A6" t="s">
        <v>13</v>
      </c>
      <c r="B6" t="s">
        <v>14</v>
      </c>
      <c r="C6" t="s">
        <v>15</v>
      </c>
      <c r="D6">
        <f>('County-Data'!F6)*('County-Data'!F$1)*('County-Data'!F$3)*('County-Data'!$D6)</f>
        <v>0</v>
      </c>
      <c r="E6">
        <f>('County-Data'!G6)*('County-Data'!G$1)*('County-Data'!G$3)*('County-Data'!$D6)</f>
        <v>337368.054611</v>
      </c>
      <c r="F6">
        <f>('County-Data'!H6)*('County-Data'!H$1)*('County-Data'!H$3)*('County-Data'!$D6)</f>
        <v>0</v>
      </c>
      <c r="G6">
        <f>('County-Data'!I6)*('County-Data'!I$1)*('County-Data'!I$3)*('County-Data'!$D6)</f>
        <v>49958.822339118</v>
      </c>
      <c r="H6">
        <f>('County-Data'!J6)*('County-Data'!J$1)*('County-Data'!J$3)*('County-Data'!$D6)</f>
        <v>63243.752624052002</v>
      </c>
      <c r="I6">
        <f>('County-Data'!K6)*('County-Data'!K$1)*('County-Data'!K$3)*('County-Data'!$D6)</f>
        <v>0</v>
      </c>
      <c r="J6">
        <f>('County-Data'!L6)*('County-Data'!L$1)*('County-Data'!L$3)*('County-Data'!$D6)</f>
        <v>0</v>
      </c>
      <c r="K6">
        <f>('County-Data'!M6)*('County-Data'!M$1)*('County-Data'!M$3)*('County-Data'!$D6)</f>
        <v>177296478.07468772</v>
      </c>
      <c r="L6">
        <f>('County-Data'!N6)*('County-Data'!N$1)*('County-Data'!N$3)*('County-Data'!$D6)</f>
        <v>0</v>
      </c>
      <c r="M6">
        <f>('County-Data'!O6)*('County-Data'!O$1)*('County-Data'!O$3)*('County-Data'!$D6)</f>
        <v>0</v>
      </c>
      <c r="N6">
        <f>('County-Data'!P6)*('County-Data'!P$1)*('County-Data'!P$3)*('County-Data'!$D6)</f>
        <v>5287497283.4641571</v>
      </c>
      <c r="O6">
        <f>('County-Data'!Q6)*('County-Data'!Q$1)*('County-Data'!Q$3)*('County-Data'!$D6)</f>
        <v>0</v>
      </c>
      <c r="P6">
        <f>('County-Data'!R6)*('County-Data'!R$1)*('County-Data'!R$3)*('County-Data'!$D6)</f>
        <v>209707455.43142319</v>
      </c>
      <c r="Q6">
        <f>('County-Data'!S6)*('County-Data'!S$1)*('County-Data'!S$3)*('County-Data'!$D6)</f>
        <v>0</v>
      </c>
      <c r="R6">
        <f>('County-Data'!T6)*('County-Data'!T$1)*('County-Data'!T$3)*('County-Data'!$D6)</f>
        <v>3334120.597924774</v>
      </c>
      <c r="S6">
        <f>('County-Data'!U6)*('County-Data'!U$1)*('County-Data'!U$3)*('County-Data'!$D6)</f>
        <v>85662925.822604507</v>
      </c>
      <c r="T6" s="69">
        <f>SUM(D6:S6)</f>
        <v>5763948834.0203714</v>
      </c>
      <c r="U6" s="70">
        <f>T6</f>
        <v>5763948834.0203714</v>
      </c>
      <c r="V6" s="64">
        <f t="shared" ref="V6:V64" si="1">_xlfn.RANK.AVG(U6,U$6:U$64)</f>
        <v>11</v>
      </c>
      <c r="X6">
        <f>('County-Data'!F6)*('County-Data'!F$2)*('County-Data'!F$3)*('County-Data'!$E6)</f>
        <v>0</v>
      </c>
      <c r="Y6">
        <f>('County-Data'!G6)*('County-Data'!G$2)*('County-Data'!G$3)*('County-Data'!$E6)</f>
        <v>574758.53244600003</v>
      </c>
      <c r="Z6">
        <f>('County-Data'!H6)*('County-Data'!H$2)*('County-Data'!H$3)*('County-Data'!$E6)</f>
        <v>0</v>
      </c>
      <c r="AA6">
        <f>('County-Data'!I6)*('County-Data'!I$2)*('County-Data'!I$3)*('County-Data'!$E6)</f>
        <v>56741.707892232</v>
      </c>
      <c r="AB6">
        <f>('County-Data'!J6)*('County-Data'!J$2)*('County-Data'!J$3)*('County-Data'!$E6)</f>
        <v>53872.745133635995</v>
      </c>
      <c r="AC6">
        <f>('County-Data'!K6)*('County-Data'!K$2)*('County-Data'!K$3)*('County-Data'!$E6)</f>
        <v>0</v>
      </c>
      <c r="AD6">
        <f>('County-Data'!L6)*('County-Data'!L$2)*('County-Data'!L$3)*('County-Data'!$E6)</f>
        <v>0</v>
      </c>
      <c r="AE6">
        <f>('County-Data'!M6)*('County-Data'!M$2)*('County-Data'!M$3)*('County-Data'!$E6)</f>
        <v>151025952.44761705</v>
      </c>
      <c r="AF6">
        <f>('County-Data'!N6)*('County-Data'!N$2)*('County-Data'!N$3)*('County-Data'!$E6)</f>
        <v>0</v>
      </c>
      <c r="AG6">
        <f>('County-Data'!O6)*('County-Data'!O$2)*('County-Data'!O$3)*('County-Data'!$E6)</f>
        <v>0</v>
      </c>
      <c r="AH6">
        <f>('County-Data'!P6)*('County-Data'!P$2)*('County-Data'!P$3)*('County-Data'!$E6)</f>
        <v>2252016853.270391</v>
      </c>
      <c r="AI6">
        <f>('County-Data'!Q6)*('County-Data'!Q$2)*('County-Data'!Q$3)*('County-Data'!$E6)</f>
        <v>0</v>
      </c>
      <c r="AJ6">
        <f>('County-Data'!R6)*('County-Data'!R$2)*('County-Data'!R$3)*('County-Data'!$E6)</f>
        <v>59544834.234392941</v>
      </c>
      <c r="AK6">
        <f>('County-Data'!S6)*('County-Data'!S$2)*('County-Data'!S$3)*('County-Data'!$E6)</f>
        <v>0</v>
      </c>
      <c r="AL6">
        <f>('County-Data'!T6)*('County-Data'!T$2)*('County-Data'!T$3)*('County-Data'!$E6)</f>
        <v>1420047.2122877911</v>
      </c>
      <c r="AM6">
        <f>('County-Data'!U6)*('County-Data'!U$2)*('County-Data'!U$3)*('County-Data'!$E6)</f>
        <v>72970005.396037534</v>
      </c>
      <c r="AN6" s="69">
        <f>SUM(X6:AM6)</f>
        <v>2537663065.5461984</v>
      </c>
      <c r="AO6" s="70">
        <f>AN6</f>
        <v>2537663065.5461984</v>
      </c>
      <c r="AP6" s="64">
        <f>_xlfn.RANK.AVG(AO6,AO$6:AO$64)</f>
        <v>14</v>
      </c>
    </row>
    <row r="7" spans="1:42">
      <c r="A7" t="s">
        <v>16</v>
      </c>
      <c r="B7" t="s">
        <v>17</v>
      </c>
      <c r="C7" t="s">
        <v>18</v>
      </c>
      <c r="D7">
        <f>('County-Data'!F7)*('County-Data'!F$1)*('County-Data'!F$3)*('County-Data'!$D7)</f>
        <v>136846182.8350434</v>
      </c>
      <c r="E7">
        <f>('County-Data'!G7)*('County-Data'!G$1)*('County-Data'!G$3)*('County-Data'!$D7)</f>
        <v>341660.38841899997</v>
      </c>
      <c r="F7">
        <f>('County-Data'!H7)*('County-Data'!H$1)*('County-Data'!H$3)*('County-Data'!$D7)</f>
        <v>0</v>
      </c>
      <c r="G7">
        <f>('County-Data'!I7)*('County-Data'!I$1)*('County-Data'!I$3)*('County-Data'!$D7)</f>
        <v>50594.448443021996</v>
      </c>
      <c r="H7">
        <f>('County-Data'!J7)*('County-Data'!J$1)*('County-Data'!J$3)*('County-Data'!$D7)</f>
        <v>0</v>
      </c>
      <c r="I7">
        <f>('County-Data'!K7)*('County-Data'!K$1)*('County-Data'!K$3)*('County-Data'!$D7)</f>
        <v>4446730.0529431915</v>
      </c>
      <c r="J7">
        <f>('County-Data'!L7)*('County-Data'!L$1)*('County-Data'!L$3)*('County-Data'!$D7)</f>
        <v>144212.26596552899</v>
      </c>
      <c r="K7">
        <f>('County-Data'!M7)*('County-Data'!M$1)*('County-Data'!M$3)*('County-Data'!$D7)</f>
        <v>13600.380335636999</v>
      </c>
      <c r="L7">
        <f>('County-Data'!N7)*('County-Data'!N$1)*('County-Data'!N$3)*('County-Data'!$D7)</f>
        <v>0</v>
      </c>
      <c r="M7">
        <f>('County-Data'!O7)*('County-Data'!O$1)*('County-Data'!O$3)*('County-Data'!$D7)</f>
        <v>470561.10101109598</v>
      </c>
      <c r="N7">
        <f>('County-Data'!P7)*('County-Data'!P$1)*('County-Data'!P$3)*('County-Data'!$D7)</f>
        <v>76773.099044739996</v>
      </c>
      <c r="O7">
        <f>('County-Data'!Q7)*('County-Data'!Q$1)*('County-Data'!Q$3)*('County-Data'!$D7)</f>
        <v>398571.24740422197</v>
      </c>
      <c r="P7">
        <f>('County-Data'!R7)*('County-Data'!R$1)*('County-Data'!R$3)*('County-Data'!$D7)</f>
        <v>0</v>
      </c>
      <c r="Q7">
        <f>('County-Data'!S7)*('County-Data'!S$1)*('County-Data'!S$3)*('County-Data'!$D7)</f>
        <v>45030.264974483995</v>
      </c>
      <c r="R7">
        <f>('County-Data'!T7)*('County-Data'!T$1)*('County-Data'!T$3)*('County-Data'!$D7)</f>
        <v>189693.29296507</v>
      </c>
      <c r="S7">
        <f>('County-Data'!U7)*('County-Data'!U$1)*('County-Data'!U$3)*('County-Data'!$D7)</f>
        <v>0</v>
      </c>
      <c r="T7" s="69">
        <f t="shared" ref="T7:T64" si="2">SUM(D7:S7)</f>
        <v>143023609.37654939</v>
      </c>
      <c r="U7" s="70">
        <f t="shared" ref="U7:U64" si="3">T7</f>
        <v>143023609.37654939</v>
      </c>
      <c r="V7" s="64">
        <f t="shared" si="1"/>
        <v>39</v>
      </c>
      <c r="X7">
        <f>('County-Data'!F7)*('County-Data'!F$2)*('County-Data'!F$3)*('County-Data'!$E7)</f>
        <v>68859701.991851613</v>
      </c>
      <c r="Y7">
        <f>('County-Data'!G7)*('County-Data'!G$2)*('County-Data'!G$3)*('County-Data'!$E7)</f>
        <v>515760.80621800007</v>
      </c>
      <c r="Z7">
        <f>('County-Data'!H7)*('County-Data'!H$2)*('County-Data'!H$3)*('County-Data'!$E7)</f>
        <v>0</v>
      </c>
      <c r="AA7">
        <f>('County-Data'!I7)*('County-Data'!I$2)*('County-Data'!I$3)*('County-Data'!$E7)</f>
        <v>50917.293709656005</v>
      </c>
      <c r="AB7">
        <f>('County-Data'!J7)*('County-Data'!J$2)*('County-Data'!J$3)*('County-Data'!$E7)</f>
        <v>0</v>
      </c>
      <c r="AC7">
        <f>('County-Data'!K7)*('County-Data'!K$2)*('County-Data'!K$3)*('County-Data'!$E7)</f>
        <v>6712657.2317982242</v>
      </c>
      <c r="AD7">
        <f>('County-Data'!L7)*('County-Data'!L$2)*('County-Data'!L$3)*('County-Data'!$E7)</f>
        <v>145132.490395092</v>
      </c>
      <c r="AE7">
        <f>('County-Data'!M7)*('County-Data'!M$2)*('County-Data'!M$3)*('County-Data'!$E7)</f>
        <v>10265.373693507001</v>
      </c>
      <c r="AF7">
        <f>('County-Data'!N7)*('County-Data'!N$2)*('County-Data'!N$3)*('County-Data'!$E7)</f>
        <v>0</v>
      </c>
      <c r="AG7">
        <f>('County-Data'!O7)*('County-Data'!O$2)*('County-Data'!O$3)*('County-Data'!$E7)</f>
        <v>236781.88542270401</v>
      </c>
      <c r="AH7">
        <f>('County-Data'!P7)*('County-Data'!P$2)*('County-Data'!P$3)*('County-Data'!$E7)</f>
        <v>28973.621761070004</v>
      </c>
      <c r="AI7">
        <f>('County-Data'!Q7)*('County-Data'!Q$2)*('County-Data'!Q$3)*('County-Data'!$E7)</f>
        <v>150417.95512772101</v>
      </c>
      <c r="AJ7">
        <f>('County-Data'!R7)*('County-Data'!R$2)*('County-Data'!R$3)*('County-Data'!$E7)</f>
        <v>0</v>
      </c>
      <c r="AK7">
        <f>('County-Data'!S7)*('County-Data'!S$2)*('County-Data'!S$3)*('County-Data'!$E7)</f>
        <v>16994.101858662001</v>
      </c>
      <c r="AL7">
        <f>('County-Data'!T7)*('County-Data'!T$2)*('County-Data'!T$3)*('County-Data'!$E7)</f>
        <v>71588.900140385012</v>
      </c>
      <c r="AM7">
        <f>('County-Data'!U7)*('County-Data'!U$2)*('County-Data'!U$3)*('County-Data'!$E7)</f>
        <v>0</v>
      </c>
      <c r="AN7" s="69">
        <f t="shared" ref="AN7:AN64" si="4">SUM(X7:AM7)</f>
        <v>76799191.651976645</v>
      </c>
      <c r="AO7" s="70">
        <f t="shared" ref="AO7:AO64" si="5">AN7</f>
        <v>76799191.651976645</v>
      </c>
      <c r="AP7" s="64">
        <f t="shared" ref="AP7:AP64" si="6">_xlfn.RANK.AVG(AO7,AO$6:AO$64)</f>
        <v>39</v>
      </c>
    </row>
    <row r="8" spans="1:42">
      <c r="A8" t="s">
        <v>16</v>
      </c>
      <c r="B8" t="s">
        <v>19</v>
      </c>
      <c r="C8" t="s">
        <v>18</v>
      </c>
      <c r="D8">
        <f>('County-Data'!F8)*('County-Data'!F$1)*('County-Data'!F$3)*('County-Data'!$D8)</f>
        <v>0</v>
      </c>
      <c r="E8">
        <f>('County-Data'!G8)*('County-Data'!G$1)*('County-Data'!G$3)*('County-Data'!$D8)</f>
        <v>0</v>
      </c>
      <c r="F8">
        <f>('County-Data'!H8)*('County-Data'!H$1)*('County-Data'!H$3)*('County-Data'!$D8)</f>
        <v>0</v>
      </c>
      <c r="G8">
        <f>('County-Data'!I8)*('County-Data'!I$1)*('County-Data'!I$3)*('County-Data'!$D8)</f>
        <v>0</v>
      </c>
      <c r="H8">
        <f>('County-Data'!J8)*('County-Data'!J$1)*('County-Data'!J$3)*('County-Data'!$D8)</f>
        <v>0</v>
      </c>
      <c r="I8">
        <f>('County-Data'!K8)*('County-Data'!K$1)*('County-Data'!K$3)*('County-Data'!$D8)</f>
        <v>0</v>
      </c>
      <c r="J8">
        <f>('County-Data'!L8)*('County-Data'!L$1)*('County-Data'!L$3)*('County-Data'!$D8)</f>
        <v>0</v>
      </c>
      <c r="K8">
        <f>('County-Data'!M8)*('County-Data'!M$1)*('County-Data'!M$3)*('County-Data'!$D8)</f>
        <v>0</v>
      </c>
      <c r="L8">
        <f>('County-Data'!N8)*('County-Data'!N$1)*('County-Data'!N$3)*('County-Data'!$D8)</f>
        <v>0</v>
      </c>
      <c r="M8">
        <f>('County-Data'!O8)*('County-Data'!O$1)*('County-Data'!O$3)*('County-Data'!$D8)</f>
        <v>0</v>
      </c>
      <c r="N8">
        <f>('County-Data'!P8)*('County-Data'!P$1)*('County-Data'!P$3)*('County-Data'!$D8)</f>
        <v>0</v>
      </c>
      <c r="O8">
        <f>('County-Data'!Q8)*('County-Data'!Q$1)*('County-Data'!Q$3)*('County-Data'!$D8)</f>
        <v>0</v>
      </c>
      <c r="P8">
        <f>('County-Data'!R8)*('County-Data'!R$1)*('County-Data'!R$3)*('County-Data'!$D8)</f>
        <v>0</v>
      </c>
      <c r="Q8">
        <f>('County-Data'!S8)*('County-Data'!S$1)*('County-Data'!S$3)*('County-Data'!$D8)</f>
        <v>0</v>
      </c>
      <c r="R8">
        <f>('County-Data'!T8)*('County-Data'!T$1)*('County-Data'!T$3)*('County-Data'!$D8)</f>
        <v>0</v>
      </c>
      <c r="S8">
        <f>('County-Data'!U8)*('County-Data'!U$1)*('County-Data'!U$3)*('County-Data'!$D8)</f>
        <v>0</v>
      </c>
      <c r="T8" s="69">
        <f t="shared" si="2"/>
        <v>0</v>
      </c>
      <c r="U8" s="70"/>
      <c r="V8" s="64"/>
      <c r="X8">
        <f>('County-Data'!F8)*('County-Data'!F$2)*('County-Data'!F$3)*('County-Data'!$E8)</f>
        <v>0</v>
      </c>
      <c r="Y8">
        <f>('County-Data'!G8)*('County-Data'!G$2)*('County-Data'!G$3)*('County-Data'!$E8)</f>
        <v>0</v>
      </c>
      <c r="Z8">
        <f>('County-Data'!H8)*('County-Data'!H$2)*('County-Data'!H$3)*('County-Data'!$E8)</f>
        <v>0</v>
      </c>
      <c r="AA8">
        <f>('County-Data'!I8)*('County-Data'!I$2)*('County-Data'!I$3)*('County-Data'!$E8)</f>
        <v>0</v>
      </c>
      <c r="AB8">
        <f>('County-Data'!J8)*('County-Data'!J$2)*('County-Data'!J$3)*('County-Data'!$E8)</f>
        <v>0</v>
      </c>
      <c r="AC8">
        <f>('County-Data'!K8)*('County-Data'!K$2)*('County-Data'!K$3)*('County-Data'!$E8)</f>
        <v>0</v>
      </c>
      <c r="AD8">
        <f>('County-Data'!L8)*('County-Data'!L$2)*('County-Data'!L$3)*('County-Data'!$E8)</f>
        <v>0</v>
      </c>
      <c r="AE8">
        <f>('County-Data'!M8)*('County-Data'!M$2)*('County-Data'!M$3)*('County-Data'!$E8)</f>
        <v>0</v>
      </c>
      <c r="AF8">
        <f>('County-Data'!N8)*('County-Data'!N$2)*('County-Data'!N$3)*('County-Data'!$E8)</f>
        <v>0</v>
      </c>
      <c r="AG8">
        <f>('County-Data'!O8)*('County-Data'!O$2)*('County-Data'!O$3)*('County-Data'!$E8)</f>
        <v>0</v>
      </c>
      <c r="AH8">
        <f>('County-Data'!P8)*('County-Data'!P$2)*('County-Data'!P$3)*('County-Data'!$E8)</f>
        <v>0</v>
      </c>
      <c r="AI8">
        <f>('County-Data'!Q8)*('County-Data'!Q$2)*('County-Data'!Q$3)*('County-Data'!$E8)</f>
        <v>0</v>
      </c>
      <c r="AJ8">
        <f>('County-Data'!R8)*('County-Data'!R$2)*('County-Data'!R$3)*('County-Data'!$E8)</f>
        <v>0</v>
      </c>
      <c r="AK8">
        <f>('County-Data'!S8)*('County-Data'!S$2)*('County-Data'!S$3)*('County-Data'!$E8)</f>
        <v>0</v>
      </c>
      <c r="AL8">
        <f>('County-Data'!T8)*('County-Data'!T$2)*('County-Data'!T$3)*('County-Data'!$E8)</f>
        <v>0</v>
      </c>
      <c r="AM8">
        <f>('County-Data'!U8)*('County-Data'!U$2)*('County-Data'!U$3)*('County-Data'!$E8)</f>
        <v>0</v>
      </c>
      <c r="AN8" s="69">
        <f t="shared" si="4"/>
        <v>0</v>
      </c>
      <c r="AO8" s="70"/>
      <c r="AP8" s="64"/>
    </row>
    <row r="9" spans="1:42">
      <c r="A9" t="s">
        <v>16</v>
      </c>
      <c r="B9" t="s">
        <v>20</v>
      </c>
      <c r="C9" t="s">
        <v>18</v>
      </c>
      <c r="D9">
        <f>('County-Data'!F9)*('County-Data'!F$1)*('County-Data'!F$3)*('County-Data'!$D9)</f>
        <v>189203162.14152962</v>
      </c>
      <c r="E9">
        <f>('County-Data'!G9)*('County-Data'!G$1)*('County-Data'!G$3)*('County-Data'!$D9)</f>
        <v>41823.960483200004</v>
      </c>
      <c r="F9">
        <f>('County-Data'!H9)*('County-Data'!H$1)*('County-Data'!H$3)*('County-Data'!$D9)</f>
        <v>0</v>
      </c>
      <c r="G9">
        <f>('County-Data'!I9)*('County-Data'!I$1)*('County-Data'!I$3)*('County-Data'!$D9)</f>
        <v>0</v>
      </c>
      <c r="H9">
        <f>('County-Data'!J9)*('County-Data'!J$1)*('County-Data'!J$3)*('County-Data'!$D9)</f>
        <v>78404.110122623999</v>
      </c>
      <c r="I9">
        <f>('County-Data'!K9)*('County-Data'!K$1)*('County-Data'!K$3)*('County-Data'!$D9)</f>
        <v>55545.031216512005</v>
      </c>
      <c r="J9">
        <f>('County-Data'!L9)*('County-Data'!L$1)*('County-Data'!L$3)*('County-Data'!$D9)</f>
        <v>0</v>
      </c>
      <c r="K9">
        <f>('County-Data'!M9)*('County-Data'!M$1)*('County-Data'!M$3)*('County-Data'!$D9)</f>
        <v>0</v>
      </c>
      <c r="L9">
        <f>('County-Data'!N9)*('County-Data'!N$1)*('County-Data'!N$3)*('County-Data'!$D9)</f>
        <v>0</v>
      </c>
      <c r="M9">
        <f>('County-Data'!O9)*('County-Data'!O$1)*('County-Data'!O$3)*('County-Data'!$D9)</f>
        <v>576031.918265088</v>
      </c>
      <c r="N9">
        <f>('County-Data'!P9)*('County-Data'!P$1)*('County-Data'!P$3)*('County-Data'!$D9)</f>
        <v>0</v>
      </c>
      <c r="O9">
        <f>('County-Data'!Q9)*('County-Data'!Q$1)*('County-Data'!Q$3)*('County-Data'!$D9)</f>
        <v>143501.87449824001</v>
      </c>
      <c r="P9">
        <f>('County-Data'!R9)*('County-Data'!R$1)*('County-Data'!R$3)*('County-Data'!$D9)</f>
        <v>0</v>
      </c>
      <c r="Q9">
        <f>('County-Data'!S9)*('County-Data'!S$1)*('County-Data'!S$3)*('County-Data'!$D9)</f>
        <v>55123.276993152002</v>
      </c>
      <c r="R9">
        <f>('County-Data'!T9)*('County-Data'!T$1)*('County-Data'!T$3)*('County-Data'!$D9)</f>
        <v>46442.169228992003</v>
      </c>
      <c r="S9">
        <f>('County-Data'!U9)*('County-Data'!U$1)*('County-Data'!U$3)*('County-Data'!$D9)</f>
        <v>107252.09900044801</v>
      </c>
      <c r="T9" s="69">
        <f t="shared" si="2"/>
        <v>190307286.58133787</v>
      </c>
      <c r="U9" s="70">
        <f t="shared" si="3"/>
        <v>190307286.58133787</v>
      </c>
      <c r="V9" s="64">
        <f t="shared" si="1"/>
        <v>37</v>
      </c>
      <c r="X9">
        <f>('County-Data'!F9)*('County-Data'!F$2)*('County-Data'!F$3)*('County-Data'!$E9)</f>
        <v>85961575.699100792</v>
      </c>
      <c r="Y9">
        <f>('County-Data'!G9)*('County-Data'!G$2)*('County-Data'!G$3)*('County-Data'!$E9)</f>
        <v>57006.238760799999</v>
      </c>
      <c r="Z9">
        <f>('County-Data'!H9)*('County-Data'!H$2)*('County-Data'!H$3)*('County-Data'!$E9)</f>
        <v>0</v>
      </c>
      <c r="AA9">
        <f>('County-Data'!I9)*('County-Data'!I$2)*('County-Data'!I$3)*('County-Data'!$E9)</f>
        <v>0</v>
      </c>
      <c r="AB9">
        <f>('County-Data'!J9)*('County-Data'!J$2)*('County-Data'!J$3)*('County-Data'!$E9)</f>
        <v>53432.570347727997</v>
      </c>
      <c r="AC9">
        <f>('County-Data'!K9)*('County-Data'!K$2)*('County-Data'!K$3)*('County-Data'!$E9)</f>
        <v>75708.117426527999</v>
      </c>
      <c r="AD9">
        <f>('County-Data'!L9)*('County-Data'!L$2)*('County-Data'!L$3)*('County-Data'!$E9)</f>
        <v>0</v>
      </c>
      <c r="AE9">
        <f>('County-Data'!M9)*('County-Data'!M$2)*('County-Data'!M$3)*('County-Data'!$E9)</f>
        <v>0</v>
      </c>
      <c r="AF9">
        <f>('County-Data'!N9)*('County-Data'!N$2)*('County-Data'!N$3)*('County-Data'!$E9)</f>
        <v>0</v>
      </c>
      <c r="AG9">
        <f>('County-Data'!O9)*('County-Data'!O$2)*('County-Data'!O$3)*('County-Data'!$E9)</f>
        <v>261711.33075462398</v>
      </c>
      <c r="AH9">
        <f>('County-Data'!P9)*('County-Data'!P$2)*('County-Data'!P$3)*('County-Data'!$E9)</f>
        <v>0</v>
      </c>
      <c r="AI9">
        <f>('County-Data'!Q9)*('County-Data'!Q$2)*('County-Data'!Q$3)*('County-Data'!$E9)</f>
        <v>48898.418668140002</v>
      </c>
      <c r="AJ9">
        <f>('County-Data'!R9)*('County-Data'!R$2)*('County-Data'!R$3)*('County-Data'!$E9)</f>
        <v>0</v>
      </c>
      <c r="AK9">
        <f>('County-Data'!S9)*('County-Data'!S$2)*('County-Data'!S$3)*('County-Data'!$E9)</f>
        <v>18783.316149671999</v>
      </c>
      <c r="AL9">
        <f>('County-Data'!T9)*('County-Data'!T$2)*('County-Data'!T$3)*('County-Data'!$E9)</f>
        <v>15825.219306412</v>
      </c>
      <c r="AM9">
        <f>('County-Data'!U9)*('County-Data'!U$2)*('County-Data'!U$3)*('County-Data'!$E9)</f>
        <v>73092.537059855997</v>
      </c>
      <c r="AN9" s="69">
        <f t="shared" si="4"/>
        <v>86566033.447574541</v>
      </c>
      <c r="AO9" s="70">
        <f t="shared" si="5"/>
        <v>86566033.447574541</v>
      </c>
      <c r="AP9" s="64">
        <f t="shared" si="6"/>
        <v>37</v>
      </c>
    </row>
    <row r="10" spans="1:42">
      <c r="A10" t="s">
        <v>16</v>
      </c>
      <c r="B10" t="s">
        <v>21</v>
      </c>
      <c r="C10" t="s">
        <v>18</v>
      </c>
      <c r="D10">
        <f>('County-Data'!F10)*('County-Data'!F$1)*('County-Data'!F$3)*('County-Data'!$D10)</f>
        <v>9304811.8312967997</v>
      </c>
      <c r="E10">
        <f>('County-Data'!G10)*('County-Data'!G$1)*('County-Data'!G$3)*('County-Data'!$D10)</f>
        <v>376879.71678840002</v>
      </c>
      <c r="F10">
        <f>('County-Data'!H10)*('County-Data'!H$1)*('County-Data'!H$3)*('County-Data'!$D10)</f>
        <v>29094.691861872001</v>
      </c>
      <c r="G10">
        <f>('County-Data'!I10)*('County-Data'!I$1)*('County-Data'!I$3)*('County-Data'!$D10)</f>
        <v>62010.965165688001</v>
      </c>
      <c r="H10">
        <f>('County-Data'!J10)*('County-Data'!J$1)*('County-Data'!J$3)*('County-Data'!$D10)</f>
        <v>2396000574.644381</v>
      </c>
      <c r="I10">
        <f>('County-Data'!K10)*('County-Data'!K$1)*('County-Data'!K$3)*('County-Data'!$D10)</f>
        <v>55613.511149616003</v>
      </c>
      <c r="J10">
        <f>('County-Data'!L10)*('County-Data'!L$1)*('County-Data'!L$3)*('County-Data'!$D10)</f>
        <v>543870273.70098138</v>
      </c>
      <c r="K10">
        <f>('County-Data'!M10)*('County-Data'!M$1)*('County-Data'!M$3)*('County-Data'!$D10)</f>
        <v>4350680.4482666282</v>
      </c>
      <c r="L10">
        <f>('County-Data'!N10)*('County-Data'!N$1)*('County-Data'!N$3)*('County-Data'!$D10)</f>
        <v>67416.074829432007</v>
      </c>
      <c r="M10">
        <f>('County-Data'!O10)*('County-Data'!O$1)*('County-Data'!O$3)*('County-Data'!$D10)</f>
        <v>19609231.131032258</v>
      </c>
      <c r="N10">
        <f>('County-Data'!P10)*('County-Data'!P$1)*('County-Data'!P$3)*('County-Data'!$D10)</f>
        <v>658677.36123672</v>
      </c>
      <c r="O10">
        <f>('County-Data'!Q10)*('County-Data'!Q$1)*('County-Data'!Q$3)*('County-Data'!$D10)</f>
        <v>488507.89957048802</v>
      </c>
      <c r="P10">
        <f>('County-Data'!R10)*('County-Data'!R$1)*('County-Data'!R$3)*('County-Data'!$D10)</f>
        <v>0</v>
      </c>
      <c r="Q10">
        <f>('County-Data'!S10)*('County-Data'!S$1)*('County-Data'!S$3)*('County-Data'!$D10)</f>
        <v>0</v>
      </c>
      <c r="R10">
        <f>('County-Data'!T10)*('County-Data'!T$1)*('County-Data'!T$3)*('County-Data'!$D10)</f>
        <v>139498.279485768</v>
      </c>
      <c r="S10">
        <f>('County-Data'!U10)*('County-Data'!U$1)*('County-Data'!U$3)*('County-Data'!$D10)</f>
        <v>6389367.4652860081</v>
      </c>
      <c r="T10" s="69">
        <f t="shared" si="2"/>
        <v>2981402637.7213316</v>
      </c>
      <c r="U10" s="70">
        <f t="shared" si="3"/>
        <v>2981402637.7213316</v>
      </c>
      <c r="V10" s="64">
        <f t="shared" si="1"/>
        <v>16</v>
      </c>
      <c r="X10">
        <f>('County-Data'!F10)*('County-Data'!F$2)*('County-Data'!F$3)*('County-Data'!$E10)</f>
        <v>4249589.2562291995</v>
      </c>
      <c r="Y10">
        <f>('County-Data'!G10)*('County-Data'!G$2)*('County-Data'!G$3)*('County-Data'!$E10)</f>
        <v>516372.8265738</v>
      </c>
      <c r="Z10">
        <f>('County-Data'!H10)*('County-Data'!H$2)*('County-Data'!H$3)*('County-Data'!$E10)</f>
        <v>39863.403642503996</v>
      </c>
      <c r="AA10">
        <f>('County-Data'!I10)*('County-Data'!I$2)*('County-Data'!I$3)*('County-Data'!$E10)</f>
        <v>56641.904449943999</v>
      </c>
      <c r="AB10">
        <f>('County-Data'!J10)*('County-Data'!J$2)*('County-Data'!J$3)*('County-Data'!$E10)</f>
        <v>1641411747.6852877</v>
      </c>
      <c r="AC10">
        <f>('County-Data'!K10)*('County-Data'!K$2)*('County-Data'!K$3)*('County-Data'!$E10)</f>
        <v>76197.536425511993</v>
      </c>
      <c r="AD10">
        <f>('County-Data'!L10)*('County-Data'!L$2)*('County-Data'!L$3)*('County-Data'!$E10)</f>
        <v>496780657.96630132</v>
      </c>
      <c r="AE10">
        <f>('County-Data'!M10)*('County-Data'!M$2)*('County-Data'!M$3)*('County-Data'!$E10)</f>
        <v>2980490.9371816227</v>
      </c>
      <c r="AF10">
        <f>('County-Data'!N10)*('County-Data'!N$2)*('County-Data'!N$3)*('County-Data'!$E10)</f>
        <v>15394.756631654</v>
      </c>
      <c r="AG10">
        <f>('County-Data'!O10)*('County-Data'!O$2)*('County-Data'!O$3)*('County-Data'!$E10)</f>
        <v>8955708.0194856636</v>
      </c>
      <c r="AH10">
        <f>('County-Data'!P10)*('County-Data'!P$2)*('County-Data'!P$3)*('County-Data'!$E10)</f>
        <v>225617.80036900999</v>
      </c>
      <c r="AI10">
        <f>('County-Data'!Q10)*('County-Data'!Q$2)*('County-Data'!Q$3)*('County-Data'!$E10)</f>
        <v>167329.38499212899</v>
      </c>
      <c r="AJ10">
        <f>('County-Data'!R10)*('County-Data'!R$2)*('County-Data'!R$3)*('County-Data'!$E10)</f>
        <v>0</v>
      </c>
      <c r="AK10">
        <f>('County-Data'!S10)*('County-Data'!S$2)*('County-Data'!S$3)*('County-Data'!$E10)</f>
        <v>0</v>
      </c>
      <c r="AL10">
        <f>('County-Data'!T10)*('County-Data'!T$2)*('County-Data'!T$3)*('County-Data'!$E10)</f>
        <v>47782.566739119</v>
      </c>
      <c r="AM10">
        <f>('County-Data'!U10)*('County-Data'!U$2)*('County-Data'!U$3)*('County-Data'!$E10)</f>
        <v>4377120.3265905781</v>
      </c>
      <c r="AN10" s="69">
        <f t="shared" si="4"/>
        <v>2159900514.3708992</v>
      </c>
      <c r="AO10" s="70">
        <f t="shared" si="5"/>
        <v>2159900514.3708992</v>
      </c>
      <c r="AP10" s="64">
        <f t="shared" si="6"/>
        <v>16</v>
      </c>
    </row>
    <row r="11" spans="1:42">
      <c r="A11" t="s">
        <v>16</v>
      </c>
      <c r="B11" t="s">
        <v>22</v>
      </c>
      <c r="C11" t="s">
        <v>18</v>
      </c>
      <c r="D11">
        <f>('County-Data'!F11)*('County-Data'!F$1)*('County-Data'!F$3)*('County-Data'!$D11)</f>
        <v>39514556.385190345</v>
      </c>
      <c r="E11">
        <f>('County-Data'!G11)*('County-Data'!G$1)*('County-Data'!G$3)*('County-Data'!$D11)</f>
        <v>41591.878484100002</v>
      </c>
      <c r="F11">
        <f>('County-Data'!H11)*('County-Data'!H$1)*('County-Data'!H$3)*('County-Data'!$D11)</f>
        <v>0</v>
      </c>
      <c r="G11">
        <f>('County-Data'!I11)*('County-Data'!I$1)*('County-Data'!I$3)*('County-Data'!$D11)</f>
        <v>61590.931314857997</v>
      </c>
      <c r="H11">
        <f>('County-Data'!J11)*('County-Data'!J$1)*('County-Data'!J$3)*('County-Data'!$D11)</f>
        <v>60270071.117446475</v>
      </c>
      <c r="I11">
        <f>('County-Data'!K11)*('County-Data'!K$1)*('County-Data'!K$3)*('County-Data'!$D11)</f>
        <v>55236.810719556001</v>
      </c>
      <c r="J11">
        <f>('County-Data'!L11)*('County-Data'!L$1)*('County-Data'!L$3)*('County-Data'!$D11)</f>
        <v>58518.724492376998</v>
      </c>
      <c r="K11">
        <f>('County-Data'!M11)*('County-Data'!M$1)*('County-Data'!M$3)*('County-Data'!$D11)</f>
        <v>16556.363729343</v>
      </c>
      <c r="L11">
        <f>('County-Data'!N11)*('County-Data'!N$1)*('County-Data'!N$3)*('County-Data'!$D11)</f>
        <v>0</v>
      </c>
      <c r="M11">
        <f>('County-Data'!O11)*('County-Data'!O$1)*('County-Data'!O$3)*('County-Data'!$D11)</f>
        <v>6301190.5610361835</v>
      </c>
      <c r="N11">
        <f>('County-Data'!P11)*('County-Data'!P$1)*('County-Data'!P$3)*('County-Data'!$D11)</f>
        <v>373837.59013943997</v>
      </c>
      <c r="O11">
        <f>('County-Data'!Q11)*('County-Data'!Q$1)*('County-Data'!Q$3)*('County-Data'!$D11)</f>
        <v>114164.46376509599</v>
      </c>
      <c r="P11">
        <f>('County-Data'!R11)*('County-Data'!R$1)*('County-Data'!R$3)*('County-Data'!$D11)</f>
        <v>66256.910959923</v>
      </c>
      <c r="Q11">
        <f>('County-Data'!S11)*('County-Data'!S$1)*('County-Data'!S$3)*('County-Data'!$D11)</f>
        <v>54817.396818875997</v>
      </c>
      <c r="R11">
        <f>('County-Data'!T11)*('County-Data'!T$1)*('County-Data'!T$3)*('County-Data'!$D11)</f>
        <v>46184.460696545997</v>
      </c>
      <c r="S11">
        <f>('County-Data'!U11)*('County-Data'!U$1)*('County-Data'!U$3)*('County-Data'!$D11)</f>
        <v>35552.318314308002</v>
      </c>
      <c r="T11" s="69">
        <f t="shared" si="2"/>
        <v>107010125.91310742</v>
      </c>
      <c r="U11" s="70">
        <f t="shared" si="3"/>
        <v>107010125.91310742</v>
      </c>
      <c r="V11" s="64">
        <f t="shared" si="1"/>
        <v>41</v>
      </c>
      <c r="X11">
        <f>('County-Data'!F11)*('County-Data'!F$2)*('County-Data'!F$3)*('County-Data'!$E11)</f>
        <v>17982304.594434399</v>
      </c>
      <c r="Y11">
        <f>('County-Data'!G11)*('County-Data'!G$2)*('County-Data'!G$3)*('County-Data'!$E11)</f>
        <v>56782.960203199997</v>
      </c>
      <c r="Z11">
        <f>('County-Data'!H11)*('County-Data'!H$2)*('County-Data'!H$3)*('County-Data'!$E11)</f>
        <v>0</v>
      </c>
      <c r="AA11">
        <f>('County-Data'!I11)*('County-Data'!I$2)*('County-Data'!I$3)*('County-Data'!$E11)</f>
        <v>56057.665249343998</v>
      </c>
      <c r="AB11">
        <f>('County-Data'!J11)*('County-Data'!J$2)*('County-Data'!J$3)*('County-Data'!$E11)</f>
        <v>41141602.332463779</v>
      </c>
      <c r="AC11">
        <f>('County-Data'!K11)*('County-Data'!K$2)*('County-Data'!K$3)*('County-Data'!$E11)</f>
        <v>75411.588491711998</v>
      </c>
      <c r="AD11">
        <f>('County-Data'!L11)*('County-Data'!L$2)*('County-Data'!L$3)*('County-Data'!$E11)</f>
        <v>53261.462335135999</v>
      </c>
      <c r="AE11">
        <f>('County-Data'!M11)*('County-Data'!M$2)*('County-Data'!M$3)*('County-Data'!$E11)</f>
        <v>11301.717751368</v>
      </c>
      <c r="AF11">
        <f>('County-Data'!N11)*('County-Data'!N$2)*('County-Data'!N$3)*('County-Data'!$E11)</f>
        <v>0</v>
      </c>
      <c r="AG11">
        <f>('County-Data'!O11)*('County-Data'!O$2)*('County-Data'!O$3)*('County-Data'!$E11)</f>
        <v>2867549.033616256</v>
      </c>
      <c r="AH11">
        <f>('County-Data'!P11)*('County-Data'!P$2)*('County-Data'!P$3)*('County-Data'!$E11)</f>
        <v>127594.65175072</v>
      </c>
      <c r="AI11">
        <f>('County-Data'!Q11)*('County-Data'!Q$2)*('County-Data'!Q$3)*('County-Data'!$E11)</f>
        <v>38965.517060448001</v>
      </c>
      <c r="AJ11">
        <f>('County-Data'!R11)*('County-Data'!R$2)*('County-Data'!R$3)*('County-Data'!$E11)</f>
        <v>15076.114517816</v>
      </c>
      <c r="AK11">
        <f>('County-Data'!S11)*('County-Data'!S$2)*('County-Data'!S$3)*('County-Data'!$E11)</f>
        <v>18709.746803088001</v>
      </c>
      <c r="AL11">
        <f>('County-Data'!T11)*('County-Data'!T$2)*('County-Data'!T$3)*('County-Data'!$E11)</f>
        <v>15763.236053048</v>
      </c>
      <c r="AM11">
        <f>('County-Data'!U11)*('County-Data'!U$2)*('County-Data'!U$3)*('County-Data'!$E11)</f>
        <v>24268.750890208001</v>
      </c>
      <c r="AN11" s="69">
        <f t="shared" si="4"/>
        <v>62484649.371620543</v>
      </c>
      <c r="AO11" s="70">
        <f t="shared" si="5"/>
        <v>62484649.371620543</v>
      </c>
      <c r="AP11" s="64">
        <f t="shared" si="6"/>
        <v>40</v>
      </c>
    </row>
    <row r="12" spans="1:42">
      <c r="A12" t="s">
        <v>16</v>
      </c>
      <c r="B12" t="s">
        <v>23</v>
      </c>
      <c r="C12" t="s">
        <v>18</v>
      </c>
      <c r="D12">
        <f>('County-Data'!F12)*('County-Data'!F$1)*('County-Data'!F$3)*('County-Data'!$D12)</f>
        <v>86269102.524752408</v>
      </c>
      <c r="E12">
        <f>('County-Data'!G12)*('County-Data'!G$1)*('County-Data'!G$3)*('County-Data'!$D12)</f>
        <v>0</v>
      </c>
      <c r="F12">
        <f>('County-Data'!H12)*('County-Data'!H$1)*('County-Data'!H$3)*('County-Data'!$D12)</f>
        <v>0</v>
      </c>
      <c r="G12">
        <f>('County-Data'!I12)*('County-Data'!I$1)*('County-Data'!I$3)*('County-Data'!$D12)</f>
        <v>56837.344036968003</v>
      </c>
      <c r="H12">
        <f>('County-Data'!J12)*('County-Data'!J$1)*('County-Data'!J$3)*('County-Data'!$D12)</f>
        <v>71951.394323952001</v>
      </c>
      <c r="I12">
        <f>('County-Data'!K12)*('County-Data'!K$1)*('County-Data'!K$3)*('County-Data'!$D12)</f>
        <v>50973.634386576006</v>
      </c>
      <c r="J12">
        <f>('County-Data'!L12)*('County-Data'!L$1)*('County-Data'!L$3)*('County-Data'!$D12)</f>
        <v>13338555.773981724</v>
      </c>
      <c r="K12">
        <f>('County-Data'!M12)*('County-Data'!M$1)*('County-Data'!M$3)*('County-Data'!$D12)</f>
        <v>488913.401344896</v>
      </c>
      <c r="L12">
        <f>('County-Data'!N12)*('County-Data'!N$1)*('County-Data'!N$3)*('County-Data'!$D12)</f>
        <v>61791.501365352</v>
      </c>
      <c r="M12">
        <f>('County-Data'!O12)*('County-Data'!O$1)*('County-Data'!O$3)*('County-Data'!$D12)</f>
        <v>0</v>
      </c>
      <c r="N12">
        <f>('County-Data'!P12)*('County-Data'!P$1)*('County-Data'!P$3)*('County-Data'!$D12)</f>
        <v>0</v>
      </c>
      <c r="O12">
        <f>('County-Data'!Q12)*('County-Data'!Q$1)*('County-Data'!Q$3)*('County-Data'!$D12)</f>
        <v>303074967.50808477</v>
      </c>
      <c r="P12">
        <f>('County-Data'!R12)*('County-Data'!R$1)*('County-Data'!R$3)*('County-Data'!$D12)</f>
        <v>0</v>
      </c>
      <c r="Q12">
        <f>('County-Data'!S12)*('County-Data'!S$1)*('County-Data'!S$3)*('County-Data'!$D12)</f>
        <v>0</v>
      </c>
      <c r="R12">
        <f>('County-Data'!T12)*('County-Data'!T$1)*('County-Data'!T$3)*('County-Data'!$D12)</f>
        <v>8779708.5918468963</v>
      </c>
      <c r="S12">
        <f>('County-Data'!U12)*('County-Data'!U$1)*('County-Data'!U$3)*('County-Data'!$D12)</f>
        <v>21686346.35130005</v>
      </c>
      <c r="T12" s="69">
        <f t="shared" si="2"/>
        <v>433879148.02542359</v>
      </c>
      <c r="U12" s="70">
        <f t="shared" si="3"/>
        <v>433879148.02542359</v>
      </c>
      <c r="V12" s="64">
        <f t="shared" si="1"/>
        <v>31</v>
      </c>
      <c r="X12">
        <f>('County-Data'!F12)*('County-Data'!F$2)*('County-Data'!F$3)*('County-Data'!$E12)</f>
        <v>40243799.675413199</v>
      </c>
      <c r="Y12">
        <f>('County-Data'!G12)*('County-Data'!G$2)*('County-Data'!G$3)*('County-Data'!$E12)</f>
        <v>0</v>
      </c>
      <c r="Z12">
        <f>('County-Data'!H12)*('County-Data'!H$2)*('County-Data'!H$3)*('County-Data'!$E12)</f>
        <v>0</v>
      </c>
      <c r="AA12">
        <f>('County-Data'!I12)*('County-Data'!I$2)*('County-Data'!I$3)*('County-Data'!$E12)</f>
        <v>53028.271317647996</v>
      </c>
      <c r="AB12">
        <f>('County-Data'!J12)*('County-Data'!J$2)*('County-Data'!J$3)*('County-Data'!$E12)</f>
        <v>50347.066588103997</v>
      </c>
      <c r="AC12">
        <f>('County-Data'!K12)*('County-Data'!K$2)*('County-Data'!K$3)*('County-Data'!$E12)</f>
        <v>71336.295531504002</v>
      </c>
      <c r="AD12">
        <f>('County-Data'!L12)*('County-Data'!L$2)*('County-Data'!L$3)*('County-Data'!$E12)</f>
        <v>12444644.741109462</v>
      </c>
      <c r="AE12">
        <f>('County-Data'!M12)*('County-Data'!M$2)*('County-Data'!M$3)*('County-Data'!$E12)</f>
        <v>342110.890339392</v>
      </c>
      <c r="AF12">
        <f>('County-Data'!N12)*('County-Data'!N$2)*('County-Data'!N$3)*('County-Data'!$E12)</f>
        <v>14412.603874467999</v>
      </c>
      <c r="AG12">
        <f>('County-Data'!O12)*('County-Data'!O$2)*('County-Data'!O$3)*('County-Data'!$E12)</f>
        <v>0</v>
      </c>
      <c r="AH12">
        <f>('County-Data'!P12)*('County-Data'!P$2)*('County-Data'!P$3)*('County-Data'!$E12)</f>
        <v>0</v>
      </c>
      <c r="AI12">
        <f>('County-Data'!Q12)*('County-Data'!Q$2)*('County-Data'!Q$3)*('County-Data'!$E12)</f>
        <v>106036413.28766736</v>
      </c>
      <c r="AJ12">
        <f>('County-Data'!R12)*('County-Data'!R$2)*('County-Data'!R$3)*('County-Data'!$E12)</f>
        <v>0</v>
      </c>
      <c r="AK12">
        <f>('County-Data'!S12)*('County-Data'!S$2)*('County-Data'!S$3)*('County-Data'!$E12)</f>
        <v>0</v>
      </c>
      <c r="AL12">
        <f>('County-Data'!T12)*('County-Data'!T$2)*('County-Data'!T$3)*('County-Data'!$E12)</f>
        <v>3071744.3160841959</v>
      </c>
      <c r="AM12">
        <f>('County-Data'!U12)*('County-Data'!U$2)*('County-Data'!U$3)*('County-Data'!$E12)</f>
        <v>15174743.089559894</v>
      </c>
      <c r="AN12" s="69">
        <f t="shared" si="4"/>
        <v>177502580.23748523</v>
      </c>
      <c r="AO12" s="70">
        <f t="shared" si="5"/>
        <v>177502580.23748523</v>
      </c>
      <c r="AP12" s="64">
        <f t="shared" si="6"/>
        <v>33</v>
      </c>
    </row>
    <row r="13" spans="1:42">
      <c r="A13" t="s">
        <v>16</v>
      </c>
      <c r="B13" t="s">
        <v>24</v>
      </c>
      <c r="C13" t="s">
        <v>18</v>
      </c>
      <c r="D13">
        <f>('County-Data'!F13)*('County-Data'!F$1)*('County-Data'!F$3)*('County-Data'!$D13)</f>
        <v>84055967.955726013</v>
      </c>
      <c r="E13">
        <f>('County-Data'!G13)*('County-Data'!G$1)*('County-Data'!G$3)*('County-Data'!$D13)</f>
        <v>104756.35112040001</v>
      </c>
      <c r="F13">
        <f>('County-Data'!H13)*('County-Data'!H$1)*('County-Data'!H$3)*('County-Data'!$D13)</f>
        <v>12130.609398648001</v>
      </c>
      <c r="G13">
        <f>('County-Data'!I13)*('County-Data'!I$1)*('County-Data'!I$3)*('County-Data'!$D13)</f>
        <v>51709.143401784</v>
      </c>
      <c r="H13">
        <f>('County-Data'!J13)*('County-Data'!J$1)*('County-Data'!J$3)*('County-Data'!$D13)</f>
        <v>33711650.157110639</v>
      </c>
      <c r="I13">
        <f>('County-Data'!K13)*('County-Data'!K$1)*('County-Data'!K$3)*('County-Data'!$D13)</f>
        <v>46374.492243888002</v>
      </c>
      <c r="J13">
        <f>('County-Data'!L13)*('County-Data'!L$1)*('County-Data'!L$3)*('County-Data'!$D13)</f>
        <v>84208560.106173143</v>
      </c>
      <c r="K13">
        <f>('County-Data'!M13)*('County-Data'!M$1)*('County-Data'!M$3)*('County-Data'!$D13)</f>
        <v>152900.25736220402</v>
      </c>
      <c r="L13">
        <f>('County-Data'!N13)*('County-Data'!N$1)*('County-Data'!N$3)*('County-Data'!$D13)</f>
        <v>0</v>
      </c>
      <c r="M13">
        <f>('County-Data'!O13)*('County-Data'!O$1)*('County-Data'!O$3)*('County-Data'!$D13)</f>
        <v>3847427.8819560963</v>
      </c>
      <c r="N13">
        <f>('County-Data'!P13)*('County-Data'!P$1)*('County-Data'!P$3)*('County-Data'!$D13)</f>
        <v>392322.8051764</v>
      </c>
      <c r="O13">
        <f>('County-Data'!Q13)*('County-Data'!Q$1)*('County-Data'!Q$3)*('County-Data'!$D13)</f>
        <v>23961.914936952002</v>
      </c>
      <c r="P13">
        <f>('County-Data'!R13)*('County-Data'!R$1)*('County-Data'!R$3)*('County-Data'!$D13)</f>
        <v>0</v>
      </c>
      <c r="Q13">
        <f>('County-Data'!S13)*('County-Data'!S$1)*('County-Data'!S$3)*('County-Data'!$D13)</f>
        <v>46022.370055248</v>
      </c>
      <c r="R13">
        <f>('County-Data'!T13)*('County-Data'!T$1)*('County-Data'!T$3)*('County-Data'!$D13)</f>
        <v>232647.13003444803</v>
      </c>
      <c r="S13">
        <f>('County-Data'!U13)*('County-Data'!U$1)*('County-Data'!U$3)*('County-Data'!$D13)</f>
        <v>179089.34514230402</v>
      </c>
      <c r="T13" s="69">
        <f t="shared" si="2"/>
        <v>207065520.51983821</v>
      </c>
      <c r="U13" s="70">
        <f t="shared" si="3"/>
        <v>207065520.51983821</v>
      </c>
      <c r="V13" s="64">
        <f t="shared" si="1"/>
        <v>35</v>
      </c>
      <c r="X13">
        <f>('County-Data'!F13)*('County-Data'!F$2)*('County-Data'!F$3)*('County-Data'!$E13)</f>
        <v>41726841.207805008</v>
      </c>
      <c r="Y13">
        <f>('County-Data'!G13)*('County-Data'!G$2)*('County-Data'!G$3)*('County-Data'!$E13)</f>
        <v>156008.61194100001</v>
      </c>
      <c r="Z13">
        <f>('County-Data'!H13)*('County-Data'!H$2)*('County-Data'!H$3)*('County-Data'!$E13)</f>
        <v>18065.53506342</v>
      </c>
      <c r="AA13">
        <f>('County-Data'!I13)*('County-Data'!I$2)*('County-Data'!I$3)*('County-Data'!$E13)</f>
        <v>51338.632299240002</v>
      </c>
      <c r="AB13">
        <f>('County-Data'!J13)*('County-Data'!J$2)*('County-Data'!J$3)*('County-Data'!$E13)</f>
        <v>25102572.259350304</v>
      </c>
      <c r="AC13">
        <f>('County-Data'!K13)*('County-Data'!K$2)*('County-Data'!K$3)*('County-Data'!$E13)</f>
        <v>69063.308210520001</v>
      </c>
      <c r="AD13">
        <f>('County-Data'!L13)*('County-Data'!L$2)*('County-Data'!L$3)*('County-Data'!$E13)</f>
        <v>83605181.198768854</v>
      </c>
      <c r="AE13">
        <f>('County-Data'!M13)*('County-Data'!M$2)*('County-Data'!M$3)*('County-Data'!$E13)</f>
        <v>113853.51179845502</v>
      </c>
      <c r="AF13">
        <f>('County-Data'!N13)*('County-Data'!N$2)*('County-Data'!N$3)*('County-Data'!$E13)</f>
        <v>0</v>
      </c>
      <c r="AG13">
        <f>('County-Data'!O13)*('County-Data'!O$2)*('County-Data'!O$3)*('County-Data'!$E13)</f>
        <v>1909929.9692012803</v>
      </c>
      <c r="AH13">
        <f>('County-Data'!P13)*('County-Data'!P$2)*('County-Data'!P$3)*('County-Data'!$E13)</f>
        <v>146066.88667025001</v>
      </c>
      <c r="AI13">
        <f>('County-Data'!Q13)*('County-Data'!Q$2)*('County-Data'!Q$3)*('County-Data'!$E13)</f>
        <v>8921.3328088950002</v>
      </c>
      <c r="AJ13">
        <f>('County-Data'!R13)*('County-Data'!R$2)*('County-Data'!R$3)*('County-Data'!$E13)</f>
        <v>0</v>
      </c>
      <c r="AK13">
        <f>('County-Data'!S13)*('County-Data'!S$2)*('County-Data'!S$3)*('County-Data'!$E13)</f>
        <v>17134.72737873</v>
      </c>
      <c r="AL13">
        <f>('County-Data'!T13)*('County-Data'!T$2)*('County-Data'!T$3)*('County-Data'!$E13)</f>
        <v>86617.554545730003</v>
      </c>
      <c r="AM13">
        <f>('County-Data'!U13)*('County-Data'!U$2)*('County-Data'!U$3)*('County-Data'!$E13)</f>
        <v>133354.58829108</v>
      </c>
      <c r="AN13" s="69">
        <f t="shared" si="4"/>
        <v>153144949.32413274</v>
      </c>
      <c r="AO13" s="70">
        <f t="shared" si="5"/>
        <v>153144949.32413274</v>
      </c>
      <c r="AP13" s="64">
        <f t="shared" si="6"/>
        <v>34</v>
      </c>
    </row>
    <row r="14" spans="1:42">
      <c r="A14" t="s">
        <v>16</v>
      </c>
      <c r="B14" t="s">
        <v>25</v>
      </c>
      <c r="C14" t="s">
        <v>18</v>
      </c>
      <c r="D14">
        <f>('County-Data'!F14)*('County-Data'!F$1)*('County-Data'!F$3)*('County-Data'!$D14)</f>
        <v>0</v>
      </c>
      <c r="E14">
        <f>('County-Data'!G14)*('County-Data'!G$1)*('County-Data'!G$3)*('County-Data'!$D14)</f>
        <v>0</v>
      </c>
      <c r="F14">
        <f>('County-Data'!H14)*('County-Data'!H$1)*('County-Data'!H$3)*('County-Data'!$D14)</f>
        <v>0</v>
      </c>
      <c r="G14">
        <f>('County-Data'!I14)*('County-Data'!I$1)*('County-Data'!I$3)*('County-Data'!$D14)</f>
        <v>0</v>
      </c>
      <c r="H14">
        <f>('County-Data'!J14)*('County-Data'!J$1)*('County-Data'!J$3)*('County-Data'!$D14)</f>
        <v>0</v>
      </c>
      <c r="I14">
        <f>('County-Data'!K14)*('County-Data'!K$1)*('County-Data'!K$3)*('County-Data'!$D14)</f>
        <v>0</v>
      </c>
      <c r="J14">
        <f>('County-Data'!L14)*('County-Data'!L$1)*('County-Data'!L$3)*('County-Data'!$D14)</f>
        <v>0</v>
      </c>
      <c r="K14">
        <f>('County-Data'!M14)*('County-Data'!M$1)*('County-Data'!M$3)*('County-Data'!$D14)</f>
        <v>0</v>
      </c>
      <c r="L14">
        <f>('County-Data'!N14)*('County-Data'!N$1)*('County-Data'!N$3)*('County-Data'!$D14)</f>
        <v>0</v>
      </c>
      <c r="M14">
        <f>('County-Data'!O14)*('County-Data'!O$1)*('County-Data'!O$3)*('County-Data'!$D14)</f>
        <v>507694.07909870398</v>
      </c>
      <c r="N14">
        <f>('County-Data'!P14)*('County-Data'!P$1)*('County-Data'!P$3)*('County-Data'!$D14)</f>
        <v>414157.13852380001</v>
      </c>
      <c r="O14">
        <f>('County-Data'!Q14)*('County-Data'!Q$1)*('County-Data'!Q$3)*('County-Data'!$D14)</f>
        <v>126477.45673841999</v>
      </c>
      <c r="P14">
        <f>('County-Data'!R14)*('County-Data'!R$1)*('County-Data'!R$3)*('County-Data'!$D14)</f>
        <v>587223.40127118002</v>
      </c>
      <c r="Q14">
        <f>('County-Data'!S14)*('County-Data'!S$1)*('County-Data'!S$3)*('County-Data'!$D14)</f>
        <v>0</v>
      </c>
      <c r="R14">
        <f>('County-Data'!T14)*('County-Data'!T$1)*('County-Data'!T$3)*('County-Data'!$D14)</f>
        <v>0</v>
      </c>
      <c r="S14">
        <f>('County-Data'!U14)*('County-Data'!U$1)*('County-Data'!U$3)*('County-Data'!$D14)</f>
        <v>0</v>
      </c>
      <c r="T14" s="69">
        <f t="shared" si="2"/>
        <v>1635552.075632104</v>
      </c>
      <c r="U14" s="70">
        <f t="shared" si="3"/>
        <v>1635552.075632104</v>
      </c>
      <c r="V14" s="64">
        <f t="shared" si="1"/>
        <v>51</v>
      </c>
      <c r="X14">
        <f>('County-Data'!F14)*('County-Data'!F$2)*('County-Data'!F$3)*('County-Data'!$E14)</f>
        <v>0</v>
      </c>
      <c r="Y14">
        <f>('County-Data'!G14)*('County-Data'!G$2)*('County-Data'!G$3)*('County-Data'!$E14)</f>
        <v>0</v>
      </c>
      <c r="Z14">
        <f>('County-Data'!H14)*('County-Data'!H$2)*('County-Data'!H$3)*('County-Data'!$E14)</f>
        <v>0</v>
      </c>
      <c r="AA14">
        <f>('County-Data'!I14)*('County-Data'!I$2)*('County-Data'!I$3)*('County-Data'!$E14)</f>
        <v>0</v>
      </c>
      <c r="AB14">
        <f>('County-Data'!J14)*('County-Data'!J$2)*('County-Data'!J$3)*('County-Data'!$E14)</f>
        <v>0</v>
      </c>
      <c r="AC14">
        <f>('County-Data'!K14)*('County-Data'!K$2)*('County-Data'!K$3)*('County-Data'!$E14)</f>
        <v>0</v>
      </c>
      <c r="AD14">
        <f>('County-Data'!L14)*('County-Data'!L$2)*('County-Data'!L$3)*('County-Data'!$E14)</f>
        <v>0</v>
      </c>
      <c r="AE14">
        <f>('County-Data'!M14)*('County-Data'!M$2)*('County-Data'!M$3)*('County-Data'!$E14)</f>
        <v>0</v>
      </c>
      <c r="AF14">
        <f>('County-Data'!N14)*('County-Data'!N$2)*('County-Data'!N$3)*('County-Data'!$E14)</f>
        <v>0</v>
      </c>
      <c r="AG14">
        <f>('County-Data'!O14)*('County-Data'!O$2)*('County-Data'!O$3)*('County-Data'!$E14)</f>
        <v>246346.25852715201</v>
      </c>
      <c r="AH14">
        <f>('County-Data'!P14)*('County-Data'!P$2)*('County-Data'!P$3)*('County-Data'!$E14)</f>
        <v>150719.79226955</v>
      </c>
      <c r="AI14">
        <f>('County-Data'!Q14)*('County-Data'!Q$2)*('County-Data'!Q$3)*('County-Data'!$E14)</f>
        <v>46027.592508344998</v>
      </c>
      <c r="AJ14">
        <f>('County-Data'!R14)*('County-Data'!R$2)*('County-Data'!R$3)*('County-Data'!$E14)</f>
        <v>142467.96819017001</v>
      </c>
      <c r="AK14">
        <f>('County-Data'!S14)*('County-Data'!S$2)*('County-Data'!S$3)*('County-Data'!$E14)</f>
        <v>0</v>
      </c>
      <c r="AL14">
        <f>('County-Data'!T14)*('County-Data'!T$2)*('County-Data'!T$3)*('County-Data'!$E14)</f>
        <v>0</v>
      </c>
      <c r="AM14">
        <f>('County-Data'!U14)*('County-Data'!U$2)*('County-Data'!U$3)*('County-Data'!$E14)</f>
        <v>0</v>
      </c>
      <c r="AN14" s="69">
        <f t="shared" si="4"/>
        <v>585561.61149521708</v>
      </c>
      <c r="AO14" s="70">
        <f t="shared" si="5"/>
        <v>585561.61149521708</v>
      </c>
      <c r="AP14" s="64">
        <f t="shared" si="6"/>
        <v>51</v>
      </c>
    </row>
    <row r="15" spans="1:42">
      <c r="A15" t="s">
        <v>16</v>
      </c>
      <c r="B15" t="s">
        <v>26</v>
      </c>
      <c r="C15" t="s">
        <v>18</v>
      </c>
      <c r="D15">
        <f>('County-Data'!F15)*('County-Data'!F$1)*('County-Data'!F$3)*('County-Data'!$D15)</f>
        <v>109866088.6634088</v>
      </c>
      <c r="E15">
        <f>('County-Data'!G15)*('County-Data'!G$1)*('County-Data'!G$3)*('County-Data'!$D15)</f>
        <v>214735.86913800001</v>
      </c>
      <c r="F15">
        <f>('County-Data'!H15)*('County-Data'!H$1)*('County-Data'!H$3)*('County-Data'!$D15)</f>
        <v>0</v>
      </c>
      <c r="G15">
        <f>('County-Data'!I15)*('County-Data'!I$1)*('County-Data'!I$3)*('County-Data'!$D15)</f>
        <v>190793.72198066401</v>
      </c>
      <c r="H15">
        <f>('County-Data'!J15)*('County-Data'!J$1)*('County-Data'!J$3)*('County-Data'!$D15)</f>
        <v>19563859.626916174</v>
      </c>
      <c r="I15">
        <f>('County-Data'!K15)*('County-Data'!K$1)*('County-Data'!K$3)*('County-Data'!$D15)</f>
        <v>57036.734048015998</v>
      </c>
      <c r="J15">
        <f>('County-Data'!L15)*('County-Data'!L$1)*('County-Data'!L$3)*('County-Data'!$D15)</f>
        <v>11118308.720737249</v>
      </c>
      <c r="K15">
        <f>('County-Data'!M15)*('County-Data'!M$1)*('County-Data'!M$3)*('County-Data'!$D15)</f>
        <v>529971.73403878801</v>
      </c>
      <c r="L15">
        <f>('County-Data'!N15)*('County-Data'!N$1)*('County-Data'!N$3)*('County-Data'!$D15)</f>
        <v>69141.340856231996</v>
      </c>
      <c r="M15">
        <f>('County-Data'!O15)*('County-Data'!O$1)*('County-Data'!O$3)*('County-Data'!$D15)</f>
        <v>9464026.8929725438</v>
      </c>
      <c r="N15">
        <f>('County-Data'!P15)*('County-Data'!P$1)*('County-Data'!P$3)*('County-Data'!$D15)</f>
        <v>1447572.3884244</v>
      </c>
      <c r="O15">
        <f>('County-Data'!Q15)*('County-Data'!Q$1)*('County-Data'!Q$3)*('County-Data'!$D15)</f>
        <v>1444086.088431336</v>
      </c>
      <c r="P15">
        <f>('County-Data'!R15)*('County-Data'!R$1)*('County-Data'!R$3)*('County-Data'!$D15)</f>
        <v>273663.72243691201</v>
      </c>
      <c r="Q15">
        <f>('County-Data'!S15)*('County-Data'!S$1)*('County-Data'!S$3)*('County-Data'!$D15)</f>
        <v>56603.653303535997</v>
      </c>
      <c r="R15">
        <f>('County-Data'!T15)*('County-Data'!T$1)*('County-Data'!T$3)*('County-Data'!$D15)</f>
        <v>333825.85585759202</v>
      </c>
      <c r="S15">
        <f>('County-Data'!U15)*('County-Data'!U$1)*('County-Data'!U$3)*('County-Data'!$D15)</f>
        <v>183554.05553543998</v>
      </c>
      <c r="T15" s="69">
        <f t="shared" si="2"/>
        <v>154813269.06808564</v>
      </c>
      <c r="U15" s="70">
        <f t="shared" si="3"/>
        <v>154813269.06808564</v>
      </c>
      <c r="V15" s="64">
        <f t="shared" si="1"/>
        <v>38</v>
      </c>
      <c r="X15">
        <f>('County-Data'!F15)*('County-Data'!F$2)*('County-Data'!F$3)*('County-Data'!$E15)</f>
        <v>50079904.889757201</v>
      </c>
      <c r="Y15">
        <f>('County-Data'!G15)*('County-Data'!G$2)*('County-Data'!G$3)*('County-Data'!$E15)</f>
        <v>293647.076191</v>
      </c>
      <c r="Z15">
        <f>('County-Data'!H15)*('County-Data'!H$2)*('County-Data'!H$3)*('County-Data'!$E15)</f>
        <v>0</v>
      </c>
      <c r="AA15">
        <f>('County-Data'!I15)*('County-Data'!I$2)*('County-Data'!I$3)*('County-Data'!$E15)</f>
        <v>173937.774004632</v>
      </c>
      <c r="AB15">
        <f>('County-Data'!J15)*('County-Data'!J$2)*('County-Data'!J$3)*('County-Data'!$E15)</f>
        <v>13376596.563760716</v>
      </c>
      <c r="AC15">
        <f>('County-Data'!K15)*('County-Data'!K$2)*('County-Data'!K$3)*('County-Data'!$E15)</f>
        <v>77996.611632312008</v>
      </c>
      <c r="AD15">
        <f>('County-Data'!L15)*('County-Data'!L$2)*('County-Data'!L$3)*('County-Data'!$E15)</f>
        <v>10136045.617776224</v>
      </c>
      <c r="AE15">
        <f>('County-Data'!M15)*('County-Data'!M$2)*('County-Data'!M$3)*('County-Data'!$E15)</f>
        <v>362362.95964218298</v>
      </c>
      <c r="AF15">
        <f>('County-Data'!N15)*('County-Data'!N$2)*('County-Data'!N$3)*('County-Data'!$E15)</f>
        <v>15758.237214754001</v>
      </c>
      <c r="AG15">
        <f>('County-Data'!O15)*('County-Data'!O$2)*('County-Data'!O$3)*('County-Data'!$E15)</f>
        <v>4313956.8582095364</v>
      </c>
      <c r="AH15">
        <f>('County-Data'!P15)*('County-Data'!P$2)*('County-Data'!P$3)*('County-Data'!$E15)</f>
        <v>494881.69016895001</v>
      </c>
      <c r="AI15">
        <f>('County-Data'!Q15)*('County-Data'!Q$2)*('County-Data'!Q$3)*('County-Data'!$E15)</f>
        <v>493689.82850676303</v>
      </c>
      <c r="AJ15">
        <f>('County-Data'!R15)*('County-Data'!R$2)*('County-Data'!R$3)*('County-Data'!$E15)</f>
        <v>62371.626031963999</v>
      </c>
      <c r="AK15">
        <f>('County-Data'!S15)*('County-Data'!S$2)*('County-Data'!S$3)*('County-Data'!$E15)</f>
        <v>19351.095558738001</v>
      </c>
      <c r="AL15">
        <f>('County-Data'!T15)*('County-Data'!T$2)*('County-Data'!T$3)*('County-Data'!$E15)</f>
        <v>114125.07249376101</v>
      </c>
      <c r="AM15">
        <f>('County-Data'!U15)*('County-Data'!U$2)*('County-Data'!U$3)*('County-Data'!$E15)</f>
        <v>125503.27979054001</v>
      </c>
      <c r="AN15" s="69">
        <f t="shared" si="4"/>
        <v>80140129.180739269</v>
      </c>
      <c r="AO15" s="70">
        <f t="shared" si="5"/>
        <v>80140129.180739269</v>
      </c>
      <c r="AP15" s="64">
        <f t="shared" si="6"/>
        <v>38</v>
      </c>
    </row>
    <row r="16" spans="1:42">
      <c r="A16" t="s">
        <v>16</v>
      </c>
      <c r="B16" t="s">
        <v>27</v>
      </c>
      <c r="C16" t="s">
        <v>18</v>
      </c>
      <c r="D16">
        <f>('County-Data'!F16)*('County-Data'!F$1)*('County-Data'!F$3)*('County-Data'!$D16)</f>
        <v>2205320928.4582267</v>
      </c>
      <c r="E16">
        <f>('County-Data'!G16)*('County-Data'!G$1)*('County-Data'!G$3)*('County-Data'!$D16)</f>
        <v>438852640.4012835</v>
      </c>
      <c r="F16">
        <f>('County-Data'!H16)*('County-Data'!H$1)*('County-Data'!H$3)*('County-Data'!$D16)</f>
        <v>1819089094.8330953</v>
      </c>
      <c r="G16">
        <f>('County-Data'!I16)*('County-Data'!I$1)*('County-Data'!I$3)*('County-Data'!$D16)</f>
        <v>7695389467.8863535</v>
      </c>
      <c r="H16">
        <f>('County-Data'!J16)*('County-Data'!J$1)*('County-Data'!J$3)*('County-Data'!$D16)</f>
        <v>475319615.5385192</v>
      </c>
      <c r="I16">
        <f>('County-Data'!K16)*('County-Data'!K$1)*('County-Data'!K$3)*('County-Data'!$D16)</f>
        <v>1571827130.659909</v>
      </c>
      <c r="J16">
        <f>('County-Data'!L16)*('County-Data'!L$1)*('County-Data'!L$3)*('County-Data'!$D16)</f>
        <v>2118165417.9157703</v>
      </c>
      <c r="K16">
        <f>('County-Data'!M16)*('County-Data'!M$1)*('County-Data'!M$3)*('County-Data'!$D16)</f>
        <v>709984330.77744675</v>
      </c>
      <c r="L16">
        <f>('County-Data'!N16)*('County-Data'!N$1)*('County-Data'!N$3)*('County-Data'!$D16)</f>
        <v>63336.250351674003</v>
      </c>
      <c r="M16">
        <f>('County-Data'!O16)*('County-Data'!O$1)*('County-Data'!O$3)*('County-Data'!$D16)</f>
        <v>27633806.371726491</v>
      </c>
      <c r="N16">
        <f>('County-Data'!P16)*('County-Data'!P$1)*('County-Data'!P$3)*('County-Data'!$D16)</f>
        <v>757342535.85118675</v>
      </c>
      <c r="O16">
        <f>('County-Data'!Q16)*('County-Data'!Q$1)*('County-Data'!Q$3)*('County-Data'!$D16)</f>
        <v>2536804018.6279416</v>
      </c>
      <c r="P16">
        <f>('County-Data'!R16)*('County-Data'!R$1)*('County-Data'!R$3)*('County-Data'!$D16)</f>
        <v>289042089.67490065</v>
      </c>
      <c r="Q16">
        <f>('County-Data'!S16)*('County-Data'!S$1)*('County-Data'!S$3)*('County-Data'!$D16)</f>
        <v>38110649.683109224</v>
      </c>
      <c r="R16">
        <f>('County-Data'!T16)*('County-Data'!T$1)*('County-Data'!T$3)*('County-Data'!$D16)</f>
        <v>1155173472.4294634</v>
      </c>
      <c r="S16">
        <f>('County-Data'!U16)*('County-Data'!U$1)*('County-Data'!U$3)*('County-Data'!$D16)</f>
        <v>347769961.65551746</v>
      </c>
      <c r="T16" s="69">
        <f t="shared" si="2"/>
        <v>22185888497.014801</v>
      </c>
      <c r="U16" s="70">
        <f t="shared" si="3"/>
        <v>22185888497.014801</v>
      </c>
      <c r="V16" s="64">
        <f t="shared" si="1"/>
        <v>1</v>
      </c>
      <c r="X16">
        <f>('County-Data'!F16)*('County-Data'!F$2)*('County-Data'!F$3)*('County-Data'!$E16)</f>
        <v>1059866826.821411</v>
      </c>
      <c r="Y16">
        <f>('County-Data'!G16)*('County-Data'!G$2)*('County-Data'!G$3)*('County-Data'!$E16)</f>
        <v>632731521.41554594</v>
      </c>
      <c r="Z16">
        <f>('County-Data'!H16)*('County-Data'!H$2)*('County-Data'!H$3)*('County-Data'!$E16)</f>
        <v>2622736892.9846511</v>
      </c>
      <c r="AA16">
        <f>('County-Data'!I16)*('County-Data'!I$2)*('County-Data'!I$3)*('County-Data'!$E16)</f>
        <v>7396735696.1380301</v>
      </c>
      <c r="AB16">
        <f>('County-Data'!J16)*('County-Data'!J$2)*('County-Data'!J$3)*('County-Data'!$E16)</f>
        <v>342654544.84144884</v>
      </c>
      <c r="AC16">
        <f>('County-Data'!K16)*('County-Data'!K$2)*('County-Data'!K$3)*('County-Data'!$E16)</f>
        <v>2266238095.0363483</v>
      </c>
      <c r="AD16">
        <f>('County-Data'!L16)*('County-Data'!L$2)*('County-Data'!L$3)*('County-Data'!$E16)</f>
        <v>2035960599.8377116</v>
      </c>
      <c r="AE16">
        <f>('County-Data'!M16)*('County-Data'!M$2)*('County-Data'!M$3)*('County-Data'!$E16)</f>
        <v>511822676.26695842</v>
      </c>
      <c r="AF16">
        <f>('County-Data'!N16)*('County-Data'!N$2)*('County-Data'!N$3)*('County-Data'!$E16)</f>
        <v>15219.551453204</v>
      </c>
      <c r="AG16">
        <f>('County-Data'!O16)*('County-Data'!O$2)*('County-Data'!O$3)*('County-Data'!$E16)</f>
        <v>13280676.882105695</v>
      </c>
      <c r="AH16">
        <f>('County-Data'!P16)*('County-Data'!P$2)*('County-Data'!P$3)*('County-Data'!$E16)</f>
        <v>272981435.46752805</v>
      </c>
      <c r="AI16">
        <f>('County-Data'!Q16)*('County-Data'!Q$2)*('County-Data'!Q$3)*('County-Data'!$E16)</f>
        <v>914382026.26046789</v>
      </c>
      <c r="AJ16">
        <f>('County-Data'!R16)*('County-Data'!R$2)*('County-Data'!R$3)*('County-Data'!$E16)</f>
        <v>69456131.86007759</v>
      </c>
      <c r="AK16">
        <f>('County-Data'!S16)*('County-Data'!S$2)*('County-Data'!S$3)*('County-Data'!$E16)</f>
        <v>13736848.73701518</v>
      </c>
      <c r="AL16">
        <f>('County-Data'!T16)*('County-Data'!T$2)*('County-Data'!T$3)*('County-Data'!$E16)</f>
        <v>416378187.92706293</v>
      </c>
      <c r="AM16">
        <f>('County-Data'!U16)*('County-Data'!U$2)*('County-Data'!U$3)*('County-Data'!$E16)</f>
        <v>250704902.60661772</v>
      </c>
      <c r="AN16" s="69">
        <f t="shared" si="4"/>
        <v>18819682282.63443</v>
      </c>
      <c r="AO16" s="70">
        <f t="shared" si="5"/>
        <v>18819682282.63443</v>
      </c>
      <c r="AP16" s="64">
        <f t="shared" si="6"/>
        <v>1</v>
      </c>
    </row>
    <row r="17" spans="1:42">
      <c r="A17" t="s">
        <v>16</v>
      </c>
      <c r="B17" t="s">
        <v>28</v>
      </c>
      <c r="C17" t="s">
        <v>18</v>
      </c>
      <c r="D17">
        <f>('County-Data'!F17)*('County-Data'!F$1)*('County-Data'!F$3)*('County-Data'!$D17)</f>
        <v>57759708.402451806</v>
      </c>
      <c r="E17">
        <f>('County-Data'!G17)*('County-Data'!G$1)*('County-Data'!G$3)*('County-Data'!$D17)</f>
        <v>0</v>
      </c>
      <c r="F17">
        <f>('County-Data'!H17)*('County-Data'!H$1)*('County-Data'!H$3)*('County-Data'!$D17)</f>
        <v>0</v>
      </c>
      <c r="G17">
        <f>('County-Data'!I17)*('County-Data'!I$1)*('County-Data'!I$3)*('County-Data'!$D17)</f>
        <v>2623182308.8951073</v>
      </c>
      <c r="H17">
        <f>('County-Data'!J17)*('County-Data'!J$1)*('County-Data'!J$3)*('County-Data'!$D17)</f>
        <v>1409892404.0346289</v>
      </c>
      <c r="I17">
        <f>('County-Data'!K17)*('County-Data'!K$1)*('County-Data'!K$3)*('County-Data'!$D17)</f>
        <v>51486.174700776006</v>
      </c>
      <c r="J17">
        <f>('County-Data'!L17)*('County-Data'!L$1)*('County-Data'!L$3)*('County-Data'!$D17)</f>
        <v>872723.8906758721</v>
      </c>
      <c r="K17">
        <f>('County-Data'!M17)*('County-Data'!M$1)*('County-Data'!M$3)*('County-Data'!$D17)</f>
        <v>5077183.823363862</v>
      </c>
      <c r="L17">
        <f>('County-Data'!N17)*('County-Data'!N$1)*('County-Data'!N$3)*('County-Data'!$D17)</f>
        <v>0</v>
      </c>
      <c r="M17">
        <f>('County-Data'!O17)*('County-Data'!O$1)*('County-Data'!O$3)*('County-Data'!$D17)</f>
        <v>4271515.1044081924</v>
      </c>
      <c r="N17">
        <f>('County-Data'!P17)*('County-Data'!P$1)*('County-Data'!P$3)*('County-Data'!$D17)</f>
        <v>87113.408725560002</v>
      </c>
      <c r="O17">
        <f>('County-Data'!Q17)*('County-Data'!Q$1)*('County-Data'!Q$3)*('County-Data'!$D17)</f>
        <v>26603.144938404002</v>
      </c>
      <c r="P17">
        <f>('County-Data'!R17)*('County-Data'!R$1)*('County-Data'!R$3)*('County-Data'!$D17)</f>
        <v>0</v>
      </c>
      <c r="Q17">
        <f>('County-Data'!S17)*('County-Data'!S$1)*('County-Data'!S$3)*('County-Data'!$D17)</f>
        <v>0</v>
      </c>
      <c r="R17">
        <f>('County-Data'!T17)*('County-Data'!T$1)*('County-Data'!T$3)*('County-Data'!$D17)</f>
        <v>4261800.3630162841</v>
      </c>
      <c r="S17">
        <f>('County-Data'!U17)*('County-Data'!U$1)*('County-Data'!U$3)*('County-Data'!$D17)</f>
        <v>28946287.13431235</v>
      </c>
      <c r="T17" s="69">
        <f t="shared" si="2"/>
        <v>4134429134.3763294</v>
      </c>
      <c r="U17" s="70">
        <f t="shared" si="3"/>
        <v>4134429134.3763294</v>
      </c>
      <c r="V17" s="64">
        <f t="shared" si="1"/>
        <v>14</v>
      </c>
      <c r="X17">
        <f>('County-Data'!F17)*('County-Data'!F$2)*('County-Data'!F$3)*('County-Data'!$E17)</f>
        <v>27028762.574673202</v>
      </c>
      <c r="Y17">
        <f>('County-Data'!G17)*('County-Data'!G$2)*('County-Data'!G$3)*('County-Data'!$E17)</f>
        <v>0</v>
      </c>
      <c r="Z17">
        <f>('County-Data'!H17)*('County-Data'!H$2)*('County-Data'!H$3)*('County-Data'!$E17)</f>
        <v>0</v>
      </c>
      <c r="AA17">
        <f>('County-Data'!I17)*('County-Data'!I$2)*('County-Data'!I$3)*('County-Data'!$E17)</f>
        <v>2455046044.3183007</v>
      </c>
      <c r="AB17">
        <f>('County-Data'!J17)*('County-Data'!J$2)*('County-Data'!J$3)*('County-Data'!$E17)</f>
        <v>989642644.46155679</v>
      </c>
      <c r="AC17">
        <f>('County-Data'!K17)*('County-Data'!K$2)*('County-Data'!K$3)*('County-Data'!$E17)</f>
        <v>72279.152562671996</v>
      </c>
      <c r="AD17">
        <f>('County-Data'!L17)*('County-Data'!L$2)*('County-Data'!L$3)*('County-Data'!$E17)</f>
        <v>816785.52356825606</v>
      </c>
      <c r="AE17">
        <f>('County-Data'!M17)*('County-Data'!M$2)*('County-Data'!M$3)*('County-Data'!$E17)</f>
        <v>3563816.367116082</v>
      </c>
      <c r="AF17">
        <f>('County-Data'!N17)*('County-Data'!N$2)*('County-Data'!N$3)*('County-Data'!$E17)</f>
        <v>0</v>
      </c>
      <c r="AG17">
        <f>('County-Data'!O17)*('County-Data'!O$2)*('County-Data'!O$3)*('County-Data'!$E17)</f>
        <v>1998863.408151808</v>
      </c>
      <c r="AH17">
        <f>('County-Data'!P17)*('County-Data'!P$2)*('County-Data'!P$3)*('County-Data'!$E17)</f>
        <v>30573.660774579999</v>
      </c>
      <c r="AI17">
        <f>('County-Data'!Q17)*('County-Data'!Q$2)*('County-Data'!Q$3)*('County-Data'!$E17)</f>
        <v>9336.743226822</v>
      </c>
      <c r="AJ17">
        <f>('County-Data'!R17)*('County-Data'!R$2)*('County-Data'!R$3)*('County-Data'!$E17)</f>
        <v>0</v>
      </c>
      <c r="AK17">
        <f>('County-Data'!S17)*('County-Data'!S$2)*('County-Data'!S$3)*('County-Data'!$E17)</f>
        <v>0</v>
      </c>
      <c r="AL17">
        <f>('County-Data'!T17)*('County-Data'!T$2)*('County-Data'!T$3)*('County-Data'!$E17)</f>
        <v>1495738.032687162</v>
      </c>
      <c r="AM17">
        <f>('County-Data'!U17)*('County-Data'!U$2)*('County-Data'!U$3)*('County-Data'!$E17)</f>
        <v>20318203.052210227</v>
      </c>
      <c r="AN17" s="69">
        <f t="shared" si="4"/>
        <v>3500023047.2948284</v>
      </c>
      <c r="AO17" s="70">
        <f t="shared" si="5"/>
        <v>3500023047.2948284</v>
      </c>
      <c r="AP17" s="64">
        <f t="shared" si="6"/>
        <v>9</v>
      </c>
    </row>
    <row r="18" spans="1:42">
      <c r="A18" t="s">
        <v>16</v>
      </c>
      <c r="B18" t="s">
        <v>29</v>
      </c>
      <c r="C18" t="s">
        <v>18</v>
      </c>
      <c r="D18">
        <f>('County-Data'!F18)*('County-Data'!F$1)*('County-Data'!F$3)*('County-Data'!$D18)</f>
        <v>5470252.8079484999</v>
      </c>
      <c r="E18">
        <f>('County-Data'!G18)*('County-Data'!G$1)*('County-Data'!G$3)*('County-Data'!$D18)</f>
        <v>34913.3861167</v>
      </c>
      <c r="F18">
        <f>('County-Data'!H18)*('County-Data'!H$1)*('County-Data'!H$3)*('County-Data'!$D18)</f>
        <v>12128.734303062</v>
      </c>
      <c r="G18">
        <f>('County-Data'!I18)*('County-Data'!I$1)*('County-Data'!I$3)*('County-Data'!$D18)</f>
        <v>51701.150432645998</v>
      </c>
      <c r="H18">
        <f>('County-Data'!J18)*('County-Data'!J$1)*('County-Data'!J$3)*('County-Data'!$D18)</f>
        <v>65449.396427843996</v>
      </c>
      <c r="I18">
        <f>('County-Data'!K18)*('County-Data'!K$1)*('County-Data'!K$3)*('County-Data'!$D18)</f>
        <v>0</v>
      </c>
      <c r="J18">
        <f>('County-Data'!L18)*('County-Data'!L$1)*('County-Data'!L$3)*('County-Data'!$D18)</f>
        <v>1326300.8606135729</v>
      </c>
      <c r="K18">
        <f>('County-Data'!M18)*('County-Data'!M$1)*('County-Data'!M$3)*('County-Data'!$D18)</f>
        <v>13897.874792840999</v>
      </c>
      <c r="L18">
        <f>('County-Data'!N18)*('County-Data'!N$1)*('County-Data'!N$3)*('County-Data'!$D18)</f>
        <v>56207.617749894001</v>
      </c>
      <c r="M18">
        <f>('County-Data'!O18)*('County-Data'!O$1)*('County-Data'!O$3)*('County-Data'!$D18)</f>
        <v>5770249.7455287362</v>
      </c>
      <c r="N18">
        <f>('County-Data'!P18)*('County-Data'!P$1)*('County-Data'!P$3)*('County-Data'!$D18)</f>
        <v>2196668.1053189598</v>
      </c>
      <c r="O18">
        <f>('County-Data'!Q18)*('County-Data'!Q$1)*('County-Data'!Q$3)*('County-Data'!$D18)</f>
        <v>1581241.9267153081</v>
      </c>
      <c r="P18">
        <f>('County-Data'!R18)*('County-Data'!R$1)*('County-Data'!R$3)*('County-Data'!$D18)</f>
        <v>1724155.031852331</v>
      </c>
      <c r="Q18">
        <f>('County-Data'!S18)*('County-Data'!S$1)*('County-Data'!S$3)*('County-Data'!$D18)</f>
        <v>460152.56122212001</v>
      </c>
      <c r="R18">
        <f>('County-Data'!T18)*('County-Data'!T$1)*('County-Data'!T$3)*('County-Data'!$D18)</f>
        <v>620296.44927203201</v>
      </c>
      <c r="S18">
        <f>('County-Data'!U18)*('County-Data'!U$1)*('County-Data'!U$3)*('County-Data'!$D18)</f>
        <v>641637.62327311398</v>
      </c>
      <c r="T18" s="69">
        <f t="shared" si="2"/>
        <v>20025253.271567665</v>
      </c>
      <c r="U18" s="70">
        <f t="shared" si="3"/>
        <v>20025253.271567665</v>
      </c>
      <c r="V18" s="64">
        <f t="shared" si="1"/>
        <v>46</v>
      </c>
      <c r="X18">
        <f>('County-Data'!F18)*('County-Data'!F$2)*('County-Data'!F$3)*('County-Data'!$E18)</f>
        <v>2738568.2315090001</v>
      </c>
      <c r="Y18">
        <f>('County-Data'!G18)*('County-Data'!G$2)*('County-Data'!G$3)*('County-Data'!$E18)</f>
        <v>52435.980619400005</v>
      </c>
      <c r="Z18">
        <f>('County-Data'!H18)*('County-Data'!H$2)*('County-Data'!H$3)*('County-Data'!$E18)</f>
        <v>18215.995284084001</v>
      </c>
      <c r="AA18">
        <f>('County-Data'!I18)*('County-Data'!I$2)*('County-Data'!I$3)*('County-Data'!$E18)</f>
        <v>51766.210110648004</v>
      </c>
      <c r="AB18">
        <f>('County-Data'!J18)*('County-Data'!J$2)*('County-Data'!J$3)*('County-Data'!$E18)</f>
        <v>49148.817464604006</v>
      </c>
      <c r="AC18">
        <f>('County-Data'!K18)*('County-Data'!K$2)*('County-Data'!K$3)*('County-Data'!$E18)</f>
        <v>0</v>
      </c>
      <c r="AD18">
        <f>('County-Data'!L18)*('County-Data'!L$2)*('County-Data'!L$3)*('County-Data'!$E18)</f>
        <v>1327969.8506883241</v>
      </c>
      <c r="AE18">
        <f>('County-Data'!M18)*('County-Data'!M$2)*('County-Data'!M$3)*('County-Data'!$E18)</f>
        <v>10436.522697231001</v>
      </c>
      <c r="AF18">
        <f>('County-Data'!N18)*('County-Data'!N$2)*('County-Data'!N$3)*('County-Data'!$E18)</f>
        <v>14069.587068718001</v>
      </c>
      <c r="AG18">
        <f>('County-Data'!O18)*('County-Data'!O$2)*('County-Data'!O$3)*('County-Data'!$E18)</f>
        <v>2888755.4553267844</v>
      </c>
      <c r="AH18">
        <f>('County-Data'!P18)*('County-Data'!P$2)*('County-Data'!P$3)*('County-Data'!$E18)</f>
        <v>824787.13044868002</v>
      </c>
      <c r="AI18">
        <f>('County-Data'!Q18)*('County-Data'!Q$2)*('County-Data'!Q$3)*('County-Data'!$E18)</f>
        <v>593711.89854431408</v>
      </c>
      <c r="AJ18">
        <f>('County-Data'!R18)*('County-Data'!R$2)*('County-Data'!R$3)*('County-Data'!$E18)</f>
        <v>431581.16838460701</v>
      </c>
      <c r="AK18">
        <f>('County-Data'!S18)*('County-Data'!S$2)*('County-Data'!S$3)*('County-Data'!$E18)</f>
        <v>172774.35294846</v>
      </c>
      <c r="AL18">
        <f>('County-Data'!T18)*('County-Data'!T$2)*('County-Data'!T$3)*('County-Data'!$E18)</f>
        <v>232903.88164865601</v>
      </c>
      <c r="AM18">
        <f>('County-Data'!U18)*('County-Data'!U$2)*('County-Data'!U$3)*('County-Data'!$E18)</f>
        <v>481833.78527317406</v>
      </c>
      <c r="AN18" s="69">
        <f t="shared" si="4"/>
        <v>9888958.8680166863</v>
      </c>
      <c r="AO18" s="70">
        <f t="shared" si="5"/>
        <v>9888958.8680166863</v>
      </c>
      <c r="AP18" s="64">
        <f t="shared" si="6"/>
        <v>46</v>
      </c>
    </row>
    <row r="19" spans="1:42">
      <c r="A19" t="s">
        <v>16</v>
      </c>
      <c r="B19" t="s">
        <v>30</v>
      </c>
      <c r="C19" t="s">
        <v>18</v>
      </c>
      <c r="D19">
        <f>('County-Data'!F19)*('County-Data'!F$1)*('County-Data'!F$3)*('County-Data'!$D19)</f>
        <v>0</v>
      </c>
      <c r="E19">
        <f>('County-Data'!G19)*('County-Data'!G$1)*('County-Data'!G$3)*('County-Data'!$D19)</f>
        <v>5726974.0936799999</v>
      </c>
      <c r="F19">
        <f>('County-Data'!H19)*('County-Data'!H$1)*('County-Data'!H$3)*('County-Data'!$D19)</f>
        <v>0</v>
      </c>
      <c r="G19">
        <f>('County-Data'!I19)*('County-Data'!I$1)*('County-Data'!I$3)*('County-Data'!$D19)</f>
        <v>0</v>
      </c>
      <c r="H19">
        <f>('County-Data'!J19)*('County-Data'!J$1)*('County-Data'!J$3)*('County-Data'!$D19)</f>
        <v>60654.863068799998</v>
      </c>
      <c r="I19">
        <f>('County-Data'!K19)*('County-Data'!K$1)*('County-Data'!K$3)*('County-Data'!$D19)</f>
        <v>42970.658774399999</v>
      </c>
      <c r="J19">
        <f>('County-Data'!L19)*('County-Data'!L$1)*('County-Data'!L$3)*('County-Data'!$D19)</f>
        <v>0</v>
      </c>
      <c r="K19">
        <f>('County-Data'!M19)*('County-Data'!M$1)*('County-Data'!M$3)*('County-Data'!$D19)</f>
        <v>55563362.046964802</v>
      </c>
      <c r="L19">
        <f>('County-Data'!N19)*('County-Data'!N$1)*('County-Data'!N$3)*('County-Data'!$D19)</f>
        <v>0</v>
      </c>
      <c r="M19">
        <f>('County-Data'!O19)*('County-Data'!O$1)*('County-Data'!O$3)*('County-Data'!$D19)</f>
        <v>0</v>
      </c>
      <c r="N19">
        <f>('County-Data'!P19)*('County-Data'!P$1)*('County-Data'!P$3)*('County-Data'!$D19)</f>
        <v>3034648773.2772961</v>
      </c>
      <c r="O19">
        <f>('County-Data'!Q19)*('County-Data'!Q$1)*('County-Data'!Q$3)*('County-Data'!$D19)</f>
        <v>22203.138417599999</v>
      </c>
      <c r="P19">
        <f>('County-Data'!R19)*('County-Data'!R$1)*('County-Data'!R$3)*('County-Data'!$D19)</f>
        <v>1000667111.3383728</v>
      </c>
      <c r="Q19">
        <f>('County-Data'!S19)*('County-Data'!S$1)*('County-Data'!S$3)*('County-Data'!$D19)</f>
        <v>634164603.86543036</v>
      </c>
      <c r="R19">
        <f>('County-Data'!T19)*('County-Data'!T$1)*('County-Data'!T$3)*('County-Data'!$D19)</f>
        <v>307727749.39317602</v>
      </c>
      <c r="S19">
        <f>('County-Data'!U19)*('County-Data'!U$1)*('County-Data'!U$3)*('County-Data'!$D19)</f>
        <v>139268834.9768016</v>
      </c>
      <c r="T19" s="69">
        <f t="shared" si="2"/>
        <v>5177893237.6519833</v>
      </c>
      <c r="U19" s="70">
        <f t="shared" si="3"/>
        <v>5177893237.6519833</v>
      </c>
      <c r="V19" s="64">
        <f t="shared" si="1"/>
        <v>12</v>
      </c>
      <c r="X19">
        <f>('County-Data'!F19)*('County-Data'!F$2)*('County-Data'!F$3)*('County-Data'!$E19)</f>
        <v>0</v>
      </c>
      <c r="Y19">
        <f>('County-Data'!G19)*('County-Data'!G$2)*('County-Data'!G$3)*('County-Data'!$E19)</f>
        <v>10180188.870755401</v>
      </c>
      <c r="Z19">
        <f>('County-Data'!H19)*('County-Data'!H$2)*('County-Data'!H$3)*('County-Data'!$E19)</f>
        <v>0</v>
      </c>
      <c r="AA19">
        <f>('County-Data'!I19)*('County-Data'!I$2)*('County-Data'!I$3)*('County-Data'!$E19)</f>
        <v>0</v>
      </c>
      <c r="AB19">
        <f>('County-Data'!J19)*('County-Data'!J$2)*('County-Data'!J$3)*('County-Data'!$E19)</f>
        <v>53909.617179132001</v>
      </c>
      <c r="AC19">
        <f>('County-Data'!K19)*('County-Data'!K$2)*('County-Data'!K$3)*('County-Data'!$E19)</f>
        <v>76384.040693832008</v>
      </c>
      <c r="AD19">
        <f>('County-Data'!L19)*('County-Data'!L$2)*('County-Data'!L$3)*('County-Data'!$E19)</f>
        <v>0</v>
      </c>
      <c r="AE19">
        <f>('County-Data'!M19)*('County-Data'!M$2)*('County-Data'!M$3)*('County-Data'!$E19)</f>
        <v>49384326.756120823</v>
      </c>
      <c r="AF19">
        <f>('County-Data'!N19)*('County-Data'!N$2)*('County-Data'!N$3)*('County-Data'!$E19)</f>
        <v>0</v>
      </c>
      <c r="AG19">
        <f>('County-Data'!O19)*('County-Data'!O$2)*('County-Data'!O$3)*('County-Data'!$E19)</f>
        <v>0</v>
      </c>
      <c r="AH19">
        <f>('County-Data'!P19)*('County-Data'!P$2)*('County-Data'!P$3)*('County-Data'!$E19)</f>
        <v>1348587280.2559621</v>
      </c>
      <c r="AI19">
        <f>('County-Data'!Q19)*('County-Data'!Q$2)*('County-Data'!Q$3)*('County-Data'!$E19)</f>
        <v>9866.9969043569999</v>
      </c>
      <c r="AJ19">
        <f>('County-Data'!R19)*('County-Data'!R$2)*('County-Data'!R$3)*('County-Data'!$E19)</f>
        <v>296461971.70159185</v>
      </c>
      <c r="AK19">
        <f>('County-Data'!S19)*('County-Data'!S$2)*('County-Data'!S$3)*('County-Data'!$E19)</f>
        <v>281820527.59860939</v>
      </c>
      <c r="AL19">
        <f>('County-Data'!T19)*('County-Data'!T$2)*('County-Data'!T$3)*('County-Data'!$E19)</f>
        <v>136753133.43272045</v>
      </c>
      <c r="AM19">
        <f>('County-Data'!U19)*('County-Data'!U$2)*('County-Data'!U$3)*('County-Data'!$E19)</f>
        <v>123781164.42315498</v>
      </c>
      <c r="AN19" s="69">
        <f t="shared" si="4"/>
        <v>2247108753.6936927</v>
      </c>
      <c r="AO19" s="70">
        <f t="shared" si="5"/>
        <v>2247108753.6936927</v>
      </c>
      <c r="AP19" s="64">
        <f t="shared" si="6"/>
        <v>15</v>
      </c>
    </row>
    <row r="20" spans="1:42">
      <c r="A20" t="s">
        <v>16</v>
      </c>
      <c r="B20" t="s">
        <v>31</v>
      </c>
      <c r="C20" t="s">
        <v>18</v>
      </c>
      <c r="D20">
        <f>('County-Data'!F20)*('County-Data'!F$1)*('County-Data'!F$3)*('County-Data'!$D20)</f>
        <v>0</v>
      </c>
      <c r="E20">
        <f>('County-Data'!G20)*('County-Data'!G$1)*('County-Data'!G$3)*('County-Data'!$D20)</f>
        <v>0</v>
      </c>
      <c r="F20">
        <f>('County-Data'!H20)*('County-Data'!H$1)*('County-Data'!H$3)*('County-Data'!$D20)</f>
        <v>0</v>
      </c>
      <c r="G20">
        <f>('County-Data'!I20)*('County-Data'!I$1)*('County-Data'!I$3)*('County-Data'!$D20)</f>
        <v>0</v>
      </c>
      <c r="H20">
        <f>('County-Data'!J20)*('County-Data'!J$1)*('County-Data'!J$3)*('County-Data'!$D20)</f>
        <v>0</v>
      </c>
      <c r="I20">
        <f>('County-Data'!K20)*('County-Data'!K$1)*('County-Data'!K$3)*('County-Data'!$D20)</f>
        <v>0</v>
      </c>
      <c r="J20">
        <f>('County-Data'!L20)*('County-Data'!L$1)*('County-Data'!L$3)*('County-Data'!$D20)</f>
        <v>0</v>
      </c>
      <c r="K20">
        <f>('County-Data'!M20)*('County-Data'!M$1)*('County-Data'!M$3)*('County-Data'!$D20)</f>
        <v>16678.401691349998</v>
      </c>
      <c r="L20">
        <f>('County-Data'!N20)*('County-Data'!N$1)*('County-Data'!N$3)*('County-Data'!$D20)</f>
        <v>0</v>
      </c>
      <c r="M20">
        <f>('County-Data'!O20)*('County-Data'!O$1)*('County-Data'!O$3)*('County-Data'!$D20)</f>
        <v>0</v>
      </c>
      <c r="N20">
        <f>('County-Data'!P20)*('County-Data'!P$1)*('County-Data'!P$3)*('County-Data'!$D20)</f>
        <v>0</v>
      </c>
      <c r="O20">
        <f>('County-Data'!Q20)*('County-Data'!Q$1)*('County-Data'!Q$3)*('County-Data'!$D20)</f>
        <v>57502.988478599997</v>
      </c>
      <c r="P20">
        <f>('County-Data'!R20)*('County-Data'!R$1)*('County-Data'!R$3)*('County-Data'!$D20)</f>
        <v>0</v>
      </c>
      <c r="Q20">
        <f>('County-Data'!S20)*('County-Data'!S$1)*('County-Data'!S$3)*('County-Data'!$D20)</f>
        <v>0</v>
      </c>
      <c r="R20">
        <f>('County-Data'!T20)*('County-Data'!T$1)*('County-Data'!T$3)*('County-Data'!$D20)</f>
        <v>0</v>
      </c>
      <c r="S20">
        <f>('County-Data'!U20)*('County-Data'!U$1)*('County-Data'!U$3)*('County-Data'!$D20)</f>
        <v>107443.1298318</v>
      </c>
      <c r="T20" s="69">
        <f t="shared" si="2"/>
        <v>181624.52000175</v>
      </c>
      <c r="U20" s="70">
        <f t="shared" si="3"/>
        <v>181624.52000175</v>
      </c>
      <c r="V20" s="64">
        <f t="shared" si="1"/>
        <v>55</v>
      </c>
      <c r="X20">
        <f>('County-Data'!F20)*('County-Data'!F$2)*('County-Data'!F$3)*('County-Data'!$E20)</f>
        <v>0</v>
      </c>
      <c r="Y20">
        <f>('County-Data'!G20)*('County-Data'!G$2)*('County-Data'!G$3)*('County-Data'!$E20)</f>
        <v>0</v>
      </c>
      <c r="Z20">
        <f>('County-Data'!H20)*('County-Data'!H$2)*('County-Data'!H$3)*('County-Data'!$E20)</f>
        <v>0</v>
      </c>
      <c r="AA20">
        <f>('County-Data'!I20)*('County-Data'!I$2)*('County-Data'!I$3)*('County-Data'!$E20)</f>
        <v>0</v>
      </c>
      <c r="AB20">
        <f>('County-Data'!J20)*('County-Data'!J$2)*('County-Data'!J$3)*('County-Data'!$E20)</f>
        <v>0</v>
      </c>
      <c r="AC20">
        <f>('County-Data'!K20)*('County-Data'!K$2)*('County-Data'!K$3)*('County-Data'!$E20)</f>
        <v>0</v>
      </c>
      <c r="AD20">
        <f>('County-Data'!L20)*('County-Data'!L$2)*('County-Data'!L$3)*('County-Data'!$E20)</f>
        <v>0</v>
      </c>
      <c r="AE20">
        <f>('County-Data'!M20)*('County-Data'!M$2)*('County-Data'!M$3)*('County-Data'!$E20)</f>
        <v>11954.787738063</v>
      </c>
      <c r="AF20">
        <f>('County-Data'!N20)*('County-Data'!N$2)*('County-Data'!N$3)*('County-Data'!$E20)</f>
        <v>0</v>
      </c>
      <c r="AG20">
        <f>('County-Data'!O20)*('County-Data'!O$2)*('County-Data'!O$3)*('County-Data'!$E20)</f>
        <v>0</v>
      </c>
      <c r="AH20">
        <f>('County-Data'!P20)*('County-Data'!P$2)*('County-Data'!P$3)*('County-Data'!$E20)</f>
        <v>0</v>
      </c>
      <c r="AI20">
        <f>('County-Data'!Q20)*('County-Data'!Q$2)*('County-Data'!Q$3)*('County-Data'!$E20)</f>
        <v>20608.570122233999</v>
      </c>
      <c r="AJ20">
        <f>('County-Data'!R20)*('County-Data'!R$2)*('County-Data'!R$3)*('County-Data'!$E20)</f>
        <v>0</v>
      </c>
      <c r="AK20">
        <f>('County-Data'!S20)*('County-Data'!S$2)*('County-Data'!S$3)*('County-Data'!$E20)</f>
        <v>0</v>
      </c>
      <c r="AL20">
        <f>('County-Data'!T20)*('County-Data'!T$2)*('County-Data'!T$3)*('County-Data'!$E20)</f>
        <v>0</v>
      </c>
      <c r="AM20">
        <f>('County-Data'!U20)*('County-Data'!U$2)*('County-Data'!U$3)*('County-Data'!$E20)</f>
        <v>77013.363439884008</v>
      </c>
      <c r="AN20" s="69">
        <f t="shared" si="4"/>
        <v>109576.721300181</v>
      </c>
      <c r="AO20" s="70">
        <f t="shared" si="5"/>
        <v>109576.721300181</v>
      </c>
      <c r="AP20" s="64">
        <f t="shared" si="6"/>
        <v>55</v>
      </c>
    </row>
    <row r="21" spans="1:42">
      <c r="A21" t="s">
        <v>16</v>
      </c>
      <c r="B21" t="s">
        <v>32</v>
      </c>
      <c r="C21" t="s">
        <v>18</v>
      </c>
      <c r="D21">
        <f>('County-Data'!F21)*('County-Data'!F$1)*('County-Data'!F$3)*('County-Data'!$D21)</f>
        <v>876828081.14599502</v>
      </c>
      <c r="E21">
        <f>('County-Data'!G21)*('County-Data'!G$1)*('County-Data'!G$3)*('County-Data'!$D21)</f>
        <v>1207082718.9819474</v>
      </c>
      <c r="F21">
        <f>('County-Data'!H21)*('County-Data'!H$1)*('County-Data'!H$3)*('County-Data'!$D21)</f>
        <v>152720945.37555569</v>
      </c>
      <c r="G21">
        <f>('County-Data'!I21)*('County-Data'!I$1)*('County-Data'!I$3)*('County-Data'!$D21)</f>
        <v>7426635204.6090126</v>
      </c>
      <c r="H21">
        <f>('County-Data'!J21)*('County-Data'!J$1)*('County-Data'!J$3)*('County-Data'!$D21)</f>
        <v>65374.964268900003</v>
      </c>
      <c r="I21">
        <f>('County-Data'!K21)*('County-Data'!K$1)*('County-Data'!K$3)*('County-Data'!$D21)</f>
        <v>3451548710.898407</v>
      </c>
      <c r="J21">
        <f>('County-Data'!L21)*('County-Data'!L$1)*('County-Data'!L$3)*('County-Data'!$D21)</f>
        <v>342434335.38271075</v>
      </c>
      <c r="K21">
        <f>('County-Data'!M21)*('County-Data'!M$1)*('County-Data'!M$3)*('County-Data'!$D21)</f>
        <v>749520694.83638823</v>
      </c>
      <c r="L21">
        <f>('County-Data'!N21)*('County-Data'!N$1)*('County-Data'!N$3)*('County-Data'!$D21)</f>
        <v>56143.695780150003</v>
      </c>
      <c r="M21">
        <f>('County-Data'!O21)*('County-Data'!O$1)*('County-Data'!O$3)*('County-Data'!$D21)</f>
        <v>480307.29531180003</v>
      </c>
      <c r="N21">
        <f>('County-Data'!P21)*('County-Data'!P$1)*('County-Data'!P$3)*('County-Data'!$D21)</f>
        <v>154062075.783847</v>
      </c>
      <c r="O21">
        <f>('County-Data'!Q21)*('County-Data'!Q$1)*('County-Data'!Q$3)*('County-Data'!$D21)</f>
        <v>251155473.44079226</v>
      </c>
      <c r="P21">
        <f>('County-Data'!R21)*('County-Data'!R$1)*('County-Data'!R$3)*('County-Data'!$D21)</f>
        <v>26666233.408188</v>
      </c>
      <c r="Q21">
        <f>('County-Data'!S21)*('County-Data'!S$1)*('County-Data'!S$3)*('County-Data'!$D21)</f>
        <v>1535805188.9714358</v>
      </c>
      <c r="R21">
        <f>('County-Data'!T21)*('County-Data'!T$1)*('County-Data'!T$3)*('County-Data'!$D21)</f>
        <v>280442384.8477779</v>
      </c>
      <c r="S21">
        <f>('County-Data'!U21)*('County-Data'!U$1)*('County-Data'!U$3)*('County-Data'!$D21)</f>
        <v>51317348.308194652</v>
      </c>
      <c r="T21" s="69">
        <f t="shared" si="2"/>
        <v>16506821221.945614</v>
      </c>
      <c r="U21" s="70">
        <f t="shared" si="3"/>
        <v>16506821221.945614</v>
      </c>
      <c r="V21" s="64">
        <f t="shared" si="1"/>
        <v>3</v>
      </c>
      <c r="X21">
        <f>('County-Data'!F21)*('County-Data'!F$2)*('County-Data'!F$3)*('County-Data'!$E21)</f>
        <v>458773826.81253123</v>
      </c>
      <c r="Y21">
        <f>('County-Data'!G21)*('County-Data'!G$2)*('County-Data'!G$3)*('County-Data'!$E21)</f>
        <v>1894708792.4334528</v>
      </c>
      <c r="Z21">
        <f>('County-Data'!H21)*('County-Data'!H$2)*('County-Data'!H$3)*('County-Data'!$E21)</f>
        <v>239719874.57153052</v>
      </c>
      <c r="AA21">
        <f>('County-Data'!I21)*('County-Data'!I$2)*('County-Data'!I$3)*('County-Data'!$E21)</f>
        <v>7771525402.5762444</v>
      </c>
      <c r="AB21">
        <f>('County-Data'!J21)*('County-Data'!J$2)*('County-Data'!J$3)*('County-Data'!$E21)</f>
        <v>51308.215111296005</v>
      </c>
      <c r="AC21">
        <f>('County-Data'!K21)*('County-Data'!K$2)*('County-Data'!K$3)*('County-Data'!$E21)</f>
        <v>5417756038.7635422</v>
      </c>
      <c r="AD21">
        <f>('County-Data'!L21)*('County-Data'!L$2)*('County-Data'!L$3)*('County-Data'!$E21)</f>
        <v>358336859.53626359</v>
      </c>
      <c r="AE21">
        <f>('County-Data'!M21)*('County-Data'!M$2)*('County-Data'!M$3)*('County-Data'!$E21)</f>
        <v>588246119.46025813</v>
      </c>
      <c r="AF21">
        <f>('County-Data'!N21)*('County-Data'!N$2)*('County-Data'!N$3)*('County-Data'!$E21)</f>
        <v>14687.747072832</v>
      </c>
      <c r="AG21">
        <f>('County-Data'!O21)*('County-Data'!O$2)*('County-Data'!O$3)*('County-Data'!$E21)</f>
        <v>251306.29441996804</v>
      </c>
      <c r="AH21">
        <f>('County-Data'!P21)*('County-Data'!P$2)*('County-Data'!P$3)*('County-Data'!$E21)</f>
        <v>60456248.146439046</v>
      </c>
      <c r="AI21">
        <f>('County-Data'!Q21)*('County-Data'!Q$2)*('County-Data'!Q$3)*('County-Data'!$E21)</f>
        <v>98557140.350207523</v>
      </c>
      <c r="AJ21">
        <f>('County-Data'!R21)*('County-Data'!R$2)*('County-Data'!R$3)*('County-Data'!$E21)</f>
        <v>6976150.8615014404</v>
      </c>
      <c r="AK21">
        <f>('County-Data'!S21)*('County-Data'!S$2)*('County-Data'!S$3)*('County-Data'!$E21)</f>
        <v>602672780.67391074</v>
      </c>
      <c r="AL21">
        <f>('County-Data'!T21)*('County-Data'!T$2)*('County-Data'!T$3)*('County-Data'!$E21)</f>
        <v>110049759.63665454</v>
      </c>
      <c r="AM21">
        <f>('County-Data'!U21)*('County-Data'!U$2)*('County-Data'!U$3)*('County-Data'!$E21)</f>
        <v>40275380.268019781</v>
      </c>
      <c r="AN21" s="69">
        <f t="shared" si="4"/>
        <v>17648371676.34716</v>
      </c>
      <c r="AO21" s="70">
        <f t="shared" si="5"/>
        <v>17648371676.34716</v>
      </c>
      <c r="AP21" s="64">
        <f t="shared" si="6"/>
        <v>2</v>
      </c>
    </row>
    <row r="22" spans="1:42">
      <c r="A22" t="s">
        <v>16</v>
      </c>
      <c r="B22" t="s">
        <v>33</v>
      </c>
      <c r="C22" t="s">
        <v>18</v>
      </c>
      <c r="D22">
        <f>('County-Data'!F22)*('County-Data'!F$1)*('County-Data'!F$3)*('County-Data'!$D22)</f>
        <v>88488544.73467049</v>
      </c>
      <c r="E22">
        <f>('County-Data'!G22)*('County-Data'!G$1)*('County-Data'!G$3)*('County-Data'!$D22)</f>
        <v>34850442.037382998</v>
      </c>
      <c r="F22">
        <f>('County-Data'!H22)*('County-Data'!H$1)*('County-Data'!H$3)*('County-Data'!$D22)</f>
        <v>7156336.9987500301</v>
      </c>
      <c r="G22">
        <f>('County-Data'!I22)*('County-Data'!I$1)*('County-Data'!I$3)*('County-Data'!$D22)</f>
        <v>988404247.94010663</v>
      </c>
      <c r="H22">
        <f>('County-Data'!J22)*('County-Data'!J$1)*('County-Data'!J$3)*('County-Data'!$D22)</f>
        <v>67630.848945659993</v>
      </c>
      <c r="I22">
        <f>('County-Data'!K22)*('County-Data'!K$1)*('County-Data'!K$3)*('County-Data'!$D22)</f>
        <v>835071561.74434483</v>
      </c>
      <c r="J22">
        <f>('County-Data'!L22)*('County-Data'!L$1)*('County-Data'!L$3)*('County-Data'!$D22)</f>
        <v>186236667.65280497</v>
      </c>
      <c r="K22">
        <f>('County-Data'!M22)*('County-Data'!M$1)*('County-Data'!M$3)*('County-Data'!$D22)</f>
        <v>14361.096084614999</v>
      </c>
      <c r="L22">
        <f>('County-Data'!N22)*('County-Data'!N$1)*('County-Data'!N$3)*('County-Data'!$D22)</f>
        <v>0</v>
      </c>
      <c r="M22">
        <f>('County-Data'!O22)*('County-Data'!O$1)*('County-Data'!O$3)*('County-Data'!$D22)</f>
        <v>8446980.2545976397</v>
      </c>
      <c r="N22">
        <f>('County-Data'!P22)*('County-Data'!P$1)*('County-Data'!P$3)*('County-Data'!$D22)</f>
        <v>0</v>
      </c>
      <c r="O22">
        <f>('County-Data'!Q22)*('County-Data'!Q$1)*('County-Data'!Q$3)*('County-Data'!$D22)</f>
        <v>510112772.31763482</v>
      </c>
      <c r="P22">
        <f>('County-Data'!R22)*('County-Data'!R$1)*('County-Data'!R$3)*('County-Data'!$D22)</f>
        <v>0</v>
      </c>
      <c r="Q22">
        <f>('County-Data'!S22)*('County-Data'!S$1)*('County-Data'!S$3)*('County-Data'!$D22)</f>
        <v>0</v>
      </c>
      <c r="R22">
        <f>('County-Data'!T22)*('County-Data'!T$1)*('County-Data'!T$3)*('County-Data'!$D22)</f>
        <v>201264943.8206467</v>
      </c>
      <c r="S22">
        <f>('County-Data'!U22)*('County-Data'!U$1)*('County-Data'!U$3)*('County-Data'!$D22)</f>
        <v>18595500.28113582</v>
      </c>
      <c r="T22" s="69">
        <f t="shared" si="2"/>
        <v>2878709989.7271051</v>
      </c>
      <c r="U22" s="70">
        <f t="shared" si="3"/>
        <v>2878709989.7271051</v>
      </c>
      <c r="V22" s="64">
        <f t="shared" si="1"/>
        <v>17</v>
      </c>
      <c r="X22">
        <f>('County-Data'!F22)*('County-Data'!F$2)*('County-Data'!F$3)*('County-Data'!$E22)</f>
        <v>44856483.408441596</v>
      </c>
      <c r="Y22">
        <f>('County-Data'!G22)*('County-Data'!G$2)*('County-Data'!G$3)*('County-Data'!$E22)</f>
        <v>52999005.002764799</v>
      </c>
      <c r="Z22">
        <f>('County-Data'!H22)*('County-Data'!H$2)*('County-Data'!H$3)*('County-Data'!$E22)</f>
        <v>10883039.589322368</v>
      </c>
      <c r="AA22">
        <f>('County-Data'!I22)*('County-Data'!I$2)*('County-Data'!I$3)*('County-Data'!$E22)</f>
        <v>1002080865.5289654</v>
      </c>
      <c r="AB22">
        <f>('County-Data'!J22)*('County-Data'!J$2)*('County-Data'!J$3)*('County-Data'!$E22)</f>
        <v>51424.996242048001</v>
      </c>
      <c r="AC22">
        <f>('County-Data'!K22)*('County-Data'!K$2)*('County-Data'!K$3)*('County-Data'!$E22)</f>
        <v>1269939756.6056976</v>
      </c>
      <c r="AD22">
        <f>('County-Data'!L22)*('County-Data'!L$2)*('County-Data'!L$3)*('County-Data'!$E22)</f>
        <v>188813637.23768792</v>
      </c>
      <c r="AE22">
        <f>('County-Data'!M22)*('County-Data'!M$2)*('County-Data'!M$3)*('County-Data'!$E22)</f>
        <v>10919.858669472</v>
      </c>
      <c r="AF22">
        <f>('County-Data'!N22)*('County-Data'!N$2)*('County-Data'!N$3)*('County-Data'!$E22)</f>
        <v>0</v>
      </c>
      <c r="AG22">
        <f>('County-Data'!O22)*('County-Data'!O$2)*('County-Data'!O$3)*('County-Data'!$E22)</f>
        <v>4281930.8508001277</v>
      </c>
      <c r="AH22">
        <f>('County-Data'!P22)*('County-Data'!P$2)*('County-Data'!P$3)*('County-Data'!$E22)</f>
        <v>0</v>
      </c>
      <c r="AI22">
        <f>('County-Data'!Q22)*('County-Data'!Q$2)*('County-Data'!Q$3)*('County-Data'!$E22)</f>
        <v>193939214.19301102</v>
      </c>
      <c r="AJ22">
        <f>('County-Data'!R22)*('County-Data'!R$2)*('County-Data'!R$3)*('County-Data'!$E22)</f>
        <v>0</v>
      </c>
      <c r="AK22">
        <f>('County-Data'!S22)*('County-Data'!S$2)*('County-Data'!S$3)*('County-Data'!$E22)</f>
        <v>0</v>
      </c>
      <c r="AL22">
        <f>('County-Data'!T22)*('County-Data'!T$2)*('County-Data'!T$3)*('County-Data'!$E22)</f>
        <v>76518697.761348605</v>
      </c>
      <c r="AM22">
        <f>('County-Data'!U22)*('County-Data'!U$2)*('County-Data'!U$3)*('County-Data'!$E22)</f>
        <v>14139605.623533696</v>
      </c>
      <c r="AN22" s="69">
        <f t="shared" si="4"/>
        <v>2858514580.6564841</v>
      </c>
      <c r="AO22" s="70">
        <f t="shared" si="5"/>
        <v>2858514580.6564841</v>
      </c>
      <c r="AP22" s="64">
        <f t="shared" si="6"/>
        <v>13</v>
      </c>
    </row>
    <row r="23" spans="1:42">
      <c r="A23" t="s">
        <v>16</v>
      </c>
      <c r="B23" t="s">
        <v>34</v>
      </c>
      <c r="C23" t="s">
        <v>18</v>
      </c>
      <c r="D23">
        <f>('County-Data'!F23)*('County-Data'!F$1)*('County-Data'!F$3)*('County-Data'!$D23)</f>
        <v>413773772.098629</v>
      </c>
      <c r="E23">
        <f>('County-Data'!G23)*('County-Data'!G$1)*('County-Data'!G$3)*('County-Data'!$D23)</f>
        <v>35617.464515499996</v>
      </c>
      <c r="F23">
        <f>('County-Data'!H23)*('County-Data'!H$1)*('County-Data'!H$3)*('County-Data'!$D23)</f>
        <v>12373.32758883</v>
      </c>
      <c r="G23">
        <f>('County-Data'!I23)*('County-Data'!I$1)*('County-Data'!I$3)*('County-Data'!$D23)</f>
        <v>52743.778125389996</v>
      </c>
      <c r="H23">
        <f>('County-Data'!J23)*('County-Data'!J$1)*('County-Data'!J$3)*('County-Data'!$D23)</f>
        <v>260066334.60620669</v>
      </c>
      <c r="I23">
        <f>('County-Data'!K23)*('County-Data'!K$1)*('County-Data'!K$3)*('County-Data'!$D23)</f>
        <v>0</v>
      </c>
      <c r="J23">
        <f>('County-Data'!L23)*('County-Data'!L$1)*('County-Data'!L$3)*('County-Data'!$D23)</f>
        <v>501128.74654034997</v>
      </c>
      <c r="K23">
        <f>('County-Data'!M23)*('County-Data'!M$1)*('County-Data'!M$3)*('County-Data'!$D23)</f>
        <v>0</v>
      </c>
      <c r="L23">
        <f>('County-Data'!N23)*('County-Data'!N$1)*('County-Data'!N$3)*('County-Data'!$D23)</f>
        <v>0</v>
      </c>
      <c r="M23">
        <f>('County-Data'!O23)*('County-Data'!O$1)*('County-Data'!O$3)*('County-Data'!$D23)</f>
        <v>490551.25749851996</v>
      </c>
      <c r="N23">
        <f>('County-Data'!P23)*('County-Data'!P$1)*('County-Data'!P$3)*('County-Data'!$D23)</f>
        <v>480207.22746779997</v>
      </c>
      <c r="O23">
        <f>('County-Data'!Q23)*('County-Data'!Q$1)*('County-Data'!Q$3)*('County-Data'!$D23)</f>
        <v>439944.52724405995</v>
      </c>
      <c r="P23">
        <f>('County-Data'!R23)*('County-Data'!R$1)*('County-Data'!R$3)*('County-Data'!$D23)</f>
        <v>0</v>
      </c>
      <c r="Q23">
        <f>('County-Data'!S23)*('County-Data'!S$1)*('County-Data'!S$3)*('County-Data'!$D23)</f>
        <v>0</v>
      </c>
      <c r="R23">
        <f>('County-Data'!T23)*('County-Data'!T$1)*('County-Data'!T$3)*('County-Data'!$D23)</f>
        <v>79100.701866859992</v>
      </c>
      <c r="S23">
        <f>('County-Data'!U23)*('County-Data'!U$1)*('County-Data'!U$3)*('County-Data'!$D23)</f>
        <v>258786.32075118998</v>
      </c>
      <c r="T23" s="69">
        <f t="shared" si="2"/>
        <v>676190560.05643415</v>
      </c>
      <c r="U23" s="70">
        <f t="shared" si="3"/>
        <v>676190560.05643415</v>
      </c>
      <c r="V23" s="64">
        <f t="shared" si="1"/>
        <v>30</v>
      </c>
      <c r="X23">
        <f>('County-Data'!F23)*('County-Data'!F$2)*('County-Data'!F$3)*('County-Data'!$E23)</f>
        <v>201313304.6145376</v>
      </c>
      <c r="Y23">
        <f>('County-Data'!G23)*('County-Data'!G$2)*('County-Data'!G$3)*('County-Data'!$E23)</f>
        <v>51986.882449600002</v>
      </c>
      <c r="Z23">
        <f>('County-Data'!H23)*('County-Data'!H$2)*('County-Data'!H$3)*('County-Data'!$E23)</f>
        <v>18059.980844256002</v>
      </c>
      <c r="AA23">
        <f>('County-Data'!I23)*('County-Data'!I$2)*('County-Data'!I$3)*('County-Data'!$E23)</f>
        <v>51322.848320832003</v>
      </c>
      <c r="AB23">
        <f>('County-Data'!J23)*('County-Data'!J$2)*('County-Data'!J$3)*('County-Data'!$E23)</f>
        <v>189795064.72713074</v>
      </c>
      <c r="AC23">
        <f>('County-Data'!K23)*('County-Data'!K$2)*('County-Data'!K$3)*('County-Data'!$E23)</f>
        <v>0</v>
      </c>
      <c r="AD23">
        <f>('County-Data'!L23)*('County-Data'!L$2)*('County-Data'!L$3)*('County-Data'!$E23)</f>
        <v>487628.22008608002</v>
      </c>
      <c r="AE23">
        <f>('County-Data'!M23)*('County-Data'!M$2)*('County-Data'!M$3)*('County-Data'!$E23)</f>
        <v>0</v>
      </c>
      <c r="AF23">
        <f>('County-Data'!N23)*('County-Data'!N$2)*('County-Data'!N$3)*('County-Data'!$E23)</f>
        <v>0</v>
      </c>
      <c r="AG23">
        <f>('County-Data'!O23)*('County-Data'!O$2)*('County-Data'!O$3)*('County-Data'!$E23)</f>
        <v>238667.845545088</v>
      </c>
      <c r="AH23">
        <f>('County-Data'!P23)*('County-Data'!P$2)*('County-Data'!P$3)*('County-Data'!$E23)</f>
        <v>175226.37437424</v>
      </c>
      <c r="AI23">
        <f>('County-Data'!Q23)*('County-Data'!Q$2)*('County-Data'!Q$3)*('County-Data'!$E23)</f>
        <v>160534.619275248</v>
      </c>
      <c r="AJ23">
        <f>('County-Data'!R23)*('County-Data'!R$2)*('County-Data'!R$3)*('County-Data'!$E23)</f>
        <v>0</v>
      </c>
      <c r="AK23">
        <f>('County-Data'!S23)*('County-Data'!S$2)*('County-Data'!S$3)*('County-Data'!$E23)</f>
        <v>0</v>
      </c>
      <c r="AL23">
        <f>('County-Data'!T23)*('County-Data'!T$2)*('County-Data'!T$3)*('County-Data'!$E23)</f>
        <v>28863.641373488001</v>
      </c>
      <c r="AM23">
        <f>('County-Data'!U23)*('County-Data'!U$2)*('County-Data'!U$3)*('County-Data'!$E23)</f>
        <v>188860.91724190401</v>
      </c>
      <c r="AN23" s="69">
        <f t="shared" si="4"/>
        <v>392509520.67117918</v>
      </c>
      <c r="AO23" s="70">
        <f t="shared" si="5"/>
        <v>392509520.67117918</v>
      </c>
      <c r="AP23" s="64">
        <f t="shared" si="6"/>
        <v>30</v>
      </c>
    </row>
    <row r="24" spans="1:42">
      <c r="A24" t="s">
        <v>16</v>
      </c>
      <c r="B24" t="s">
        <v>35</v>
      </c>
      <c r="C24" t="s">
        <v>18</v>
      </c>
      <c r="D24">
        <f>('County-Data'!F24)*('County-Data'!F$1)*('County-Data'!F$3)*('County-Data'!$D24)</f>
        <v>195208.53002325</v>
      </c>
      <c r="E24">
        <f>('County-Data'!G24)*('County-Data'!G$1)*('County-Data'!G$3)*('County-Data'!$D24)</f>
        <v>0</v>
      </c>
      <c r="F24">
        <f>('County-Data'!H24)*('County-Data'!H$1)*('County-Data'!H$3)*('County-Data'!$D24)</f>
        <v>0</v>
      </c>
      <c r="G24">
        <f>('County-Data'!I24)*('County-Data'!I$1)*('County-Data'!I$3)*('County-Data'!$D24)</f>
        <v>67649.256953190008</v>
      </c>
      <c r="H24">
        <f>('County-Data'!J24)*('County-Data'!J$1)*('County-Data'!J$3)*('County-Data'!$D24)</f>
        <v>0</v>
      </c>
      <c r="I24">
        <f>('County-Data'!K24)*('County-Data'!K$1)*('County-Data'!K$3)*('County-Data'!$D24)</f>
        <v>0</v>
      </c>
      <c r="J24">
        <f>('County-Data'!L24)*('County-Data'!L$1)*('County-Data'!L$3)*('County-Data'!$D24)</f>
        <v>0</v>
      </c>
      <c r="K24">
        <f>('County-Data'!M24)*('County-Data'!M$1)*('County-Data'!M$3)*('County-Data'!$D24)</f>
        <v>0</v>
      </c>
      <c r="L24">
        <f>('County-Data'!N24)*('County-Data'!N$1)*('County-Data'!N$3)*('County-Data'!$D24)</f>
        <v>0</v>
      </c>
      <c r="M24">
        <f>('County-Data'!O24)*('County-Data'!O$1)*('County-Data'!O$3)*('County-Data'!$D24)</f>
        <v>0</v>
      </c>
      <c r="N24">
        <f>('County-Data'!P24)*('County-Data'!P$1)*('County-Data'!P$3)*('County-Data'!$D24)</f>
        <v>0</v>
      </c>
      <c r="O24">
        <f>('County-Data'!Q24)*('County-Data'!Q$1)*('County-Data'!Q$3)*('County-Data'!$D24)</f>
        <v>31348.532078070002</v>
      </c>
      <c r="P24">
        <f>('County-Data'!R24)*('County-Data'!R$1)*('County-Data'!R$3)*('County-Data'!$D24)</f>
        <v>0</v>
      </c>
      <c r="Q24">
        <f>('County-Data'!S24)*('County-Data'!S$1)*('County-Data'!S$3)*('County-Data'!$D24)</f>
        <v>0</v>
      </c>
      <c r="R24">
        <f>('County-Data'!T24)*('County-Data'!T$1)*('County-Data'!T$3)*('County-Data'!$D24)</f>
        <v>0</v>
      </c>
      <c r="S24">
        <f>('County-Data'!U24)*('County-Data'!U$1)*('County-Data'!U$3)*('County-Data'!$D24)</f>
        <v>78098.767645879998</v>
      </c>
      <c r="T24" s="69">
        <f t="shared" si="2"/>
        <v>372305.08670038998</v>
      </c>
      <c r="U24" s="70">
        <f t="shared" si="3"/>
        <v>372305.08670038998</v>
      </c>
      <c r="V24" s="64">
        <f t="shared" si="1"/>
        <v>53</v>
      </c>
      <c r="X24">
        <f>('County-Data'!F24)*('County-Data'!F$2)*('County-Data'!F$3)*('County-Data'!$E24)</f>
        <v>93726.532973699999</v>
      </c>
      <c r="Y24">
        <f>('County-Data'!G24)*('County-Data'!G$2)*('County-Data'!G$3)*('County-Data'!$E24)</f>
        <v>0</v>
      </c>
      <c r="Z24">
        <f>('County-Data'!H24)*('County-Data'!H$2)*('County-Data'!H$3)*('County-Data'!$E24)</f>
        <v>0</v>
      </c>
      <c r="AA24">
        <f>('County-Data'!I24)*('County-Data'!I$2)*('County-Data'!I$3)*('County-Data'!$E24)</f>
        <v>64961.611172568002</v>
      </c>
      <c r="AB24">
        <f>('County-Data'!J24)*('County-Data'!J$2)*('County-Data'!J$3)*('County-Data'!$E24)</f>
        <v>0</v>
      </c>
      <c r="AC24">
        <f>('County-Data'!K24)*('County-Data'!K$2)*('County-Data'!K$3)*('County-Data'!$E24)</f>
        <v>0</v>
      </c>
      <c r="AD24">
        <f>('County-Data'!L24)*('County-Data'!L$2)*('County-Data'!L$3)*('County-Data'!$E24)</f>
        <v>0</v>
      </c>
      <c r="AE24">
        <f>('County-Data'!M24)*('County-Data'!M$2)*('County-Data'!M$3)*('County-Data'!$E24)</f>
        <v>0</v>
      </c>
      <c r="AF24">
        <f>('County-Data'!N24)*('County-Data'!N$2)*('County-Data'!N$3)*('County-Data'!$E24)</f>
        <v>0</v>
      </c>
      <c r="AG24">
        <f>('County-Data'!O24)*('County-Data'!O$2)*('County-Data'!O$3)*('County-Data'!$E24)</f>
        <v>0</v>
      </c>
      <c r="AH24">
        <f>('County-Data'!P24)*('County-Data'!P$2)*('County-Data'!P$3)*('County-Data'!$E24)</f>
        <v>0</v>
      </c>
      <c r="AI24">
        <f>('County-Data'!Q24)*('County-Data'!Q$2)*('County-Data'!Q$3)*('County-Data'!$E24)</f>
        <v>11288.655874089001</v>
      </c>
      <c r="AJ24">
        <f>('County-Data'!R24)*('County-Data'!R$2)*('County-Data'!R$3)*('County-Data'!$E24)</f>
        <v>0</v>
      </c>
      <c r="AK24">
        <f>('County-Data'!S24)*('County-Data'!S$2)*('County-Data'!S$3)*('County-Data'!$E24)</f>
        <v>0</v>
      </c>
      <c r="AL24">
        <f>('County-Data'!T24)*('County-Data'!T$2)*('County-Data'!T$3)*('County-Data'!$E24)</f>
        <v>0</v>
      </c>
      <c r="AM24">
        <f>('County-Data'!U24)*('County-Data'!U$2)*('County-Data'!U$3)*('County-Data'!$E24)</f>
        <v>56246.978962152003</v>
      </c>
      <c r="AN24" s="69">
        <f t="shared" si="4"/>
        <v>226223.77898250899</v>
      </c>
      <c r="AO24" s="70">
        <f t="shared" si="5"/>
        <v>226223.77898250899</v>
      </c>
      <c r="AP24" s="64">
        <f t="shared" si="6"/>
        <v>53</v>
      </c>
    </row>
    <row r="25" spans="1:42">
      <c r="A25" t="s">
        <v>16</v>
      </c>
      <c r="B25" t="s">
        <v>36</v>
      </c>
      <c r="C25" t="s">
        <v>18</v>
      </c>
      <c r="D25">
        <f>('County-Data'!F25)*('County-Data'!F$1)*('County-Data'!F$3)*('County-Data'!$D25)</f>
        <v>6343783.0623452999</v>
      </c>
      <c r="E25">
        <f>('County-Data'!G25)*('County-Data'!G$1)*('County-Data'!G$3)*('County-Data'!$D25)</f>
        <v>0</v>
      </c>
      <c r="F25">
        <f>('County-Data'!H25)*('County-Data'!H$1)*('County-Data'!H$3)*('County-Data'!$D25)</f>
        <v>0</v>
      </c>
      <c r="G25">
        <f>('County-Data'!I25)*('County-Data'!I$1)*('County-Data'!I$3)*('County-Data'!$D25)</f>
        <v>46120.900684715998</v>
      </c>
      <c r="H25">
        <f>('County-Data'!J25)*('County-Data'!J$1)*('County-Data'!J$3)*('County-Data'!$D25)</f>
        <v>58385.260042823997</v>
      </c>
      <c r="I25">
        <f>('County-Data'!K25)*('County-Data'!K$1)*('County-Data'!K$3)*('County-Data'!$D25)</f>
        <v>41362.768949111996</v>
      </c>
      <c r="J25">
        <f>('County-Data'!L25)*('County-Data'!L$1)*('County-Data'!L$3)*('County-Data'!$D25)</f>
        <v>9289914.5905578472</v>
      </c>
      <c r="K25">
        <f>('County-Data'!M25)*('County-Data'!M$1)*('County-Data'!M$3)*('County-Data'!$D25)</f>
        <v>3099459.5752964998</v>
      </c>
      <c r="L25">
        <f>('County-Data'!N25)*('County-Data'!N$1)*('County-Data'!N$3)*('County-Data'!$D25)</f>
        <v>10028194.4764248</v>
      </c>
      <c r="M25">
        <f>('County-Data'!O25)*('County-Data'!O$1)*('County-Data'!O$3)*('County-Data'!$D25)</f>
        <v>24450390.131736815</v>
      </c>
      <c r="N25">
        <f>('County-Data'!P25)*('County-Data'!P$1)*('County-Data'!P$3)*('County-Data'!$D25)</f>
        <v>979787.78687607998</v>
      </c>
      <c r="O25">
        <f>('County-Data'!Q25)*('County-Data'!Q$1)*('County-Data'!Q$3)*('County-Data'!$D25)</f>
        <v>1068616.7148773998</v>
      </c>
      <c r="P25">
        <f>('County-Data'!R25)*('County-Data'!R$1)*('County-Data'!R$3)*('County-Data'!$D25)</f>
        <v>744223.62468518992</v>
      </c>
      <c r="Q25">
        <f>('County-Data'!S25)*('County-Data'!S$1)*('County-Data'!S$3)*('County-Data'!$D25)</f>
        <v>140058167.29252982</v>
      </c>
      <c r="R25">
        <f>('County-Data'!T25)*('County-Data'!T$1)*('County-Data'!T$3)*('County-Data'!$D25)</f>
        <v>42711403.54869362</v>
      </c>
      <c r="S25">
        <f>('County-Data'!U25)*('County-Data'!U$1)*('County-Data'!U$3)*('County-Data'!$D25)</f>
        <v>79867.518175848003</v>
      </c>
      <c r="T25" s="69">
        <f t="shared" si="2"/>
        <v>238999677.25187588</v>
      </c>
      <c r="U25" s="70">
        <f t="shared" si="3"/>
        <v>238999677.25187588</v>
      </c>
      <c r="V25" s="64">
        <f t="shared" si="1"/>
        <v>34</v>
      </c>
      <c r="X25">
        <f>('County-Data'!F25)*('County-Data'!F$2)*('County-Data'!F$3)*('County-Data'!$E25)</f>
        <v>3688011.1441173004</v>
      </c>
      <c r="Y25">
        <f>('County-Data'!G25)*('County-Data'!G$2)*('County-Data'!G$3)*('County-Data'!$E25)</f>
        <v>0</v>
      </c>
      <c r="Z25">
        <f>('County-Data'!H25)*('County-Data'!H$2)*('County-Data'!H$3)*('County-Data'!$E25)</f>
        <v>0</v>
      </c>
      <c r="AA25">
        <f>('County-Data'!I25)*('County-Data'!I$2)*('County-Data'!I$3)*('County-Data'!$E25)</f>
        <v>53625.539849112007</v>
      </c>
      <c r="AB25">
        <f>('County-Data'!J25)*('County-Data'!J$2)*('County-Data'!J$3)*('County-Data'!$E25)</f>
        <v>50914.136148876001</v>
      </c>
      <c r="AC25">
        <f>('County-Data'!K25)*('County-Data'!K$2)*('County-Data'!K$3)*('County-Data'!$E25)</f>
        <v>72139.771175975999</v>
      </c>
      <c r="AD25">
        <f>('County-Data'!L25)*('County-Data'!L$2)*('County-Data'!L$3)*('County-Data'!$E25)</f>
        <v>10801538.514530737</v>
      </c>
      <c r="AE25">
        <f>('County-Data'!M25)*('County-Data'!M$2)*('County-Data'!M$3)*('County-Data'!$E25)</f>
        <v>2702844.97643475</v>
      </c>
      <c r="AF25">
        <f>('County-Data'!N25)*('County-Data'!N$2)*('County-Data'!N$3)*('County-Data'!$E25)</f>
        <v>2914987.2103884001</v>
      </c>
      <c r="AG25">
        <f>('County-Data'!O25)*('County-Data'!O$2)*('County-Data'!O$3)*('County-Data'!$E25)</f>
        <v>14214438.040780656</v>
      </c>
      <c r="AH25">
        <f>('County-Data'!P25)*('County-Data'!P$2)*('County-Data'!P$3)*('County-Data'!$E25)</f>
        <v>427205.84563146002</v>
      </c>
      <c r="AI25">
        <f>('County-Data'!Q25)*('County-Data'!Q$2)*('County-Data'!Q$3)*('County-Data'!$E25)</f>
        <v>465936.92374005006</v>
      </c>
      <c r="AJ25">
        <f>('County-Data'!R25)*('County-Data'!R$2)*('County-Data'!R$3)*('County-Data'!$E25)</f>
        <v>216330.302800395</v>
      </c>
      <c r="AK25">
        <f>('County-Data'!S25)*('County-Data'!S$2)*('County-Data'!S$3)*('County-Data'!$E25)</f>
        <v>61067986.963349693</v>
      </c>
      <c r="AL25">
        <f>('County-Data'!T25)*('County-Data'!T$2)*('County-Data'!T$3)*('County-Data'!$E25)</f>
        <v>18622972.765666816</v>
      </c>
      <c r="AM25">
        <f>('County-Data'!U25)*('County-Data'!U$2)*('County-Data'!U$3)*('County-Data'!$E25)</f>
        <v>69647.470805051998</v>
      </c>
      <c r="AN25" s="69">
        <f t="shared" si="4"/>
        <v>115368579.60541926</v>
      </c>
      <c r="AO25" s="70">
        <f t="shared" si="5"/>
        <v>115368579.60541926</v>
      </c>
      <c r="AP25" s="64">
        <f t="shared" si="6"/>
        <v>36</v>
      </c>
    </row>
    <row r="26" spans="1:42">
      <c r="A26" t="s">
        <v>16</v>
      </c>
      <c r="B26" t="s">
        <v>37</v>
      </c>
      <c r="C26" t="s">
        <v>18</v>
      </c>
      <c r="D26">
        <f>('County-Data'!F26)*('County-Data'!F$1)*('County-Data'!F$3)*('County-Data'!$D26)</f>
        <v>1953620252.2935541</v>
      </c>
      <c r="E26">
        <f>('County-Data'!G26)*('County-Data'!G$1)*('County-Data'!G$3)*('County-Data'!$D26)</f>
        <v>75190483.458563194</v>
      </c>
      <c r="F26">
        <f>('County-Data'!H26)*('County-Data'!H$1)*('County-Data'!H$3)*('County-Data'!$D26)</f>
        <v>476104356.31002128</v>
      </c>
      <c r="G26">
        <f>('County-Data'!I26)*('County-Data'!I$1)*('County-Data'!I$3)*('County-Data'!$D26)</f>
        <v>4911244790.7081871</v>
      </c>
      <c r="H26">
        <f>('County-Data'!J26)*('County-Data'!J$1)*('County-Data'!J$3)*('County-Data'!$D26)</f>
        <v>183748753.92125365</v>
      </c>
      <c r="I26">
        <f>('County-Data'!K26)*('County-Data'!K$1)*('County-Data'!K$3)*('County-Data'!$D26)</f>
        <v>1745876487.2528679</v>
      </c>
      <c r="J26">
        <f>('County-Data'!L26)*('County-Data'!L$1)*('County-Data'!L$3)*('County-Data'!$D26)</f>
        <v>40568693.316259369</v>
      </c>
      <c r="K26">
        <f>('County-Data'!M26)*('County-Data'!M$1)*('County-Data'!M$3)*('County-Data'!$D26)</f>
        <v>70504548.321013868</v>
      </c>
      <c r="L26">
        <f>('County-Data'!N26)*('County-Data'!N$1)*('County-Data'!N$3)*('County-Data'!$D26)</f>
        <v>0</v>
      </c>
      <c r="M26">
        <f>('County-Data'!O26)*('County-Data'!O$1)*('County-Data'!O$3)*('County-Data'!$D26)</f>
        <v>1133021.3004913919</v>
      </c>
      <c r="N26">
        <f>('County-Data'!P26)*('County-Data'!P$1)*('County-Data'!P$3)*('County-Data'!$D26)</f>
        <v>92427.483206239995</v>
      </c>
      <c r="O26">
        <f>('County-Data'!Q26)*('County-Data'!Q$1)*('County-Data'!Q$3)*('County-Data'!$D26)</f>
        <v>125295145.58265182</v>
      </c>
      <c r="P26">
        <f>('County-Data'!R26)*('County-Data'!R$1)*('County-Data'!R$3)*('County-Data'!$D26)</f>
        <v>0</v>
      </c>
      <c r="Q26">
        <f>('County-Data'!S26)*('County-Data'!S$1)*('County-Data'!S$3)*('County-Data'!$D26)</f>
        <v>54212.140860384003</v>
      </c>
      <c r="R26">
        <f>('County-Data'!T26)*('County-Data'!T$1)*('County-Data'!T$3)*('County-Data'!$D26)</f>
        <v>0</v>
      </c>
      <c r="S26">
        <f>('County-Data'!U26)*('County-Data'!U$1)*('County-Data'!U$3)*('County-Data'!$D26)</f>
        <v>351597.74090272002</v>
      </c>
      <c r="T26" s="69">
        <f t="shared" si="2"/>
        <v>9583784769.8298302</v>
      </c>
      <c r="U26" s="70">
        <f t="shared" si="3"/>
        <v>9583784769.8298302</v>
      </c>
      <c r="V26" s="64">
        <f t="shared" si="1"/>
        <v>6</v>
      </c>
      <c r="X26">
        <f>('County-Data'!F26)*('County-Data'!F$2)*('County-Data'!F$3)*('County-Data'!$E26)</f>
        <v>911151481.83497107</v>
      </c>
      <c r="Y26">
        <f>('County-Data'!G26)*('County-Data'!G$2)*('County-Data'!G$3)*('County-Data'!$E26)</f>
        <v>105204561.1362704</v>
      </c>
      <c r="Z26">
        <f>('County-Data'!H26)*('County-Data'!H$2)*('County-Data'!H$3)*('County-Data'!$E26)</f>
        <v>666152783.65998995</v>
      </c>
      <c r="AA26">
        <f>('County-Data'!I26)*('County-Data'!I$2)*('County-Data'!I$3)*('County-Data'!$E26)</f>
        <v>4581123648.216197</v>
      </c>
      <c r="AB26">
        <f>('County-Data'!J26)*('County-Data'!J$2)*('County-Data'!J$3)*('County-Data'!$E26)</f>
        <v>128548229.28672411</v>
      </c>
      <c r="AC26">
        <f>('County-Data'!K26)*('County-Data'!K$2)*('County-Data'!K$3)*('County-Data'!$E26)</f>
        <v>2442784793.9133487</v>
      </c>
      <c r="AD26">
        <f>('County-Data'!L26)*('County-Data'!L$2)*('County-Data'!L$3)*('County-Data'!$E26)</f>
        <v>37841770.925359868</v>
      </c>
      <c r="AE26">
        <f>('County-Data'!M26)*('County-Data'!M$2)*('County-Data'!M$3)*('County-Data'!$E26)</f>
        <v>49324061.523762494</v>
      </c>
      <c r="AF26">
        <f>('County-Data'!N26)*('County-Data'!N$2)*('County-Data'!N$3)*('County-Data'!$E26)</f>
        <v>0</v>
      </c>
      <c r="AG26">
        <f>('County-Data'!O26)*('County-Data'!O$2)*('County-Data'!O$3)*('County-Data'!$E26)</f>
        <v>528431.27300780802</v>
      </c>
      <c r="AH26">
        <f>('County-Data'!P26)*('County-Data'!P$2)*('County-Data'!P$3)*('County-Data'!$E26)</f>
        <v>32330.530275820001</v>
      </c>
      <c r="AI26">
        <f>('County-Data'!Q26)*('County-Data'!Q$2)*('County-Data'!Q$3)*('County-Data'!$E26)</f>
        <v>43827424.020994186</v>
      </c>
      <c r="AJ26">
        <f>('County-Data'!R26)*('County-Data'!R$2)*('County-Data'!R$3)*('County-Data'!$E26)</f>
        <v>0</v>
      </c>
      <c r="AK26">
        <f>('County-Data'!S26)*('County-Data'!S$2)*('County-Data'!S$3)*('County-Data'!$E26)</f>
        <v>18963.052986012</v>
      </c>
      <c r="AL26">
        <f>('County-Data'!T26)*('County-Data'!T$2)*('County-Data'!T$3)*('County-Data'!$E26)</f>
        <v>0</v>
      </c>
      <c r="AM26">
        <f>('County-Data'!U26)*('County-Data'!U$2)*('County-Data'!U$3)*('County-Data'!$E26)</f>
        <v>245973.18920392002</v>
      </c>
      <c r="AN26" s="69">
        <f t="shared" si="4"/>
        <v>8966784452.5630894</v>
      </c>
      <c r="AO26" s="70">
        <f t="shared" si="5"/>
        <v>8966784452.5630894</v>
      </c>
      <c r="AP26" s="64">
        <f t="shared" si="6"/>
        <v>4</v>
      </c>
    </row>
    <row r="27" spans="1:42">
      <c r="A27" t="s">
        <v>16</v>
      </c>
      <c r="B27" t="s">
        <v>38</v>
      </c>
      <c r="C27" t="s">
        <v>18</v>
      </c>
      <c r="D27">
        <f>('County-Data'!F27)*('County-Data'!F$1)*('County-Data'!F$3)*('County-Data'!$D27)</f>
        <v>7530488.4459868493</v>
      </c>
      <c r="E27">
        <f>('County-Data'!G27)*('County-Data'!G$1)*('County-Data'!G$3)*('County-Data'!$D27)</f>
        <v>0</v>
      </c>
      <c r="F27">
        <f>('County-Data'!H27)*('County-Data'!H$1)*('County-Data'!H$3)*('County-Data'!$D27)</f>
        <v>0</v>
      </c>
      <c r="G27">
        <f>('County-Data'!I27)*('County-Data'!I$1)*('County-Data'!I$3)*('County-Data'!$D27)</f>
        <v>0</v>
      </c>
      <c r="H27">
        <f>('County-Data'!J27)*('County-Data'!J$1)*('County-Data'!J$3)*('County-Data'!$D27)</f>
        <v>59346.841274291997</v>
      </c>
      <c r="I27">
        <f>('County-Data'!K27)*('County-Data'!K$1)*('County-Data'!K$3)*('County-Data'!$D27)</f>
        <v>0</v>
      </c>
      <c r="J27">
        <f>('County-Data'!L27)*('County-Data'!L$1)*('County-Data'!L$3)*('County-Data'!$D27)</f>
        <v>0</v>
      </c>
      <c r="K27">
        <f>('County-Data'!M27)*('County-Data'!M$1)*('County-Data'!M$3)*('County-Data'!$D27)</f>
        <v>12602.025601412999</v>
      </c>
      <c r="L27">
        <f>('County-Data'!N27)*('County-Data'!N$1)*('County-Data'!N$3)*('County-Data'!$D27)</f>
        <v>0</v>
      </c>
      <c r="M27">
        <f>('County-Data'!O27)*('County-Data'!O$1)*('County-Data'!O$3)*('County-Data'!$D27)</f>
        <v>436018.91238530399</v>
      </c>
      <c r="N27">
        <f>('County-Data'!P27)*('County-Data'!P$1)*('County-Data'!P$3)*('County-Data'!$D27)</f>
        <v>497962.24447381997</v>
      </c>
      <c r="O27">
        <f>('County-Data'!Q27)*('County-Data'!Q$1)*('County-Data'!Q$3)*('County-Data'!$D27)</f>
        <v>521383.86858081596</v>
      </c>
      <c r="P27">
        <f>('County-Data'!R27)*('County-Data'!R$1)*('County-Data'!R$3)*('County-Data'!$D27)</f>
        <v>907776.81821147387</v>
      </c>
      <c r="Q27">
        <f>('County-Data'!S27)*('County-Data'!S$1)*('County-Data'!S$3)*('County-Data'!$D27)</f>
        <v>0</v>
      </c>
      <c r="R27">
        <f>('County-Data'!T27)*('County-Data'!T$1)*('County-Data'!T$3)*('County-Data'!$D27)</f>
        <v>281229.750976688</v>
      </c>
      <c r="S27">
        <f>('County-Data'!U27)*('County-Data'!U$1)*('County-Data'!U$3)*('County-Data'!$D27)</f>
        <v>0</v>
      </c>
      <c r="T27" s="69">
        <f t="shared" si="2"/>
        <v>10246808.907490656</v>
      </c>
      <c r="U27" s="70">
        <f t="shared" si="3"/>
        <v>10246808.907490656</v>
      </c>
      <c r="V27" s="64">
        <f t="shared" si="1"/>
        <v>47</v>
      </c>
      <c r="X27">
        <f>('County-Data'!F27)*('County-Data'!F$2)*('County-Data'!F$3)*('County-Data'!$E27)</f>
        <v>3995662.3075674004</v>
      </c>
      <c r="Y27">
        <f>('County-Data'!G27)*('County-Data'!G$2)*('County-Data'!G$3)*('County-Data'!$E27)</f>
        <v>0</v>
      </c>
      <c r="Z27">
        <f>('County-Data'!H27)*('County-Data'!H$2)*('County-Data'!H$3)*('County-Data'!$E27)</f>
        <v>0</v>
      </c>
      <c r="AA27">
        <f>('County-Data'!I27)*('County-Data'!I$2)*('County-Data'!I$3)*('County-Data'!$E27)</f>
        <v>0</v>
      </c>
      <c r="AB27">
        <f>('County-Data'!J27)*('County-Data'!J$2)*('County-Data'!J$3)*('County-Data'!$E27)</f>
        <v>47233.975283352003</v>
      </c>
      <c r="AC27">
        <f>('County-Data'!K27)*('County-Data'!K$2)*('County-Data'!K$3)*('County-Data'!$E27)</f>
        <v>0</v>
      </c>
      <c r="AD27">
        <f>('County-Data'!L27)*('County-Data'!L$2)*('County-Data'!L$3)*('County-Data'!$E27)</f>
        <v>0</v>
      </c>
      <c r="AE27">
        <f>('County-Data'!M27)*('County-Data'!M$2)*('County-Data'!M$3)*('County-Data'!$E27)</f>
        <v>10029.914869878001</v>
      </c>
      <c r="AF27">
        <f>('County-Data'!N27)*('County-Data'!N$2)*('County-Data'!N$3)*('County-Data'!$E27)</f>
        <v>0</v>
      </c>
      <c r="AG27">
        <f>('County-Data'!O27)*('County-Data'!O$2)*('County-Data'!O$3)*('County-Data'!$E27)</f>
        <v>231350.77440201602</v>
      </c>
      <c r="AH27">
        <f>('County-Data'!P27)*('County-Data'!P$2)*('County-Data'!P$3)*('County-Data'!$E27)</f>
        <v>198163.33811946001</v>
      </c>
      <c r="AI27">
        <f>('County-Data'!Q27)*('County-Data'!Q$2)*('County-Data'!Q$3)*('County-Data'!$E27)</f>
        <v>207483.93876484802</v>
      </c>
      <c r="AJ27">
        <f>('County-Data'!R27)*('County-Data'!R$2)*('County-Data'!R$3)*('County-Data'!$E27)</f>
        <v>240832.29409534801</v>
      </c>
      <c r="AK27">
        <f>('County-Data'!S27)*('County-Data'!S$2)*('County-Data'!S$3)*('County-Data'!$E27)</f>
        <v>0</v>
      </c>
      <c r="AL27">
        <f>('County-Data'!T27)*('County-Data'!T$2)*('County-Data'!T$3)*('County-Data'!$E27)</f>
        <v>111914.96313326401</v>
      </c>
      <c r="AM27">
        <f>('County-Data'!U27)*('County-Data'!U$2)*('County-Data'!U$3)*('County-Data'!$E27)</f>
        <v>0</v>
      </c>
      <c r="AN27" s="69">
        <f t="shared" si="4"/>
        <v>5042671.5062355669</v>
      </c>
      <c r="AO27" s="70">
        <f t="shared" si="5"/>
        <v>5042671.5062355669</v>
      </c>
      <c r="AP27" s="64">
        <f t="shared" si="6"/>
        <v>47</v>
      </c>
    </row>
    <row r="28" spans="1:42">
      <c r="A28" t="s">
        <v>16</v>
      </c>
      <c r="B28" t="s">
        <v>39</v>
      </c>
      <c r="C28" t="s">
        <v>18</v>
      </c>
      <c r="D28">
        <f>('County-Data'!F28)*('County-Data'!F$1)*('County-Data'!F$3)*('County-Data'!$D28)</f>
        <v>3405233.3606468998</v>
      </c>
      <c r="E28">
        <f>('County-Data'!G28)*('County-Data'!G$1)*('County-Data'!G$3)*('County-Data'!$D28)</f>
        <v>0</v>
      </c>
      <c r="F28">
        <f>('County-Data'!H28)*('County-Data'!H$1)*('County-Data'!H$3)*('County-Data'!$D28)</f>
        <v>0</v>
      </c>
      <c r="G28">
        <f>('County-Data'!I28)*('County-Data'!I$1)*('County-Data'!I$3)*('County-Data'!$D28)</f>
        <v>62109.426363731996</v>
      </c>
      <c r="H28">
        <f>('County-Data'!J28)*('County-Data'!J$1)*('County-Data'!J$3)*('County-Data'!$D28)</f>
        <v>0</v>
      </c>
      <c r="I28">
        <f>('County-Data'!K28)*('County-Data'!K$1)*('County-Data'!K$3)*('County-Data'!$D28)</f>
        <v>0</v>
      </c>
      <c r="J28">
        <f>('County-Data'!L28)*('County-Data'!L$1)*('County-Data'!L$3)*('County-Data'!$D28)</f>
        <v>0</v>
      </c>
      <c r="K28">
        <f>('County-Data'!M28)*('County-Data'!M$1)*('County-Data'!M$3)*('County-Data'!$D28)</f>
        <v>16695.741271422001</v>
      </c>
      <c r="L28">
        <f>('County-Data'!N28)*('County-Data'!N$1)*('County-Data'!N$3)*('County-Data'!$D28)</f>
        <v>0</v>
      </c>
      <c r="M28">
        <f>('County-Data'!O28)*('County-Data'!O$1)*('County-Data'!O$3)*('County-Data'!$D28)</f>
        <v>0</v>
      </c>
      <c r="N28">
        <f>('County-Data'!P28)*('County-Data'!P$1)*('County-Data'!P$3)*('County-Data'!$D28)</f>
        <v>0</v>
      </c>
      <c r="O28">
        <f>('County-Data'!Q28)*('County-Data'!Q$1)*('County-Data'!Q$3)*('County-Data'!$D28)</f>
        <v>0</v>
      </c>
      <c r="P28">
        <f>('County-Data'!R28)*('County-Data'!R$1)*('County-Data'!R$3)*('County-Data'!$D28)</f>
        <v>0</v>
      </c>
      <c r="Q28">
        <f>('County-Data'!S28)*('County-Data'!S$1)*('County-Data'!S$3)*('County-Data'!$D28)</f>
        <v>0</v>
      </c>
      <c r="R28">
        <f>('County-Data'!T28)*('County-Data'!T$1)*('County-Data'!T$3)*('County-Data'!$D28)</f>
        <v>0</v>
      </c>
      <c r="S28">
        <f>('County-Data'!U28)*('County-Data'!U$1)*('County-Data'!U$3)*('County-Data'!$D28)</f>
        <v>0</v>
      </c>
      <c r="T28" s="69">
        <f t="shared" si="2"/>
        <v>3484038.5282820538</v>
      </c>
      <c r="U28" s="70">
        <f t="shared" si="3"/>
        <v>3484038.5282820538</v>
      </c>
      <c r="V28" s="64">
        <f t="shared" si="1"/>
        <v>49</v>
      </c>
      <c r="X28">
        <f>('County-Data'!F28)*('County-Data'!F$2)*('County-Data'!F$3)*('County-Data'!$E28)</f>
        <v>1567193.9967312</v>
      </c>
      <c r="Y28">
        <f>('County-Data'!G28)*('County-Data'!G$2)*('County-Data'!G$3)*('County-Data'!$E28)</f>
        <v>0</v>
      </c>
      <c r="Z28">
        <f>('County-Data'!H28)*('County-Data'!H$2)*('County-Data'!H$3)*('County-Data'!$E28)</f>
        <v>0</v>
      </c>
      <c r="AA28">
        <f>('County-Data'!I28)*('County-Data'!I$2)*('County-Data'!I$3)*('County-Data'!$E28)</f>
        <v>57169.368339072003</v>
      </c>
      <c r="AB28">
        <f>('County-Data'!J28)*('County-Data'!J$2)*('County-Data'!J$3)*('County-Data'!$E28)</f>
        <v>0</v>
      </c>
      <c r="AC28">
        <f>('County-Data'!K28)*('County-Data'!K$2)*('County-Data'!K$3)*('County-Data'!$E28)</f>
        <v>0</v>
      </c>
      <c r="AD28">
        <f>('County-Data'!L28)*('County-Data'!L$2)*('County-Data'!L$3)*('County-Data'!$E28)</f>
        <v>0</v>
      </c>
      <c r="AE28">
        <f>('County-Data'!M28)*('County-Data'!M$2)*('County-Data'!M$3)*('County-Data'!$E28)</f>
        <v>11525.846859984</v>
      </c>
      <c r="AF28">
        <f>('County-Data'!N28)*('County-Data'!N$2)*('County-Data'!N$3)*('County-Data'!$E28)</f>
        <v>0</v>
      </c>
      <c r="AG28">
        <f>('County-Data'!O28)*('County-Data'!O$2)*('County-Data'!O$3)*('County-Data'!$E28)</f>
        <v>0</v>
      </c>
      <c r="AH28">
        <f>('County-Data'!P28)*('County-Data'!P$2)*('County-Data'!P$3)*('County-Data'!$E28)</f>
        <v>0</v>
      </c>
      <c r="AI28">
        <f>('County-Data'!Q28)*('County-Data'!Q$2)*('County-Data'!Q$3)*('County-Data'!$E28)</f>
        <v>0</v>
      </c>
      <c r="AJ28">
        <f>('County-Data'!R28)*('County-Data'!R$2)*('County-Data'!R$3)*('County-Data'!$E28)</f>
        <v>0</v>
      </c>
      <c r="AK28">
        <f>('County-Data'!S28)*('County-Data'!S$2)*('County-Data'!S$3)*('County-Data'!$E28)</f>
        <v>0</v>
      </c>
      <c r="AL28">
        <f>('County-Data'!T28)*('County-Data'!T$2)*('County-Data'!T$3)*('County-Data'!$E28)</f>
        <v>0</v>
      </c>
      <c r="AM28">
        <f>('County-Data'!U28)*('County-Data'!U$2)*('County-Data'!U$3)*('County-Data'!$E28)</f>
        <v>0</v>
      </c>
      <c r="AN28" s="69">
        <f t="shared" si="4"/>
        <v>1635889.2119302561</v>
      </c>
      <c r="AO28" s="70">
        <f t="shared" si="5"/>
        <v>1635889.2119302561</v>
      </c>
      <c r="AP28" s="64">
        <f t="shared" si="6"/>
        <v>49</v>
      </c>
    </row>
    <row r="29" spans="1:42">
      <c r="A29" t="s">
        <v>16</v>
      </c>
      <c r="B29" t="s">
        <v>40</v>
      </c>
      <c r="C29" t="s">
        <v>18</v>
      </c>
      <c r="D29">
        <f>('County-Data'!F29)*('County-Data'!F$1)*('County-Data'!F$3)*('County-Data'!$D29)</f>
        <v>783504373.15743554</v>
      </c>
      <c r="E29">
        <f>('County-Data'!G29)*('County-Data'!G$1)*('County-Data'!G$3)*('County-Data'!$D29)</f>
        <v>66800.767119800003</v>
      </c>
      <c r="F29">
        <f>('County-Data'!H29)*('County-Data'!H$1)*('County-Data'!H$3)*('County-Data'!$D29)</f>
        <v>0</v>
      </c>
      <c r="G29">
        <f>('County-Data'!I29)*('County-Data'!I$1)*('County-Data'!I$3)*('County-Data'!$D29)</f>
        <v>0</v>
      </c>
      <c r="H29">
        <f>('County-Data'!J29)*('County-Data'!J$1)*('County-Data'!J$3)*('County-Data'!$D29)</f>
        <v>7012665.9430988161</v>
      </c>
      <c r="I29">
        <f>('County-Data'!K29)*('County-Data'!K$1)*('County-Data'!K$3)*('County-Data'!$D29)</f>
        <v>44357.954771484001</v>
      </c>
      <c r="J29">
        <f>('County-Data'!L29)*('County-Data'!L$1)*('County-Data'!L$3)*('County-Data'!$D29)</f>
        <v>1315817.9339844841</v>
      </c>
      <c r="K29">
        <f>('County-Data'!M29)*('County-Data'!M$1)*('County-Data'!M$3)*('County-Data'!$D29)</f>
        <v>13295.598060777</v>
      </c>
      <c r="L29">
        <f>('County-Data'!N29)*('County-Data'!N$1)*('County-Data'!N$3)*('County-Data'!$D29)</f>
        <v>53771.810776518003</v>
      </c>
      <c r="M29">
        <f>('County-Data'!O29)*('County-Data'!O$1)*('County-Data'!O$3)*('County-Data'!$D29)</f>
        <v>2760095.4271932961</v>
      </c>
      <c r="N29">
        <f>('County-Data'!P29)*('County-Data'!P$1)*('County-Data'!P$3)*('County-Data'!$D29)</f>
        <v>1951368.29127604</v>
      </c>
      <c r="O29">
        <f>('County-Data'!Q29)*('County-Data'!Q$1)*('County-Data'!Q$3)*('County-Data'!$D29)</f>
        <v>825118.58465589606</v>
      </c>
      <c r="P29">
        <f>('County-Data'!R29)*('County-Data'!R$1)*('County-Data'!R$3)*('County-Data'!$D29)</f>
        <v>372453.571261779</v>
      </c>
      <c r="Q29">
        <f>('County-Data'!S29)*('County-Data'!S$1)*('County-Data'!S$3)*('County-Data'!$D29)</f>
        <v>176084.57672385601</v>
      </c>
      <c r="R29">
        <f>('County-Data'!T29)*('County-Data'!T$1)*('County-Data'!T$3)*('County-Data'!$D29)</f>
        <v>296707.67620875197</v>
      </c>
      <c r="S29">
        <f>('County-Data'!U29)*('County-Data'!U$1)*('County-Data'!U$3)*('County-Data'!$D29)</f>
        <v>699482.62088209402</v>
      </c>
      <c r="T29" s="69">
        <f t="shared" si="2"/>
        <v>799092393.91344905</v>
      </c>
      <c r="U29" s="70">
        <f t="shared" si="3"/>
        <v>799092393.91344905</v>
      </c>
      <c r="V29" s="64">
        <f t="shared" si="1"/>
        <v>29</v>
      </c>
      <c r="X29">
        <f>('County-Data'!F29)*('County-Data'!F$2)*('County-Data'!F$3)*('County-Data'!$E29)</f>
        <v>398290915.15265638</v>
      </c>
      <c r="Y29">
        <f>('County-Data'!G29)*('County-Data'!G$2)*('County-Data'!G$3)*('County-Data'!$E29)</f>
        <v>101873.60625119999</v>
      </c>
      <c r="Z29">
        <f>('County-Data'!H29)*('County-Data'!H$2)*('County-Data'!H$3)*('County-Data'!$E29)</f>
        <v>0</v>
      </c>
      <c r="AA29">
        <f>('County-Data'!I29)*('County-Data'!I$2)*('County-Data'!I$3)*('County-Data'!$E29)</f>
        <v>0</v>
      </c>
      <c r="AB29">
        <f>('County-Data'!J29)*('County-Data'!J$2)*('County-Data'!J$3)*('County-Data'!$E29)</f>
        <v>5347285.6664747521</v>
      </c>
      <c r="AC29">
        <f>('County-Data'!K29)*('County-Data'!K$2)*('County-Data'!K$3)*('County-Data'!$E29)</f>
        <v>67647.498873695993</v>
      </c>
      <c r="AD29">
        <f>('County-Data'!L29)*('County-Data'!L$2)*('County-Data'!L$3)*('County-Data'!$E29)</f>
        <v>1337780.227030464</v>
      </c>
      <c r="AE29">
        <f>('County-Data'!M29)*('County-Data'!M$2)*('County-Data'!M$3)*('County-Data'!$E29)</f>
        <v>10138.135983443999</v>
      </c>
      <c r="AF29">
        <f>('County-Data'!N29)*('County-Data'!N$2)*('County-Data'!N$3)*('County-Data'!$E29)</f>
        <v>13667.328771431999</v>
      </c>
      <c r="AG29">
        <f>('County-Data'!O29)*('County-Data'!O$2)*('County-Data'!O$3)*('County-Data'!$E29)</f>
        <v>1403082.064718208</v>
      </c>
      <c r="AH29">
        <f>('County-Data'!P29)*('County-Data'!P$2)*('County-Data'!P$3)*('County-Data'!$E29)</f>
        <v>743976.95388744003</v>
      </c>
      <c r="AI29">
        <f>('County-Data'!Q29)*('County-Data'!Q$2)*('County-Data'!Q$3)*('County-Data'!$E29)</f>
        <v>314583.98394225602</v>
      </c>
      <c r="AJ29">
        <f>('County-Data'!R29)*('County-Data'!R$2)*('County-Data'!R$3)*('County-Data'!$E29)</f>
        <v>94667.546750195994</v>
      </c>
      <c r="AK29">
        <f>('County-Data'!S29)*('County-Data'!S$2)*('County-Data'!S$3)*('County-Data'!$E29)</f>
        <v>67133.850438815993</v>
      </c>
      <c r="AL29">
        <f>('County-Data'!T29)*('County-Data'!T$2)*('County-Data'!T$3)*('County-Data'!$E29)</f>
        <v>113122.506975072</v>
      </c>
      <c r="AM29">
        <f>('County-Data'!U29)*('County-Data'!U$2)*('County-Data'!U$3)*('County-Data'!$E29)</f>
        <v>533368.25437576801</v>
      </c>
      <c r="AN29" s="69">
        <f t="shared" si="4"/>
        <v>408439242.77712911</v>
      </c>
      <c r="AO29" s="70">
        <f t="shared" si="5"/>
        <v>408439242.77712911</v>
      </c>
      <c r="AP29" s="64">
        <f t="shared" si="6"/>
        <v>29</v>
      </c>
    </row>
    <row r="30" spans="1:42">
      <c r="A30" t="s">
        <v>16</v>
      </c>
      <c r="B30" t="s">
        <v>41</v>
      </c>
      <c r="C30" t="s">
        <v>18</v>
      </c>
      <c r="D30">
        <f>('County-Data'!F30)*('County-Data'!F$1)*('County-Data'!F$3)*('County-Data'!$D30)</f>
        <v>618033711.74285138</v>
      </c>
      <c r="E30">
        <f>('County-Data'!G30)*('County-Data'!G$1)*('County-Data'!G$3)*('County-Data'!$D30)</f>
        <v>491392.72256620001</v>
      </c>
      <c r="F30">
        <f>('County-Data'!H30)*('County-Data'!H$1)*('County-Data'!H$3)*('County-Data'!$D30)</f>
        <v>6605061.4743994921</v>
      </c>
      <c r="G30">
        <f>('County-Data'!I30)*('County-Data'!I$1)*('County-Data'!I$3)*('County-Data'!$D30)</f>
        <v>5681400001.4168901</v>
      </c>
      <c r="H30">
        <f>('County-Data'!J30)*('County-Data'!J$1)*('County-Data'!J$3)*('County-Data'!$D30)</f>
        <v>70859.656464168002</v>
      </c>
      <c r="I30">
        <f>('County-Data'!K30)*('County-Data'!K$1)*('County-Data'!K$3)*('County-Data'!$D30)</f>
        <v>264404441.39642274</v>
      </c>
      <c r="J30">
        <f>('County-Data'!L30)*('County-Data'!L$1)*('County-Data'!L$3)*('County-Data'!$D30)</f>
        <v>251235827.95052287</v>
      </c>
      <c r="K30">
        <f>('County-Data'!M30)*('County-Data'!M$1)*('County-Data'!M$3)*('County-Data'!$D30)</f>
        <v>12864944.17847871</v>
      </c>
      <c r="L30">
        <f>('County-Data'!N30)*('County-Data'!N$1)*('County-Data'!N$3)*('County-Data'!$D30)</f>
        <v>60853.922294267999</v>
      </c>
      <c r="M30">
        <f>('County-Data'!O30)*('County-Data'!O$1)*('County-Data'!O$3)*('County-Data'!$D30)</f>
        <v>520603.11349521601</v>
      </c>
      <c r="N30">
        <f>('County-Data'!P30)*('County-Data'!P$1)*('County-Data'!P$3)*('County-Data'!$D30)</f>
        <v>84937.565620039997</v>
      </c>
      <c r="O30">
        <f>('County-Data'!Q30)*('County-Data'!Q$1)*('County-Data'!Q$3)*('County-Data'!$D30)</f>
        <v>893768913.33284664</v>
      </c>
      <c r="P30">
        <f>('County-Data'!R30)*('County-Data'!R$1)*('County-Data'!R$3)*('County-Data'!$D30)</f>
        <v>1384955.6067150061</v>
      </c>
      <c r="Q30">
        <f>('County-Data'!S30)*('County-Data'!S$1)*('County-Data'!S$3)*('County-Data'!$D30)</f>
        <v>99638.05379092801</v>
      </c>
      <c r="R30">
        <f>('County-Data'!T30)*('County-Data'!T$1)*('County-Data'!T$3)*('County-Data'!$D30)</f>
        <v>167893.042947376</v>
      </c>
      <c r="S30">
        <f>('County-Data'!U30)*('County-Data'!U$1)*('County-Data'!U$3)*('County-Data'!$D30)</f>
        <v>61503189.619917497</v>
      </c>
      <c r="T30" s="69">
        <f t="shared" si="2"/>
        <v>7792697224.7962236</v>
      </c>
      <c r="U30" s="70">
        <f t="shared" si="3"/>
        <v>7792697224.7962236</v>
      </c>
      <c r="V30" s="64">
        <f t="shared" si="1"/>
        <v>8</v>
      </c>
      <c r="X30">
        <f>('County-Data'!F30)*('County-Data'!F$2)*('County-Data'!F$3)*('County-Data'!$E30)</f>
        <v>295335357.01870203</v>
      </c>
      <c r="Y30">
        <f>('County-Data'!G30)*('County-Data'!G$2)*('County-Data'!G$3)*('County-Data'!$E30)</f>
        <v>704454.99524399999</v>
      </c>
      <c r="Z30">
        <f>('County-Data'!H30)*('County-Data'!H$2)*('County-Data'!H$3)*('County-Data'!$E30)</f>
        <v>9468940.6982570402</v>
      </c>
      <c r="AA30">
        <f>('County-Data'!I30)*('County-Data'!I$2)*('County-Data'!I$3)*('County-Data'!$E30)</f>
        <v>5429860106.021699</v>
      </c>
      <c r="AB30">
        <f>('County-Data'!J30)*('County-Data'!J$2)*('County-Data'!J$3)*('County-Data'!$E30)</f>
        <v>50791.79713608</v>
      </c>
      <c r="AC30">
        <f>('County-Data'!K30)*('County-Data'!K$2)*('County-Data'!K$3)*('County-Data'!$E30)</f>
        <v>379047187.62153935</v>
      </c>
      <c r="AD30">
        <f>('County-Data'!L30)*('County-Data'!L$2)*('County-Data'!L$3)*('County-Data'!$E30)</f>
        <v>240112542.51622176</v>
      </c>
      <c r="AE30">
        <f>('County-Data'!M30)*('County-Data'!M$2)*('County-Data'!M$3)*('County-Data'!$E30)</f>
        <v>9221518.5267050993</v>
      </c>
      <c r="AF30">
        <f>('County-Data'!N30)*('County-Data'!N$2)*('County-Data'!N$3)*('County-Data'!$E30)</f>
        <v>14539.914672360001</v>
      </c>
      <c r="AG30">
        <f>('County-Data'!O30)*('County-Data'!O$2)*('County-Data'!O$3)*('County-Data'!$E30)</f>
        <v>248776.89269663999</v>
      </c>
      <c r="AH30">
        <f>('County-Data'!P30)*('County-Data'!P$2)*('County-Data'!P$3)*('County-Data'!$E30)</f>
        <v>30441.381016200001</v>
      </c>
      <c r="AI30">
        <f>('County-Data'!Q30)*('County-Data'!Q$2)*('County-Data'!Q$3)*('County-Data'!$E30)</f>
        <v>320324226.77276409</v>
      </c>
      <c r="AJ30">
        <f>('County-Data'!R30)*('County-Data'!R$2)*('County-Data'!R$3)*('County-Data'!$E30)</f>
        <v>330909.42354162002</v>
      </c>
      <c r="AK30">
        <f>('County-Data'!S30)*('County-Data'!S$2)*('County-Data'!S$3)*('County-Data'!$E30)</f>
        <v>35709.994005840003</v>
      </c>
      <c r="AL30">
        <f>('County-Data'!T30)*('County-Data'!T$2)*('County-Data'!T$3)*('County-Data'!$E30)</f>
        <v>60172.387247279999</v>
      </c>
      <c r="AM30">
        <f>('County-Data'!U30)*('County-Data'!U$2)*('County-Data'!U$3)*('County-Data'!$E30)</f>
        <v>44085135.128708519</v>
      </c>
      <c r="AN30" s="69">
        <f t="shared" si="4"/>
        <v>6728930811.0901566</v>
      </c>
      <c r="AO30" s="70">
        <f t="shared" si="5"/>
        <v>6728930811.0901566</v>
      </c>
      <c r="AP30" s="64">
        <f t="shared" si="6"/>
        <v>8</v>
      </c>
    </row>
    <row r="31" spans="1:42">
      <c r="A31" t="s">
        <v>16</v>
      </c>
      <c r="B31" t="s">
        <v>42</v>
      </c>
      <c r="C31" t="s">
        <v>18</v>
      </c>
      <c r="D31">
        <f>('County-Data'!F31)*('County-Data'!F$1)*('County-Data'!F$3)*('County-Data'!$D31)</f>
        <v>0</v>
      </c>
      <c r="E31">
        <f>('County-Data'!G31)*('County-Data'!G$1)*('County-Data'!G$3)*('County-Data'!$D31)</f>
        <v>0</v>
      </c>
      <c r="F31">
        <f>('County-Data'!H31)*('County-Data'!H$1)*('County-Data'!H$3)*('County-Data'!$D31)</f>
        <v>0</v>
      </c>
      <c r="G31">
        <f>('County-Data'!I31)*('County-Data'!I$1)*('County-Data'!I$3)*('County-Data'!$D31)</f>
        <v>0</v>
      </c>
      <c r="H31">
        <f>('County-Data'!J31)*('County-Data'!J$1)*('County-Data'!J$3)*('County-Data'!$D31)</f>
        <v>0</v>
      </c>
      <c r="I31">
        <f>('County-Data'!K31)*('County-Data'!K$1)*('County-Data'!K$3)*('County-Data'!$D31)</f>
        <v>0</v>
      </c>
      <c r="J31">
        <f>('County-Data'!L31)*('County-Data'!L$1)*('County-Data'!L$3)*('County-Data'!$D31)</f>
        <v>0</v>
      </c>
      <c r="K31">
        <f>('County-Data'!M31)*('County-Data'!M$1)*('County-Data'!M$3)*('County-Data'!$D31)</f>
        <v>0</v>
      </c>
      <c r="L31">
        <f>('County-Data'!N31)*('County-Data'!N$1)*('County-Data'!N$3)*('County-Data'!$D31)</f>
        <v>0</v>
      </c>
      <c r="M31">
        <f>('County-Data'!O31)*('County-Data'!O$1)*('County-Data'!O$3)*('County-Data'!$D31)</f>
        <v>0</v>
      </c>
      <c r="N31">
        <f>('County-Data'!P31)*('County-Data'!P$1)*('County-Data'!P$3)*('County-Data'!$D31)</f>
        <v>0</v>
      </c>
      <c r="O31">
        <f>('County-Data'!Q31)*('County-Data'!Q$1)*('County-Data'!Q$3)*('County-Data'!$D31)</f>
        <v>0</v>
      </c>
      <c r="P31">
        <f>('County-Data'!R31)*('County-Data'!R$1)*('County-Data'!R$3)*('County-Data'!$D31)</f>
        <v>222876.285533082</v>
      </c>
      <c r="Q31">
        <f>('County-Data'!S31)*('County-Data'!S$1)*('County-Data'!S$3)*('County-Data'!$D31)</f>
        <v>0</v>
      </c>
      <c r="R31">
        <f>('County-Data'!T31)*('County-Data'!T$1)*('County-Data'!T$3)*('County-Data'!$D31)</f>
        <v>0</v>
      </c>
      <c r="S31">
        <f>('County-Data'!U31)*('County-Data'!U$1)*('County-Data'!U$3)*('County-Data'!$D31)</f>
        <v>139523.50965428402</v>
      </c>
      <c r="T31" s="69">
        <f t="shared" si="2"/>
        <v>362399.79518736602</v>
      </c>
      <c r="U31" s="70">
        <f t="shared" si="3"/>
        <v>362399.79518736602</v>
      </c>
      <c r="V31" s="64">
        <f t="shared" si="1"/>
        <v>54</v>
      </c>
      <c r="X31">
        <f>('County-Data'!F31)*('County-Data'!F$2)*('County-Data'!F$3)*('County-Data'!$E31)</f>
        <v>0</v>
      </c>
      <c r="Y31">
        <f>('County-Data'!G31)*('County-Data'!G$2)*('County-Data'!G$3)*('County-Data'!$E31)</f>
        <v>0</v>
      </c>
      <c r="Z31">
        <f>('County-Data'!H31)*('County-Data'!H$2)*('County-Data'!H$3)*('County-Data'!$E31)</f>
        <v>0</v>
      </c>
      <c r="AA31">
        <f>('County-Data'!I31)*('County-Data'!I$2)*('County-Data'!I$3)*('County-Data'!$E31)</f>
        <v>0</v>
      </c>
      <c r="AB31">
        <f>('County-Data'!J31)*('County-Data'!J$2)*('County-Data'!J$3)*('County-Data'!$E31)</f>
        <v>0</v>
      </c>
      <c r="AC31">
        <f>('County-Data'!K31)*('County-Data'!K$2)*('County-Data'!K$3)*('County-Data'!$E31)</f>
        <v>0</v>
      </c>
      <c r="AD31">
        <f>('County-Data'!L31)*('County-Data'!L$2)*('County-Data'!L$3)*('County-Data'!$E31)</f>
        <v>0</v>
      </c>
      <c r="AE31">
        <f>('County-Data'!M31)*('County-Data'!M$2)*('County-Data'!M$3)*('County-Data'!$E31)</f>
        <v>0</v>
      </c>
      <c r="AF31">
        <f>('County-Data'!N31)*('County-Data'!N$2)*('County-Data'!N$3)*('County-Data'!$E31)</f>
        <v>0</v>
      </c>
      <c r="AG31">
        <f>('County-Data'!O31)*('County-Data'!O$2)*('County-Data'!O$3)*('County-Data'!$E31)</f>
        <v>0</v>
      </c>
      <c r="AH31">
        <f>('County-Data'!P31)*('County-Data'!P$2)*('County-Data'!P$3)*('County-Data'!$E31)</f>
        <v>0</v>
      </c>
      <c r="AI31">
        <f>('County-Data'!Q31)*('County-Data'!Q$2)*('County-Data'!Q$3)*('County-Data'!$E31)</f>
        <v>0</v>
      </c>
      <c r="AJ31">
        <f>('County-Data'!R31)*('County-Data'!R$2)*('County-Data'!R$3)*('County-Data'!$E31)</f>
        <v>53991.334450590002</v>
      </c>
      <c r="AK31">
        <f>('County-Data'!S31)*('County-Data'!S$2)*('County-Data'!S$3)*('County-Data'!$E31)</f>
        <v>0</v>
      </c>
      <c r="AL31">
        <f>('County-Data'!T31)*('County-Data'!T$2)*('County-Data'!T$3)*('County-Data'!$E31)</f>
        <v>0</v>
      </c>
      <c r="AM31">
        <f>('County-Data'!U31)*('County-Data'!U$2)*('County-Data'!U$3)*('County-Data'!$E31)</f>
        <v>101397.87356174001</v>
      </c>
      <c r="AN31" s="69">
        <f t="shared" si="4"/>
        <v>155389.20801233</v>
      </c>
      <c r="AO31" s="70">
        <f t="shared" si="5"/>
        <v>155389.20801233</v>
      </c>
      <c r="AP31" s="64">
        <f t="shared" si="6"/>
        <v>54</v>
      </c>
    </row>
    <row r="32" spans="1:42">
      <c r="A32" t="s">
        <v>16</v>
      </c>
      <c r="B32" t="s">
        <v>43</v>
      </c>
      <c r="C32" t="s">
        <v>18</v>
      </c>
      <c r="D32">
        <f>('County-Data'!F32)*('County-Data'!F$1)*('County-Data'!F$3)*('County-Data'!$D32)</f>
        <v>0</v>
      </c>
      <c r="E32">
        <f>('County-Data'!G32)*('County-Data'!G$1)*('County-Data'!G$3)*('County-Data'!$D32)</f>
        <v>0</v>
      </c>
      <c r="F32">
        <f>('County-Data'!H32)*('County-Data'!H$1)*('County-Data'!H$3)*('County-Data'!$D32)</f>
        <v>0</v>
      </c>
      <c r="G32">
        <f>('County-Data'!I32)*('County-Data'!I$1)*('County-Data'!I$3)*('County-Data'!$D32)</f>
        <v>0</v>
      </c>
      <c r="H32">
        <f>('County-Data'!J32)*('County-Data'!J$1)*('County-Data'!J$3)*('County-Data'!$D32)</f>
        <v>0</v>
      </c>
      <c r="I32">
        <f>('County-Data'!K32)*('County-Data'!K$1)*('County-Data'!K$3)*('County-Data'!$D32)</f>
        <v>0</v>
      </c>
      <c r="J32">
        <f>('County-Data'!L32)*('County-Data'!L$1)*('County-Data'!L$3)*('County-Data'!$D32)</f>
        <v>0</v>
      </c>
      <c r="K32">
        <f>('County-Data'!M32)*('County-Data'!M$1)*('County-Data'!M$3)*('County-Data'!$D32)</f>
        <v>0</v>
      </c>
      <c r="L32">
        <f>('County-Data'!N32)*('County-Data'!N$1)*('County-Data'!N$3)*('County-Data'!$D32)</f>
        <v>0</v>
      </c>
      <c r="M32">
        <f>('County-Data'!O32)*('County-Data'!O$1)*('County-Data'!O$3)*('County-Data'!$D32)</f>
        <v>0</v>
      </c>
      <c r="N32">
        <f>('County-Data'!P32)*('County-Data'!P$1)*('County-Data'!P$3)*('County-Data'!$D32)</f>
        <v>0</v>
      </c>
      <c r="O32">
        <f>('County-Data'!Q32)*('County-Data'!Q$1)*('County-Data'!Q$3)*('County-Data'!$D32)</f>
        <v>0</v>
      </c>
      <c r="P32">
        <f>('County-Data'!R32)*('County-Data'!R$1)*('County-Data'!R$3)*('County-Data'!$D32)</f>
        <v>0</v>
      </c>
      <c r="Q32">
        <f>('County-Data'!S32)*('County-Data'!S$1)*('County-Data'!S$3)*('County-Data'!$D32)</f>
        <v>0</v>
      </c>
      <c r="R32">
        <f>('County-Data'!T32)*('County-Data'!T$1)*('County-Data'!T$3)*('County-Data'!$D32)</f>
        <v>0</v>
      </c>
      <c r="S32">
        <f>('County-Data'!U32)*('County-Data'!U$1)*('County-Data'!U$3)*('County-Data'!$D32)</f>
        <v>0</v>
      </c>
      <c r="T32" s="69">
        <f t="shared" si="2"/>
        <v>0</v>
      </c>
      <c r="U32" s="70"/>
      <c r="V32" s="64"/>
      <c r="X32">
        <f>('County-Data'!F32)*('County-Data'!F$2)*('County-Data'!F$3)*('County-Data'!$E32)</f>
        <v>0</v>
      </c>
      <c r="Y32">
        <f>('County-Data'!G32)*('County-Data'!G$2)*('County-Data'!G$3)*('County-Data'!$E32)</f>
        <v>0</v>
      </c>
      <c r="Z32">
        <f>('County-Data'!H32)*('County-Data'!H$2)*('County-Data'!H$3)*('County-Data'!$E32)</f>
        <v>0</v>
      </c>
      <c r="AA32">
        <f>('County-Data'!I32)*('County-Data'!I$2)*('County-Data'!I$3)*('County-Data'!$E32)</f>
        <v>0</v>
      </c>
      <c r="AB32">
        <f>('County-Data'!J32)*('County-Data'!J$2)*('County-Data'!J$3)*('County-Data'!$E32)</f>
        <v>0</v>
      </c>
      <c r="AC32">
        <f>('County-Data'!K32)*('County-Data'!K$2)*('County-Data'!K$3)*('County-Data'!$E32)</f>
        <v>0</v>
      </c>
      <c r="AD32">
        <f>('County-Data'!L32)*('County-Data'!L$2)*('County-Data'!L$3)*('County-Data'!$E32)</f>
        <v>0</v>
      </c>
      <c r="AE32">
        <f>('County-Data'!M32)*('County-Data'!M$2)*('County-Data'!M$3)*('County-Data'!$E32)</f>
        <v>0</v>
      </c>
      <c r="AF32">
        <f>('County-Data'!N32)*('County-Data'!N$2)*('County-Data'!N$3)*('County-Data'!$E32)</f>
        <v>0</v>
      </c>
      <c r="AG32">
        <f>('County-Data'!O32)*('County-Data'!O$2)*('County-Data'!O$3)*('County-Data'!$E32)</f>
        <v>0</v>
      </c>
      <c r="AH32">
        <f>('County-Data'!P32)*('County-Data'!P$2)*('County-Data'!P$3)*('County-Data'!$E32)</f>
        <v>0</v>
      </c>
      <c r="AI32">
        <f>('County-Data'!Q32)*('County-Data'!Q$2)*('County-Data'!Q$3)*('County-Data'!$E32)</f>
        <v>0</v>
      </c>
      <c r="AJ32">
        <f>('County-Data'!R32)*('County-Data'!R$2)*('County-Data'!R$3)*('County-Data'!$E32)</f>
        <v>0</v>
      </c>
      <c r="AK32">
        <f>('County-Data'!S32)*('County-Data'!S$2)*('County-Data'!S$3)*('County-Data'!$E32)</f>
        <v>0</v>
      </c>
      <c r="AL32">
        <f>('County-Data'!T32)*('County-Data'!T$2)*('County-Data'!T$3)*('County-Data'!$E32)</f>
        <v>0</v>
      </c>
      <c r="AM32">
        <f>('County-Data'!U32)*('County-Data'!U$2)*('County-Data'!U$3)*('County-Data'!$E32)</f>
        <v>0</v>
      </c>
      <c r="AN32" s="69">
        <f t="shared" si="4"/>
        <v>0</v>
      </c>
      <c r="AO32" s="70"/>
      <c r="AP32" s="64"/>
    </row>
    <row r="33" spans="1:42">
      <c r="A33" t="s">
        <v>16</v>
      </c>
      <c r="B33" t="s">
        <v>44</v>
      </c>
      <c r="C33" t="s">
        <v>18</v>
      </c>
      <c r="D33">
        <f>('County-Data'!F33)*('County-Data'!F$1)*('County-Data'!F$3)*('County-Data'!$D33)</f>
        <v>1937531529.66032</v>
      </c>
      <c r="E33">
        <f>('County-Data'!G33)*('County-Data'!G$1)*('County-Data'!G$3)*('County-Data'!$D33)</f>
        <v>31460.124735900001</v>
      </c>
      <c r="F33">
        <f>('County-Data'!H33)*('County-Data'!H$1)*('County-Data'!H$3)*('County-Data'!$D33)</f>
        <v>10929.088710774</v>
      </c>
      <c r="G33">
        <f>('County-Data'!I33)*('County-Data'!I$1)*('County-Data'!I$3)*('County-Data'!$D33)</f>
        <v>46587.421688742004</v>
      </c>
      <c r="H33">
        <f>('County-Data'!J33)*('County-Data'!J$1)*('County-Data'!J$3)*('County-Data'!$D33)</f>
        <v>58975.837193988002</v>
      </c>
      <c r="I33">
        <f>('County-Data'!K33)*('County-Data'!K$1)*('County-Data'!K$3)*('County-Data'!$D33)</f>
        <v>0</v>
      </c>
      <c r="J33">
        <f>('County-Data'!L33)*('County-Data'!L$1)*('County-Data'!L$3)*('County-Data'!$D33)</f>
        <v>88527.204782045999</v>
      </c>
      <c r="K33">
        <f>('County-Data'!M33)*('County-Data'!M$1)*('County-Data'!M$3)*('County-Data'!$D33)</f>
        <v>25359570.337795425</v>
      </c>
      <c r="L33">
        <f>('County-Data'!N33)*('County-Data'!N$1)*('County-Data'!N$3)*('County-Data'!$D33)</f>
        <v>11091946.408587523</v>
      </c>
      <c r="M33">
        <f>('County-Data'!O33)*('County-Data'!O$1)*('County-Data'!O$3)*('County-Data'!$D33)</f>
        <v>6252420298.4544878</v>
      </c>
      <c r="N33">
        <f>('County-Data'!P33)*('County-Data'!P$1)*('County-Data'!P$3)*('County-Data'!$D33)</f>
        <v>9519627218.6174259</v>
      </c>
      <c r="O33">
        <f>('County-Data'!Q33)*('County-Data'!Q$1)*('County-Data'!Q$3)*('County-Data'!$D33)</f>
        <v>93111283.350685641</v>
      </c>
      <c r="P33">
        <f>('County-Data'!R33)*('County-Data'!R$1)*('County-Data'!R$3)*('County-Data'!$D33)</f>
        <v>3423025631.8508558</v>
      </c>
      <c r="Q33">
        <f>('County-Data'!S33)*('County-Data'!S$1)*('County-Data'!S$3)*('County-Data'!$D33)</f>
        <v>123147829.51116228</v>
      </c>
      <c r="R33">
        <f>('County-Data'!T33)*('County-Data'!T$1)*('County-Data'!T$3)*('County-Data'!$D33)</f>
        <v>76435497.908678949</v>
      </c>
      <c r="S33">
        <f>('County-Data'!U33)*('County-Data'!U$1)*('County-Data'!U$3)*('County-Data'!$D33)</f>
        <v>17936828.851987764</v>
      </c>
      <c r="T33" s="69">
        <f t="shared" si="2"/>
        <v>21479924114.629097</v>
      </c>
      <c r="U33" s="70">
        <f t="shared" si="3"/>
        <v>21479924114.629097</v>
      </c>
      <c r="V33" s="64">
        <f t="shared" si="1"/>
        <v>2</v>
      </c>
      <c r="X33">
        <f>('County-Data'!F33)*('County-Data'!F$2)*('County-Data'!F$3)*('County-Data'!$E33)</f>
        <v>1057361572.3874605</v>
      </c>
      <c r="Y33">
        <f>('County-Data'!G33)*('County-Data'!G$2)*('County-Data'!G$3)*('County-Data'!$E33)</f>
        <v>51505.835826199997</v>
      </c>
      <c r="Z33">
        <f>('County-Data'!H33)*('County-Data'!H$2)*('County-Data'!H$3)*('County-Data'!$E33)</f>
        <v>17892.867672731998</v>
      </c>
      <c r="AA33">
        <f>('County-Data'!I33)*('County-Data'!I$2)*('County-Data'!I$3)*('County-Data'!$E33)</f>
        <v>50847.946158503997</v>
      </c>
      <c r="AB33">
        <f>('County-Data'!J33)*('County-Data'!J$2)*('County-Data'!J$3)*('County-Data'!$E33)</f>
        <v>48276.982588691993</v>
      </c>
      <c r="AC33">
        <f>('County-Data'!K33)*('County-Data'!K$2)*('County-Data'!K$3)*('County-Data'!$E33)</f>
        <v>0</v>
      </c>
      <c r="AD33">
        <f>('County-Data'!L33)*('County-Data'!L$2)*('County-Data'!L$3)*('County-Data'!$E33)</f>
        <v>96623.216721351986</v>
      </c>
      <c r="AE33">
        <f>('County-Data'!M33)*('County-Data'!M$2)*('County-Data'!M$3)*('County-Data'!$E33)</f>
        <v>20759070.051476322</v>
      </c>
      <c r="AF33">
        <f>('County-Data'!N33)*('County-Data'!N$2)*('County-Data'!N$3)*('County-Data'!$E33)</f>
        <v>3026582.4622419658</v>
      </c>
      <c r="AG33">
        <f>('County-Data'!O33)*('County-Data'!O$2)*('County-Data'!O$3)*('County-Data'!$E33)</f>
        <v>3412109096.9601603</v>
      </c>
      <c r="AH33">
        <f>('County-Data'!P33)*('County-Data'!P$2)*('County-Data'!P$3)*('County-Data'!$E33)</f>
        <v>3896331950.0861735</v>
      </c>
      <c r="AI33">
        <f>('County-Data'!Q33)*('County-Data'!Q$2)*('County-Data'!Q$3)*('County-Data'!$E33)</f>
        <v>38109944.843564264</v>
      </c>
      <c r="AJ33">
        <f>('County-Data'!R33)*('County-Data'!R$2)*('County-Data'!R$3)*('County-Data'!$E33)</f>
        <v>934017255.72201014</v>
      </c>
      <c r="AK33">
        <f>('County-Data'!S33)*('County-Data'!S$2)*('County-Data'!S$3)*('County-Data'!$E33)</f>
        <v>50403740.786164254</v>
      </c>
      <c r="AL33">
        <f>('County-Data'!T33)*('County-Data'!T$2)*('County-Data'!T$3)*('County-Data'!$E33)</f>
        <v>31284636.02439088</v>
      </c>
      <c r="AM33">
        <f>('County-Data'!U33)*('County-Data'!U$2)*('County-Data'!U$3)*('County-Data'!$E33)</f>
        <v>14682894.137398275</v>
      </c>
      <c r="AN33" s="69">
        <f t="shared" si="4"/>
        <v>9458351890.3100071</v>
      </c>
      <c r="AO33" s="70">
        <f t="shared" si="5"/>
        <v>9458351890.3100071</v>
      </c>
      <c r="AP33" s="64">
        <f t="shared" si="6"/>
        <v>3</v>
      </c>
    </row>
    <row r="34" spans="1:42">
      <c r="A34" t="s">
        <v>16</v>
      </c>
      <c r="B34" t="s">
        <v>45</v>
      </c>
      <c r="C34" t="s">
        <v>18</v>
      </c>
      <c r="D34">
        <f>('County-Data'!F34)*('County-Data'!F$1)*('County-Data'!F$3)*('County-Data'!$D34)</f>
        <v>2287782966.8113046</v>
      </c>
      <c r="E34">
        <f>('County-Data'!G34)*('County-Data'!G$1)*('County-Data'!G$3)*('County-Data'!$D34)</f>
        <v>35545.791005899999</v>
      </c>
      <c r="F34">
        <f>('County-Data'!H34)*('County-Data'!H$1)*('County-Data'!H$3)*('County-Data'!$D34)</f>
        <v>0</v>
      </c>
      <c r="G34">
        <f>('County-Data'!I34)*('County-Data'!I$1)*('County-Data'!I$3)*('County-Data'!$D34)</f>
        <v>52637.641101342</v>
      </c>
      <c r="H34">
        <f>('County-Data'!J34)*('County-Data'!J$1)*('County-Data'!J$3)*('County-Data'!$D34)</f>
        <v>66634.916450388002</v>
      </c>
      <c r="I34">
        <f>('County-Data'!K34)*('County-Data'!K$1)*('County-Data'!K$3)*('County-Data'!$D34)</f>
        <v>0</v>
      </c>
      <c r="J34">
        <f>('County-Data'!L34)*('County-Data'!L$1)*('County-Data'!L$3)*('County-Data'!$D34)</f>
        <v>450108.286496307</v>
      </c>
      <c r="K34">
        <f>('County-Data'!M34)*('County-Data'!M$1)*('County-Data'!M$3)*('County-Data'!$D34)</f>
        <v>169795.37344028399</v>
      </c>
      <c r="L34">
        <f>('County-Data'!N34)*('County-Data'!N$1)*('County-Data'!N$3)*('County-Data'!$D34)</f>
        <v>57225.736478237995</v>
      </c>
      <c r="M34">
        <f>('County-Data'!O34)*('County-Data'!O$1)*('County-Data'!O$3)*('County-Data'!$D34)</f>
        <v>1958256.458051424</v>
      </c>
      <c r="N34">
        <f>('County-Data'!P34)*('County-Data'!P$1)*('County-Data'!P$3)*('County-Data'!$D34)</f>
        <v>319493.93327655998</v>
      </c>
      <c r="O34">
        <f>('County-Data'!Q34)*('County-Data'!Q$1)*('County-Data'!Q$3)*('County-Data'!$D34)</f>
        <v>414667.04193454201</v>
      </c>
      <c r="P34">
        <f>('County-Data'!R34)*('County-Data'!R$1)*('County-Data'!R$3)*('County-Data'!$D34)</f>
        <v>509628.07066299301</v>
      </c>
      <c r="Q34">
        <f>('County-Data'!S34)*('County-Data'!S$1)*('County-Data'!S$3)*('County-Data'!$D34)</f>
        <v>0</v>
      </c>
      <c r="R34">
        <f>('County-Data'!T34)*('County-Data'!T$1)*('County-Data'!T$3)*('County-Data'!$D34)</f>
        <v>118412.28966856199</v>
      </c>
      <c r="S34">
        <f>('County-Data'!U34)*('County-Data'!U$1)*('County-Data'!U$3)*('County-Data'!$D34)</f>
        <v>75960.459267229991</v>
      </c>
      <c r="T34" s="69">
        <f t="shared" si="2"/>
        <v>2292011332.8091383</v>
      </c>
      <c r="U34" s="70">
        <f t="shared" si="3"/>
        <v>2292011332.8091383</v>
      </c>
      <c r="V34" s="64">
        <f t="shared" si="1"/>
        <v>21</v>
      </c>
      <c r="X34">
        <f>('County-Data'!F34)*('County-Data'!F$2)*('County-Data'!F$3)*('County-Data'!$E34)</f>
        <v>1119942662.4614742</v>
      </c>
      <c r="Y34">
        <f>('County-Data'!G34)*('County-Data'!G$2)*('County-Data'!G$3)*('County-Data'!$E34)</f>
        <v>52202.392092200003</v>
      </c>
      <c r="Z34">
        <f>('County-Data'!H34)*('County-Data'!H$2)*('County-Data'!H$3)*('County-Data'!$E34)</f>
        <v>0</v>
      </c>
      <c r="AA34">
        <f>('County-Data'!I34)*('County-Data'!I$2)*('County-Data'!I$3)*('County-Data'!$E34)</f>
        <v>51535.605235224008</v>
      </c>
      <c r="AB34">
        <f>('County-Data'!J34)*('County-Data'!J$2)*('County-Data'!J$3)*('County-Data'!$E34)</f>
        <v>48929.872386252006</v>
      </c>
      <c r="AC34">
        <f>('County-Data'!K34)*('County-Data'!K$2)*('County-Data'!K$3)*('County-Data'!$E34)</f>
        <v>0</v>
      </c>
      <c r="AD34">
        <f>('County-Data'!L34)*('County-Data'!L$2)*('County-Data'!L$3)*('County-Data'!$E34)</f>
        <v>440684.69788220403</v>
      </c>
      <c r="AE34">
        <f>('County-Data'!M34)*('County-Data'!M$2)*('County-Data'!M$3)*('County-Data'!$E34)</f>
        <v>124680.36874323602</v>
      </c>
      <c r="AF34">
        <f>('County-Data'!N34)*('County-Data'!N$2)*('County-Data'!N$3)*('County-Data'!$E34)</f>
        <v>14006.910752134001</v>
      </c>
      <c r="AG34">
        <f>('County-Data'!O34)*('County-Data'!O$2)*('County-Data'!O$3)*('County-Data'!$E34)</f>
        <v>958628.93606086413</v>
      </c>
      <c r="AH34">
        <f>('County-Data'!P34)*('County-Data'!P$2)*('County-Data'!P$3)*('County-Data'!$E34)</f>
        <v>117301.84576012001</v>
      </c>
      <c r="AI34">
        <f>('County-Data'!Q34)*('County-Data'!Q$2)*('County-Data'!Q$3)*('County-Data'!$E34)</f>
        <v>152244.54779460901</v>
      </c>
      <c r="AJ34">
        <f>('County-Data'!R34)*('County-Data'!R$2)*('County-Data'!R$3)*('County-Data'!$E34)</f>
        <v>124739.58994434901</v>
      </c>
      <c r="AK34">
        <f>('County-Data'!S34)*('County-Data'!S$2)*('County-Data'!S$3)*('County-Data'!$E34)</f>
        <v>0</v>
      </c>
      <c r="AL34">
        <f>('County-Data'!T34)*('County-Data'!T$2)*('County-Data'!T$3)*('County-Data'!$E34)</f>
        <v>43474.941750399004</v>
      </c>
      <c r="AM34">
        <f>('County-Data'!U34)*('County-Data'!U$2)*('County-Data'!U$3)*('County-Data'!$E34)</f>
        <v>55777.597937170001</v>
      </c>
      <c r="AN34" s="69">
        <f t="shared" si="4"/>
        <v>1122126869.7678127</v>
      </c>
      <c r="AO34" s="70">
        <f t="shared" si="5"/>
        <v>1122126869.7678127</v>
      </c>
      <c r="AP34" s="64">
        <f t="shared" si="6"/>
        <v>23</v>
      </c>
    </row>
    <row r="35" spans="1:42">
      <c r="A35" t="s">
        <v>16</v>
      </c>
      <c r="B35" t="s">
        <v>46</v>
      </c>
      <c r="C35" t="s">
        <v>18</v>
      </c>
      <c r="D35">
        <f>('County-Data'!F35)*('County-Data'!F$1)*('County-Data'!F$3)*('County-Data'!$D35)</f>
        <v>24813680.3346636</v>
      </c>
      <c r="E35">
        <f>('County-Data'!G35)*('County-Data'!G$1)*('County-Data'!G$3)*('County-Data'!$D35)</f>
        <v>0</v>
      </c>
      <c r="F35">
        <f>('County-Data'!H35)*('County-Data'!H$1)*('County-Data'!H$3)*('County-Data'!$D35)</f>
        <v>0</v>
      </c>
      <c r="G35">
        <f>('County-Data'!I35)*('County-Data'!I$1)*('County-Data'!I$3)*('County-Data'!$D35)</f>
        <v>64172.746130328</v>
      </c>
      <c r="H35">
        <f>('County-Data'!J35)*('County-Data'!J$1)*('County-Data'!J$3)*('County-Data'!$D35)</f>
        <v>81237.408958992004</v>
      </c>
      <c r="I35">
        <f>('County-Data'!K35)*('County-Data'!K$1)*('County-Data'!K$3)*('County-Data'!$D35)</f>
        <v>0</v>
      </c>
      <c r="J35">
        <f>('County-Data'!L35)*('County-Data'!L$1)*('County-Data'!L$3)*('County-Data'!$D35)</f>
        <v>3414418.3494361918</v>
      </c>
      <c r="K35">
        <f>('County-Data'!M35)*('County-Data'!M$1)*('County-Data'!M$3)*('County-Data'!$D35)</f>
        <v>69001.543166351999</v>
      </c>
      <c r="L35">
        <f>('County-Data'!N35)*('County-Data'!N$1)*('County-Data'!N$3)*('County-Data'!$D35)</f>
        <v>0</v>
      </c>
      <c r="M35">
        <f>('County-Data'!O35)*('County-Data'!O$1)*('County-Data'!O$3)*('County-Data'!$D35)</f>
        <v>2387392.2142268158</v>
      </c>
      <c r="N35">
        <f>('County-Data'!P35)*('County-Data'!P$1)*('County-Data'!P$3)*('County-Data'!$D35)</f>
        <v>1363279.3803966399</v>
      </c>
      <c r="O35">
        <f>('County-Data'!Q35)*('County-Data'!Q$1)*('County-Data'!Q$3)*('County-Data'!$D35)</f>
        <v>1457138.667581016</v>
      </c>
      <c r="P35">
        <f>('County-Data'!R35)*('County-Data'!R$1)*('County-Data'!R$3)*('County-Data'!$D35)</f>
        <v>897446.13148928399</v>
      </c>
      <c r="Q35">
        <f>('County-Data'!S35)*('County-Data'!S$1)*('County-Data'!S$3)*('County-Data'!$D35)</f>
        <v>57115.273539216003</v>
      </c>
      <c r="R35">
        <f>('County-Data'!T35)*('County-Data'!T$1)*('County-Data'!T$3)*('County-Data'!$D35)</f>
        <v>384963.644247488</v>
      </c>
      <c r="S35">
        <f>('County-Data'!U35)*('County-Data'!U$1)*('County-Data'!U$3)*('County-Data'!$D35)</f>
        <v>481554.15147486399</v>
      </c>
      <c r="T35" s="69">
        <f t="shared" si="2"/>
        <v>35471399.845310785</v>
      </c>
      <c r="U35" s="70">
        <f t="shared" si="3"/>
        <v>35471399.845310785</v>
      </c>
      <c r="V35" s="64">
        <f t="shared" si="1"/>
        <v>45</v>
      </c>
      <c r="X35">
        <f>('County-Data'!F35)*('County-Data'!F$2)*('County-Data'!F$3)*('County-Data'!$E35)</f>
        <v>11286346.933810199</v>
      </c>
      <c r="Y35">
        <f>('County-Data'!G35)*('County-Data'!G$2)*('County-Data'!G$3)*('County-Data'!$E35)</f>
        <v>0</v>
      </c>
      <c r="Z35">
        <f>('County-Data'!H35)*('County-Data'!H$2)*('County-Data'!H$3)*('County-Data'!$E35)</f>
        <v>0</v>
      </c>
      <c r="AA35">
        <f>('County-Data'!I35)*('County-Data'!I$2)*('County-Data'!I$3)*('County-Data'!$E35)</f>
        <v>58377.142507992001</v>
      </c>
      <c r="AB35">
        <f>('County-Data'!J35)*('County-Data'!J$2)*('County-Data'!J$3)*('County-Data'!$E35)</f>
        <v>55425.489235116002</v>
      </c>
      <c r="AC35">
        <f>('County-Data'!K35)*('County-Data'!K$2)*('County-Data'!K$3)*('County-Data'!$E35)</f>
        <v>0</v>
      </c>
      <c r="AD35">
        <f>('County-Data'!L35)*('County-Data'!L$2)*('County-Data'!L$3)*('County-Data'!$E35)</f>
        <v>3106053.559904288</v>
      </c>
      <c r="AE35">
        <f>('County-Data'!M35)*('County-Data'!M$2)*('County-Data'!M$3)*('County-Data'!$E35)</f>
        <v>47077.378968395999</v>
      </c>
      <c r="AF35">
        <f>('County-Data'!N35)*('County-Data'!N$2)*('County-Data'!N$3)*('County-Data'!$E35)</f>
        <v>0</v>
      </c>
      <c r="AG35">
        <f>('County-Data'!O35)*('County-Data'!O$2)*('County-Data'!O$3)*('County-Data'!$E35)</f>
        <v>1085890.3811701119</v>
      </c>
      <c r="AH35">
        <f>('County-Data'!P35)*('County-Data'!P$2)*('County-Data'!P$3)*('County-Data'!$E35)</f>
        <v>465059.30944186001</v>
      </c>
      <c r="AI35">
        <f>('County-Data'!Q35)*('County-Data'!Q$2)*('County-Data'!Q$3)*('County-Data'!$E35)</f>
        <v>497077.79069400899</v>
      </c>
      <c r="AJ35">
        <f>('County-Data'!R35)*('County-Data'!R$2)*('County-Data'!R$3)*('County-Data'!$E35)</f>
        <v>204098.87323816901</v>
      </c>
      <c r="AK35">
        <f>('County-Data'!S35)*('County-Data'!S$2)*('County-Data'!S$3)*('County-Data'!$E35)</f>
        <v>19483.893068933998</v>
      </c>
      <c r="AL35">
        <f>('County-Data'!T35)*('County-Data'!T$2)*('County-Data'!T$3)*('County-Data'!$E35)</f>
        <v>131323.725076712</v>
      </c>
      <c r="AM35">
        <f>('County-Data'!U35)*('County-Data'!U$2)*('County-Data'!U$3)*('County-Data'!$E35)</f>
        <v>328547.830127972</v>
      </c>
      <c r="AN35" s="69">
        <f t="shared" si="4"/>
        <v>17284762.307243764</v>
      </c>
      <c r="AO35" s="70">
        <f t="shared" si="5"/>
        <v>17284762.307243764</v>
      </c>
      <c r="AP35" s="64">
        <f t="shared" si="6"/>
        <v>44</v>
      </c>
    </row>
    <row r="36" spans="1:42">
      <c r="A36" t="s">
        <v>16</v>
      </c>
      <c r="B36" t="s">
        <v>47</v>
      </c>
      <c r="C36" t="s">
        <v>18</v>
      </c>
      <c r="D36">
        <f>('County-Data'!F36)*('County-Data'!F$1)*('County-Data'!F$3)*('County-Data'!$D36)</f>
        <v>41587.266784799998</v>
      </c>
      <c r="E36">
        <f>('County-Data'!G36)*('County-Data'!G$1)*('County-Data'!G$3)*('County-Data'!$D36)</f>
        <v>0</v>
      </c>
      <c r="F36">
        <f>('County-Data'!H36)*('County-Data'!H$1)*('County-Data'!H$3)*('County-Data'!$D36)</f>
        <v>0</v>
      </c>
      <c r="G36">
        <f>('County-Data'!I36)*('County-Data'!I$1)*('County-Data'!I$3)*('County-Data'!$D36)</f>
        <v>0</v>
      </c>
      <c r="H36">
        <f>('County-Data'!J36)*('County-Data'!J$1)*('County-Data'!J$3)*('County-Data'!$D36)</f>
        <v>0</v>
      </c>
      <c r="I36">
        <f>('County-Data'!K36)*('County-Data'!K$1)*('County-Data'!K$3)*('County-Data'!$D36)</f>
        <v>0</v>
      </c>
      <c r="J36">
        <f>('County-Data'!L36)*('County-Data'!L$1)*('County-Data'!L$3)*('County-Data'!$D36)</f>
        <v>0</v>
      </c>
      <c r="K36">
        <f>('County-Data'!M36)*('County-Data'!M$1)*('County-Data'!M$3)*('County-Data'!$D36)</f>
        <v>13144881.203605009</v>
      </c>
      <c r="L36">
        <f>('County-Data'!N36)*('County-Data'!N$1)*('County-Data'!N$3)*('County-Data'!$D36)</f>
        <v>67780708.6657895</v>
      </c>
      <c r="M36">
        <f>('County-Data'!O36)*('County-Data'!O$1)*('County-Data'!O$3)*('County-Data'!$D36)</f>
        <v>764033904.7921536</v>
      </c>
      <c r="N36">
        <f>('County-Data'!P36)*('County-Data'!P$1)*('County-Data'!P$3)*('County-Data'!$D36)</f>
        <v>3739615.3562275199</v>
      </c>
      <c r="O36">
        <f>('County-Data'!Q36)*('County-Data'!Q$1)*('County-Data'!Q$3)*('County-Data'!$D36)</f>
        <v>761348.76586771198</v>
      </c>
      <c r="P36">
        <f>('County-Data'!R36)*('County-Data'!R$1)*('County-Data'!R$3)*('County-Data'!$D36)</f>
        <v>139534.480785744</v>
      </c>
      <c r="Q36">
        <f>('County-Data'!S36)*('County-Data'!S$1)*('County-Data'!S$3)*('County-Data'!$D36)</f>
        <v>38481.102787775999</v>
      </c>
      <c r="R36">
        <f>('County-Data'!T36)*('County-Data'!T$1)*('County-Data'!T$3)*('County-Data'!$D36)</f>
        <v>32420.893409696</v>
      </c>
      <c r="S36">
        <f>('County-Data'!U36)*('County-Data'!U$1)*('County-Data'!U$3)*('County-Data'!$D36)</f>
        <v>62393.167807520003</v>
      </c>
      <c r="T36" s="69">
        <f t="shared" si="2"/>
        <v>849774875.69521892</v>
      </c>
      <c r="U36" s="70">
        <f t="shared" si="3"/>
        <v>849774875.69521892</v>
      </c>
      <c r="V36" s="64">
        <f t="shared" si="1"/>
        <v>28</v>
      </c>
      <c r="X36">
        <f>('County-Data'!F36)*('County-Data'!F$2)*('County-Data'!F$3)*('County-Data'!$E36)</f>
        <v>26104.246005800003</v>
      </c>
      <c r="Y36">
        <f>('County-Data'!G36)*('County-Data'!G$2)*('County-Data'!G$3)*('County-Data'!$E36)</f>
        <v>0</v>
      </c>
      <c r="Z36">
        <f>('County-Data'!H36)*('County-Data'!H$2)*('County-Data'!H$3)*('County-Data'!$E36)</f>
        <v>0</v>
      </c>
      <c r="AA36">
        <f>('County-Data'!I36)*('County-Data'!I$2)*('County-Data'!I$3)*('County-Data'!$E36)</f>
        <v>0</v>
      </c>
      <c r="AB36">
        <f>('County-Data'!J36)*('County-Data'!J$2)*('County-Data'!J$3)*('County-Data'!$E36)</f>
        <v>0</v>
      </c>
      <c r="AC36">
        <f>('County-Data'!K36)*('County-Data'!K$2)*('County-Data'!K$3)*('County-Data'!$E36)</f>
        <v>0</v>
      </c>
      <c r="AD36">
        <f>('County-Data'!L36)*('County-Data'!L$2)*('County-Data'!L$3)*('County-Data'!$E36)</f>
        <v>0</v>
      </c>
      <c r="AE36">
        <f>('County-Data'!M36)*('County-Data'!M$2)*('County-Data'!M$3)*('County-Data'!$E36)</f>
        <v>12376524.325277504</v>
      </c>
      <c r="AF36">
        <f>('County-Data'!N36)*('County-Data'!N$2)*('County-Data'!N$3)*('County-Data'!$E36)</f>
        <v>21272909.116810795</v>
      </c>
      <c r="AG36">
        <f>('County-Data'!O36)*('County-Data'!O$2)*('County-Data'!O$3)*('County-Data'!$E36)</f>
        <v>479582587.39802563</v>
      </c>
      <c r="AH36">
        <f>('County-Data'!P36)*('County-Data'!P$2)*('County-Data'!P$3)*('County-Data'!$E36)</f>
        <v>1760511.93261594</v>
      </c>
      <c r="AI36">
        <f>('County-Data'!Q36)*('County-Data'!Q$2)*('County-Data'!Q$3)*('County-Data'!$E36)</f>
        <v>358422.848210964</v>
      </c>
      <c r="AJ36">
        <f>('County-Data'!R36)*('County-Data'!R$2)*('County-Data'!R$3)*('County-Data'!$E36)</f>
        <v>43792.760312562001</v>
      </c>
      <c r="AK36">
        <f>('County-Data'!S36)*('County-Data'!S$2)*('County-Data'!S$3)*('County-Data'!$E36)</f>
        <v>18115.884705972003</v>
      </c>
      <c r="AL36">
        <f>('County-Data'!T36)*('County-Data'!T$2)*('County-Data'!T$3)*('County-Data'!$E36)</f>
        <v>15262.898527462001</v>
      </c>
      <c r="AM36">
        <f>('County-Data'!U36)*('County-Data'!U$2)*('County-Data'!U$3)*('County-Data'!$E36)</f>
        <v>58746.104064380001</v>
      </c>
      <c r="AN36" s="69">
        <f t="shared" si="4"/>
        <v>515512977.514557</v>
      </c>
      <c r="AO36" s="70">
        <f t="shared" si="5"/>
        <v>515512977.514557</v>
      </c>
      <c r="AP36" s="64">
        <f t="shared" si="6"/>
        <v>27</v>
      </c>
    </row>
    <row r="37" spans="1:42">
      <c r="A37" t="s">
        <v>16</v>
      </c>
      <c r="B37" t="s">
        <v>48</v>
      </c>
      <c r="C37" t="s">
        <v>18</v>
      </c>
      <c r="D37">
        <f>('County-Data'!F37)*('County-Data'!F$1)*('County-Data'!F$3)*('County-Data'!$D37)</f>
        <v>12056256.857229151</v>
      </c>
      <c r="E37">
        <f>('County-Data'!G37)*('County-Data'!G$1)*('County-Data'!G$3)*('County-Data'!$D37)</f>
        <v>85931.723103800003</v>
      </c>
      <c r="F37">
        <f>('County-Data'!H37)*('County-Data'!H$1)*('County-Data'!H$3)*('County-Data'!$D37)</f>
        <v>14926.123668533999</v>
      </c>
      <c r="G37">
        <f>('County-Data'!I37)*('County-Data'!I$1)*('County-Data'!I$3)*('County-Data'!$D37)</f>
        <v>1208886.036393618</v>
      </c>
      <c r="H37">
        <f>('County-Data'!J37)*('County-Data'!J$1)*('County-Data'!J$3)*('County-Data'!$D37)</f>
        <v>80544.742815107995</v>
      </c>
      <c r="I37">
        <f>('County-Data'!K37)*('County-Data'!K$1)*('County-Data'!K$3)*('County-Data'!$D37)</f>
        <v>627677.07862424396</v>
      </c>
      <c r="J37">
        <f>('County-Data'!L37)*('County-Data'!L$1)*('County-Data'!L$3)*('County-Data'!$D37)</f>
        <v>12573991.878352944</v>
      </c>
      <c r="K37">
        <f>('County-Data'!M37)*('County-Data'!M$1)*('County-Data'!M$3)*('County-Data'!$D37)</f>
        <v>5404643.229424092</v>
      </c>
      <c r="L37">
        <f>('County-Data'!N37)*('County-Data'!N$1)*('County-Data'!N$3)*('County-Data'!$D37)</f>
        <v>0</v>
      </c>
      <c r="M37">
        <f>('County-Data'!O37)*('County-Data'!O$1)*('County-Data'!O$3)*('County-Data'!$D37)</f>
        <v>9468145.0015599355</v>
      </c>
      <c r="N37">
        <f>('County-Data'!P37)*('County-Data'!P$1)*('County-Data'!P$3)*('County-Data'!$D37)</f>
        <v>868921.36479666003</v>
      </c>
      <c r="O37">
        <f>('County-Data'!Q37)*('County-Data'!Q$1)*('County-Data'!Q$3)*('County-Data'!$D37)</f>
        <v>1385746.5206170019</v>
      </c>
      <c r="P37">
        <f>('County-Data'!R37)*('County-Data'!R$1)*('County-Data'!R$3)*('County-Data'!$D37)</f>
        <v>68445.700625156998</v>
      </c>
      <c r="Q37">
        <f>('County-Data'!S37)*('County-Data'!S$1)*('County-Data'!S$3)*('County-Data'!$D37)</f>
        <v>56628.283410083997</v>
      </c>
      <c r="R37">
        <f>('County-Data'!T37)*('County-Data'!T$1)*('County-Data'!T$3)*('County-Data'!$D37)</f>
        <v>238550.79602807001</v>
      </c>
      <c r="S37">
        <f>('County-Data'!U37)*('County-Data'!U$1)*('County-Data'!U$3)*('County-Data'!$D37)</f>
        <v>532538.38518789399</v>
      </c>
      <c r="T37" s="69">
        <f t="shared" si="2"/>
        <v>44671833.721836299</v>
      </c>
      <c r="U37" s="70">
        <f t="shared" si="3"/>
        <v>44671833.721836299</v>
      </c>
      <c r="V37" s="64">
        <f t="shared" si="1"/>
        <v>43</v>
      </c>
      <c r="X37">
        <f>('County-Data'!F37)*('County-Data'!F$2)*('County-Data'!F$3)*('County-Data'!$E37)</f>
        <v>5489852.8700834</v>
      </c>
      <c r="Y37">
        <f>('County-Data'!G37)*('County-Data'!G$2)*('County-Data'!G$3)*('County-Data'!$E37)</f>
        <v>117387.80675439999</v>
      </c>
      <c r="Z37">
        <f>('County-Data'!H37)*('County-Data'!H$2)*('County-Data'!H$3)*('County-Data'!$E37)</f>
        <v>20389.966097591998</v>
      </c>
      <c r="AA37">
        <f>('County-Data'!I37)*('County-Data'!I$2)*('County-Data'!I$3)*('County-Data'!$E37)</f>
        <v>1100939.7950110559</v>
      </c>
      <c r="AB37">
        <f>('County-Data'!J37)*('County-Data'!J$2)*('County-Data'!J$3)*('County-Data'!$E37)</f>
        <v>55014.436829351995</v>
      </c>
      <c r="AC37">
        <f>('County-Data'!K37)*('County-Data'!K$2)*('County-Data'!K$3)*('County-Data'!$E37)</f>
        <v>857443.94442907197</v>
      </c>
      <c r="AD37">
        <f>('County-Data'!L37)*('County-Data'!L$2)*('County-Data'!L$3)*('County-Data'!$E37)</f>
        <v>11451210.142456448</v>
      </c>
      <c r="AE37">
        <f>('County-Data'!M37)*('County-Data'!M$2)*('County-Data'!M$3)*('County-Data'!$E37)</f>
        <v>3691530.8577354481</v>
      </c>
      <c r="AF37">
        <f>('County-Data'!N37)*('County-Data'!N$2)*('County-Data'!N$3)*('County-Data'!$E37)</f>
        <v>0</v>
      </c>
      <c r="AG37">
        <f>('County-Data'!O37)*('County-Data'!O$2)*('County-Data'!O$3)*('County-Data'!$E37)</f>
        <v>4311348.3419202557</v>
      </c>
      <c r="AH37">
        <f>('County-Data'!P37)*('County-Data'!P$2)*('County-Data'!P$3)*('County-Data'!$E37)</f>
        <v>296749.47031001997</v>
      </c>
      <c r="AI37">
        <f>('County-Data'!Q37)*('County-Data'!Q$2)*('County-Data'!Q$3)*('County-Data'!$E37)</f>
        <v>473252.88873899396</v>
      </c>
      <c r="AJ37">
        <f>('County-Data'!R37)*('County-Data'!R$2)*('County-Data'!R$3)*('County-Data'!$E37)</f>
        <v>15583.477959685999</v>
      </c>
      <c r="AK37">
        <f>('County-Data'!S37)*('County-Data'!S$2)*('County-Data'!S$3)*('County-Data'!$E37)</f>
        <v>19339.394549747998</v>
      </c>
      <c r="AL37">
        <f>('County-Data'!T37)*('County-Data'!T$2)*('County-Data'!T$3)*('County-Data'!$E37)</f>
        <v>81468.617565790002</v>
      </c>
      <c r="AM37">
        <f>('County-Data'!U37)*('County-Data'!U$2)*('County-Data'!U$3)*('County-Data'!$E37)</f>
        <v>363739.43633263599</v>
      </c>
      <c r="AN37" s="69">
        <f t="shared" si="4"/>
        <v>28345251.446773898</v>
      </c>
      <c r="AO37" s="70">
        <f t="shared" si="5"/>
        <v>28345251.446773898</v>
      </c>
      <c r="AP37" s="64">
        <f t="shared" si="6"/>
        <v>43</v>
      </c>
    </row>
    <row r="38" spans="1:42">
      <c r="A38" t="s">
        <v>16</v>
      </c>
      <c r="B38" t="s">
        <v>49</v>
      </c>
      <c r="C38" t="s">
        <v>18</v>
      </c>
      <c r="D38">
        <f>('County-Data'!F38)*('County-Data'!F$1)*('County-Data'!F$3)*('County-Data'!$D38)</f>
        <v>0</v>
      </c>
      <c r="E38">
        <f>('County-Data'!G38)*('County-Data'!G$1)*('County-Data'!G$3)*('County-Data'!$D38)</f>
        <v>0</v>
      </c>
      <c r="F38">
        <f>('County-Data'!H38)*('County-Data'!H$1)*('County-Data'!H$3)*('County-Data'!$D38)</f>
        <v>0</v>
      </c>
      <c r="G38">
        <f>('County-Data'!I38)*('County-Data'!I$1)*('County-Data'!I$3)*('County-Data'!$D38)</f>
        <v>0</v>
      </c>
      <c r="H38">
        <f>('County-Data'!J38)*('County-Data'!J$1)*('County-Data'!J$3)*('County-Data'!$D38)</f>
        <v>0</v>
      </c>
      <c r="I38">
        <f>('County-Data'!K38)*('County-Data'!K$1)*('County-Data'!K$3)*('County-Data'!$D38)</f>
        <v>0</v>
      </c>
      <c r="J38">
        <f>('County-Data'!L38)*('County-Data'!L$1)*('County-Data'!L$3)*('County-Data'!$D38)</f>
        <v>0</v>
      </c>
      <c r="K38">
        <f>('County-Data'!M38)*('County-Data'!M$1)*('County-Data'!M$3)*('County-Data'!$D38)</f>
        <v>0</v>
      </c>
      <c r="L38">
        <f>('County-Data'!N38)*('County-Data'!N$1)*('County-Data'!N$3)*('County-Data'!$D38)</f>
        <v>0</v>
      </c>
      <c r="M38">
        <f>('County-Data'!O38)*('County-Data'!O$1)*('County-Data'!O$3)*('County-Data'!$D38)</f>
        <v>0</v>
      </c>
      <c r="N38">
        <f>('County-Data'!P38)*('County-Data'!P$1)*('County-Data'!P$3)*('County-Data'!$D38)</f>
        <v>998412.87414680002</v>
      </c>
      <c r="O38">
        <f>('County-Data'!Q38)*('County-Data'!Q$1)*('County-Data'!Q$3)*('County-Data'!$D38)</f>
        <v>0</v>
      </c>
      <c r="P38">
        <f>('County-Data'!R38)*('County-Data'!R$1)*('County-Data'!R$3)*('County-Data'!$D38)</f>
        <v>212343.82410472201</v>
      </c>
      <c r="Q38">
        <f>('County-Data'!S38)*('County-Data'!S$1)*('County-Data'!S$3)*('County-Data'!$D38)</f>
        <v>0</v>
      </c>
      <c r="R38">
        <f>('County-Data'!T38)*('County-Data'!T$1)*('County-Data'!T$3)*('County-Data'!$D38)</f>
        <v>0</v>
      </c>
      <c r="S38">
        <f>('County-Data'!U38)*('County-Data'!U$1)*('County-Data'!U$3)*('County-Data'!$D38)</f>
        <v>0</v>
      </c>
      <c r="T38" s="69">
        <f t="shared" si="2"/>
        <v>1210756.6982515221</v>
      </c>
      <c r="U38" s="70">
        <f t="shared" si="3"/>
        <v>1210756.6982515221</v>
      </c>
      <c r="V38" s="64">
        <f t="shared" si="1"/>
        <v>52</v>
      </c>
      <c r="X38">
        <f>('County-Data'!F38)*('County-Data'!F$2)*('County-Data'!F$3)*('County-Data'!$E38)</f>
        <v>0</v>
      </c>
      <c r="Y38">
        <f>('County-Data'!G38)*('County-Data'!G$2)*('County-Data'!G$3)*('County-Data'!$E38)</f>
        <v>0</v>
      </c>
      <c r="Z38">
        <f>('County-Data'!H38)*('County-Data'!H$2)*('County-Data'!H$3)*('County-Data'!$E38)</f>
        <v>0</v>
      </c>
      <c r="AA38">
        <f>('County-Data'!I38)*('County-Data'!I$2)*('County-Data'!I$3)*('County-Data'!$E38)</f>
        <v>0</v>
      </c>
      <c r="AB38">
        <f>('County-Data'!J38)*('County-Data'!J$2)*('County-Data'!J$3)*('County-Data'!$E38)</f>
        <v>0</v>
      </c>
      <c r="AC38">
        <f>('County-Data'!K38)*('County-Data'!K$2)*('County-Data'!K$3)*('County-Data'!$E38)</f>
        <v>0</v>
      </c>
      <c r="AD38">
        <f>('County-Data'!L38)*('County-Data'!L$2)*('County-Data'!L$3)*('County-Data'!$E38)</f>
        <v>0</v>
      </c>
      <c r="AE38">
        <f>('County-Data'!M38)*('County-Data'!M$2)*('County-Data'!M$3)*('County-Data'!$E38)</f>
        <v>0</v>
      </c>
      <c r="AF38">
        <f>('County-Data'!N38)*('County-Data'!N$2)*('County-Data'!N$3)*('County-Data'!$E38)</f>
        <v>0</v>
      </c>
      <c r="AG38">
        <f>('County-Data'!O38)*('County-Data'!O$2)*('County-Data'!O$3)*('County-Data'!$E38)</f>
        <v>0</v>
      </c>
      <c r="AH38">
        <f>('County-Data'!P38)*('County-Data'!P$2)*('County-Data'!P$3)*('County-Data'!$E38)</f>
        <v>346224.47295869997</v>
      </c>
      <c r="AI38">
        <f>('County-Data'!Q38)*('County-Data'!Q$2)*('County-Data'!Q$3)*('County-Data'!$E38)</f>
        <v>0</v>
      </c>
      <c r="AJ38">
        <f>('County-Data'!R38)*('County-Data'!R$2)*('County-Data'!R$3)*('County-Data'!$E38)</f>
        <v>49090.331592206996</v>
      </c>
      <c r="AK38">
        <f>('County-Data'!S38)*('County-Data'!S$2)*('County-Data'!S$3)*('County-Data'!$E38)</f>
        <v>0</v>
      </c>
      <c r="AL38">
        <f>('County-Data'!T38)*('County-Data'!T$2)*('County-Data'!T$3)*('County-Data'!$E38)</f>
        <v>0</v>
      </c>
      <c r="AM38">
        <f>('County-Data'!U38)*('County-Data'!U$2)*('County-Data'!U$3)*('County-Data'!$E38)</f>
        <v>0</v>
      </c>
      <c r="AN38" s="69">
        <f t="shared" si="4"/>
        <v>395314.80455090699</v>
      </c>
      <c r="AO38" s="70">
        <f t="shared" si="5"/>
        <v>395314.80455090699</v>
      </c>
      <c r="AP38" s="64">
        <f t="shared" si="6"/>
        <v>52</v>
      </c>
    </row>
    <row r="39" spans="1:42">
      <c r="A39" t="s">
        <v>16</v>
      </c>
      <c r="B39" t="s">
        <v>50</v>
      </c>
      <c r="C39" t="s">
        <v>18</v>
      </c>
      <c r="D39">
        <f>('County-Data'!F39)*('County-Data'!F$1)*('County-Data'!F$3)*('County-Data'!$D39)</f>
        <v>47619487.118787751</v>
      </c>
      <c r="E39">
        <f>('County-Data'!G39)*('County-Data'!G$1)*('County-Data'!G$3)*('County-Data'!$D39)</f>
        <v>228801086.3438538</v>
      </c>
      <c r="F39">
        <f>('County-Data'!H39)*('County-Data'!H$1)*('County-Data'!H$3)*('County-Data'!$D39)</f>
        <v>12249695.318922359</v>
      </c>
      <c r="G39">
        <f>('County-Data'!I39)*('County-Data'!I$1)*('County-Data'!I$3)*('County-Data'!$D39)</f>
        <v>49261.104624797998</v>
      </c>
      <c r="H39">
        <f>('County-Data'!J39)*('County-Data'!J$1)*('County-Data'!J$3)*('County-Data'!$D39)</f>
        <v>20578964.830898762</v>
      </c>
      <c r="I39">
        <f>('County-Data'!K39)*('County-Data'!K$1)*('County-Data'!K$3)*('County-Data'!$D39)</f>
        <v>44179.009050635999</v>
      </c>
      <c r="J39">
        <f>('County-Data'!L39)*('County-Data'!L$1)*('County-Data'!L$3)*('County-Data'!$D39)</f>
        <v>13853960.261092152</v>
      </c>
      <c r="K39">
        <f>('County-Data'!M39)*('County-Data'!M$1)*('County-Data'!M$3)*('County-Data'!$D39)</f>
        <v>209911580.04407871</v>
      </c>
      <c r="L39">
        <f>('County-Data'!N39)*('County-Data'!N$1)*('County-Data'!N$3)*('County-Data'!$D39)</f>
        <v>304084656.01849252</v>
      </c>
      <c r="M39">
        <f>('County-Data'!O39)*('County-Data'!O$1)*('County-Data'!O$3)*('County-Data'!$D39)</f>
        <v>59102658.180829659</v>
      </c>
      <c r="N39">
        <f>('County-Data'!P39)*('County-Data'!P$1)*('County-Data'!P$3)*('County-Data'!$D39)</f>
        <v>558979412.65886748</v>
      </c>
      <c r="O39">
        <f>('County-Data'!Q39)*('County-Data'!Q$1)*('County-Data'!Q$3)*('County-Data'!$D39)</f>
        <v>7601557.034497302</v>
      </c>
      <c r="P39">
        <f>('County-Data'!R39)*('County-Data'!R$1)*('County-Data'!R$3)*('County-Data'!$D39)</f>
        <v>274344794.60035038</v>
      </c>
      <c r="Q39">
        <f>('County-Data'!S39)*('County-Data'!S$1)*('County-Data'!S$3)*('County-Data'!$D39)</f>
        <v>43843.557197556001</v>
      </c>
      <c r="R39">
        <f>('County-Data'!T39)*('County-Data'!T$1)*('County-Data'!T$3)*('County-Data'!$D39)</f>
        <v>332449.55899493402</v>
      </c>
      <c r="S39">
        <f>('County-Data'!U39)*('County-Data'!U$1)*('County-Data'!U$3)*('County-Data'!$D39)</f>
        <v>54851376.211190894</v>
      </c>
      <c r="T39" s="69">
        <f t="shared" si="2"/>
        <v>1792448961.8517296</v>
      </c>
      <c r="U39" s="70">
        <f t="shared" si="3"/>
        <v>1792448961.8517296</v>
      </c>
      <c r="V39" s="64">
        <f t="shared" si="1"/>
        <v>23</v>
      </c>
      <c r="X39">
        <f>('County-Data'!F39)*('County-Data'!F$2)*('County-Data'!F$3)*('County-Data'!$E39)</f>
        <v>26719778.559589498</v>
      </c>
      <c r="Y39">
        <f>('County-Data'!G39)*('County-Data'!G$2)*('County-Data'!G$3)*('County-Data'!$E39)</f>
        <v>385147850.04200119</v>
      </c>
      <c r="Z39">
        <f>('County-Data'!H39)*('County-Data'!H$2)*('County-Data'!H$3)*('County-Data'!$E39)</f>
        <v>20620285.904858638</v>
      </c>
      <c r="AA39">
        <f>('County-Data'!I39)*('County-Data'!I$2)*('County-Data'!I$3)*('County-Data'!$E39)</f>
        <v>55281.813678167993</v>
      </c>
      <c r="AB39">
        <f>('County-Data'!J39)*('County-Data'!J$2)*('County-Data'!J$3)*('County-Data'!$E39)</f>
        <v>17320599.712536119</v>
      </c>
      <c r="AC39">
        <f>('County-Data'!K39)*('County-Data'!K$2)*('County-Data'!K$3)*('County-Data'!$E39)</f>
        <v>74367.873967463995</v>
      </c>
      <c r="AD39">
        <f>('County-Data'!L39)*('County-Data'!L$2)*('County-Data'!L$3)*('County-Data'!$E39)</f>
        <v>15547196.021928031</v>
      </c>
      <c r="AE39">
        <f>('County-Data'!M39)*('County-Data'!M$2)*('County-Data'!M$3)*('County-Data'!$E39)</f>
        <v>176675283.85637867</v>
      </c>
      <c r="AF39">
        <f>('County-Data'!N39)*('County-Data'!N$2)*('County-Data'!N$3)*('County-Data'!$E39)</f>
        <v>85312496.666699752</v>
      </c>
      <c r="AG39">
        <f>('County-Data'!O39)*('County-Data'!O$2)*('County-Data'!O$3)*('County-Data'!$E39)</f>
        <v>33163102.637697645</v>
      </c>
      <c r="AH39">
        <f>('County-Data'!P39)*('County-Data'!P$2)*('County-Data'!P$3)*('County-Data'!$E39)</f>
        <v>235236775.36189136</v>
      </c>
      <c r="AI39">
        <f>('County-Data'!Q39)*('County-Data'!Q$2)*('County-Data'!Q$3)*('County-Data'!$E39)</f>
        <v>3198983.2255520369</v>
      </c>
      <c r="AJ39">
        <f>('County-Data'!R39)*('County-Data'!R$2)*('County-Data'!R$3)*('County-Data'!$E39)</f>
        <v>76968827.303951427</v>
      </c>
      <c r="AK39">
        <f>('County-Data'!S39)*('County-Data'!S$2)*('County-Data'!S$3)*('County-Data'!$E39)</f>
        <v>18450.799406885999</v>
      </c>
      <c r="AL39">
        <f>('County-Data'!T39)*('County-Data'!T$2)*('County-Data'!T$3)*('County-Data'!$E39)</f>
        <v>139905.62166942898</v>
      </c>
      <c r="AM39">
        <f>('County-Data'!U39)*('County-Data'!U$2)*('County-Data'!U$3)*('County-Data'!$E39)</f>
        <v>46166497.6271924</v>
      </c>
      <c r="AN39" s="69">
        <f t="shared" si="4"/>
        <v>1122365683.0289989</v>
      </c>
      <c r="AO39" s="70">
        <f t="shared" si="5"/>
        <v>1122365683.0289989</v>
      </c>
      <c r="AP39" s="64">
        <f t="shared" si="6"/>
        <v>22</v>
      </c>
    </row>
    <row r="40" spans="1:42">
      <c r="A40" t="s">
        <v>16</v>
      </c>
      <c r="B40" t="s">
        <v>51</v>
      </c>
      <c r="C40" t="s">
        <v>18</v>
      </c>
      <c r="D40">
        <f>('County-Data'!F40)*('County-Data'!F$1)*('County-Data'!F$3)*('County-Data'!$D40)</f>
        <v>1041159426.34343</v>
      </c>
      <c r="E40">
        <f>('County-Data'!G40)*('County-Data'!G$1)*('County-Data'!G$3)*('County-Data'!$D40)</f>
        <v>0</v>
      </c>
      <c r="F40">
        <f>('County-Data'!H40)*('County-Data'!H$1)*('County-Data'!H$3)*('County-Data'!$D40)</f>
        <v>0</v>
      </c>
      <c r="G40">
        <f>('County-Data'!I40)*('County-Data'!I$1)*('County-Data'!I$3)*('County-Data'!$D40)</f>
        <v>58418.546677523998</v>
      </c>
      <c r="H40">
        <f>('County-Data'!J40)*('County-Data'!J$1)*('County-Data'!J$3)*('County-Data'!$D40)</f>
        <v>73953.066580536004</v>
      </c>
      <c r="I40">
        <f>('County-Data'!K40)*('County-Data'!K$1)*('County-Data'!K$3)*('County-Data'!$D40)</f>
        <v>52391.709890567996</v>
      </c>
      <c r="J40">
        <f>('County-Data'!L40)*('County-Data'!L$1)*('County-Data'!L$3)*('County-Data'!$D40)</f>
        <v>48622012.987804055</v>
      </c>
      <c r="K40">
        <f>('County-Data'!M40)*('County-Data'!M$1)*('County-Data'!M$3)*('County-Data'!$D40)</f>
        <v>125628.71665483199</v>
      </c>
      <c r="L40">
        <f>('County-Data'!N40)*('County-Data'!N$1)*('County-Data'!N$3)*('County-Data'!$D40)</f>
        <v>0</v>
      </c>
      <c r="M40">
        <f>('County-Data'!O40)*('County-Data'!O$1)*('County-Data'!O$3)*('County-Data'!$D40)</f>
        <v>543330.27614683204</v>
      </c>
      <c r="N40">
        <f>('County-Data'!P40)*('County-Data'!P$1)*('County-Data'!P$3)*('County-Data'!$D40)</f>
        <v>4254986.5526918396</v>
      </c>
      <c r="O40">
        <f>('County-Data'!Q40)*('County-Data'!Q$1)*('County-Data'!Q$3)*('County-Data'!$D40)</f>
        <v>55658056.523593627</v>
      </c>
      <c r="P40">
        <f>('County-Data'!R40)*('County-Data'!R$1)*('County-Data'!R$3)*('County-Data'!$D40)</f>
        <v>691286.13568403397</v>
      </c>
      <c r="Q40">
        <f>('County-Data'!S40)*('County-Data'!S$1)*('County-Data'!S$3)*('County-Data'!$D40)</f>
        <v>103987.79776305599</v>
      </c>
      <c r="R40">
        <f>('County-Data'!T40)*('County-Data'!T$1)*('County-Data'!T$3)*('County-Data'!$D40)</f>
        <v>2540726.0921697039</v>
      </c>
      <c r="S40">
        <f>('County-Data'!U40)*('County-Data'!U$1)*('County-Data'!U$3)*('County-Data'!$D40)</f>
        <v>944191.169589472</v>
      </c>
      <c r="T40" s="69">
        <f t="shared" si="2"/>
        <v>1154828395.9186764</v>
      </c>
      <c r="U40" s="70">
        <f t="shared" si="3"/>
        <v>1154828395.9186764</v>
      </c>
      <c r="V40" s="64">
        <f t="shared" si="1"/>
        <v>25</v>
      </c>
      <c r="X40">
        <f>('County-Data'!F40)*('County-Data'!F$2)*('County-Data'!F$3)*('County-Data'!$E40)</f>
        <v>478388105.07559192</v>
      </c>
      <c r="Y40">
        <f>('County-Data'!G40)*('County-Data'!G$2)*('County-Data'!G$3)*('County-Data'!$E40)</f>
        <v>0</v>
      </c>
      <c r="Z40">
        <f>('County-Data'!H40)*('County-Data'!H$2)*('County-Data'!H$3)*('County-Data'!$E40)</f>
        <v>0</v>
      </c>
      <c r="AA40">
        <f>('County-Data'!I40)*('County-Data'!I$2)*('County-Data'!I$3)*('County-Data'!$E40)</f>
        <v>53683.878067512</v>
      </c>
      <c r="AB40">
        <f>('County-Data'!J40)*('County-Data'!J$2)*('County-Data'!J$3)*('County-Data'!$E40)</f>
        <v>50969.524682076</v>
      </c>
      <c r="AC40">
        <f>('County-Data'!K40)*('County-Data'!K$2)*('County-Data'!K$3)*('County-Data'!$E40)</f>
        <v>72218.25067917601</v>
      </c>
      <c r="AD40">
        <f>('County-Data'!L40)*('County-Data'!L$2)*('County-Data'!L$3)*('County-Data'!$E40)</f>
        <v>44681327.50790453</v>
      </c>
      <c r="AE40">
        <f>('County-Data'!M40)*('County-Data'!M$2)*('County-Data'!M$3)*('County-Data'!$E40)</f>
        <v>86585.131224312005</v>
      </c>
      <c r="AF40">
        <f>('County-Data'!N40)*('County-Data'!N$2)*('County-Data'!N$3)*('County-Data'!$E40)</f>
        <v>0</v>
      </c>
      <c r="AG40">
        <f>('County-Data'!O40)*('County-Data'!O$2)*('County-Data'!O$3)*('County-Data'!$E40)</f>
        <v>249647.39756420802</v>
      </c>
      <c r="AH40">
        <f>('County-Data'!P40)*('County-Data'!P$2)*('County-Data'!P$3)*('County-Data'!$E40)</f>
        <v>1466299.1823547201</v>
      </c>
      <c r="AI40">
        <f>('County-Data'!Q40)*('County-Data'!Q$2)*('County-Data'!Q$3)*('County-Data'!$E40)</f>
        <v>19180169.375710055</v>
      </c>
      <c r="AJ40">
        <f>('County-Data'!R40)*('County-Data'!R$2)*('County-Data'!R$3)*('County-Data'!$E40)</f>
        <v>158814.805949723</v>
      </c>
      <c r="AK40">
        <f>('County-Data'!S40)*('County-Data'!S$2)*('County-Data'!S$3)*('County-Data'!$E40)</f>
        <v>35834.948229948001</v>
      </c>
      <c r="AL40">
        <f>('County-Data'!T40)*('County-Data'!T$2)*('County-Data'!T$3)*('County-Data'!$E40)</f>
        <v>875552.61230588204</v>
      </c>
      <c r="AM40">
        <f>('County-Data'!U40)*('County-Data'!U$2)*('County-Data'!U$3)*('County-Data'!$E40)</f>
        <v>650750.23049355205</v>
      </c>
      <c r="AN40" s="69">
        <f t="shared" si="4"/>
        <v>545949957.92075765</v>
      </c>
      <c r="AO40" s="70">
        <f t="shared" si="5"/>
        <v>545949957.92075765</v>
      </c>
      <c r="AP40" s="64">
        <f t="shared" si="6"/>
        <v>26</v>
      </c>
    </row>
    <row r="41" spans="1:42">
      <c r="A41" t="s">
        <v>16</v>
      </c>
      <c r="B41" t="s">
        <v>52</v>
      </c>
      <c r="C41" t="s">
        <v>18</v>
      </c>
      <c r="D41">
        <f>('County-Data'!F41)*('County-Data'!F$1)*('County-Data'!F$3)*('County-Data'!$D41)</f>
        <v>127868440.01190481</v>
      </c>
      <c r="E41">
        <f>('County-Data'!G41)*('County-Data'!G$1)*('County-Data'!G$3)*('County-Data'!$D41)</f>
        <v>0</v>
      </c>
      <c r="F41">
        <f>('County-Data'!H41)*('County-Data'!H$1)*('County-Data'!H$3)*('County-Data'!$D41)</f>
        <v>0</v>
      </c>
      <c r="G41">
        <f>('County-Data'!I41)*('County-Data'!I$1)*('County-Data'!I$3)*('County-Data'!$D41)</f>
        <v>50203.139897196001</v>
      </c>
      <c r="H41">
        <f>('County-Data'!J41)*('County-Data'!J$1)*('County-Data'!J$3)*('County-Data'!$D41)</f>
        <v>63553.038521544004</v>
      </c>
      <c r="I41">
        <f>('County-Data'!K41)*('County-Data'!K$1)*('County-Data'!K$3)*('County-Data'!$D41)</f>
        <v>0</v>
      </c>
      <c r="J41">
        <f>('County-Data'!L41)*('County-Data'!L$1)*('County-Data'!L$3)*('County-Data'!$D41)</f>
        <v>61102374.896930099</v>
      </c>
      <c r="K41">
        <f>('County-Data'!M41)*('County-Data'!M$1)*('County-Data'!M$3)*('County-Data'!$D41)</f>
        <v>188932.688213724</v>
      </c>
      <c r="L41">
        <f>('County-Data'!N41)*('County-Data'!N$1)*('County-Data'!N$3)*('County-Data'!$D41)</f>
        <v>491211.31468359602</v>
      </c>
      <c r="M41">
        <f>('County-Data'!O41)*('County-Data'!O$1)*('County-Data'!O$3)*('County-Data'!$D41)</f>
        <v>1867686.7135605121</v>
      </c>
      <c r="N41">
        <f>('County-Data'!P41)*('County-Data'!P$1)*('County-Data'!P$3)*('County-Data'!$D41)</f>
        <v>84178147.584858596</v>
      </c>
      <c r="O41">
        <f>('County-Data'!Q41)*('County-Data'!Q$1)*('County-Data'!Q$3)*('County-Data'!$D41)</f>
        <v>35524182.799430676</v>
      </c>
      <c r="P41">
        <f>('County-Data'!R41)*('County-Data'!R$1)*('County-Data'!R$3)*('County-Data'!$D41)</f>
        <v>11449358.511099912</v>
      </c>
      <c r="Q41">
        <f>('County-Data'!S41)*('County-Data'!S$1)*('County-Data'!S$3)*('County-Data'!$D41)</f>
        <v>5719294.8534159362</v>
      </c>
      <c r="R41">
        <f>('County-Data'!T41)*('County-Data'!T$1)*('County-Data'!T$3)*('County-Data'!$D41)</f>
        <v>37042908.974686369</v>
      </c>
      <c r="S41">
        <f>('County-Data'!U41)*('County-Data'!U$1)*('County-Data'!U$3)*('County-Data'!$D41)</f>
        <v>72447.273157739997</v>
      </c>
      <c r="T41" s="69">
        <f t="shared" si="2"/>
        <v>365618741.80036068</v>
      </c>
      <c r="U41" s="70">
        <f t="shared" si="3"/>
        <v>365618741.80036068</v>
      </c>
      <c r="V41" s="64">
        <f t="shared" si="1"/>
        <v>32</v>
      </c>
      <c r="X41">
        <f>('County-Data'!F41)*('County-Data'!F$2)*('County-Data'!F$3)*('County-Data'!$E41)</f>
        <v>65204173.714926399</v>
      </c>
      <c r="Y41">
        <f>('County-Data'!G41)*('County-Data'!G$2)*('County-Data'!G$3)*('County-Data'!$E41)</f>
        <v>0</v>
      </c>
      <c r="Z41">
        <f>('County-Data'!H41)*('County-Data'!H$2)*('County-Data'!H$3)*('County-Data'!$E41)</f>
        <v>0</v>
      </c>
      <c r="AA41">
        <f>('County-Data'!I41)*('County-Data'!I$2)*('County-Data'!I$3)*('County-Data'!$E41)</f>
        <v>51200.347084656001</v>
      </c>
      <c r="AB41">
        <f>('County-Data'!J41)*('County-Data'!J$2)*('County-Data'!J$3)*('County-Data'!$E41)</f>
        <v>48611.565490487999</v>
      </c>
      <c r="AC41">
        <f>('County-Data'!K41)*('County-Data'!K$2)*('County-Data'!K$3)*('County-Data'!$E41)</f>
        <v>0</v>
      </c>
      <c r="AD41">
        <f>('County-Data'!L41)*('County-Data'!L$2)*('County-Data'!L$3)*('County-Data'!$E41)</f>
        <v>62316078.41314178</v>
      </c>
      <c r="AE41">
        <f>('County-Data'!M41)*('County-Data'!M$2)*('County-Data'!M$3)*('County-Data'!$E41)</f>
        <v>144514.156365348</v>
      </c>
      <c r="AF41">
        <f>('County-Data'!N41)*('County-Data'!N$2)*('County-Data'!N$3)*('County-Data'!$E41)</f>
        <v>125242.115608764</v>
      </c>
      <c r="AG41">
        <f>('County-Data'!O41)*('County-Data'!O$2)*('County-Data'!O$3)*('County-Data'!$E41)</f>
        <v>952392.70069081604</v>
      </c>
      <c r="AH41">
        <f>('County-Data'!P41)*('County-Data'!P$2)*('County-Data'!P$3)*('County-Data'!$E41)</f>
        <v>32193830.770201098</v>
      </c>
      <c r="AI41">
        <f>('County-Data'!Q41)*('County-Data'!Q$2)*('County-Data'!Q$3)*('County-Data'!$E41)</f>
        <v>13586180.761956725</v>
      </c>
      <c r="AJ41">
        <f>('County-Data'!R41)*('County-Data'!R$2)*('County-Data'!R$3)*('County-Data'!$E41)</f>
        <v>2919195.5466600079</v>
      </c>
      <c r="AK41">
        <f>('County-Data'!S41)*('County-Data'!S$2)*('County-Data'!S$3)*('County-Data'!$E41)</f>
        <v>2187337.4019087357</v>
      </c>
      <c r="AL41">
        <f>('County-Data'!T41)*('County-Data'!T$2)*('County-Data'!T$3)*('County-Data'!$E41)</f>
        <v>14167015.751502767</v>
      </c>
      <c r="AM41">
        <f>('County-Data'!U41)*('County-Data'!U$2)*('County-Data'!U$3)*('County-Data'!$E41)</f>
        <v>55414.744056980002</v>
      </c>
      <c r="AN41" s="69">
        <f t="shared" si="4"/>
        <v>193951187.98959455</v>
      </c>
      <c r="AO41" s="70">
        <f t="shared" si="5"/>
        <v>193951187.98959455</v>
      </c>
      <c r="AP41" s="64">
        <f t="shared" si="6"/>
        <v>31</v>
      </c>
    </row>
    <row r="42" spans="1:42">
      <c r="A42" t="s">
        <v>16</v>
      </c>
      <c r="B42" t="s">
        <v>53</v>
      </c>
      <c r="C42" t="s">
        <v>18</v>
      </c>
      <c r="D42">
        <f>('County-Data'!F42)*('County-Data'!F$1)*('County-Data'!F$3)*('County-Data'!$D42)</f>
        <v>28308853.2711831</v>
      </c>
      <c r="E42">
        <f>('County-Data'!G42)*('County-Data'!G$1)*('County-Data'!G$3)*('County-Data'!$D42)</f>
        <v>19690286.1736812</v>
      </c>
      <c r="F42">
        <f>('County-Data'!H42)*('County-Data'!H$1)*('County-Data'!H$3)*('County-Data'!$D42)</f>
        <v>1985482.1187029399</v>
      </c>
      <c r="G42">
        <f>('County-Data'!I42)*('County-Data'!I$1)*('County-Data'!I$3)*('County-Data'!$D42)</f>
        <v>54603.314599284</v>
      </c>
      <c r="H42">
        <f>('County-Data'!J42)*('County-Data'!J$1)*('County-Data'!J$3)*('County-Data'!$D42)</f>
        <v>69123.297133175991</v>
      </c>
      <c r="I42">
        <f>('County-Data'!K42)*('County-Data'!K$1)*('County-Data'!K$3)*('County-Data'!$D42)</f>
        <v>11458999.173699791</v>
      </c>
      <c r="J42">
        <f>('County-Data'!L42)*('County-Data'!L$1)*('County-Data'!L$3)*('County-Data'!$D42)</f>
        <v>2230825.2038610778</v>
      </c>
      <c r="K42">
        <f>('County-Data'!M42)*('County-Data'!M$1)*('County-Data'!M$3)*('County-Data'!$D42)</f>
        <v>42478162.424083717</v>
      </c>
      <c r="L42">
        <f>('County-Data'!N42)*('County-Data'!N$1)*('County-Data'!N$3)*('County-Data'!$D42)</f>
        <v>59362.745493875998</v>
      </c>
      <c r="M42">
        <f>('County-Data'!O42)*('County-Data'!O$1)*('County-Data'!O$3)*('County-Data'!$D42)</f>
        <v>86841691.594341546</v>
      </c>
      <c r="N42">
        <f>('County-Data'!P42)*('County-Data'!P$1)*('County-Data'!P$3)*('County-Data'!$D42)</f>
        <v>662849.90688223997</v>
      </c>
      <c r="O42">
        <f>('County-Data'!Q42)*('County-Data'!Q$1)*('County-Data'!Q$3)*('County-Data'!$D42)</f>
        <v>657879.77201575192</v>
      </c>
      <c r="P42">
        <f>('County-Data'!R42)*('County-Data'!R$1)*('County-Data'!R$3)*('County-Data'!$D42)</f>
        <v>58739.929341653995</v>
      </c>
      <c r="Q42">
        <f>('County-Data'!S42)*('County-Data'!S$1)*('County-Data'!S$3)*('County-Data'!$D42)</f>
        <v>242991.25700123998</v>
      </c>
      <c r="R42">
        <f>('County-Data'!T42)*('County-Data'!T$1)*('County-Data'!T$3)*('County-Data'!$D42)</f>
        <v>327557.91583926399</v>
      </c>
      <c r="S42">
        <f>('County-Data'!U42)*('County-Data'!U$1)*('County-Data'!U$3)*('County-Data'!$D42)</f>
        <v>378226.02390460798</v>
      </c>
      <c r="T42" s="69">
        <f t="shared" si="2"/>
        <v>195505634.12176448</v>
      </c>
      <c r="U42" s="70">
        <f t="shared" si="3"/>
        <v>195505634.12176448</v>
      </c>
      <c r="V42" s="64">
        <f t="shared" si="1"/>
        <v>36</v>
      </c>
      <c r="X42">
        <f>('County-Data'!F42)*('County-Data'!F$2)*('County-Data'!F$3)*('County-Data'!$E42)</f>
        <v>14162611.924276199</v>
      </c>
      <c r="Y42">
        <f>('County-Data'!G42)*('County-Data'!G$2)*('County-Data'!G$3)*('County-Data'!$E42)</f>
        <v>29552509.148047198</v>
      </c>
      <c r="Z42">
        <f>('County-Data'!H42)*('County-Data'!H$2)*('County-Data'!H$3)*('County-Data'!$E42)</f>
        <v>2979945.4390196395</v>
      </c>
      <c r="AA42">
        <f>('County-Data'!I42)*('County-Data'!I$2)*('County-Data'!I$3)*('County-Data'!$E42)</f>
        <v>54634.890861935994</v>
      </c>
      <c r="AB42">
        <f>('County-Data'!J42)*('County-Data'!J$2)*('County-Data'!J$3)*('County-Data'!$E42)</f>
        <v>51872.452559927995</v>
      </c>
      <c r="AC42">
        <f>('County-Data'!K42)*('County-Data'!K$2)*('County-Data'!K$3)*('County-Data'!$E42)</f>
        <v>17198438.606792349</v>
      </c>
      <c r="AD42">
        <f>('County-Data'!L42)*('County-Data'!L$2)*('County-Data'!L$3)*('County-Data'!$E42)</f>
        <v>2232115.255995912</v>
      </c>
      <c r="AE42">
        <f>('County-Data'!M42)*('County-Data'!M$2)*('County-Data'!M$3)*('County-Data'!$E42)</f>
        <v>31877045.172352545</v>
      </c>
      <c r="AF42">
        <f>('County-Data'!N42)*('County-Data'!N$2)*('County-Data'!N$3)*('County-Data'!$E42)</f>
        <v>14849.268515675998</v>
      </c>
      <c r="AG42">
        <f>('County-Data'!O42)*('County-Data'!O$2)*('County-Data'!O$3)*('County-Data'!$E42)</f>
        <v>43445955.408950299</v>
      </c>
      <c r="AH42">
        <f>('County-Data'!P42)*('County-Data'!P$2)*('County-Data'!P$3)*('County-Data'!$E42)</f>
        <v>248712.45857135998</v>
      </c>
      <c r="AI42">
        <f>('County-Data'!Q42)*('County-Data'!Q$2)*('County-Data'!Q$3)*('County-Data'!$E42)</f>
        <v>246847.58018902797</v>
      </c>
      <c r="AJ42">
        <f>('County-Data'!R42)*('County-Data'!R$2)*('County-Data'!R$3)*('County-Data'!$E42)</f>
        <v>14693.474436353999</v>
      </c>
      <c r="AK42">
        <f>('County-Data'!S42)*('County-Data'!S$2)*('County-Data'!S$3)*('County-Data'!$E42)</f>
        <v>91174.415674859993</v>
      </c>
      <c r="AL42">
        <f>('County-Data'!T42)*('County-Data'!T$2)*('County-Data'!T$3)*('County-Data'!$E42)</f>
        <v>122905.25159169598</v>
      </c>
      <c r="AM42">
        <f>('County-Data'!U42)*('County-Data'!U$2)*('County-Data'!U$3)*('County-Data'!$E42)</f>
        <v>283833.55967702396</v>
      </c>
      <c r="AN42" s="69">
        <f t="shared" si="4"/>
        <v>142578144.30751202</v>
      </c>
      <c r="AO42" s="70">
        <f t="shared" si="5"/>
        <v>142578144.30751202</v>
      </c>
      <c r="AP42" s="64">
        <f t="shared" si="6"/>
        <v>35</v>
      </c>
    </row>
    <row r="43" spans="1:42">
      <c r="A43" t="s">
        <v>16</v>
      </c>
      <c r="B43" t="s">
        <v>54</v>
      </c>
      <c r="C43" t="s">
        <v>18</v>
      </c>
      <c r="D43">
        <f>('County-Data'!F43)*('County-Data'!F$1)*('County-Data'!F$3)*('County-Data'!$D43)</f>
        <v>9807620.0656380001</v>
      </c>
      <c r="E43">
        <f>('County-Data'!G43)*('County-Data'!G$1)*('County-Data'!G$3)*('County-Data'!$D43)</f>
        <v>29300.364973600001</v>
      </c>
      <c r="F43">
        <f>('County-Data'!H43)*('County-Data'!H$1)*('County-Data'!H$3)*('County-Data'!$D43)</f>
        <v>20357.598117792</v>
      </c>
      <c r="G43">
        <f>('County-Data'!I43)*('County-Data'!I$1)*('County-Data'!I$3)*('County-Data'!$D43)</f>
        <v>43389.162316368005</v>
      </c>
      <c r="H43">
        <f>('County-Data'!J43)*('County-Data'!J$1)*('County-Data'!J$3)*('County-Data'!$D43)</f>
        <v>4174459.9310219525</v>
      </c>
      <c r="I43">
        <f>('County-Data'!K43)*('County-Data'!K$1)*('County-Data'!K$3)*('County-Data'!$D43)</f>
        <v>1089559.924806528</v>
      </c>
      <c r="J43">
        <f>('County-Data'!L43)*('County-Data'!L$1)*('County-Data'!L$3)*('County-Data'!$D43)</f>
        <v>3215540.2385489764</v>
      </c>
      <c r="K43">
        <f>('County-Data'!M43)*('County-Data'!M$1)*('County-Data'!M$3)*('County-Data'!$D43)</f>
        <v>97390350.516598806</v>
      </c>
      <c r="L43">
        <f>('County-Data'!N43)*('County-Data'!N$1)*('County-Data'!N$3)*('County-Data'!$D43)</f>
        <v>845872620.52848339</v>
      </c>
      <c r="M43">
        <f>('County-Data'!O43)*('County-Data'!O$1)*('County-Data'!O$3)*('County-Data'!$D43)</f>
        <v>95640705.075463489</v>
      </c>
      <c r="N43">
        <f>('County-Data'!P43)*('County-Data'!P$1)*('County-Data'!P$3)*('County-Data'!$D43)</f>
        <v>4082057.9060867205</v>
      </c>
      <c r="O43">
        <f>('County-Data'!Q43)*('County-Data'!Q$1)*('County-Data'!Q$3)*('County-Data'!$D43)</f>
        <v>16266119.775033938</v>
      </c>
      <c r="P43">
        <f>('County-Data'!R43)*('County-Data'!R$1)*('County-Data'!R$3)*('County-Data'!$D43)</f>
        <v>4340888.466287544</v>
      </c>
      <c r="Q43">
        <f>('County-Data'!S43)*('County-Data'!S$1)*('County-Data'!S$3)*('County-Data'!$D43)</f>
        <v>579260.8288814401</v>
      </c>
      <c r="R43">
        <f>('County-Data'!T43)*('County-Data'!T$1)*('County-Data'!T$3)*('County-Data'!$D43)</f>
        <v>260285.72958732801</v>
      </c>
      <c r="S43">
        <f>('County-Data'!U43)*('County-Data'!U$1)*('County-Data'!U$3)*('County-Data'!$D43)</f>
        <v>2391860.1970457444</v>
      </c>
      <c r="T43" s="69">
        <f t="shared" si="2"/>
        <v>1085204376.3088918</v>
      </c>
      <c r="U43" s="70">
        <f t="shared" si="3"/>
        <v>1085204376.3088918</v>
      </c>
      <c r="V43" s="64">
        <f t="shared" si="1"/>
        <v>27</v>
      </c>
      <c r="X43">
        <f>('County-Data'!F43)*('County-Data'!F$2)*('County-Data'!F$3)*('County-Data'!$E43)</f>
        <v>6240805.5995375002</v>
      </c>
      <c r="Y43">
        <f>('County-Data'!G43)*('County-Data'!G$2)*('County-Data'!G$3)*('County-Data'!$E43)</f>
        <v>55933.411134999995</v>
      </c>
      <c r="Z43">
        <f>('County-Data'!H43)*('County-Data'!H$2)*('County-Data'!H$3)*('County-Data'!$E43)</f>
        <v>38861.970022199996</v>
      </c>
      <c r="AA43">
        <f>('County-Data'!I43)*('County-Data'!I$2)*('County-Data'!I$3)*('County-Data'!$E43)</f>
        <v>55218.9675642</v>
      </c>
      <c r="AB43">
        <f>('County-Data'!J43)*('County-Data'!J$2)*('County-Data'!J$3)*('County-Data'!$E43)</f>
        <v>3984451.7943515996</v>
      </c>
      <c r="AC43">
        <f>('County-Data'!K43)*('County-Data'!K$2)*('County-Data'!K$3)*('County-Data'!$E43)</f>
        <v>2079933.2460647998</v>
      </c>
      <c r="AD43">
        <f>('County-Data'!L43)*('County-Data'!L$2)*('County-Data'!L$3)*('County-Data'!$E43)</f>
        <v>4092238.7678093999</v>
      </c>
      <c r="AE43">
        <f>('County-Data'!M43)*('County-Data'!M$2)*('County-Data'!M$3)*('County-Data'!$E43)</f>
        <v>92957451.569883749</v>
      </c>
      <c r="AF43">
        <f>('County-Data'!N43)*('County-Data'!N$2)*('County-Data'!N$3)*('County-Data'!$E43)</f>
        <v>269123729.8835054</v>
      </c>
      <c r="AG43">
        <f>('County-Data'!O43)*('County-Data'!O$2)*('County-Data'!O$3)*('County-Data'!$E43)</f>
        <v>60858296.282283597</v>
      </c>
      <c r="AH43">
        <f>('County-Data'!P43)*('County-Data'!P$2)*('County-Data'!P$3)*('County-Data'!$E43)</f>
        <v>1948127.8078254999</v>
      </c>
      <c r="AI43">
        <f>('County-Data'!Q43)*('County-Data'!Q$2)*('County-Data'!Q$3)*('County-Data'!$E43)</f>
        <v>7762868.8735437747</v>
      </c>
      <c r="AJ43">
        <f>('County-Data'!R43)*('County-Data'!R$2)*('County-Data'!R$3)*('County-Data'!$E43)</f>
        <v>1381101.677372775</v>
      </c>
      <c r="AK43">
        <f>('County-Data'!S43)*('County-Data'!S$2)*('County-Data'!S$3)*('County-Data'!$E43)</f>
        <v>276447.35931974999</v>
      </c>
      <c r="AL43">
        <f>('County-Data'!T43)*('County-Data'!T$2)*('County-Data'!T$3)*('County-Data'!$E43)</f>
        <v>124219.1755862</v>
      </c>
      <c r="AM43">
        <f>('County-Data'!U43)*('County-Data'!U$2)*('County-Data'!U$3)*('County-Data'!$E43)</f>
        <v>2282990.3296314501</v>
      </c>
      <c r="AN43" s="69">
        <f t="shared" si="4"/>
        <v>453262676.71543694</v>
      </c>
      <c r="AO43" s="70">
        <f t="shared" si="5"/>
        <v>453262676.71543694</v>
      </c>
      <c r="AP43" s="64">
        <f t="shared" si="6"/>
        <v>28</v>
      </c>
    </row>
    <row r="44" spans="1:42">
      <c r="A44" t="s">
        <v>16</v>
      </c>
      <c r="B44" t="s">
        <v>55</v>
      </c>
      <c r="C44" t="s">
        <v>18</v>
      </c>
      <c r="D44">
        <f>('County-Data'!F44)*('County-Data'!F$1)*('County-Data'!F$3)*('County-Data'!$D44)</f>
        <v>0</v>
      </c>
      <c r="E44">
        <f>('County-Data'!G44)*('County-Data'!G$1)*('County-Data'!G$3)*('County-Data'!$D44)</f>
        <v>0</v>
      </c>
      <c r="F44">
        <f>('County-Data'!H44)*('County-Data'!H$1)*('County-Data'!H$3)*('County-Data'!$D44)</f>
        <v>0</v>
      </c>
      <c r="G44">
        <f>('County-Data'!I44)*('County-Data'!I$1)*('County-Data'!I$3)*('County-Data'!$D44)</f>
        <v>0</v>
      </c>
      <c r="H44">
        <f>('County-Data'!J44)*('County-Data'!J$1)*('County-Data'!J$3)*('County-Data'!$D44)</f>
        <v>0</v>
      </c>
      <c r="I44">
        <f>('County-Data'!K44)*('County-Data'!K$1)*('County-Data'!K$3)*('County-Data'!$D44)</f>
        <v>0</v>
      </c>
      <c r="J44">
        <f>('County-Data'!L44)*('County-Data'!L$1)*('County-Data'!L$3)*('County-Data'!$D44)</f>
        <v>0</v>
      </c>
      <c r="K44">
        <f>('County-Data'!M44)*('County-Data'!M$1)*('County-Data'!M$3)*('County-Data'!$D44)</f>
        <v>0</v>
      </c>
      <c r="L44">
        <f>('County-Data'!N44)*('County-Data'!N$1)*('County-Data'!N$3)*('County-Data'!$D44)</f>
        <v>0</v>
      </c>
      <c r="M44">
        <f>('County-Data'!O44)*('County-Data'!O$1)*('County-Data'!O$3)*('County-Data'!$D44)</f>
        <v>0</v>
      </c>
      <c r="N44">
        <f>('County-Data'!P44)*('County-Data'!P$1)*('County-Data'!P$3)*('County-Data'!$D44)</f>
        <v>0</v>
      </c>
      <c r="O44">
        <f>('County-Data'!Q44)*('County-Data'!Q$1)*('County-Data'!Q$3)*('County-Data'!$D44)</f>
        <v>0</v>
      </c>
      <c r="P44">
        <f>('County-Data'!R44)*('County-Data'!R$1)*('County-Data'!R$3)*('County-Data'!$D44)</f>
        <v>0</v>
      </c>
      <c r="Q44">
        <f>('County-Data'!S44)*('County-Data'!S$1)*('County-Data'!S$3)*('County-Data'!$D44)</f>
        <v>0</v>
      </c>
      <c r="R44">
        <f>('County-Data'!T44)*('County-Data'!T$1)*('County-Data'!T$3)*('County-Data'!$D44)</f>
        <v>0</v>
      </c>
      <c r="S44">
        <f>('County-Data'!U44)*('County-Data'!U$1)*('County-Data'!U$3)*('County-Data'!$D44)</f>
        <v>0</v>
      </c>
      <c r="T44" s="69">
        <f t="shared" si="2"/>
        <v>0</v>
      </c>
      <c r="U44" s="70"/>
      <c r="V44" s="64"/>
      <c r="X44">
        <f>('County-Data'!F44)*('County-Data'!F$2)*('County-Data'!F$3)*('County-Data'!$E44)</f>
        <v>0</v>
      </c>
      <c r="Y44">
        <f>('County-Data'!G44)*('County-Data'!G$2)*('County-Data'!G$3)*('County-Data'!$E44)</f>
        <v>0</v>
      </c>
      <c r="Z44">
        <f>('County-Data'!H44)*('County-Data'!H$2)*('County-Data'!H$3)*('County-Data'!$E44)</f>
        <v>0</v>
      </c>
      <c r="AA44">
        <f>('County-Data'!I44)*('County-Data'!I$2)*('County-Data'!I$3)*('County-Data'!$E44)</f>
        <v>0</v>
      </c>
      <c r="AB44">
        <f>('County-Data'!J44)*('County-Data'!J$2)*('County-Data'!J$3)*('County-Data'!$E44)</f>
        <v>0</v>
      </c>
      <c r="AC44">
        <f>('County-Data'!K44)*('County-Data'!K$2)*('County-Data'!K$3)*('County-Data'!$E44)</f>
        <v>0</v>
      </c>
      <c r="AD44">
        <f>('County-Data'!L44)*('County-Data'!L$2)*('County-Data'!L$3)*('County-Data'!$E44)</f>
        <v>0</v>
      </c>
      <c r="AE44">
        <f>('County-Data'!M44)*('County-Data'!M$2)*('County-Data'!M$3)*('County-Data'!$E44)</f>
        <v>0</v>
      </c>
      <c r="AF44">
        <f>('County-Data'!N44)*('County-Data'!N$2)*('County-Data'!N$3)*('County-Data'!$E44)</f>
        <v>0</v>
      </c>
      <c r="AG44">
        <f>('County-Data'!O44)*('County-Data'!O$2)*('County-Data'!O$3)*('County-Data'!$E44)</f>
        <v>0</v>
      </c>
      <c r="AH44">
        <f>('County-Data'!P44)*('County-Data'!P$2)*('County-Data'!P$3)*('County-Data'!$E44)</f>
        <v>0</v>
      </c>
      <c r="AI44">
        <f>('County-Data'!Q44)*('County-Data'!Q$2)*('County-Data'!Q$3)*('County-Data'!$E44)</f>
        <v>0</v>
      </c>
      <c r="AJ44">
        <f>('County-Data'!R44)*('County-Data'!R$2)*('County-Data'!R$3)*('County-Data'!$E44)</f>
        <v>0</v>
      </c>
      <c r="AK44">
        <f>('County-Data'!S44)*('County-Data'!S$2)*('County-Data'!S$3)*('County-Data'!$E44)</f>
        <v>0</v>
      </c>
      <c r="AL44">
        <f>('County-Data'!T44)*('County-Data'!T$2)*('County-Data'!T$3)*('County-Data'!$E44)</f>
        <v>0</v>
      </c>
      <c r="AM44">
        <f>('County-Data'!U44)*('County-Data'!U$2)*('County-Data'!U$3)*('County-Data'!$E44)</f>
        <v>0</v>
      </c>
      <c r="AN44" s="69">
        <f t="shared" si="4"/>
        <v>0</v>
      </c>
      <c r="AO44" s="70"/>
      <c r="AP44" s="64"/>
    </row>
    <row r="45" spans="1:42">
      <c r="A45" t="s">
        <v>16</v>
      </c>
      <c r="B45" t="s">
        <v>56</v>
      </c>
      <c r="C45" t="s">
        <v>18</v>
      </c>
      <c r="D45">
        <f>('County-Data'!F45)*('County-Data'!F$1)*('County-Data'!F$3)*('County-Data'!$D45)</f>
        <v>3749015114.0929575</v>
      </c>
      <c r="E45">
        <f>('County-Data'!G45)*('County-Data'!G$1)*('County-Data'!G$3)*('County-Data'!$D45)</f>
        <v>8315396.6662900001</v>
      </c>
      <c r="F45">
        <f>('County-Data'!H45)*('County-Data'!H$1)*('County-Data'!H$3)*('County-Data'!$D45)</f>
        <v>291522.8956926</v>
      </c>
      <c r="G45">
        <f>('County-Data'!I45)*('County-Data'!I$1)*('County-Data'!I$3)*('County-Data'!$D45)</f>
        <v>2619783830.111382</v>
      </c>
      <c r="H45">
        <f>('County-Data'!J45)*('County-Data'!J$1)*('County-Data'!J$3)*('County-Data'!$D45)</f>
        <v>2859652592.0566034</v>
      </c>
      <c r="I45">
        <f>('County-Data'!K45)*('County-Data'!K$1)*('County-Data'!K$3)*('County-Data'!$D45)</f>
        <v>25278254.5401702</v>
      </c>
      <c r="J45">
        <f>('County-Data'!L45)*('County-Data'!L$1)*('County-Data'!L$3)*('County-Data'!$D45)</f>
        <v>1007503290.9880031</v>
      </c>
      <c r="K45">
        <f>('County-Data'!M45)*('County-Data'!M$1)*('County-Data'!M$3)*('County-Data'!$D45)</f>
        <v>13802151.30424335</v>
      </c>
      <c r="L45">
        <f>('County-Data'!N45)*('County-Data'!N$1)*('County-Data'!N$3)*('County-Data'!$D45)</f>
        <v>61408.669082100001</v>
      </c>
      <c r="M45">
        <f>('County-Data'!O45)*('County-Data'!O$1)*('County-Data'!O$3)*('County-Data'!$D45)</f>
        <v>47806754.657953203</v>
      </c>
      <c r="N45">
        <f>('County-Data'!P45)*('County-Data'!P$1)*('County-Data'!P$3)*('County-Data'!$D45)</f>
        <v>10113999.463834001</v>
      </c>
      <c r="O45">
        <f>('County-Data'!Q45)*('County-Data'!Q$1)*('County-Data'!Q$3)*('County-Data'!$D45)</f>
        <v>809910955.12774146</v>
      </c>
      <c r="P45">
        <f>('County-Data'!R45)*('County-Data'!R$1)*('County-Data'!R$3)*('County-Data'!$D45)</f>
        <v>7595548.4640187509</v>
      </c>
      <c r="Q45">
        <f>('County-Data'!S45)*('County-Data'!S$1)*('County-Data'!S$3)*('County-Data'!$D45)</f>
        <v>5178137.4509874005</v>
      </c>
      <c r="R45">
        <f>('County-Data'!T45)*('County-Data'!T$1)*('County-Data'!T$3)*('County-Data'!$D45)</f>
        <v>85389475.569148809</v>
      </c>
      <c r="S45">
        <f>('County-Data'!U45)*('County-Data'!U$1)*('County-Data'!U$3)*('County-Data'!$D45)</f>
        <v>97701256.617220104</v>
      </c>
      <c r="T45" s="69">
        <f t="shared" si="2"/>
        <v>11347399688.675327</v>
      </c>
      <c r="U45" s="70">
        <f t="shared" si="3"/>
        <v>11347399688.675327</v>
      </c>
      <c r="V45" s="64">
        <f t="shared" si="1"/>
        <v>4</v>
      </c>
      <c r="X45">
        <f>('County-Data'!F45)*('County-Data'!F$2)*('County-Data'!F$3)*('County-Data'!$E45)</f>
        <v>1745940900.1944096</v>
      </c>
      <c r="Y45">
        <f>('County-Data'!G45)*('County-Data'!G$2)*('County-Data'!G$3)*('County-Data'!$E45)</f>
        <v>11617604.1166976</v>
      </c>
      <c r="Z45">
        <f>('County-Data'!H45)*('County-Data'!H$2)*('County-Data'!H$3)*('County-Data'!$E45)</f>
        <v>407292.36728294403</v>
      </c>
      <c r="AA45">
        <f>('County-Data'!I45)*('County-Data'!I$2)*('County-Data'!I$3)*('County-Data'!$E45)</f>
        <v>2440100986.237855</v>
      </c>
      <c r="AB45">
        <f>('County-Data'!J45)*('County-Data'!J$2)*('County-Data'!J$3)*('County-Data'!$E45)</f>
        <v>1997638420.5748441</v>
      </c>
      <c r="AC45">
        <f>('County-Data'!K45)*('County-Data'!K$2)*('County-Data'!K$3)*('County-Data'!$E45)</f>
        <v>35316746.247276291</v>
      </c>
      <c r="AD45">
        <f>('County-Data'!L45)*('County-Data'!L$2)*('County-Data'!L$3)*('County-Data'!$E45)</f>
        <v>938401766.48208022</v>
      </c>
      <c r="AE45">
        <f>('County-Data'!M45)*('County-Data'!M$2)*('County-Data'!M$3)*('County-Data'!$E45)</f>
        <v>9641628.4301565122</v>
      </c>
      <c r="AF45">
        <f>('County-Data'!N45)*('County-Data'!N$2)*('County-Data'!N$3)*('County-Data'!$E45)</f>
        <v>14299.209754304002</v>
      </c>
      <c r="AG45">
        <f>('County-Data'!O45)*('County-Data'!O$2)*('County-Data'!O$3)*('County-Data'!$E45)</f>
        <v>22263918.848743938</v>
      </c>
      <c r="AH45">
        <f>('County-Data'!P45)*('County-Data'!P$2)*('County-Data'!P$3)*('County-Data'!$E45)</f>
        <v>3532616.8589062402</v>
      </c>
      <c r="AI45">
        <f>('County-Data'!Q45)*('County-Data'!Q$2)*('County-Data'!Q$3)*('County-Data'!$E45)</f>
        <v>282885628.4329415</v>
      </c>
      <c r="AJ45">
        <f>('County-Data'!R45)*('County-Data'!R$2)*('County-Data'!R$3)*('County-Data'!$E45)</f>
        <v>1768648.3408520001</v>
      </c>
      <c r="AK45">
        <f>('County-Data'!S45)*('County-Data'!S$2)*('County-Data'!S$3)*('County-Data'!$E45)</f>
        <v>1808619.4015040642</v>
      </c>
      <c r="AL45">
        <f>('County-Data'!T45)*('County-Data'!T$2)*('County-Data'!T$3)*('County-Data'!$E45)</f>
        <v>29824828.649376769</v>
      </c>
      <c r="AM45">
        <f>('County-Data'!U45)*('County-Data'!U$2)*('County-Data'!U$3)*('County-Data'!$E45)</f>
        <v>68250172.940286279</v>
      </c>
      <c r="AN45" s="69">
        <f t="shared" si="4"/>
        <v>7589414077.3329678</v>
      </c>
      <c r="AO45" s="70">
        <f t="shared" si="5"/>
        <v>7589414077.3329678</v>
      </c>
      <c r="AP45" s="64">
        <f t="shared" si="6"/>
        <v>7</v>
      </c>
    </row>
    <row r="46" spans="1:42">
      <c r="A46" t="s">
        <v>16</v>
      </c>
      <c r="B46" t="s">
        <v>57</v>
      </c>
      <c r="C46" t="s">
        <v>18</v>
      </c>
      <c r="D46">
        <f>('County-Data'!F46)*('County-Data'!F$1)*('County-Data'!F$3)*('County-Data'!$D46)</f>
        <v>1259235513.2511549</v>
      </c>
      <c r="E46">
        <f>('County-Data'!G46)*('County-Data'!G$1)*('County-Data'!G$3)*('County-Data'!$D46)</f>
        <v>3050393.5221899999</v>
      </c>
      <c r="F46">
        <f>('County-Data'!H46)*('County-Data'!H$1)*('County-Data'!H$3)*('County-Data'!$D46)</f>
        <v>2182964.1387152039</v>
      </c>
      <c r="G46">
        <f>('County-Data'!I46)*('County-Data'!I$1)*('County-Data'!I$3)*('County-Data'!$D46)</f>
        <v>26877017.32401609</v>
      </c>
      <c r="H46">
        <f>('County-Data'!J46)*('County-Data'!J$1)*('County-Data'!J$3)*('County-Data'!$D46)</f>
        <v>151021210.02374062</v>
      </c>
      <c r="I46">
        <f>('County-Data'!K46)*('County-Data'!K$1)*('County-Data'!K$3)*('County-Data'!$D46)</f>
        <v>13328210.020943915</v>
      </c>
      <c r="J46">
        <f>('County-Data'!L46)*('County-Data'!L$1)*('County-Data'!L$3)*('County-Data'!$D46)</f>
        <v>4935600.802800945</v>
      </c>
      <c r="K46">
        <f>('County-Data'!M46)*('County-Data'!M$1)*('County-Data'!M$3)*('County-Data'!$D46)</f>
        <v>20921728.92393275</v>
      </c>
      <c r="L46">
        <f>('County-Data'!N46)*('County-Data'!N$1)*('County-Data'!N$3)*('County-Data'!$D46)</f>
        <v>165201910.18996832</v>
      </c>
      <c r="M46">
        <f>('County-Data'!O46)*('County-Data'!O$1)*('County-Data'!O$3)*('County-Data'!$D46)</f>
        <v>263837733.05518588</v>
      </c>
      <c r="N46">
        <f>('County-Data'!P46)*('County-Data'!P$1)*('County-Data'!P$3)*('County-Data'!$D46)</f>
        <v>317702074.03434992</v>
      </c>
      <c r="O46">
        <f>('County-Data'!Q46)*('County-Data'!Q$1)*('County-Data'!Q$3)*('County-Data'!$D46)</f>
        <v>9189307.9222414736</v>
      </c>
      <c r="P46">
        <f>('County-Data'!R46)*('County-Data'!R$1)*('County-Data'!R$3)*('County-Data'!$D46)</f>
        <v>461638609.24494147</v>
      </c>
      <c r="Q46">
        <f>('County-Data'!S46)*('County-Data'!S$1)*('County-Data'!S$3)*('County-Data'!$D46)</f>
        <v>40203.673951283999</v>
      </c>
      <c r="R46">
        <f>('County-Data'!T46)*('County-Data'!T$1)*('County-Data'!T$3)*('County-Data'!$D46)</f>
        <v>338721.84875814</v>
      </c>
      <c r="S46">
        <f>('County-Data'!U46)*('County-Data'!U$1)*('County-Data'!U$3)*('County-Data'!$D46)</f>
        <v>2581371.1662722281</v>
      </c>
      <c r="T46" s="69">
        <f t="shared" si="2"/>
        <v>2702082569.1431632</v>
      </c>
      <c r="U46" s="70">
        <f t="shared" si="3"/>
        <v>2702082569.1431632</v>
      </c>
      <c r="V46" s="64">
        <f t="shared" si="1"/>
        <v>19</v>
      </c>
      <c r="X46">
        <f>('County-Data'!F46)*('County-Data'!F$2)*('County-Data'!F$3)*('County-Data'!$E46)</f>
        <v>719551188.00770843</v>
      </c>
      <c r="Y46">
        <f>('County-Data'!G46)*('County-Data'!G$2)*('County-Data'!G$3)*('County-Data'!$E46)</f>
        <v>5229159.1041200003</v>
      </c>
      <c r="Z46">
        <f>('County-Data'!H46)*('County-Data'!H$2)*('County-Data'!H$3)*('County-Data'!$E46)</f>
        <v>3742162.0249621919</v>
      </c>
      <c r="AA46">
        <f>('County-Data'!I46)*('County-Data'!I$2)*('County-Data'!I$3)*('County-Data'!$E46)</f>
        <v>30716080.577600881</v>
      </c>
      <c r="AB46">
        <f>('County-Data'!J46)*('County-Data'!J$2)*('County-Data'!J$3)*('County-Data'!$E46)</f>
        <v>129444599.45349847</v>
      </c>
      <c r="AC46">
        <f>('County-Data'!K46)*('County-Data'!K$2)*('County-Data'!K$3)*('County-Data'!$E46)</f>
        <v>22847980.191947568</v>
      </c>
      <c r="AD46">
        <f>('County-Data'!L46)*('County-Data'!L$2)*('County-Data'!L$3)*('County-Data'!$E46)</f>
        <v>5640592.8578332402</v>
      </c>
      <c r="AE46">
        <f>('County-Data'!M46)*('County-Data'!M$2)*('County-Data'!M$3)*('County-Data'!$E46)</f>
        <v>17932612.379462574</v>
      </c>
      <c r="AF46">
        <f>('County-Data'!N46)*('County-Data'!N$2)*('County-Data'!N$3)*('County-Data'!$E46)</f>
        <v>47199761.080207698</v>
      </c>
      <c r="AG46">
        <f>('County-Data'!O46)*('County-Data'!O$2)*('County-Data'!O$3)*('County-Data'!$E46)</f>
        <v>150761912.4963918</v>
      </c>
      <c r="AH46">
        <f>('County-Data'!P46)*('County-Data'!P$2)*('County-Data'!P$3)*('County-Data'!$E46)</f>
        <v>136155768.16149631</v>
      </c>
      <c r="AI46">
        <f>('County-Data'!Q46)*('County-Data'!Q$2)*('County-Data'!Q$3)*('County-Data'!$E46)</f>
        <v>3938209.3517275383</v>
      </c>
      <c r="AJ46">
        <f>('County-Data'!R46)*('County-Data'!R$2)*('County-Data'!R$3)*('County-Data'!$E46)</f>
        <v>131894552.773057</v>
      </c>
      <c r="AK46">
        <f>('County-Data'!S46)*('County-Data'!S$2)*('County-Data'!S$3)*('County-Data'!$E46)</f>
        <v>17229.859535508</v>
      </c>
      <c r="AL46">
        <f>('County-Data'!T46)*('County-Data'!T$2)*('County-Data'!T$3)*('County-Data'!$E46)</f>
        <v>145164.09328118002</v>
      </c>
      <c r="AM46">
        <f>('County-Data'!U46)*('County-Data'!U$2)*('County-Data'!U$3)*('County-Data'!$E46)</f>
        <v>2212567.073236872</v>
      </c>
      <c r="AN46" s="69">
        <f t="shared" si="4"/>
        <v>1407429539.4860675</v>
      </c>
      <c r="AO46" s="70">
        <f t="shared" si="5"/>
        <v>1407429539.4860675</v>
      </c>
      <c r="AP46" s="64">
        <f t="shared" si="6"/>
        <v>20</v>
      </c>
    </row>
    <row r="47" spans="1:42">
      <c r="A47" t="s">
        <v>16</v>
      </c>
      <c r="B47" t="s">
        <v>58</v>
      </c>
      <c r="C47" t="s">
        <v>18</v>
      </c>
      <c r="D47">
        <f>('County-Data'!F47)*('County-Data'!F$1)*('County-Data'!F$3)*('County-Data'!$D47)</f>
        <v>3069057.3219904499</v>
      </c>
      <c r="E47">
        <f>('County-Data'!G47)*('County-Data'!G$1)*('County-Data'!G$3)*('County-Data'!$D47)</f>
        <v>0</v>
      </c>
      <c r="F47">
        <f>('County-Data'!H47)*('County-Data'!H$1)*('County-Data'!H$3)*('County-Data'!$D47)</f>
        <v>0</v>
      </c>
      <c r="G47">
        <f>('County-Data'!I47)*('County-Data'!I$1)*('County-Data'!I$3)*('County-Data'!$D47)</f>
        <v>0</v>
      </c>
      <c r="H47">
        <f>('County-Data'!J47)*('County-Data'!J$1)*('County-Data'!J$3)*('County-Data'!$D47)</f>
        <v>58539.208019291997</v>
      </c>
      <c r="I47">
        <f>('County-Data'!K47)*('County-Data'!K$1)*('County-Data'!K$3)*('County-Data'!$D47)</f>
        <v>0</v>
      </c>
      <c r="J47">
        <f>('County-Data'!L47)*('County-Data'!L$1)*('County-Data'!L$3)*('County-Data'!$D47)</f>
        <v>571166.64327914093</v>
      </c>
      <c r="K47">
        <f>('County-Data'!M47)*('County-Data'!M$1)*('County-Data'!M$3)*('County-Data'!$D47)</f>
        <v>12430.528437662999</v>
      </c>
      <c r="L47">
        <f>('County-Data'!N47)*('County-Data'!N$1)*('County-Data'!N$3)*('County-Data'!$D47)</f>
        <v>50273.182142441998</v>
      </c>
      <c r="M47">
        <f>('County-Data'!O47)*('County-Data'!O$1)*('County-Data'!O$3)*('County-Data'!$D47)</f>
        <v>6881364.2012048634</v>
      </c>
      <c r="N47">
        <f>('County-Data'!P47)*('County-Data'!P$1)*('County-Data'!P$3)*('County-Data'!$D47)</f>
        <v>3157621.8849566998</v>
      </c>
      <c r="O47">
        <f>('County-Data'!Q47)*('County-Data'!Q$1)*('County-Data'!Q$3)*('County-Data'!$D47)</f>
        <v>21428.688035034</v>
      </c>
      <c r="P47">
        <f>('County-Data'!R47)*('County-Data'!R$1)*('County-Data'!R$3)*('County-Data'!$D47)</f>
        <v>24375408.174047068</v>
      </c>
      <c r="Q47">
        <f>('County-Data'!S47)*('County-Data'!S$1)*('County-Data'!S$3)*('County-Data'!$D47)</f>
        <v>41156.936461115998</v>
      </c>
      <c r="R47">
        <f>('County-Data'!T47)*('County-Data'!T$1)*('County-Data'!T$3)*('County-Data'!$D47)</f>
        <v>104025.967558758</v>
      </c>
      <c r="S47">
        <f>('County-Data'!U47)*('County-Data'!U$1)*('County-Data'!U$3)*('County-Data'!$D47)</f>
        <v>13346.351622114</v>
      </c>
      <c r="T47" s="69">
        <f t="shared" si="2"/>
        <v>38355819.087754637</v>
      </c>
      <c r="U47" s="70">
        <f t="shared" si="3"/>
        <v>38355819.087754637</v>
      </c>
      <c r="V47" s="64">
        <f t="shared" si="1"/>
        <v>44</v>
      </c>
      <c r="X47">
        <f>('County-Data'!F47)*('County-Data'!F$2)*('County-Data'!F$3)*('County-Data'!$E47)</f>
        <v>1649330.4186689998</v>
      </c>
      <c r="Y47">
        <f>('County-Data'!G47)*('County-Data'!G$2)*('County-Data'!G$3)*('County-Data'!$E47)</f>
        <v>0</v>
      </c>
      <c r="Z47">
        <f>('County-Data'!H47)*('County-Data'!H$2)*('County-Data'!H$3)*('County-Data'!$E47)</f>
        <v>0</v>
      </c>
      <c r="AA47">
        <f>('County-Data'!I47)*('County-Data'!I$2)*('County-Data'!I$3)*('County-Data'!$E47)</f>
        <v>0</v>
      </c>
      <c r="AB47">
        <f>('County-Data'!J47)*('County-Data'!J$2)*('County-Data'!J$3)*('County-Data'!$E47)</f>
        <v>47188.999589159997</v>
      </c>
      <c r="AC47">
        <f>('County-Data'!K47)*('County-Data'!K$2)*('County-Data'!K$3)*('County-Data'!$E47)</f>
        <v>0</v>
      </c>
      <c r="AD47">
        <f>('County-Data'!L47)*('County-Data'!L$2)*('County-Data'!L$3)*('County-Data'!$E47)</f>
        <v>613896.98533123999</v>
      </c>
      <c r="AE47">
        <f>('County-Data'!M47)*('County-Data'!M$2)*('County-Data'!M$3)*('County-Data'!$E47)</f>
        <v>10020.364490489999</v>
      </c>
      <c r="AF47">
        <f>('County-Data'!N47)*('County-Data'!N$2)*('County-Data'!N$3)*('County-Data'!$E47)</f>
        <v>13508.55977122</v>
      </c>
      <c r="AG47">
        <f>('County-Data'!O47)*('County-Data'!O$2)*('County-Data'!O$3)*('County-Data'!$E47)</f>
        <v>3698087.7540684799</v>
      </c>
      <c r="AH47">
        <f>('County-Data'!P47)*('County-Data'!P$2)*('County-Data'!P$3)*('County-Data'!$E47)</f>
        <v>1272694.1726205</v>
      </c>
      <c r="AI47">
        <f>('County-Data'!Q47)*('County-Data'!Q$2)*('County-Data'!Q$3)*('County-Data'!$E47)</f>
        <v>8636.9322809099995</v>
      </c>
      <c r="AJ47">
        <f>('County-Data'!R47)*('County-Data'!R$2)*('County-Data'!R$3)*('County-Data'!$E47)</f>
        <v>6549747.6832486996</v>
      </c>
      <c r="AK47">
        <f>('County-Data'!S47)*('County-Data'!S$2)*('County-Data'!S$3)*('County-Data'!$E47)</f>
        <v>16588.494476339998</v>
      </c>
      <c r="AL47">
        <f>('County-Data'!T47)*('County-Data'!T$2)*('County-Data'!T$3)*('County-Data'!$E47)</f>
        <v>41928.149581169993</v>
      </c>
      <c r="AM47">
        <f>('County-Data'!U47)*('County-Data'!U$2)*('County-Data'!U$3)*('County-Data'!$E47)</f>
        <v>10758.61807022</v>
      </c>
      <c r="AN47" s="69">
        <f t="shared" si="4"/>
        <v>13932387.13219743</v>
      </c>
      <c r="AO47" s="70">
        <f t="shared" si="5"/>
        <v>13932387.13219743</v>
      </c>
      <c r="AP47" s="64">
        <f t="shared" si="6"/>
        <v>45</v>
      </c>
    </row>
    <row r="48" spans="1:42">
      <c r="A48" t="s">
        <v>16</v>
      </c>
      <c r="B48" t="s">
        <v>59</v>
      </c>
      <c r="C48" t="s">
        <v>18</v>
      </c>
      <c r="D48">
        <f>('County-Data'!F48)*('County-Data'!F$1)*('County-Data'!F$3)*('County-Data'!$D48)</f>
        <v>644839798.61519992</v>
      </c>
      <c r="E48">
        <f>('County-Data'!G48)*('County-Data'!G$1)*('County-Data'!G$3)*('County-Data'!$D48)</f>
        <v>0</v>
      </c>
      <c r="F48">
        <f>('County-Data'!H48)*('County-Data'!H$1)*('County-Data'!H$3)*('County-Data'!$D48)</f>
        <v>0</v>
      </c>
      <c r="G48">
        <f>('County-Data'!I48)*('County-Data'!I$1)*('County-Data'!I$3)*('County-Data'!$D48)</f>
        <v>41900.320542761998</v>
      </c>
      <c r="H48">
        <f>('County-Data'!J48)*('County-Data'!J$1)*('County-Data'!J$3)*('County-Data'!$D48)</f>
        <v>16920510.717459492</v>
      </c>
      <c r="I48">
        <f>('County-Data'!K48)*('County-Data'!K$1)*('County-Data'!K$3)*('County-Data'!$D48)</f>
        <v>27694699.508410305</v>
      </c>
      <c r="J48">
        <f>('County-Data'!L48)*('County-Data'!L$1)*('County-Data'!L$3)*('County-Data'!$D48)</f>
        <v>0</v>
      </c>
      <c r="K48">
        <f>('County-Data'!M48)*('County-Data'!M$1)*('County-Data'!M$3)*('County-Data'!$D48)</f>
        <v>18652019.707679112</v>
      </c>
      <c r="L48">
        <f>('County-Data'!N48)*('County-Data'!N$1)*('County-Data'!N$3)*('County-Data'!$D48)</f>
        <v>304017455.42817253</v>
      </c>
      <c r="M48">
        <f>('County-Data'!O48)*('County-Data'!O$1)*('County-Data'!O$3)*('County-Data'!$D48)</f>
        <v>2734525511.4993839</v>
      </c>
      <c r="N48">
        <f>('County-Data'!P48)*('County-Data'!P$1)*('County-Data'!P$3)*('County-Data'!$D48)</f>
        <v>1001709883.7273576</v>
      </c>
      <c r="O48">
        <f>('County-Data'!Q48)*('County-Data'!Q$1)*('County-Data'!Q$3)*('County-Data'!$D48)</f>
        <v>13960482.046307333</v>
      </c>
      <c r="P48">
        <f>('County-Data'!R48)*('County-Data'!R$1)*('County-Data'!R$3)*('County-Data'!$D48)</f>
        <v>1556876243.6338933</v>
      </c>
      <c r="Q48">
        <f>('County-Data'!S48)*('County-Data'!S$1)*('County-Data'!S$3)*('County-Data'!$D48)</f>
        <v>37292.283928763994</v>
      </c>
      <c r="R48">
        <f>('County-Data'!T48)*('County-Data'!T$1)*('County-Data'!T$3)*('County-Data'!$D48)</f>
        <v>1005417.474796608</v>
      </c>
      <c r="S48">
        <f>('County-Data'!U48)*('County-Data'!U$1)*('County-Data'!U$3)*('County-Data'!$D48)</f>
        <v>701401.18921054795</v>
      </c>
      <c r="T48" s="69">
        <f t="shared" si="2"/>
        <v>6320982616.1523428</v>
      </c>
      <c r="U48" s="70">
        <f t="shared" si="3"/>
        <v>6320982616.1523428</v>
      </c>
      <c r="V48" s="64">
        <f t="shared" si="1"/>
        <v>9</v>
      </c>
      <c r="X48">
        <f>('County-Data'!F48)*('County-Data'!F$2)*('County-Data'!F$3)*('County-Data'!$E48)</f>
        <v>391935099.14239997</v>
      </c>
      <c r="Y48">
        <f>('County-Data'!G48)*('County-Data'!G$2)*('County-Data'!G$3)*('County-Data'!$E48)</f>
        <v>0</v>
      </c>
      <c r="Z48">
        <f>('County-Data'!H48)*('County-Data'!H$2)*('County-Data'!H$3)*('County-Data'!$E48)</f>
        <v>0</v>
      </c>
      <c r="AA48">
        <f>('County-Data'!I48)*('County-Data'!I$2)*('County-Data'!I$3)*('County-Data'!$E48)</f>
        <v>50934.220627487994</v>
      </c>
      <c r="AB48">
        <f>('County-Data'!J48)*('County-Data'!J$2)*('County-Data'!J$3)*('County-Data'!$E48)</f>
        <v>15426487.462070255</v>
      </c>
      <c r="AC48">
        <f>('County-Data'!K48)*('County-Data'!K$2)*('County-Data'!K$3)*('County-Data'!$E48)</f>
        <v>50498704.426392287</v>
      </c>
      <c r="AD48">
        <f>('County-Data'!L48)*('County-Data'!L$2)*('County-Data'!L$3)*('County-Data'!$E48)</f>
        <v>0</v>
      </c>
      <c r="AE48">
        <f>('County-Data'!M48)*('County-Data'!M$2)*('County-Data'!M$3)*('County-Data'!$E48)</f>
        <v>17005110.127432413</v>
      </c>
      <c r="AF48">
        <f>('County-Data'!N48)*('County-Data'!N$2)*('County-Data'!N$3)*('County-Data'!$E48)</f>
        <v>92391251.121710986</v>
      </c>
      <c r="AG48">
        <f>('County-Data'!O48)*('County-Data'!O$2)*('County-Data'!O$3)*('County-Data'!$E48)</f>
        <v>1662050837.6786623</v>
      </c>
      <c r="AH48">
        <f>('County-Data'!P48)*('County-Data'!P$2)*('County-Data'!P$3)*('County-Data'!$E48)</f>
        <v>456631162.61635178</v>
      </c>
      <c r="AI48">
        <f>('County-Data'!Q48)*('County-Data'!Q$2)*('County-Data'!Q$3)*('County-Data'!$E48)</f>
        <v>6363909.6020191554</v>
      </c>
      <c r="AJ48">
        <f>('County-Data'!R48)*('County-Data'!R$2)*('County-Data'!R$3)*('County-Data'!$E48)</f>
        <v>473136464.44550723</v>
      </c>
      <c r="AK48">
        <f>('County-Data'!S48)*('County-Data'!S$2)*('County-Data'!S$3)*('County-Data'!$E48)</f>
        <v>16999.751368776</v>
      </c>
      <c r="AL48">
        <f>('County-Data'!T48)*('County-Data'!T$2)*('County-Data'!T$3)*('County-Data'!$E48)</f>
        <v>458321.27434227196</v>
      </c>
      <c r="AM48">
        <f>('County-Data'!U48)*('County-Data'!U$2)*('County-Data'!U$3)*('County-Data'!$E48)</f>
        <v>639469.86186846392</v>
      </c>
      <c r="AN48" s="69">
        <f t="shared" si="4"/>
        <v>3166604751.7307529</v>
      </c>
      <c r="AO48" s="70">
        <f t="shared" si="5"/>
        <v>3166604751.7307529</v>
      </c>
      <c r="AP48" s="64">
        <f t="shared" si="6"/>
        <v>12</v>
      </c>
    </row>
    <row r="49" spans="1:42">
      <c r="A49" t="s">
        <v>16</v>
      </c>
      <c r="B49" t="s">
        <v>60</v>
      </c>
      <c r="C49" t="s">
        <v>18</v>
      </c>
      <c r="D49">
        <f>('County-Data'!F49)*('County-Data'!F$1)*('County-Data'!F$3)*('County-Data'!$D49)</f>
        <v>75450232.294388399</v>
      </c>
      <c r="E49">
        <f>('County-Data'!G49)*('County-Data'!G$1)*('County-Data'!G$3)*('County-Data'!$D49)</f>
        <v>0</v>
      </c>
      <c r="F49">
        <f>('County-Data'!H49)*('County-Data'!H$1)*('County-Data'!H$3)*('County-Data'!$D49)</f>
        <v>23352.594245916</v>
      </c>
      <c r="G49">
        <f>('County-Data'!I49)*('County-Data'!I$1)*('County-Data'!I$3)*('County-Data'!$D49)</f>
        <v>8759968.2125144638</v>
      </c>
      <c r="H49">
        <f>('County-Data'!J49)*('County-Data'!J$1)*('County-Data'!J$3)*('County-Data'!$D49)</f>
        <v>15941009.570245188</v>
      </c>
      <c r="I49">
        <f>('County-Data'!K49)*('County-Data'!K$1)*('County-Data'!K$3)*('County-Data'!$D49)</f>
        <v>44637.687404748001</v>
      </c>
      <c r="J49">
        <f>('County-Data'!L49)*('County-Data'!L$1)*('County-Data'!L$3)*('County-Data'!$D49)</f>
        <v>53390241.422790334</v>
      </c>
      <c r="K49">
        <f>('County-Data'!M49)*('County-Data'!M$1)*('County-Data'!M$3)*('County-Data'!$D49)</f>
        <v>294347.757225918</v>
      </c>
      <c r="L49">
        <f>('County-Data'!N49)*('County-Data'!N$1)*('County-Data'!N$3)*('County-Data'!$D49)</f>
        <v>0</v>
      </c>
      <c r="M49">
        <f>('County-Data'!O49)*('County-Data'!O$1)*('County-Data'!O$3)*('County-Data'!$D49)</f>
        <v>30552514.261114031</v>
      </c>
      <c r="N49">
        <f>('County-Data'!P49)*('County-Data'!P$1)*('County-Data'!P$3)*('County-Data'!$D49)</f>
        <v>58154964.320822597</v>
      </c>
      <c r="O49">
        <f>('County-Data'!Q49)*('County-Data'!Q$1)*('County-Data'!Q$3)*('County-Data'!$D49)</f>
        <v>47051579.657569677</v>
      </c>
      <c r="P49">
        <f>('County-Data'!R49)*('County-Data'!R$1)*('County-Data'!R$3)*('County-Data'!$D49)</f>
        <v>1820468.600637906</v>
      </c>
      <c r="Q49">
        <f>('County-Data'!S49)*('County-Data'!S$1)*('County-Data'!S$3)*('County-Data'!$D49)</f>
        <v>44298.752800308001</v>
      </c>
      <c r="R49">
        <f>('County-Data'!T49)*('County-Data'!T$1)*('County-Data'!T$3)*('County-Data'!$D49)</f>
        <v>23102533.943670239</v>
      </c>
      <c r="S49">
        <f>('County-Data'!U49)*('County-Data'!U$1)*('County-Data'!U$3)*('County-Data'!$D49)</f>
        <v>732624.09422728198</v>
      </c>
      <c r="T49" s="69">
        <f t="shared" si="2"/>
        <v>315362773.16965693</v>
      </c>
      <c r="U49" s="70">
        <f t="shared" si="3"/>
        <v>315362773.16965693</v>
      </c>
      <c r="V49" s="64">
        <f t="shared" si="1"/>
        <v>33</v>
      </c>
      <c r="X49">
        <f>('County-Data'!F49)*('County-Data'!F$2)*('County-Data'!F$3)*('County-Data'!$E49)</f>
        <v>38519222.2262192</v>
      </c>
      <c r="Y49">
        <f>('County-Data'!G49)*('County-Data'!G$2)*('County-Data'!G$3)*('County-Data'!$E49)</f>
        <v>0</v>
      </c>
      <c r="Z49">
        <f>('County-Data'!H49)*('County-Data'!H$2)*('County-Data'!H$3)*('County-Data'!$E49)</f>
        <v>35766.242460624002</v>
      </c>
      <c r="AA49">
        <f>('County-Data'!I49)*('County-Data'!I$2)*('County-Data'!I$3)*('County-Data'!$E49)</f>
        <v>8944363.7749424633</v>
      </c>
      <c r="AB49">
        <f>('County-Data'!J49)*('County-Data'!J$2)*('County-Data'!J$3)*('County-Data'!$E49)</f>
        <v>12207423.452669015</v>
      </c>
      <c r="AC49">
        <f>('County-Data'!K49)*('County-Data'!K$2)*('County-Data'!K$3)*('County-Data'!$E49)</f>
        <v>68365.952569871995</v>
      </c>
      <c r="AD49">
        <f>('County-Data'!L49)*('County-Data'!L$2)*('County-Data'!L$3)*('County-Data'!$E49)</f>
        <v>54514095.226421461</v>
      </c>
      <c r="AE49">
        <f>('County-Data'!M49)*('County-Data'!M$2)*('County-Data'!M$3)*('County-Data'!$E49)</f>
        <v>225407.78856987599</v>
      </c>
      <c r="AF49">
        <f>('County-Data'!N49)*('County-Data'!N$2)*('County-Data'!N$3)*('County-Data'!$E49)</f>
        <v>0</v>
      </c>
      <c r="AG49">
        <f>('County-Data'!O49)*('County-Data'!O$2)*('County-Data'!O$3)*('County-Data'!$E49)</f>
        <v>15597819.259214016</v>
      </c>
      <c r="AH49">
        <f>('County-Data'!P49)*('County-Data'!P$2)*('County-Data'!P$3)*('County-Data'!$E49)</f>
        <v>22267167.967336599</v>
      </c>
      <c r="AI49">
        <f>('County-Data'!Q49)*('County-Data'!Q$2)*('County-Data'!Q$3)*('County-Data'!$E49)</f>
        <v>18015752.216504879</v>
      </c>
      <c r="AJ49">
        <f>('County-Data'!R49)*('County-Data'!R$2)*('County-Data'!R$3)*('County-Data'!$E49)</f>
        <v>464697.27429216402</v>
      </c>
      <c r="AK49">
        <f>('County-Data'!S49)*('County-Data'!S$2)*('County-Data'!S$3)*('County-Data'!$E49)</f>
        <v>16961.712226428001</v>
      </c>
      <c r="AL49">
        <f>('County-Data'!T49)*('County-Data'!T$2)*('County-Data'!T$3)*('County-Data'!$E49)</f>
        <v>8845814.1072336212</v>
      </c>
      <c r="AM49">
        <f>('County-Data'!U49)*('County-Data'!U$2)*('County-Data'!U$3)*('County-Data'!$E49)</f>
        <v>561034.26263252401</v>
      </c>
      <c r="AN49" s="69">
        <f t="shared" si="4"/>
        <v>180283891.46329275</v>
      </c>
      <c r="AO49" s="70">
        <f t="shared" si="5"/>
        <v>180283891.46329275</v>
      </c>
      <c r="AP49" s="64">
        <f t="shared" si="6"/>
        <v>32</v>
      </c>
    </row>
    <row r="50" spans="1:42">
      <c r="A50" t="s">
        <v>16</v>
      </c>
      <c r="B50" t="s">
        <v>61</v>
      </c>
      <c r="C50" t="s">
        <v>18</v>
      </c>
      <c r="D50">
        <f>('County-Data'!F50)*('County-Data'!F$1)*('County-Data'!F$3)*('County-Data'!$D50)</f>
        <v>19400219.9520927</v>
      </c>
      <c r="E50">
        <f>('County-Data'!G50)*('County-Data'!G$1)*('County-Data'!G$3)*('County-Data'!$D50)</f>
        <v>125531.92090039999</v>
      </c>
      <c r="F50">
        <f>('County-Data'!H50)*('County-Data'!H$1)*('County-Data'!H$3)*('County-Data'!$D50)</f>
        <v>0</v>
      </c>
      <c r="G50">
        <f>('County-Data'!I50)*('County-Data'!I$1)*('County-Data'!I$3)*('County-Data'!$D50)</f>
        <v>0</v>
      </c>
      <c r="H50">
        <f>('County-Data'!J50)*('County-Data'!J$1)*('County-Data'!J$3)*('County-Data'!$D50)</f>
        <v>58831.220408531997</v>
      </c>
      <c r="I50">
        <f>('County-Data'!K50)*('County-Data'!K$1)*('County-Data'!K$3)*('County-Data'!$D50)</f>
        <v>0</v>
      </c>
      <c r="J50">
        <f>('County-Data'!L50)*('County-Data'!L$1)*('County-Data'!L$3)*('County-Data'!$D50)</f>
        <v>6181708.6812805794</v>
      </c>
      <c r="K50">
        <f>('County-Data'!M50)*('County-Data'!M$1)*('County-Data'!M$3)*('County-Data'!$D50)</f>
        <v>299820.86183455196</v>
      </c>
      <c r="L50">
        <f>('County-Data'!N50)*('County-Data'!N$1)*('County-Data'!N$3)*('County-Data'!$D50)</f>
        <v>2627245.9687334639</v>
      </c>
      <c r="M50">
        <f>('County-Data'!O50)*('County-Data'!O$1)*('County-Data'!O$3)*('County-Data'!$D50)</f>
        <v>1695208672.5704255</v>
      </c>
      <c r="N50">
        <f>('County-Data'!P50)*('County-Data'!P$1)*('County-Data'!P$3)*('County-Data'!$D50)</f>
        <v>688974563.63120413</v>
      </c>
      <c r="O50">
        <f>('County-Data'!Q50)*('County-Data'!Q$1)*('County-Data'!Q$3)*('County-Data'!$D50)</f>
        <v>3639513.2261823658</v>
      </c>
      <c r="P50">
        <f>('County-Data'!R50)*('County-Data'!R$1)*('County-Data'!R$3)*('County-Data'!$D50)</f>
        <v>158080644.34237579</v>
      </c>
      <c r="Q50">
        <f>('County-Data'!S50)*('County-Data'!S$1)*('County-Data'!S$3)*('County-Data'!$D50)</f>
        <v>620433.60737453995</v>
      </c>
      <c r="R50">
        <f>('County-Data'!T50)*('County-Data'!T$1)*('County-Data'!T$3)*('County-Data'!$D50)</f>
        <v>557572.70681609598</v>
      </c>
      <c r="S50">
        <f>('County-Data'!U50)*('County-Data'!U$1)*('County-Data'!U$3)*('County-Data'!$D50)</f>
        <v>53651.710058775992</v>
      </c>
      <c r="T50" s="69">
        <f t="shared" si="2"/>
        <v>2575828410.3996878</v>
      </c>
      <c r="U50" s="70">
        <f t="shared" si="3"/>
        <v>2575828410.3996878</v>
      </c>
      <c r="V50" s="64">
        <f t="shared" si="1"/>
        <v>20</v>
      </c>
      <c r="X50">
        <f>('County-Data'!F50)*('County-Data'!F$2)*('County-Data'!F$3)*('County-Data'!$E50)</f>
        <v>10476014.7732618</v>
      </c>
      <c r="Y50">
        <f>('County-Data'!G50)*('County-Data'!G$2)*('County-Data'!G$3)*('County-Data'!$E50)</f>
        <v>203359.69300080001</v>
      </c>
      <c r="Z50">
        <f>('County-Data'!H50)*('County-Data'!H$2)*('County-Data'!H$3)*('County-Data'!$E50)</f>
        <v>0</v>
      </c>
      <c r="AA50">
        <f>('County-Data'!I50)*('County-Data'!I$2)*('County-Data'!I$3)*('County-Data'!$E50)</f>
        <v>0</v>
      </c>
      <c r="AB50">
        <f>('County-Data'!J50)*('County-Data'!J$2)*('County-Data'!J$3)*('County-Data'!$E50)</f>
        <v>47652.815456532</v>
      </c>
      <c r="AC50">
        <f>('County-Data'!K50)*('County-Data'!K$2)*('County-Data'!K$3)*('County-Data'!$E50)</f>
        <v>0</v>
      </c>
      <c r="AD50">
        <f>('County-Data'!L50)*('County-Data'!L$2)*('County-Data'!L$3)*('County-Data'!$E50)</f>
        <v>6676179.0978674404</v>
      </c>
      <c r="AE50">
        <f>('County-Data'!M50)*('County-Data'!M$2)*('County-Data'!M$3)*('County-Data'!$E50)</f>
        <v>242852.48716255202</v>
      </c>
      <c r="AF50">
        <f>('County-Data'!N50)*('County-Data'!N$2)*('County-Data'!N$3)*('County-Data'!$E50)</f>
        <v>709349.36947648798</v>
      </c>
      <c r="AG50">
        <f>('County-Data'!O50)*('County-Data'!O$2)*('County-Data'!O$3)*('County-Data'!$E50)</f>
        <v>915403595.49859846</v>
      </c>
      <c r="AH50">
        <f>('County-Data'!P50)*('County-Data'!P$2)*('County-Data'!P$3)*('County-Data'!$E50)</f>
        <v>279031928.1750021</v>
      </c>
      <c r="AI50">
        <f>('County-Data'!Q50)*('County-Data'!Q$2)*('County-Data'!Q$3)*('County-Data'!$E50)</f>
        <v>1473988.223553183</v>
      </c>
      <c r="AJ50">
        <f>('County-Data'!R50)*('County-Data'!R$2)*('County-Data'!R$3)*('County-Data'!$E50)</f>
        <v>42681350.252393261</v>
      </c>
      <c r="AK50">
        <f>('County-Data'!S50)*('County-Data'!S$2)*('County-Data'!S$3)*('County-Data'!$E50)</f>
        <v>251273.11646727001</v>
      </c>
      <c r="AL50">
        <f>('County-Data'!T50)*('County-Data'!T$2)*('County-Data'!T$3)*('County-Data'!$E50)</f>
        <v>225814.70448004801</v>
      </c>
      <c r="AM50">
        <f>('County-Data'!U50)*('County-Data'!U$2)*('County-Data'!U$3)*('County-Data'!$E50)</f>
        <v>43457.453722776001</v>
      </c>
      <c r="AN50" s="69">
        <f t="shared" si="4"/>
        <v>1257466815.6604426</v>
      </c>
      <c r="AO50" s="70">
        <f t="shared" si="5"/>
        <v>1257466815.6604426</v>
      </c>
      <c r="AP50" s="64">
        <f t="shared" si="6"/>
        <v>21</v>
      </c>
    </row>
    <row r="51" spans="1:42">
      <c r="A51" t="s">
        <v>16</v>
      </c>
      <c r="B51" t="s">
        <v>62</v>
      </c>
      <c r="C51" t="s">
        <v>18</v>
      </c>
      <c r="D51">
        <f>('County-Data'!F51)*('County-Data'!F$1)*('County-Data'!F$3)*('County-Data'!$D51)</f>
        <v>4575451.8238650002</v>
      </c>
      <c r="E51">
        <f>('County-Data'!G51)*('County-Data'!G$1)*('County-Data'!G$3)*('County-Data'!$D51)</f>
        <v>342641.50531520002</v>
      </c>
      <c r="F51">
        <f>('County-Data'!H51)*('County-Data'!H$1)*('County-Data'!H$3)*('County-Data'!$D51)</f>
        <v>0</v>
      </c>
      <c r="G51">
        <f>('County-Data'!I51)*('County-Data'!I$1)*('County-Data'!I$3)*('County-Data'!$D51)</f>
        <v>63424.670238072002</v>
      </c>
      <c r="H51">
        <f>('County-Data'!J51)*('County-Data'!J$1)*('County-Data'!J$3)*('County-Data'!$D51)</f>
        <v>36612425.37248525</v>
      </c>
      <c r="I51">
        <f>('County-Data'!K51)*('County-Data'!K$1)*('County-Data'!K$3)*('County-Data'!$D51)</f>
        <v>0</v>
      </c>
      <c r="J51">
        <f>('County-Data'!L51)*('County-Data'!L$1)*('County-Data'!L$3)*('County-Data'!$D51)</f>
        <v>1747568.854845372</v>
      </c>
      <c r="K51">
        <f>('County-Data'!M51)*('County-Data'!M$1)*('County-Data'!M$3)*('County-Data'!$D51)</f>
        <v>136394.353838496</v>
      </c>
      <c r="L51">
        <f>('County-Data'!N51)*('County-Data'!N$1)*('County-Data'!N$3)*('County-Data'!$D51)</f>
        <v>0</v>
      </c>
      <c r="M51">
        <f>('County-Data'!O51)*('County-Data'!O$1)*('County-Data'!O$3)*('County-Data'!$D51)</f>
        <v>12977590.203918912</v>
      </c>
      <c r="N51">
        <f>('County-Data'!P51)*('County-Data'!P$1)*('County-Data'!P$3)*('County-Data'!$D51)</f>
        <v>481209.76114120003</v>
      </c>
      <c r="O51">
        <f>('County-Data'!Q51)*('County-Data'!Q$1)*('County-Data'!Q$3)*('County-Data'!$D51)</f>
        <v>1205025.544417656</v>
      </c>
      <c r="P51">
        <f>('County-Data'!R51)*('County-Data'!R$1)*('County-Data'!R$3)*('County-Data'!$D51)</f>
        <v>68229.569498532001</v>
      </c>
      <c r="Q51">
        <f>('County-Data'!S51)*('County-Data'!S$1)*('County-Data'!S$3)*('County-Data'!$D51)</f>
        <v>56449.468165584003</v>
      </c>
      <c r="R51">
        <f>('County-Data'!T51)*('County-Data'!T$1)*('County-Data'!T$3)*('County-Data'!$D51)</f>
        <v>380476.03791891201</v>
      </c>
      <c r="S51">
        <f>('County-Data'!U51)*('County-Data'!U$1)*('County-Data'!U$3)*('County-Data'!$D51)</f>
        <v>457635.16177340003</v>
      </c>
      <c r="T51" s="69">
        <f t="shared" si="2"/>
        <v>59104522.327421591</v>
      </c>
      <c r="U51" s="70">
        <f t="shared" si="3"/>
        <v>59104522.327421591</v>
      </c>
      <c r="V51" s="64">
        <f t="shared" si="1"/>
        <v>42</v>
      </c>
      <c r="X51">
        <f>('County-Data'!F51)*('County-Data'!F$2)*('County-Data'!F$3)*('County-Data'!$E51)</f>
        <v>2105377.7814225</v>
      </c>
      <c r="Y51">
        <f>('County-Data'!G51)*('County-Data'!G$2)*('County-Data'!G$3)*('County-Data'!$E51)</f>
        <v>472995.78711839998</v>
      </c>
      <c r="Z51">
        <f>('County-Data'!H51)*('County-Data'!H$2)*('County-Data'!H$3)*('County-Data'!$E51)</f>
        <v>0</v>
      </c>
      <c r="AA51">
        <f>('County-Data'!I51)*('County-Data'!I$2)*('County-Data'!I$3)*('County-Data'!$E51)</f>
        <v>58369.270032216002</v>
      </c>
      <c r="AB51">
        <f>('County-Data'!J51)*('County-Data'!J$2)*('County-Data'!J$3)*('County-Data'!$E51)</f>
        <v>25270614.751475807</v>
      </c>
      <c r="AC51">
        <f>('County-Data'!K51)*('County-Data'!K$2)*('County-Data'!K$3)*('County-Data'!$E51)</f>
        <v>0</v>
      </c>
      <c r="AD51">
        <f>('County-Data'!L51)*('County-Data'!L$2)*('County-Data'!L$3)*('County-Data'!$E51)</f>
        <v>1608275.1081791159</v>
      </c>
      <c r="AE51">
        <f>('County-Data'!M51)*('County-Data'!M$2)*('County-Data'!M$3)*('County-Data'!$E51)</f>
        <v>94142.060654615998</v>
      </c>
      <c r="AF51">
        <f>('County-Data'!N51)*('County-Data'!N$2)*('County-Data'!N$3)*('County-Data'!$E51)</f>
        <v>0</v>
      </c>
      <c r="AG51">
        <f>('County-Data'!O51)*('County-Data'!O$2)*('County-Data'!O$3)*('County-Data'!$E51)</f>
        <v>5971591.6861423682</v>
      </c>
      <c r="AH51">
        <f>('County-Data'!P51)*('County-Data'!P$2)*('County-Data'!P$3)*('County-Data'!$E51)</f>
        <v>166070.21202134999</v>
      </c>
      <c r="AI51">
        <f>('County-Data'!Q51)*('County-Data'!Q$2)*('County-Data'!Q$3)*('County-Data'!$E51)</f>
        <v>415866.14365011296</v>
      </c>
      <c r="AJ51">
        <f>('County-Data'!R51)*('County-Data'!R$2)*('County-Data'!R$3)*('County-Data'!$E51)</f>
        <v>15697.796107148999</v>
      </c>
      <c r="AK51">
        <f>('County-Data'!S51)*('County-Data'!S$2)*('County-Data'!S$3)*('County-Data'!$E51)</f>
        <v>19481.265559782001</v>
      </c>
      <c r="AL51">
        <f>('County-Data'!T51)*('County-Data'!T$2)*('County-Data'!T$3)*('County-Data'!$E51)</f>
        <v>131306.01535677598</v>
      </c>
      <c r="AM51">
        <f>('County-Data'!U51)*('County-Data'!U$2)*('County-Data'!U$3)*('County-Data'!$E51)</f>
        <v>315868.77275265002</v>
      </c>
      <c r="AN51" s="69">
        <f t="shared" si="4"/>
        <v>36645656.650472857</v>
      </c>
      <c r="AO51" s="70">
        <f t="shared" si="5"/>
        <v>36645656.650472857</v>
      </c>
      <c r="AP51" s="64">
        <f t="shared" si="6"/>
        <v>42</v>
      </c>
    </row>
    <row r="52" spans="1:42">
      <c r="A52" t="s">
        <v>16</v>
      </c>
      <c r="B52" t="s">
        <v>63</v>
      </c>
      <c r="C52" t="s">
        <v>18</v>
      </c>
      <c r="D52">
        <f>('County-Data'!F52)*('County-Data'!F$1)*('County-Data'!F$3)*('County-Data'!$D52)</f>
        <v>0</v>
      </c>
      <c r="E52">
        <f>('County-Data'!G52)*('County-Data'!G$1)*('County-Data'!G$3)*('County-Data'!$D52)</f>
        <v>0</v>
      </c>
      <c r="F52">
        <f>('County-Data'!H52)*('County-Data'!H$1)*('County-Data'!H$3)*('County-Data'!$D52)</f>
        <v>0</v>
      </c>
      <c r="G52">
        <f>('County-Data'!I52)*('County-Data'!I$1)*('County-Data'!I$3)*('County-Data'!$D52)</f>
        <v>0</v>
      </c>
      <c r="H52">
        <f>('County-Data'!J52)*('County-Data'!J$1)*('County-Data'!J$3)*('County-Data'!$D52)</f>
        <v>0</v>
      </c>
      <c r="I52">
        <f>('County-Data'!K52)*('County-Data'!K$1)*('County-Data'!K$3)*('County-Data'!$D52)</f>
        <v>0</v>
      </c>
      <c r="J52">
        <f>('County-Data'!L52)*('County-Data'!L$1)*('County-Data'!L$3)*('County-Data'!$D52)</f>
        <v>0</v>
      </c>
      <c r="K52">
        <f>('County-Data'!M52)*('County-Data'!M$1)*('County-Data'!M$3)*('County-Data'!$D52)</f>
        <v>0</v>
      </c>
      <c r="L52">
        <f>('County-Data'!N52)*('County-Data'!N$1)*('County-Data'!N$3)*('County-Data'!$D52)</f>
        <v>0</v>
      </c>
      <c r="M52">
        <f>('County-Data'!O52)*('County-Data'!O$1)*('County-Data'!O$3)*('County-Data'!$D52)</f>
        <v>0</v>
      </c>
      <c r="N52">
        <f>('County-Data'!P52)*('County-Data'!P$1)*('County-Data'!P$3)*('County-Data'!$D52)</f>
        <v>0</v>
      </c>
      <c r="O52">
        <f>('County-Data'!Q52)*('County-Data'!Q$1)*('County-Data'!Q$3)*('County-Data'!$D52)</f>
        <v>0</v>
      </c>
      <c r="P52">
        <f>('County-Data'!R52)*('County-Data'!R$1)*('County-Data'!R$3)*('County-Data'!$D52)</f>
        <v>0</v>
      </c>
      <c r="Q52">
        <f>('County-Data'!S52)*('County-Data'!S$1)*('County-Data'!S$3)*('County-Data'!$D52)</f>
        <v>0</v>
      </c>
      <c r="R52">
        <f>('County-Data'!T52)*('County-Data'!T$1)*('County-Data'!T$3)*('County-Data'!$D52)</f>
        <v>0</v>
      </c>
      <c r="S52">
        <f>('County-Data'!U52)*('County-Data'!U$1)*('County-Data'!U$3)*('County-Data'!$D52)</f>
        <v>0</v>
      </c>
      <c r="T52" s="69">
        <f t="shared" si="2"/>
        <v>0</v>
      </c>
      <c r="U52" s="70"/>
      <c r="V52" s="64"/>
      <c r="X52">
        <f>('County-Data'!F52)*('County-Data'!F$2)*('County-Data'!F$3)*('County-Data'!$E52)</f>
        <v>0</v>
      </c>
      <c r="Y52">
        <f>('County-Data'!G52)*('County-Data'!G$2)*('County-Data'!G$3)*('County-Data'!$E52)</f>
        <v>0</v>
      </c>
      <c r="Z52">
        <f>('County-Data'!H52)*('County-Data'!H$2)*('County-Data'!H$3)*('County-Data'!$E52)</f>
        <v>0</v>
      </c>
      <c r="AA52">
        <f>('County-Data'!I52)*('County-Data'!I$2)*('County-Data'!I$3)*('County-Data'!$E52)</f>
        <v>0</v>
      </c>
      <c r="AB52">
        <f>('County-Data'!J52)*('County-Data'!J$2)*('County-Data'!J$3)*('County-Data'!$E52)</f>
        <v>0</v>
      </c>
      <c r="AC52">
        <f>('County-Data'!K52)*('County-Data'!K$2)*('County-Data'!K$3)*('County-Data'!$E52)</f>
        <v>0</v>
      </c>
      <c r="AD52">
        <f>('County-Data'!L52)*('County-Data'!L$2)*('County-Data'!L$3)*('County-Data'!$E52)</f>
        <v>0</v>
      </c>
      <c r="AE52">
        <f>('County-Data'!M52)*('County-Data'!M$2)*('County-Data'!M$3)*('County-Data'!$E52)</f>
        <v>0</v>
      </c>
      <c r="AF52">
        <f>('County-Data'!N52)*('County-Data'!N$2)*('County-Data'!N$3)*('County-Data'!$E52)</f>
        <v>0</v>
      </c>
      <c r="AG52">
        <f>('County-Data'!O52)*('County-Data'!O$2)*('County-Data'!O$3)*('County-Data'!$E52)</f>
        <v>0</v>
      </c>
      <c r="AH52">
        <f>('County-Data'!P52)*('County-Data'!P$2)*('County-Data'!P$3)*('County-Data'!$E52)</f>
        <v>0</v>
      </c>
      <c r="AI52">
        <f>('County-Data'!Q52)*('County-Data'!Q$2)*('County-Data'!Q$3)*('County-Data'!$E52)</f>
        <v>0</v>
      </c>
      <c r="AJ52">
        <f>('County-Data'!R52)*('County-Data'!R$2)*('County-Data'!R$3)*('County-Data'!$E52)</f>
        <v>0</v>
      </c>
      <c r="AK52">
        <f>('County-Data'!S52)*('County-Data'!S$2)*('County-Data'!S$3)*('County-Data'!$E52)</f>
        <v>0</v>
      </c>
      <c r="AL52">
        <f>('County-Data'!T52)*('County-Data'!T$2)*('County-Data'!T$3)*('County-Data'!$E52)</f>
        <v>0</v>
      </c>
      <c r="AM52">
        <f>('County-Data'!U52)*('County-Data'!U$2)*('County-Data'!U$3)*('County-Data'!$E52)</f>
        <v>0</v>
      </c>
      <c r="AN52" s="69">
        <f t="shared" si="4"/>
        <v>0</v>
      </c>
      <c r="AO52" s="70"/>
      <c r="AP52" s="64"/>
    </row>
    <row r="53" spans="1:42">
      <c r="A53" t="s">
        <v>16</v>
      </c>
      <c r="B53" t="s">
        <v>64</v>
      </c>
      <c r="C53" t="s">
        <v>18</v>
      </c>
      <c r="D53">
        <f>('County-Data'!F53)*('County-Data'!F$1)*('County-Data'!F$3)*('County-Data'!$D53)</f>
        <v>970328.93381760002</v>
      </c>
      <c r="E53">
        <f>('County-Data'!G53)*('County-Data'!G$1)*('County-Data'!G$3)*('County-Data'!$D53)</f>
        <v>0</v>
      </c>
      <c r="F53">
        <f>('County-Data'!H53)*('County-Data'!H$1)*('County-Data'!H$3)*('County-Data'!$D53)</f>
        <v>0</v>
      </c>
      <c r="G53">
        <f>('County-Data'!I53)*('County-Data'!I$1)*('County-Data'!I$3)*('County-Data'!$D53)</f>
        <v>63049.913243855997</v>
      </c>
      <c r="H53">
        <f>('County-Data'!J53)*('County-Data'!J$1)*('County-Data'!J$3)*('County-Data'!$D53)</f>
        <v>79815.995042783994</v>
      </c>
      <c r="I53">
        <f>('County-Data'!K53)*('County-Data'!K$1)*('County-Data'!K$3)*('County-Data'!$D53)</f>
        <v>0</v>
      </c>
      <c r="J53">
        <f>('County-Data'!L53)*('County-Data'!L$1)*('County-Data'!L$3)*('County-Data'!$D53)</f>
        <v>0</v>
      </c>
      <c r="K53">
        <f>('County-Data'!M53)*('County-Data'!M$1)*('County-Data'!M$3)*('County-Data'!$D53)</f>
        <v>16948.555160376</v>
      </c>
      <c r="L53">
        <f>('County-Data'!N53)*('County-Data'!N$1)*('County-Data'!N$3)*('County-Data'!$D53)</f>
        <v>0</v>
      </c>
      <c r="M53">
        <f>('County-Data'!O53)*('County-Data'!O$1)*('County-Data'!O$3)*('County-Data'!$D53)</f>
        <v>586404.98133100802</v>
      </c>
      <c r="N53">
        <f>('County-Data'!P53)*('County-Data'!P$1)*('County-Data'!P$3)*('County-Data'!$D53)</f>
        <v>478366.43971760001</v>
      </c>
      <c r="O53">
        <f>('County-Data'!Q53)*('County-Data'!Q$1)*('County-Data'!Q$3)*('County-Data'!$D53)</f>
        <v>262954.847573712</v>
      </c>
      <c r="P53">
        <f>('County-Data'!R53)*('County-Data'!R$1)*('County-Data'!R$3)*('County-Data'!$D53)</f>
        <v>135652.843645872</v>
      </c>
      <c r="Q53">
        <f>('County-Data'!S53)*('County-Data'!S$1)*('County-Data'!S$3)*('County-Data'!$D53)</f>
        <v>56115.925508831999</v>
      </c>
      <c r="R53">
        <f>('County-Data'!T53)*('County-Data'!T$1)*('County-Data'!T$3)*('County-Data'!$D53)</f>
        <v>134129076.58469166</v>
      </c>
      <c r="S53">
        <f>('County-Data'!U53)*('County-Data'!U$1)*('County-Data'!U$3)*('County-Data'!$D53)</f>
        <v>109183.472508768</v>
      </c>
      <c r="T53" s="69">
        <f t="shared" si="2"/>
        <v>136887898.49224207</v>
      </c>
      <c r="U53" s="70">
        <f t="shared" si="3"/>
        <v>136887898.49224207</v>
      </c>
      <c r="V53" s="64">
        <f t="shared" si="1"/>
        <v>40</v>
      </c>
      <c r="X53">
        <f>('County-Data'!F53)*('County-Data'!F$2)*('County-Data'!F$3)*('County-Data'!$E53)</f>
        <v>442707.97474400001</v>
      </c>
      <c r="Y53">
        <f>('County-Data'!G53)*('County-Data'!G$2)*('County-Data'!G$3)*('County-Data'!$E53)</f>
        <v>0</v>
      </c>
      <c r="Z53">
        <f>('County-Data'!H53)*('County-Data'!H$2)*('County-Data'!H$3)*('County-Data'!$E53)</f>
        <v>0</v>
      </c>
      <c r="AA53">
        <f>('County-Data'!I53)*('County-Data'!I$2)*('County-Data'!I$3)*('County-Data'!$E53)</f>
        <v>57532.447868279996</v>
      </c>
      <c r="AB53">
        <f>('County-Data'!J53)*('County-Data'!J$2)*('County-Data'!J$3)*('County-Data'!$E53)</f>
        <v>54623.503874939997</v>
      </c>
      <c r="AC53">
        <f>('County-Data'!K53)*('County-Data'!K$2)*('County-Data'!K$3)*('County-Data'!$E53)</f>
        <v>0</v>
      </c>
      <c r="AD53">
        <f>('County-Data'!L53)*('County-Data'!L$2)*('County-Data'!L$3)*('County-Data'!$E53)</f>
        <v>0</v>
      </c>
      <c r="AE53">
        <f>('County-Data'!M53)*('County-Data'!M$2)*('County-Data'!M$3)*('County-Data'!$E53)</f>
        <v>11599.046882535</v>
      </c>
      <c r="AF53">
        <f>('County-Data'!N53)*('County-Data'!N$2)*('County-Data'!N$3)*('County-Data'!$E53)</f>
        <v>0</v>
      </c>
      <c r="AG53">
        <f>('County-Data'!O53)*('County-Data'!O$2)*('County-Data'!O$3)*('County-Data'!$E53)</f>
        <v>267544.49199352</v>
      </c>
      <c r="AH53">
        <f>('County-Data'!P53)*('County-Data'!P$2)*('County-Data'!P$3)*('County-Data'!$E53)</f>
        <v>163689.31477674999</v>
      </c>
      <c r="AI53">
        <f>('County-Data'!Q53)*('County-Data'!Q$2)*('County-Data'!Q$3)*('County-Data'!$E53)</f>
        <v>89978.926703085002</v>
      </c>
      <c r="AJ53">
        <f>('County-Data'!R53)*('County-Data'!R$2)*('County-Data'!R$3)*('County-Data'!$E53)</f>
        <v>30945.48332309</v>
      </c>
      <c r="AK53">
        <f>('County-Data'!S53)*('County-Data'!S$2)*('County-Data'!S$3)*('County-Data'!$E53)</f>
        <v>19201.968683309999</v>
      </c>
      <c r="AL53">
        <f>('County-Data'!T53)*('County-Data'!T$2)*('County-Data'!T$3)*('County-Data'!$E53)</f>
        <v>45896816.362677246</v>
      </c>
      <c r="AM53">
        <f>('County-Data'!U53)*('County-Data'!U$2)*('County-Data'!U$3)*('County-Data'!$E53)</f>
        <v>74721.662374380001</v>
      </c>
      <c r="AN53" s="69">
        <f t="shared" si="4"/>
        <v>47109361.183901131</v>
      </c>
      <c r="AO53" s="70">
        <f t="shared" si="5"/>
        <v>47109361.183901131</v>
      </c>
      <c r="AP53" s="64">
        <f t="shared" si="6"/>
        <v>41</v>
      </c>
    </row>
    <row r="54" spans="1:42">
      <c r="A54" t="s">
        <v>16</v>
      </c>
      <c r="B54" t="s">
        <v>65</v>
      </c>
      <c r="C54" t="s">
        <v>18</v>
      </c>
      <c r="D54">
        <f>('County-Data'!F54)*('County-Data'!F$1)*('County-Data'!F$3)*('County-Data'!$D54)</f>
        <v>176153269.59196591</v>
      </c>
      <c r="E54">
        <f>('County-Data'!G54)*('County-Data'!G$1)*('County-Data'!G$3)*('County-Data'!$D54)</f>
        <v>364381.34068700002</v>
      </c>
      <c r="F54">
        <f>('County-Data'!H54)*('County-Data'!H$1)*('County-Data'!H$3)*('County-Data'!$D54)</f>
        <v>12658.424053782001</v>
      </c>
      <c r="G54">
        <f>('County-Data'!I54)*('County-Data'!I$1)*('County-Data'!I$3)*('County-Data'!$D54)</f>
        <v>53959.058702406001</v>
      </c>
      <c r="H54">
        <f>('County-Data'!J54)*('County-Data'!J$1)*('County-Data'!J$3)*('County-Data'!$D54)</f>
        <v>572896866.53158331</v>
      </c>
      <c r="I54">
        <f>('County-Data'!K54)*('County-Data'!K$1)*('County-Data'!K$3)*('County-Data'!$D54)</f>
        <v>48392.291665691999</v>
      </c>
      <c r="J54">
        <f>('County-Data'!L54)*('County-Data'!L$1)*('County-Data'!L$3)*('County-Data'!$D54)</f>
        <v>55163868.764233164</v>
      </c>
      <c r="K54">
        <f>('County-Data'!M54)*('County-Data'!M$1)*('County-Data'!M$3)*('County-Data'!$D54)</f>
        <v>14504.826981800999</v>
      </c>
      <c r="L54">
        <f>('County-Data'!N54)*('County-Data'!N$1)*('County-Data'!N$3)*('County-Data'!$D54)</f>
        <v>0</v>
      </c>
      <c r="M54">
        <f>('County-Data'!O54)*('County-Data'!O$1)*('County-Data'!O$3)*('County-Data'!$D54)</f>
        <v>17564895.356834281</v>
      </c>
      <c r="N54">
        <f>('County-Data'!P54)*('County-Data'!P$1)*('County-Data'!P$3)*('County-Data'!$D54)</f>
        <v>655029.04537615995</v>
      </c>
      <c r="O54">
        <f>('County-Data'!Q54)*('County-Data'!Q$1)*('County-Data'!Q$3)*('County-Data'!$D54)</f>
        <v>258571754.18542424</v>
      </c>
      <c r="P54">
        <f>('County-Data'!R54)*('County-Data'!R$1)*('County-Data'!R$3)*('County-Data'!$D54)</f>
        <v>174140.59853958301</v>
      </c>
      <c r="Q54">
        <f>('County-Data'!S54)*('County-Data'!S$1)*('County-Data'!S$3)*('County-Data'!$D54)</f>
        <v>528273.33126625197</v>
      </c>
      <c r="R54">
        <f>('County-Data'!T54)*('County-Data'!T$1)*('County-Data'!T$3)*('County-Data'!$D54)</f>
        <v>202308.19478311</v>
      </c>
      <c r="S54">
        <f>('County-Data'!U54)*('County-Data'!U$1)*('County-Data'!U$3)*('County-Data'!$D54)</f>
        <v>10543242.425571207</v>
      </c>
      <c r="T54" s="69">
        <f t="shared" si="2"/>
        <v>1092947543.9676678</v>
      </c>
      <c r="U54" s="70">
        <f t="shared" si="3"/>
        <v>1092947543.9676678</v>
      </c>
      <c r="V54" s="64">
        <f t="shared" si="1"/>
        <v>26</v>
      </c>
      <c r="X54">
        <f>('County-Data'!F54)*('County-Data'!F$2)*('County-Data'!F$3)*('County-Data'!$E54)</f>
        <v>84889812.017776802</v>
      </c>
      <c r="Y54">
        <f>('County-Data'!G54)*('County-Data'!G$2)*('County-Data'!G$3)*('County-Data'!$E54)</f>
        <v>526795.73167200002</v>
      </c>
      <c r="Z54">
        <f>('County-Data'!H54)*('County-Data'!H$2)*('County-Data'!H$3)*('County-Data'!$E54)</f>
        <v>18300.618106992002</v>
      </c>
      <c r="AA54">
        <f>('County-Data'!I54)*('County-Data'!I$2)*('County-Data'!I$3)*('County-Data'!$E54)</f>
        <v>52006.691224224</v>
      </c>
      <c r="AB54">
        <f>('County-Data'!J54)*('County-Data'!J$2)*('County-Data'!J$3)*('County-Data'!$E54)</f>
        <v>414126068.32184702</v>
      </c>
      <c r="AC54">
        <f>('County-Data'!K54)*('County-Data'!K$2)*('County-Data'!K$3)*('County-Data'!$E54)</f>
        <v>69962.014649952005</v>
      </c>
      <c r="AD54">
        <f>('County-Data'!L54)*('County-Data'!L$2)*('County-Data'!L$3)*('County-Data'!$E54)</f>
        <v>53167908.383605056</v>
      </c>
      <c r="AE54">
        <f>('County-Data'!M54)*('County-Data'!M$2)*('County-Data'!M$3)*('County-Data'!$E54)</f>
        <v>10485.005802228001</v>
      </c>
      <c r="AF54">
        <f>('County-Data'!N54)*('County-Data'!N$2)*('County-Data'!N$3)*('County-Data'!$E54)</f>
        <v>0</v>
      </c>
      <c r="AG54">
        <f>('County-Data'!O54)*('County-Data'!O$2)*('County-Data'!O$3)*('County-Data'!$E54)</f>
        <v>8464677.76844256</v>
      </c>
      <c r="AH54">
        <f>('County-Data'!P54)*('County-Data'!P$2)*('County-Data'!P$3)*('County-Data'!$E54)</f>
        <v>236748.19941024002</v>
      </c>
      <c r="AI54">
        <f>('County-Data'!Q54)*('County-Data'!Q$2)*('County-Data'!Q$3)*('County-Data'!$E54)</f>
        <v>93456004.209083542</v>
      </c>
      <c r="AJ54">
        <f>('County-Data'!R54)*('County-Data'!R$2)*('County-Data'!R$3)*('County-Data'!$E54)</f>
        <v>41959.944055908003</v>
      </c>
      <c r="AK54">
        <f>('County-Data'!S54)*('County-Data'!S$2)*('County-Data'!S$3)*('County-Data'!$E54)</f>
        <v>190934.678174328</v>
      </c>
      <c r="AL54">
        <f>('County-Data'!T54)*('County-Data'!T$2)*('County-Data'!T$3)*('County-Data'!$E54)</f>
        <v>73120.575612540008</v>
      </c>
      <c r="AM54">
        <f>('County-Data'!U54)*('County-Data'!U$2)*('County-Data'!U$3)*('County-Data'!$E54)</f>
        <v>7621322.0705845682</v>
      </c>
      <c r="AN54" s="69">
        <f t="shared" si="4"/>
        <v>662946106.23004794</v>
      </c>
      <c r="AO54" s="70">
        <f t="shared" si="5"/>
        <v>662946106.23004794</v>
      </c>
      <c r="AP54" s="64">
        <f t="shared" si="6"/>
        <v>25</v>
      </c>
    </row>
    <row r="55" spans="1:42">
      <c r="A55" t="s">
        <v>16</v>
      </c>
      <c r="B55" t="s">
        <v>66</v>
      </c>
      <c r="C55" t="s">
        <v>18</v>
      </c>
      <c r="D55">
        <f>('County-Data'!F55)*('County-Data'!F$1)*('County-Data'!F$3)*('County-Data'!$D55)</f>
        <v>2729408864.6850872</v>
      </c>
      <c r="E55">
        <f>('County-Data'!G55)*('County-Data'!G$1)*('County-Data'!G$3)*('County-Data'!$D55)</f>
        <v>65627.417599799999</v>
      </c>
      <c r="F55">
        <f>('County-Data'!H55)*('County-Data'!H$1)*('County-Data'!H$3)*('County-Data'!$D55)</f>
        <v>0</v>
      </c>
      <c r="G55">
        <f>('County-Data'!I55)*('County-Data'!I$1)*('County-Data'!I$3)*('County-Data'!$D55)</f>
        <v>242959.31784531</v>
      </c>
      <c r="H55">
        <f>('County-Data'!J55)*('County-Data'!J$1)*('County-Data'!J$3)*('County-Data'!$D55)</f>
        <v>7074028.9772638204</v>
      </c>
      <c r="I55">
        <f>('County-Data'!K55)*('County-Data'!K$1)*('County-Data'!K$3)*('County-Data'!$D55)</f>
        <v>0</v>
      </c>
      <c r="J55">
        <f>('County-Data'!L55)*('County-Data'!L$1)*('County-Data'!L$3)*('County-Data'!$D55)</f>
        <v>3000923.9679316953</v>
      </c>
      <c r="K55">
        <f>('County-Data'!M55)*('County-Data'!M$1)*('County-Data'!M$3)*('County-Data'!$D55)</f>
        <v>130620.62065977001</v>
      </c>
      <c r="L55">
        <f>('County-Data'!N55)*('County-Data'!N$1)*('County-Data'!N$3)*('County-Data'!$D55)</f>
        <v>0</v>
      </c>
      <c r="M55">
        <f>('County-Data'!O55)*('County-Data'!O$1)*('County-Data'!O$3)*('County-Data'!$D55)</f>
        <v>30731632.099819489</v>
      </c>
      <c r="N55">
        <f>('County-Data'!P55)*('County-Data'!P$1)*('County-Data'!P$3)*('County-Data'!$D55)</f>
        <v>6341152.7146724407</v>
      </c>
      <c r="O55">
        <f>('County-Data'!Q55)*('County-Data'!Q$1)*('County-Data'!Q$3)*('County-Data'!$D55)</f>
        <v>3963057.7568535362</v>
      </c>
      <c r="P55">
        <f>('County-Data'!R55)*('County-Data'!R$1)*('County-Data'!R$3)*('County-Data'!$D55)</f>
        <v>2195468.744893074</v>
      </c>
      <c r="Q55">
        <f>('County-Data'!S55)*('County-Data'!S$1)*('County-Data'!S$3)*('County-Data'!$D55)</f>
        <v>605470.83390309603</v>
      </c>
      <c r="R55">
        <f>('County-Data'!T55)*('County-Data'!T$1)*('County-Data'!T$3)*('County-Data'!$D55)</f>
        <v>1238858.137376796</v>
      </c>
      <c r="S55">
        <f>('County-Data'!U55)*('County-Data'!U$1)*('County-Data'!U$3)*('County-Data'!$D55)</f>
        <v>631098.61622127006</v>
      </c>
      <c r="T55" s="69">
        <f t="shared" si="2"/>
        <v>2785629763.8901281</v>
      </c>
      <c r="U55" s="70">
        <f t="shared" si="3"/>
        <v>2785629763.8901281</v>
      </c>
      <c r="V55" s="64">
        <f t="shared" si="1"/>
        <v>18</v>
      </c>
      <c r="X55">
        <f>('County-Data'!F55)*('County-Data'!F$2)*('County-Data'!F$3)*('County-Data'!$E55)</f>
        <v>1408281310.4367459</v>
      </c>
      <c r="Y55">
        <f>('County-Data'!G55)*('County-Data'!G$2)*('County-Data'!G$3)*('County-Data'!$E55)</f>
        <v>101584.48613599999</v>
      </c>
      <c r="Z55">
        <f>('County-Data'!H55)*('County-Data'!H$2)*('County-Data'!H$3)*('County-Data'!$E55)</f>
        <v>0</v>
      </c>
      <c r="AA55">
        <f>('County-Data'!I55)*('County-Data'!I$2)*('County-Data'!I$3)*('County-Data'!$E55)</f>
        <v>250717.34099279999</v>
      </c>
      <c r="AB55">
        <f>('County-Data'!J55)*('County-Data'!J$2)*('County-Data'!J$3)*('County-Data'!$E55)</f>
        <v>5474934.2946012001</v>
      </c>
      <c r="AC55">
        <f>('County-Data'!K55)*('County-Data'!K$2)*('County-Data'!K$3)*('County-Data'!$E55)</f>
        <v>0</v>
      </c>
      <c r="AD55">
        <f>('County-Data'!L55)*('County-Data'!L$2)*('County-Data'!L$3)*('County-Data'!$E55)</f>
        <v>3096747.5725316</v>
      </c>
      <c r="AE55">
        <f>('County-Data'!M55)*('County-Data'!M$2)*('County-Data'!M$3)*('County-Data'!$E55)</f>
        <v>101093.6367282</v>
      </c>
      <c r="AF55">
        <f>('County-Data'!N55)*('County-Data'!N$2)*('County-Data'!N$3)*('County-Data'!$E55)</f>
        <v>0</v>
      </c>
      <c r="AG55">
        <f>('County-Data'!O55)*('County-Data'!O$2)*('County-Data'!O$3)*('County-Data'!$E55)</f>
        <v>15856467.561662721</v>
      </c>
      <c r="AH55">
        <f>('County-Data'!P55)*('County-Data'!P$2)*('County-Data'!P$3)*('County-Data'!$E55)</f>
        <v>2453862.8959852001</v>
      </c>
      <c r="AI55">
        <f>('County-Data'!Q55)*('County-Data'!Q$2)*('County-Data'!Q$3)*('County-Data'!$E55)</f>
        <v>1533601.35321888</v>
      </c>
      <c r="AJ55">
        <f>('County-Data'!R55)*('County-Data'!R$2)*('County-Data'!R$3)*('County-Data'!$E55)</f>
        <v>566393.26578827994</v>
      </c>
      <c r="AK55">
        <f>('County-Data'!S55)*('County-Data'!S$2)*('County-Data'!S$3)*('County-Data'!$E55)</f>
        <v>234301.62949368</v>
      </c>
      <c r="AL55">
        <f>('County-Data'!T55)*('County-Data'!T$2)*('County-Data'!T$3)*('County-Data'!$E55)</f>
        <v>479406.21421468002</v>
      </c>
      <c r="AM55">
        <f>('County-Data'!U55)*('County-Data'!U$2)*('County-Data'!U$3)*('County-Data'!$E55)</f>
        <v>488437.84331819997</v>
      </c>
      <c r="AN55" s="69">
        <f t="shared" si="4"/>
        <v>1438918858.5314171</v>
      </c>
      <c r="AO55" s="70">
        <f t="shared" si="5"/>
        <v>1438918858.5314171</v>
      </c>
      <c r="AP55" s="64">
        <f t="shared" si="6"/>
        <v>19</v>
      </c>
    </row>
    <row r="56" spans="1:42">
      <c r="A56" t="s">
        <v>16</v>
      </c>
      <c r="B56" t="s">
        <v>67</v>
      </c>
      <c r="C56" t="s">
        <v>18</v>
      </c>
      <c r="D56">
        <f>('County-Data'!F56)*('County-Data'!F$1)*('County-Data'!F$3)*('County-Data'!$D56)</f>
        <v>408602204.54706103</v>
      </c>
      <c r="E56">
        <f>('County-Data'!G56)*('County-Data'!G$1)*('County-Data'!G$3)*('County-Data'!$D56)</f>
        <v>417230.98109769996</v>
      </c>
      <c r="F56">
        <f>('County-Data'!H56)*('County-Data'!H$1)*('County-Data'!H$3)*('County-Data'!$D56)</f>
        <v>2648521.0698811016</v>
      </c>
      <c r="G56">
        <f>('County-Data'!I56)*('County-Data'!I$1)*('County-Data'!I$3)*('County-Data'!$D56)</f>
        <v>6759249812.8549929</v>
      </c>
      <c r="H56">
        <f>('County-Data'!J56)*('County-Data'!J$1)*('County-Data'!J$3)*('County-Data'!$D56)</f>
        <v>1687098225.4359999</v>
      </c>
      <c r="I56">
        <f>('County-Data'!K56)*('County-Data'!K$1)*('County-Data'!K$3)*('County-Data'!$D56)</f>
        <v>50373.708367211999</v>
      </c>
      <c r="J56">
        <f>('County-Data'!L56)*('County-Data'!L$1)*('County-Data'!L$3)*('County-Data'!$D56)</f>
        <v>453883607.19627434</v>
      </c>
      <c r="K56">
        <f>('County-Data'!M56)*('County-Data'!M$1)*('County-Data'!M$3)*('County-Data'!$D56)</f>
        <v>15098.725419860999</v>
      </c>
      <c r="L56">
        <f>('County-Data'!N56)*('County-Data'!N$1)*('County-Data'!N$3)*('County-Data'!$D56)</f>
        <v>0</v>
      </c>
      <c r="M56">
        <f>('County-Data'!O56)*('County-Data'!O$1)*('County-Data'!O$3)*('County-Data'!$D56)</f>
        <v>47538628.631756805</v>
      </c>
      <c r="N56">
        <f>('County-Data'!P56)*('County-Data'!P$1)*('County-Data'!P$3)*('County-Data'!$D56)</f>
        <v>85231.141593219989</v>
      </c>
      <c r="O56">
        <f>('County-Data'!Q56)*('County-Data'!Q$1)*('County-Data'!Q$3)*('County-Data'!$D56)</f>
        <v>255442015.22377715</v>
      </c>
      <c r="P56">
        <f>('County-Data'!R56)*('County-Data'!R$1)*('County-Data'!R$3)*('County-Data'!$D56)</f>
        <v>9728197.7165448796</v>
      </c>
      <c r="Q56">
        <f>('County-Data'!S56)*('County-Data'!S$1)*('County-Data'!S$3)*('County-Data'!$D56)</f>
        <v>49991.220072851997</v>
      </c>
      <c r="R56">
        <f>('County-Data'!T56)*('County-Data'!T$1)*('County-Data'!T$3)*('County-Data'!$D56)</f>
        <v>336946.68811153597</v>
      </c>
      <c r="S56">
        <f>('County-Data'!U56)*('County-Data'!U$1)*('County-Data'!U$3)*('County-Data'!$D56)</f>
        <v>14622438.246114114</v>
      </c>
      <c r="T56" s="69">
        <f t="shared" si="2"/>
        <v>9639768523.3870678</v>
      </c>
      <c r="U56" s="70">
        <f t="shared" si="3"/>
        <v>9639768523.3870678</v>
      </c>
      <c r="V56" s="64">
        <f t="shared" si="1"/>
        <v>5</v>
      </c>
      <c r="X56">
        <f>('County-Data'!F56)*('County-Data'!F$2)*('County-Data'!F$3)*('County-Data'!$E56)</f>
        <v>193940768.44525558</v>
      </c>
      <c r="Y56">
        <f>('County-Data'!G56)*('County-Data'!G$2)*('County-Data'!G$3)*('County-Data'!$E56)</f>
        <v>594109.10802319995</v>
      </c>
      <c r="Z56">
        <f>('County-Data'!H56)*('County-Data'!H$2)*('County-Data'!H$3)*('County-Data'!$E56)</f>
        <v>3771317.4756772318</v>
      </c>
      <c r="AA56">
        <f>('County-Data'!I56)*('County-Data'!I$2)*('County-Data'!I$3)*('County-Data'!$E56)</f>
        <v>6416480813.0278425</v>
      </c>
      <c r="AB56">
        <f>('County-Data'!J56)*('County-Data'!J$2)*('County-Data'!J$3)*('County-Data'!$E56)</f>
        <v>1201157712.7186048</v>
      </c>
      <c r="AC56">
        <f>('County-Data'!K56)*('County-Data'!K$2)*('County-Data'!K$3)*('County-Data'!$E56)</f>
        <v>71728.803232991995</v>
      </c>
      <c r="AD56">
        <f>('County-Data'!L56)*('County-Data'!L$2)*('County-Data'!L$3)*('County-Data'!$E56)</f>
        <v>430866669.75734085</v>
      </c>
      <c r="AE56">
        <f>('County-Data'!M56)*('County-Data'!M$2)*('County-Data'!M$3)*('County-Data'!$E56)</f>
        <v>10749.789322787999</v>
      </c>
      <c r="AF56">
        <f>('County-Data'!N56)*('County-Data'!N$2)*('County-Data'!N$3)*('County-Data'!$E56)</f>
        <v>0</v>
      </c>
      <c r="AG56">
        <f>('County-Data'!O56)*('County-Data'!O$2)*('County-Data'!O$3)*('County-Data'!$E56)</f>
        <v>22563946.217315774</v>
      </c>
      <c r="AH56">
        <f>('County-Data'!P56)*('County-Data'!P$2)*('County-Data'!P$3)*('County-Data'!$E56)</f>
        <v>30340.866211879998</v>
      </c>
      <c r="AI56">
        <f>('County-Data'!Q56)*('County-Data'!Q$2)*('County-Data'!Q$3)*('County-Data'!$E56)</f>
        <v>90933101.022950083</v>
      </c>
      <c r="AJ56">
        <f>('County-Data'!R56)*('County-Data'!R$2)*('County-Data'!R$3)*('County-Data'!$E56)</f>
        <v>2308717.5249403156</v>
      </c>
      <c r="AK56">
        <f>('County-Data'!S56)*('County-Data'!S$2)*('County-Data'!S$3)*('County-Data'!$E56)</f>
        <v>17796.041348807998</v>
      </c>
      <c r="AL56">
        <f>('County-Data'!T56)*('County-Data'!T$2)*('County-Data'!T$3)*('County-Data'!$E56)</f>
        <v>119947.40646934399</v>
      </c>
      <c r="AM56">
        <f>('County-Data'!U56)*('County-Data'!U$2)*('County-Data'!U$3)*('County-Data'!$E56)</f>
        <v>10410688.727701327</v>
      </c>
      <c r="AN56" s="69">
        <f t="shared" si="4"/>
        <v>8373278406.9322376</v>
      </c>
      <c r="AO56" s="70">
        <f t="shared" si="5"/>
        <v>8373278406.9322376</v>
      </c>
      <c r="AP56" s="64">
        <f t="shared" si="6"/>
        <v>5</v>
      </c>
    </row>
    <row r="57" spans="1:42">
      <c r="A57" t="s">
        <v>16</v>
      </c>
      <c r="B57" t="s">
        <v>68</v>
      </c>
      <c r="C57" t="s">
        <v>18</v>
      </c>
      <c r="D57">
        <f>('County-Data'!F57)*('County-Data'!F$1)*('County-Data'!F$3)*('County-Data'!$D57)</f>
        <v>5648888.0200252496</v>
      </c>
      <c r="E57">
        <f>('County-Data'!G57)*('County-Data'!G$1)*('County-Data'!G$3)*('County-Data'!$D57)</f>
        <v>0</v>
      </c>
      <c r="F57">
        <f>('County-Data'!H57)*('County-Data'!H$1)*('County-Data'!H$3)*('County-Data'!$D57)</f>
        <v>27832.904948939999</v>
      </c>
      <c r="G57">
        <f>('County-Data'!I57)*('County-Data'!I$1)*('County-Data'!I$3)*('County-Data'!$D57)</f>
        <v>413768549.92698222</v>
      </c>
      <c r="H57">
        <f>('County-Data'!J57)*('County-Data'!J$1)*('County-Data'!J$3)*('County-Data'!$D57)</f>
        <v>2261525931.1856208</v>
      </c>
      <c r="I57">
        <f>('County-Data'!K57)*('County-Data'!K$1)*('County-Data'!K$3)*('County-Data'!$D57)</f>
        <v>53201.648501819996</v>
      </c>
      <c r="J57">
        <f>('County-Data'!L57)*('County-Data'!L$1)*('County-Data'!L$3)*('County-Data'!$D57)</f>
        <v>1408220620.9590178</v>
      </c>
      <c r="K57">
        <f>('County-Data'!M57)*('County-Data'!M$1)*('County-Data'!M$3)*('County-Data'!$D57)</f>
        <v>685693.30454215501</v>
      </c>
      <c r="L57">
        <f>('County-Data'!N57)*('County-Data'!N$1)*('County-Data'!N$3)*('County-Data'!$D57)</f>
        <v>0</v>
      </c>
      <c r="M57">
        <f>('County-Data'!O57)*('County-Data'!O$1)*('County-Data'!O$3)*('County-Data'!$D57)</f>
        <v>551729.77618667996</v>
      </c>
      <c r="N57">
        <f>('County-Data'!P57)*('County-Data'!P$1)*('County-Data'!P$3)*('County-Data'!$D57)</f>
        <v>360063.80180680001</v>
      </c>
      <c r="O57">
        <f>('County-Data'!Q57)*('County-Data'!Q$1)*('County-Data'!Q$3)*('County-Data'!$D57)</f>
        <v>358765963.00943851</v>
      </c>
      <c r="P57">
        <f>('County-Data'!R57)*('County-Data'!R$1)*('County-Data'!R$3)*('County-Data'!$D57)</f>
        <v>0</v>
      </c>
      <c r="Q57">
        <f>('County-Data'!S57)*('County-Data'!S$1)*('County-Data'!S$3)*('County-Data'!$D57)</f>
        <v>52797.687617219999</v>
      </c>
      <c r="R57">
        <f>('County-Data'!T57)*('County-Data'!T$1)*('County-Data'!T$3)*('County-Data'!$D57)</f>
        <v>4670696.7379663493</v>
      </c>
      <c r="S57">
        <f>('County-Data'!U57)*('County-Data'!U$1)*('County-Data'!U$3)*('County-Data'!$D57)</f>
        <v>74306046.30323419</v>
      </c>
      <c r="T57" s="69">
        <f t="shared" si="2"/>
        <v>4528638015.2658892</v>
      </c>
      <c r="U57" s="70">
        <f t="shared" si="3"/>
        <v>4528638015.2658892</v>
      </c>
      <c r="V57" s="64">
        <f t="shared" si="1"/>
        <v>13</v>
      </c>
      <c r="X57">
        <f>('County-Data'!F57)*('County-Data'!F$2)*('County-Data'!F$3)*('County-Data'!$E57)</f>
        <v>2583744.1211537998</v>
      </c>
      <c r="Y57">
        <f>('County-Data'!G57)*('County-Data'!G$2)*('County-Data'!G$3)*('County-Data'!$E57)</f>
        <v>0</v>
      </c>
      <c r="Z57">
        <f>('County-Data'!H57)*('County-Data'!H$2)*('County-Data'!H$3)*('County-Data'!$E57)</f>
        <v>38191.465797263998</v>
      </c>
      <c r="AA57">
        <f>('County-Data'!I57)*('County-Data'!I$2)*('County-Data'!I$3)*('County-Data'!$E57)</f>
        <v>378507081.25292039</v>
      </c>
      <c r="AB57">
        <f>('County-Data'!J57)*('County-Data'!J$2)*('County-Data'!J$3)*('County-Data'!$E57)</f>
        <v>1551598555.8990431</v>
      </c>
      <c r="AC57">
        <f>('County-Data'!K57)*('County-Data'!K$2)*('County-Data'!K$3)*('County-Data'!$E57)</f>
        <v>73001.684259792004</v>
      </c>
      <c r="AD57">
        <f>('County-Data'!L57)*('County-Data'!L$2)*('County-Data'!L$3)*('County-Data'!$E57)</f>
        <v>1288211675.5694344</v>
      </c>
      <c r="AE57">
        <f>('County-Data'!M57)*('County-Data'!M$2)*('County-Data'!M$3)*('County-Data'!$E57)</f>
        <v>470443.75058723398</v>
      </c>
      <c r="AF57">
        <f>('County-Data'!N57)*('County-Data'!N$2)*('County-Data'!N$3)*('County-Data'!$E57)</f>
        <v>0</v>
      </c>
      <c r="AG57">
        <f>('County-Data'!O57)*('County-Data'!O$2)*('County-Data'!O$3)*('County-Data'!$E57)</f>
        <v>252355.60709193599</v>
      </c>
      <c r="AH57">
        <f>('County-Data'!P57)*('County-Data'!P$2)*('County-Data'!P$3)*('County-Data'!$E57)</f>
        <v>123517.14990552</v>
      </c>
      <c r="AI57">
        <f>('County-Data'!Q57)*('County-Data'!Q$2)*('County-Data'!Q$3)*('County-Data'!$E57)</f>
        <v>123071936.17261355</v>
      </c>
      <c r="AJ57">
        <f>('County-Data'!R57)*('County-Data'!R$2)*('County-Data'!R$3)*('County-Data'!$E57)</f>
        <v>0</v>
      </c>
      <c r="AK57">
        <f>('County-Data'!S57)*('County-Data'!S$2)*('County-Data'!S$3)*('County-Data'!$E57)</f>
        <v>18111.845354508001</v>
      </c>
      <c r="AL57">
        <f>('County-Data'!T57)*('County-Data'!T$2)*('County-Data'!T$3)*('County-Data'!$E57)</f>
        <v>1602247.0080348901</v>
      </c>
      <c r="AM57">
        <f>('County-Data'!U57)*('County-Data'!U$2)*('County-Data'!U$3)*('County-Data'!$E57)</f>
        <v>50980248.57854376</v>
      </c>
      <c r="AN57" s="69">
        <f t="shared" si="4"/>
        <v>3397531110.1047406</v>
      </c>
      <c r="AO57" s="70">
        <f t="shared" si="5"/>
        <v>3397531110.1047406</v>
      </c>
      <c r="AP57" s="64">
        <f t="shared" si="6"/>
        <v>10</v>
      </c>
    </row>
    <row r="58" spans="1:42">
      <c r="A58" t="s">
        <v>16</v>
      </c>
      <c r="B58" t="s">
        <v>69</v>
      </c>
      <c r="C58" t="s">
        <v>18</v>
      </c>
      <c r="D58">
        <f>('County-Data'!F58)*('County-Data'!F$1)*('County-Data'!F$3)*('County-Data'!$D58)</f>
        <v>3822855.5231855996</v>
      </c>
      <c r="E58">
        <f>('County-Data'!G58)*('County-Data'!G$1)*('County-Data'!G$3)*('County-Data'!$D58)</f>
        <v>284655.28299039998</v>
      </c>
      <c r="F58">
        <f>('County-Data'!H58)*('County-Data'!H$1)*('County-Data'!H$3)*('County-Data'!$D58)</f>
        <v>0</v>
      </c>
      <c r="G58">
        <f>('County-Data'!I58)*('County-Data'!I$1)*('County-Data'!I$3)*('County-Data'!$D58)</f>
        <v>394731822.64581645</v>
      </c>
      <c r="H58">
        <f>('County-Data'!J58)*('County-Data'!J$1)*('County-Data'!J$3)*('County-Data'!$D58)</f>
        <v>1243260728.3740575</v>
      </c>
      <c r="I58">
        <f>('County-Data'!K58)*('County-Data'!K$1)*('County-Data'!K$3)*('County-Data'!$D58)</f>
        <v>54005.907471551996</v>
      </c>
      <c r="J58">
        <f>('County-Data'!L58)*('County-Data'!L$1)*('County-Data'!L$3)*('County-Data'!$D58)</f>
        <v>412918394.0003885</v>
      </c>
      <c r="K58">
        <f>('County-Data'!M58)*('County-Data'!M$1)*('County-Data'!M$3)*('County-Data'!$D58)</f>
        <v>307560.97761086398</v>
      </c>
      <c r="L58">
        <f>('County-Data'!N58)*('County-Data'!N$1)*('County-Data'!N$3)*('County-Data'!$D58)</f>
        <v>0</v>
      </c>
      <c r="M58">
        <f>('County-Data'!O58)*('County-Data'!O$1)*('County-Data'!O$3)*('County-Data'!$D58)</f>
        <v>4480563.0022563841</v>
      </c>
      <c r="N58">
        <f>('County-Data'!P58)*('County-Data'!P$1)*('County-Data'!P$3)*('County-Data'!$D58)</f>
        <v>0</v>
      </c>
      <c r="O58">
        <f>('County-Data'!Q58)*('County-Data'!Q$1)*('County-Data'!Q$3)*('County-Data'!$D58)</f>
        <v>502291.84557254397</v>
      </c>
      <c r="P58">
        <f>('County-Data'!R58)*('County-Data'!R$1)*('County-Data'!R$3)*('County-Data'!$D58)</f>
        <v>0</v>
      </c>
      <c r="Q58">
        <f>('County-Data'!S58)*('County-Data'!S$1)*('County-Data'!S$3)*('County-Data'!$D58)</f>
        <v>0</v>
      </c>
      <c r="R58">
        <f>('County-Data'!T58)*('County-Data'!T$1)*('County-Data'!T$3)*('County-Data'!$D58)</f>
        <v>451552.81025631999</v>
      </c>
      <c r="S58">
        <f>('County-Data'!U58)*('County-Data'!U$1)*('County-Data'!U$3)*('County-Data'!$D58)</f>
        <v>225940.43218198398</v>
      </c>
      <c r="T58" s="69">
        <f t="shared" si="2"/>
        <v>2061040370.8017881</v>
      </c>
      <c r="U58" s="70">
        <f t="shared" si="3"/>
        <v>2061040370.8017881</v>
      </c>
      <c r="V58" s="64">
        <f t="shared" si="1"/>
        <v>22</v>
      </c>
      <c r="X58">
        <f>('County-Data'!F58)*('County-Data'!F$2)*('County-Data'!F$3)*('County-Data'!$E58)</f>
        <v>1769321.0301029999</v>
      </c>
      <c r="Y58">
        <f>('County-Data'!G58)*('County-Data'!G$2)*('County-Data'!G$3)*('County-Data'!$E58)</f>
        <v>395238.51383100002</v>
      </c>
      <c r="Z58">
        <f>('County-Data'!H58)*('County-Data'!H$2)*('County-Data'!H$3)*('County-Data'!$E58)</f>
        <v>0</v>
      </c>
      <c r="AA58">
        <f>('County-Data'!I58)*('County-Data'!I$2)*('County-Data'!I$3)*('County-Data'!$E58)</f>
        <v>365385147.73696977</v>
      </c>
      <c r="AB58">
        <f>('County-Data'!J58)*('County-Data'!J$2)*('County-Data'!J$3)*('County-Data'!$E58)</f>
        <v>863122084.76310098</v>
      </c>
      <c r="AC58">
        <f>('County-Data'!K58)*('County-Data'!K$2)*('County-Data'!K$3)*('County-Data'!$E58)</f>
        <v>74986.188146279994</v>
      </c>
      <c r="AD58">
        <f>('County-Data'!L58)*('County-Data'!L$2)*('County-Data'!L$3)*('County-Data'!$E58)</f>
        <v>382219622.89197075</v>
      </c>
      <c r="AE58">
        <f>('County-Data'!M58)*('County-Data'!M$2)*('County-Data'!M$3)*('County-Data'!$E58)</f>
        <v>213521.32029010498</v>
      </c>
      <c r="AF58">
        <f>('County-Data'!N58)*('County-Data'!N$2)*('County-Data'!N$3)*('County-Data'!$E58)</f>
        <v>0</v>
      </c>
      <c r="AG58">
        <f>('County-Data'!O58)*('County-Data'!O$2)*('County-Data'!O$3)*('County-Data'!$E58)</f>
        <v>2073725.85715392</v>
      </c>
      <c r="AH58">
        <f>('County-Data'!P58)*('County-Data'!P$2)*('County-Data'!P$3)*('County-Data'!$E58)</f>
        <v>0</v>
      </c>
      <c r="AI58">
        <f>('County-Data'!Q58)*('County-Data'!Q$2)*('County-Data'!Q$3)*('County-Data'!$E58)</f>
        <v>174355.69829229001</v>
      </c>
      <c r="AJ58">
        <f>('County-Data'!R58)*('County-Data'!R$2)*('County-Data'!R$3)*('County-Data'!$E58)</f>
        <v>0</v>
      </c>
      <c r="AK58">
        <f>('County-Data'!S58)*('County-Data'!S$2)*('County-Data'!S$3)*('County-Data'!$E58)</f>
        <v>0</v>
      </c>
      <c r="AL58">
        <f>('County-Data'!T58)*('County-Data'!T$2)*('County-Data'!T$3)*('County-Data'!$E58)</f>
        <v>156743.14891245001</v>
      </c>
      <c r="AM58">
        <f>('County-Data'!U58)*('County-Data'!U$2)*('County-Data'!U$3)*('County-Data'!$E58)</f>
        <v>156857.02315413</v>
      </c>
      <c r="AN58" s="69">
        <f t="shared" si="4"/>
        <v>1615741604.1719244</v>
      </c>
      <c r="AO58" s="70">
        <f t="shared" si="5"/>
        <v>1615741604.1719244</v>
      </c>
      <c r="AP58" s="64">
        <f t="shared" si="6"/>
        <v>18</v>
      </c>
    </row>
    <row r="59" spans="1:42">
      <c r="A59" t="s">
        <v>16</v>
      </c>
      <c r="B59" t="s">
        <v>70</v>
      </c>
      <c r="C59" t="s">
        <v>18</v>
      </c>
      <c r="D59">
        <f>('County-Data'!F59)*('County-Data'!F$1)*('County-Data'!F$3)*('County-Data'!$D59)</f>
        <v>7019606.0070912</v>
      </c>
      <c r="E59">
        <f>('County-Data'!G59)*('County-Data'!G$1)*('County-Data'!G$3)*('County-Data'!$D59)</f>
        <v>0</v>
      </c>
      <c r="F59">
        <f>('County-Data'!H59)*('County-Data'!H$1)*('County-Data'!H$3)*('County-Data'!$D59)</f>
        <v>0</v>
      </c>
      <c r="G59">
        <f>('County-Data'!I59)*('County-Data'!I$1)*('County-Data'!I$3)*('County-Data'!$D59)</f>
        <v>0</v>
      </c>
      <c r="H59">
        <f>('County-Data'!J59)*('County-Data'!J$1)*('County-Data'!J$3)*('County-Data'!$D59)</f>
        <v>0</v>
      </c>
      <c r="I59">
        <f>('County-Data'!K59)*('County-Data'!K$1)*('County-Data'!K$3)*('County-Data'!$D59)</f>
        <v>0</v>
      </c>
      <c r="J59">
        <f>('County-Data'!L59)*('County-Data'!L$1)*('County-Data'!L$3)*('County-Data'!$D59)</f>
        <v>270854.68145447999</v>
      </c>
      <c r="K59">
        <f>('County-Data'!M59)*('County-Data'!M$1)*('County-Data'!M$3)*('County-Data'!$D59)</f>
        <v>15326.269199663999</v>
      </c>
      <c r="L59">
        <f>('County-Data'!N59)*('County-Data'!N$1)*('County-Data'!N$3)*('County-Data'!$D59)</f>
        <v>0</v>
      </c>
      <c r="M59">
        <f>('County-Data'!O59)*('County-Data'!O$1)*('County-Data'!O$3)*('County-Data'!$D59)</f>
        <v>530275.32546931203</v>
      </c>
      <c r="N59">
        <f>('County-Data'!P59)*('County-Data'!P$1)*('County-Data'!P$3)*('County-Data'!$D59)</f>
        <v>519093.65218367998</v>
      </c>
      <c r="O59">
        <f>('County-Data'!Q59)*('County-Data'!Q$1)*('County-Data'!Q$3)*('County-Data'!$D59)</f>
        <v>343467.613615776</v>
      </c>
      <c r="P59">
        <f>('County-Data'!R59)*('County-Data'!R$1)*('County-Data'!R$3)*('County-Data'!$D59)</f>
        <v>61334.195739504001</v>
      </c>
      <c r="Q59">
        <f>('County-Data'!S59)*('County-Data'!S$1)*('County-Data'!S$3)*('County-Data'!$D59)</f>
        <v>50744.607584448</v>
      </c>
      <c r="R59">
        <f>('County-Data'!T59)*('County-Data'!T$1)*('County-Data'!T$3)*('County-Data'!$D59)</f>
        <v>171012.304162432</v>
      </c>
      <c r="S59">
        <f>('County-Data'!U59)*('County-Data'!U$1)*('County-Data'!U$3)*('County-Data'!$D59)</f>
        <v>115188.059118944</v>
      </c>
      <c r="T59" s="69">
        <f t="shared" si="2"/>
        <v>9096902.7156194393</v>
      </c>
      <c r="U59" s="70">
        <f t="shared" si="3"/>
        <v>9096902.7156194393</v>
      </c>
      <c r="V59" s="64">
        <f t="shared" si="1"/>
        <v>48</v>
      </c>
      <c r="X59">
        <f>('County-Data'!F59)*('County-Data'!F$2)*('County-Data'!F$3)*('County-Data'!$E59)</f>
        <v>3314753.4916479997</v>
      </c>
      <c r="Y59">
        <f>('County-Data'!G59)*('County-Data'!G$2)*('County-Data'!G$3)*('County-Data'!$E59)</f>
        <v>0</v>
      </c>
      <c r="Z59">
        <f>('County-Data'!H59)*('County-Data'!H$2)*('County-Data'!H$3)*('County-Data'!$E59)</f>
        <v>0</v>
      </c>
      <c r="AA59">
        <f>('County-Data'!I59)*('County-Data'!I$2)*('County-Data'!I$3)*('County-Data'!$E59)</f>
        <v>0</v>
      </c>
      <c r="AB59">
        <f>('County-Data'!J59)*('County-Data'!J$2)*('County-Data'!J$3)*('County-Data'!$E59)</f>
        <v>0</v>
      </c>
      <c r="AC59">
        <f>('County-Data'!K59)*('County-Data'!K$2)*('County-Data'!K$3)*('County-Data'!$E59)</f>
        <v>0</v>
      </c>
      <c r="AD59">
        <f>('County-Data'!L59)*('County-Data'!L$2)*('County-Data'!L$3)*('County-Data'!$E59)</f>
        <v>255802.5336959</v>
      </c>
      <c r="AE59">
        <f>('County-Data'!M59)*('County-Data'!M$2)*('County-Data'!M$3)*('County-Data'!$E59)</f>
        <v>10855.909354215</v>
      </c>
      <c r="AF59">
        <f>('County-Data'!N59)*('County-Data'!N$2)*('County-Data'!N$3)*('County-Data'!$E59)</f>
        <v>0</v>
      </c>
      <c r="AG59">
        <f>('County-Data'!O59)*('County-Data'!O$2)*('County-Data'!O$3)*('County-Data'!$E59)</f>
        <v>250403.22560248</v>
      </c>
      <c r="AH59">
        <f>('County-Data'!P59)*('County-Data'!P$2)*('County-Data'!P$3)*('County-Data'!$E59)</f>
        <v>183842.31547289999</v>
      </c>
      <c r="AI59">
        <f>('County-Data'!Q59)*('County-Data'!Q$2)*('County-Data'!Q$3)*('County-Data'!$E59)</f>
        <v>121642.561243905</v>
      </c>
      <c r="AJ59">
        <f>('County-Data'!R59)*('County-Data'!R$2)*('County-Data'!R$3)*('County-Data'!$E59)</f>
        <v>14481.420985704999</v>
      </c>
      <c r="AK59">
        <f>('County-Data'!S59)*('County-Data'!S$2)*('County-Data'!S$3)*('County-Data'!$E59)</f>
        <v>17971.720742189998</v>
      </c>
      <c r="AL59">
        <f>('County-Data'!T59)*('County-Data'!T$2)*('County-Data'!T$3)*('County-Data'!$E59)</f>
        <v>60565.753095460001</v>
      </c>
      <c r="AM59">
        <f>('County-Data'!U59)*('County-Data'!U$2)*('County-Data'!U$3)*('County-Data'!$E59)</f>
        <v>81590.053795389991</v>
      </c>
      <c r="AN59" s="69">
        <f t="shared" si="4"/>
        <v>4311908.9856361449</v>
      </c>
      <c r="AO59" s="70">
        <f t="shared" si="5"/>
        <v>4311908.9856361449</v>
      </c>
      <c r="AP59" s="64">
        <f t="shared" si="6"/>
        <v>48</v>
      </c>
    </row>
    <row r="60" spans="1:42">
      <c r="A60" t="s">
        <v>16</v>
      </c>
      <c r="B60" t="s">
        <v>71</v>
      </c>
      <c r="C60" t="s">
        <v>18</v>
      </c>
      <c r="D60">
        <f>('County-Data'!F60)*('County-Data'!F$1)*('County-Data'!F$3)*('County-Data'!$D60)</f>
        <v>421744634.91060615</v>
      </c>
      <c r="E60">
        <f>('County-Data'!G60)*('County-Data'!G$1)*('County-Data'!G$3)*('County-Data'!$D60)</f>
        <v>911873042.52852571</v>
      </c>
      <c r="F60">
        <f>('County-Data'!H60)*('County-Data'!H$1)*('County-Data'!H$3)*('County-Data'!$D60)</f>
        <v>163201262.58407205</v>
      </c>
      <c r="G60">
        <f>('County-Data'!I60)*('County-Data'!I$1)*('County-Data'!I$3)*('County-Data'!$D60)</f>
        <v>1293874209.8257644</v>
      </c>
      <c r="H60">
        <f>('County-Data'!J60)*('County-Data'!J$1)*('County-Data'!J$3)*('County-Data'!$D60)</f>
        <v>1847687962.9196978</v>
      </c>
      <c r="I60">
        <f>('County-Data'!K60)*('County-Data'!K$1)*('County-Data'!K$3)*('County-Data'!$D60)</f>
        <v>818628630.90014112</v>
      </c>
      <c r="J60">
        <f>('County-Data'!L60)*('County-Data'!L$1)*('County-Data'!L$3)*('County-Data'!$D60)</f>
        <v>1367521472.6346216</v>
      </c>
      <c r="K60">
        <f>('County-Data'!M60)*('County-Data'!M$1)*('County-Data'!M$3)*('County-Data'!$D60)</f>
        <v>1422788094.0784969</v>
      </c>
      <c r="L60">
        <f>('County-Data'!N60)*('County-Data'!N$1)*('County-Data'!N$3)*('County-Data'!$D60)</f>
        <v>15912508.441476041</v>
      </c>
      <c r="M60">
        <f>('County-Data'!O60)*('County-Data'!O$1)*('County-Data'!O$3)*('County-Data'!$D60)</f>
        <v>13451673.5778042</v>
      </c>
      <c r="N60">
        <f>('County-Data'!P60)*('County-Data'!P$1)*('County-Data'!P$3)*('County-Data'!$D60)</f>
        <v>614507.80013993999</v>
      </c>
      <c r="O60">
        <f>('County-Data'!Q60)*('County-Data'!Q$1)*('County-Data'!Q$3)*('County-Data'!$D60)</f>
        <v>4718348.3410937283</v>
      </c>
      <c r="P60">
        <f>('County-Data'!R60)*('County-Data'!R$1)*('County-Data'!R$3)*('County-Data'!$D60)</f>
        <v>56758695.495964274</v>
      </c>
      <c r="Q60">
        <f>('County-Data'!S60)*('County-Data'!S$1)*('County-Data'!S$3)*('County-Data'!$D60)</f>
        <v>51490.225116972004</v>
      </c>
      <c r="R60">
        <f>('County-Data'!T60)*('County-Data'!T$1)*('County-Data'!T$3)*('County-Data'!$D60)</f>
        <v>303668.88822173403</v>
      </c>
      <c r="S60">
        <f>('County-Data'!U60)*('County-Data'!U$1)*('County-Data'!U$3)*('County-Data'!$D60)</f>
        <v>2320914.3462983822</v>
      </c>
      <c r="T60" s="69">
        <f t="shared" si="2"/>
        <v>8341451117.4980412</v>
      </c>
      <c r="U60" s="70">
        <f t="shared" si="3"/>
        <v>8341451117.4980412</v>
      </c>
      <c r="V60" s="64">
        <f t="shared" si="1"/>
        <v>7</v>
      </c>
      <c r="X60">
        <f>('County-Data'!F60)*('County-Data'!F$2)*('County-Data'!F$3)*('County-Data'!$E60)</f>
        <v>203290256.06888571</v>
      </c>
      <c r="Y60">
        <f>('County-Data'!G60)*('County-Data'!G$2)*('County-Data'!G$3)*('County-Data'!$E60)</f>
        <v>1318629016.0435379</v>
      </c>
      <c r="Z60">
        <f>('County-Data'!H60)*('County-Data'!H$2)*('County-Data'!H$3)*('County-Data'!$E60)</f>
        <v>235999870.88286573</v>
      </c>
      <c r="AA60">
        <f>('County-Data'!I60)*('County-Data'!I$2)*('County-Data'!I$3)*('County-Data'!$E60)</f>
        <v>1247352059.3434918</v>
      </c>
      <c r="AB60">
        <f>('County-Data'!J60)*('County-Data'!J$2)*('County-Data'!J$3)*('County-Data'!$E60)</f>
        <v>1335939789.2410405</v>
      </c>
      <c r="AC60">
        <f>('County-Data'!K60)*('County-Data'!K$2)*('County-Data'!K$3)*('County-Data'!$E60)</f>
        <v>1183791400.4735513</v>
      </c>
      <c r="AD60">
        <f>('County-Data'!L60)*('County-Data'!L$2)*('County-Data'!L$3)*('County-Data'!$E60)</f>
        <v>1318351283.4040825</v>
      </c>
      <c r="AE60">
        <f>('County-Data'!M60)*('County-Data'!M$2)*('County-Data'!M$3)*('County-Data'!$E60)</f>
        <v>1028723066.1687748</v>
      </c>
      <c r="AF60">
        <f>('County-Data'!N60)*('County-Data'!N$2)*('County-Data'!N$3)*('County-Data'!$E60)</f>
        <v>3835090.7729408783</v>
      </c>
      <c r="AG60">
        <f>('County-Data'!O60)*('County-Data'!O$2)*('County-Data'!O$3)*('County-Data'!$E60)</f>
        <v>6484004.6317756008</v>
      </c>
      <c r="AH60">
        <f>('County-Data'!P60)*('County-Data'!P$2)*('County-Data'!P$3)*('County-Data'!$E60)</f>
        <v>222154.77869669002</v>
      </c>
      <c r="AI60">
        <f>('County-Data'!Q60)*('County-Data'!Q$2)*('County-Data'!Q$3)*('County-Data'!$E60)</f>
        <v>1705761.3122093282</v>
      </c>
      <c r="AJ60">
        <f>('County-Data'!R60)*('County-Data'!R$2)*('County-Data'!R$3)*('County-Data'!$E60)</f>
        <v>13679474.243882449</v>
      </c>
      <c r="AK60">
        <f>('County-Data'!S60)*('County-Data'!S$2)*('County-Data'!S$3)*('County-Data'!$E60)</f>
        <v>18614.571797622</v>
      </c>
      <c r="AL60">
        <f>('County-Data'!T60)*('County-Data'!T$2)*('County-Data'!T$3)*('County-Data'!$E60)</f>
        <v>109781.34800665901</v>
      </c>
      <c r="AM60">
        <f>('County-Data'!U60)*('County-Data'!U$2)*('County-Data'!U$3)*('County-Data'!$E60)</f>
        <v>1678098.1880408141</v>
      </c>
      <c r="AN60" s="69">
        <f t="shared" si="4"/>
        <v>7899809721.4735794</v>
      </c>
      <c r="AO60" s="70">
        <f t="shared" si="5"/>
        <v>7899809721.4735794</v>
      </c>
      <c r="AP60" s="64">
        <f t="shared" si="6"/>
        <v>6</v>
      </c>
    </row>
    <row r="61" spans="1:42">
      <c r="A61" t="s">
        <v>16</v>
      </c>
      <c r="B61" t="s">
        <v>72</v>
      </c>
      <c r="C61" t="s">
        <v>18</v>
      </c>
      <c r="D61">
        <f>('County-Data'!F61)*('County-Data'!F$1)*('County-Data'!F$3)*('County-Data'!$D61)</f>
        <v>1836761.9150295001</v>
      </c>
      <c r="E61">
        <f>('County-Data'!G61)*('County-Data'!G$1)*('County-Data'!G$3)*('County-Data'!$D61)</f>
        <v>0</v>
      </c>
      <c r="F61">
        <f>('County-Data'!H61)*('County-Data'!H$1)*('County-Data'!H$3)*('County-Data'!$D61)</f>
        <v>0</v>
      </c>
      <c r="G61">
        <f>('County-Data'!I61)*('County-Data'!I$1)*('County-Data'!I$3)*('County-Data'!$D61)</f>
        <v>63652.740347393999</v>
      </c>
      <c r="H61">
        <f>('County-Data'!J61)*('County-Data'!J$1)*('County-Data'!J$3)*('County-Data'!$D61)</f>
        <v>80579.124484715998</v>
      </c>
      <c r="I61">
        <f>('County-Data'!K61)*('County-Data'!K$1)*('County-Data'!K$3)*('County-Data'!$D61)</f>
        <v>0</v>
      </c>
      <c r="J61">
        <f>('County-Data'!L61)*('County-Data'!L$1)*('County-Data'!L$3)*('County-Data'!$D61)</f>
        <v>0</v>
      </c>
      <c r="K61">
        <f>('County-Data'!M61)*('County-Data'!M$1)*('County-Data'!M$3)*('County-Data'!$D61)</f>
        <v>0</v>
      </c>
      <c r="L61">
        <f>('County-Data'!N61)*('County-Data'!N$1)*('County-Data'!N$3)*('County-Data'!$D61)</f>
        <v>0</v>
      </c>
      <c r="M61">
        <f>('County-Data'!O61)*('County-Data'!O$1)*('County-Data'!O$3)*('County-Data'!$D61)</f>
        <v>0</v>
      </c>
      <c r="N61">
        <f>('County-Data'!P61)*('County-Data'!P$1)*('County-Data'!P$3)*('County-Data'!$D61)</f>
        <v>96588.030693980007</v>
      </c>
      <c r="O61">
        <f>('County-Data'!Q61)*('County-Data'!Q$1)*('County-Data'!Q$3)*('County-Data'!$D61)</f>
        <v>176979.32505169199</v>
      </c>
      <c r="P61">
        <f>('County-Data'!R61)*('County-Data'!R$1)*('County-Data'!R$3)*('County-Data'!$D61)</f>
        <v>342374.588232195</v>
      </c>
      <c r="Q61">
        <f>('County-Data'!S61)*('County-Data'!S$1)*('County-Data'!S$3)*('County-Data'!$D61)</f>
        <v>0</v>
      </c>
      <c r="R61">
        <f>('County-Data'!T61)*('County-Data'!T$1)*('County-Data'!T$3)*('County-Data'!$D61)</f>
        <v>0</v>
      </c>
      <c r="S61">
        <f>('County-Data'!U61)*('County-Data'!U$1)*('County-Data'!U$3)*('County-Data'!$D61)</f>
        <v>18371.231268121999</v>
      </c>
      <c r="T61" s="69">
        <f t="shared" si="2"/>
        <v>2615306.955107599</v>
      </c>
      <c r="U61" s="70">
        <f t="shared" si="3"/>
        <v>2615306.955107599</v>
      </c>
      <c r="V61" s="64">
        <f t="shared" si="1"/>
        <v>50</v>
      </c>
      <c r="X61">
        <f>('County-Data'!F61)*('County-Data'!F$2)*('County-Data'!F$3)*('County-Data'!$E61)</f>
        <v>838808.67732000002</v>
      </c>
      <c r="Y61">
        <f>('County-Data'!G61)*('County-Data'!G$2)*('County-Data'!G$3)*('County-Data'!$E61)</f>
        <v>0</v>
      </c>
      <c r="Z61">
        <f>('County-Data'!H61)*('County-Data'!H$2)*('County-Data'!H$3)*('County-Data'!$E61)</f>
        <v>0</v>
      </c>
      <c r="AA61">
        <f>('County-Data'!I61)*('County-Data'!I$2)*('County-Data'!I$3)*('County-Data'!$E61)</f>
        <v>58137.606732480002</v>
      </c>
      <c r="AB61">
        <f>('County-Data'!J61)*('County-Data'!J$2)*('County-Data'!J$3)*('County-Data'!$E61)</f>
        <v>55198.064819040002</v>
      </c>
      <c r="AC61">
        <f>('County-Data'!K61)*('County-Data'!K$2)*('County-Data'!K$3)*('County-Data'!$E61)</f>
        <v>0</v>
      </c>
      <c r="AD61">
        <f>('County-Data'!L61)*('County-Data'!L$2)*('County-Data'!L$3)*('County-Data'!$E61)</f>
        <v>0</v>
      </c>
      <c r="AE61">
        <f>('County-Data'!M61)*('County-Data'!M$2)*('County-Data'!M$3)*('County-Data'!$E61)</f>
        <v>0</v>
      </c>
      <c r="AF61">
        <f>('County-Data'!N61)*('County-Data'!N$2)*('County-Data'!N$3)*('County-Data'!$E61)</f>
        <v>0</v>
      </c>
      <c r="AG61">
        <f>('County-Data'!O61)*('County-Data'!O$2)*('County-Data'!O$3)*('County-Data'!$E61)</f>
        <v>0</v>
      </c>
      <c r="AH61">
        <f>('County-Data'!P61)*('County-Data'!P$2)*('County-Data'!P$3)*('County-Data'!$E61)</f>
        <v>33082.218335600002</v>
      </c>
      <c r="AI61">
        <f>('County-Data'!Q61)*('County-Data'!Q$2)*('County-Data'!Q$3)*('County-Data'!$E61)</f>
        <v>60616.917336240003</v>
      </c>
      <c r="AJ61">
        <f>('County-Data'!R61)*('County-Data'!R$2)*('County-Data'!R$3)*('County-Data'!$E61)</f>
        <v>78177.463598600007</v>
      </c>
      <c r="AK61">
        <f>('County-Data'!S61)*('County-Data'!S$2)*('County-Data'!S$3)*('County-Data'!$E61)</f>
        <v>0</v>
      </c>
      <c r="AL61">
        <f>('County-Data'!T61)*('County-Data'!T$2)*('County-Data'!T$3)*('County-Data'!$E61)</f>
        <v>0</v>
      </c>
      <c r="AM61">
        <f>('County-Data'!U61)*('County-Data'!U$2)*('County-Data'!U$3)*('County-Data'!$E61)</f>
        <v>12584.604521679999</v>
      </c>
      <c r="AN61" s="69">
        <f t="shared" si="4"/>
        <v>1136605.5526636399</v>
      </c>
      <c r="AO61" s="70">
        <f t="shared" si="5"/>
        <v>1136605.5526636399</v>
      </c>
      <c r="AP61" s="64">
        <f t="shared" si="6"/>
        <v>50</v>
      </c>
    </row>
    <row r="62" spans="1:42">
      <c r="A62" t="s">
        <v>16</v>
      </c>
      <c r="B62" t="s">
        <v>73</v>
      </c>
      <c r="C62" t="s">
        <v>18</v>
      </c>
      <c r="D62">
        <f>('County-Data'!F62)*('County-Data'!F$1)*('County-Data'!F$3)*('County-Data'!$D62)</f>
        <v>1269166.801608</v>
      </c>
      <c r="E62">
        <f>('County-Data'!G62)*('County-Data'!G$1)*('County-Data'!G$3)*('County-Data'!$D62)</f>
        <v>0</v>
      </c>
      <c r="F62">
        <f>('County-Data'!H62)*('County-Data'!H$1)*('County-Data'!H$3)*('County-Data'!$D62)</f>
        <v>0</v>
      </c>
      <c r="G62">
        <f>('County-Data'!I62)*('County-Data'!I$1)*('County-Data'!I$3)*('County-Data'!$D62)</f>
        <v>43982.807036255996</v>
      </c>
      <c r="H62">
        <f>('County-Data'!J62)*('County-Data'!J$1)*('County-Data'!J$3)*('County-Data'!$D62)</f>
        <v>55678.609656383996</v>
      </c>
      <c r="I62">
        <f>('County-Data'!K62)*('County-Data'!K$1)*('County-Data'!K$3)*('County-Data'!$D62)</f>
        <v>0</v>
      </c>
      <c r="J62">
        <f>('County-Data'!L62)*('County-Data'!L$1)*('County-Data'!L$3)*('County-Data'!$D62)</f>
        <v>2674490.1172008957</v>
      </c>
      <c r="K62">
        <f>('County-Data'!M62)*('County-Data'!M$1)*('County-Data'!M$3)*('County-Data'!$D62)</f>
        <v>271257238.43275875</v>
      </c>
      <c r="L62">
        <f>('County-Data'!N62)*('County-Data'!N$1)*('County-Data'!N$3)*('County-Data'!$D62)</f>
        <v>745650725.94631922</v>
      </c>
      <c r="M62">
        <f>('County-Data'!O62)*('County-Data'!O$1)*('County-Data'!O$3)*('County-Data'!$D62)</f>
        <v>4518571299.7780609</v>
      </c>
      <c r="N62">
        <f>('County-Data'!P62)*('County-Data'!P$1)*('County-Data'!P$3)*('County-Data'!$D62)</f>
        <v>245671606.94644511</v>
      </c>
      <c r="O62">
        <f>('County-Data'!Q62)*('County-Data'!Q$1)*('County-Data'!Q$3)*('County-Data'!$D62)</f>
        <v>17996905.050157342</v>
      </c>
      <c r="P62">
        <f>('County-Data'!R62)*('County-Data'!R$1)*('County-Data'!R$3)*('County-Data'!$D62)</f>
        <v>206387322.79912961</v>
      </c>
      <c r="Q62">
        <f>('County-Data'!S62)*('County-Data'!S$1)*('County-Data'!S$3)*('County-Data'!$D62)</f>
        <v>16519505.040568704</v>
      </c>
      <c r="R62">
        <f>('County-Data'!T62)*('County-Data'!T$1)*('County-Data'!T$3)*('County-Data'!$D62)</f>
        <v>131923.46207628798</v>
      </c>
      <c r="S62">
        <f>('County-Data'!U62)*('County-Data'!U$1)*('County-Data'!U$3)*('County-Data'!$D62)</f>
        <v>114247.47527395199</v>
      </c>
      <c r="T62" s="69">
        <f t="shared" si="2"/>
        <v>6026344093.2662916</v>
      </c>
      <c r="U62" s="70">
        <f t="shared" si="3"/>
        <v>6026344093.2662916</v>
      </c>
      <c r="V62" s="64">
        <f t="shared" si="1"/>
        <v>10</v>
      </c>
      <c r="X62">
        <f>('County-Data'!F62)*('County-Data'!F$2)*('County-Data'!F$3)*('County-Data'!$E62)</f>
        <v>748531.45860000001</v>
      </c>
      <c r="Y62">
        <f>('County-Data'!G62)*('County-Data'!G$2)*('County-Data'!G$3)*('County-Data'!$E62)</f>
        <v>0</v>
      </c>
      <c r="Z62">
        <f>('County-Data'!H62)*('County-Data'!H$2)*('County-Data'!H$3)*('County-Data'!$E62)</f>
        <v>0</v>
      </c>
      <c r="AA62">
        <f>('County-Data'!I62)*('County-Data'!I$2)*('County-Data'!I$3)*('County-Data'!$E62)</f>
        <v>51880.5166704</v>
      </c>
      <c r="AB62">
        <f>('County-Data'!J62)*('County-Data'!J$2)*('County-Data'!J$3)*('County-Data'!$E62)</f>
        <v>49257.344479200001</v>
      </c>
      <c r="AC62">
        <f>('County-Data'!K62)*('County-Data'!K$2)*('County-Data'!K$3)*('County-Data'!$E62)</f>
        <v>0</v>
      </c>
      <c r="AD62">
        <f>('County-Data'!L62)*('County-Data'!L$2)*('County-Data'!L$3)*('County-Data'!$E62)</f>
        <v>3154731.0974463997</v>
      </c>
      <c r="AE62">
        <f>('County-Data'!M62)*('County-Data'!M$2)*('County-Data'!M$3)*('County-Data'!$E62)</f>
        <v>239973866.41688341</v>
      </c>
      <c r="AF62">
        <f>('County-Data'!N62)*('County-Data'!N$2)*('County-Data'!N$3)*('County-Data'!$E62)</f>
        <v>219885607.15250158</v>
      </c>
      <c r="AG62">
        <f>('County-Data'!O62)*('County-Data'!O$2)*('County-Data'!O$3)*('County-Data'!$E62)</f>
        <v>2664971035.7422657</v>
      </c>
      <c r="AH62">
        <f>('County-Data'!P62)*('County-Data'!P$2)*('County-Data'!P$3)*('County-Data'!$E62)</f>
        <v>108669478.699278</v>
      </c>
      <c r="AI62">
        <f>('County-Data'!Q62)*('County-Data'!Q$2)*('County-Data'!Q$3)*('County-Data'!$E62)</f>
        <v>7960685.0555886002</v>
      </c>
      <c r="AJ62">
        <f>('County-Data'!R62)*('County-Data'!R$2)*('County-Data'!R$3)*('County-Data'!$E62)</f>
        <v>60861741.567637198</v>
      </c>
      <c r="AK62">
        <f>('County-Data'!S62)*('County-Data'!S$2)*('County-Data'!S$3)*('County-Data'!$E62)</f>
        <v>7307177.3471975997</v>
      </c>
      <c r="AL62">
        <f>('County-Data'!T62)*('County-Data'!T$2)*('County-Data'!T$3)*('County-Data'!$E62)</f>
        <v>58354.540967199995</v>
      </c>
      <c r="AM62">
        <f>('County-Data'!U62)*('County-Data'!U$2)*('County-Data'!U$3)*('County-Data'!$E62)</f>
        <v>101071.6194276</v>
      </c>
      <c r="AN62" s="69">
        <f t="shared" si="4"/>
        <v>3313793418.5589423</v>
      </c>
      <c r="AO62" s="70">
        <f t="shared" si="5"/>
        <v>3313793418.5589423</v>
      </c>
      <c r="AP62" s="64">
        <f t="shared" si="6"/>
        <v>11</v>
      </c>
    </row>
    <row r="63" spans="1:42">
      <c r="A63" t="s">
        <v>16</v>
      </c>
      <c r="B63" t="s">
        <v>74</v>
      </c>
      <c r="C63" t="s">
        <v>18</v>
      </c>
      <c r="D63">
        <f>('County-Data'!F63)*('County-Data'!F$1)*('County-Data'!F$3)*('County-Data'!$D63)</f>
        <v>659280350.32660127</v>
      </c>
      <c r="E63">
        <f>('County-Data'!G63)*('County-Data'!G$1)*('County-Data'!G$3)*('County-Data'!$D63)</f>
        <v>763224.65344999998</v>
      </c>
      <c r="F63">
        <f>('County-Data'!H63)*('County-Data'!H$1)*('County-Data'!H$3)*('County-Data'!$D63)</f>
        <v>13257.019820850001</v>
      </c>
      <c r="G63">
        <f>('County-Data'!I63)*('County-Data'!I$1)*('County-Data'!I$3)*('County-Data'!$D63)</f>
        <v>671460049.68767011</v>
      </c>
      <c r="H63">
        <f>('County-Data'!J63)*('County-Data'!J$1)*('County-Data'!J$3)*('County-Data'!$D63)</f>
        <v>955316856.76721585</v>
      </c>
      <c r="I63">
        <f>('County-Data'!K63)*('County-Data'!K$1)*('County-Data'!K$3)*('County-Data'!$D63)</f>
        <v>50680.682450100001</v>
      </c>
      <c r="J63">
        <f>('County-Data'!L63)*('County-Data'!L$1)*('County-Data'!L$3)*('County-Data'!$D63)</f>
        <v>49826076.075117603</v>
      </c>
      <c r="K63">
        <f>('County-Data'!M63)*('County-Data'!M$1)*('County-Data'!M$3)*('County-Data'!$D63)</f>
        <v>3509060.030939925</v>
      </c>
      <c r="L63">
        <f>('County-Data'!N63)*('County-Data'!N$1)*('County-Data'!N$3)*('County-Data'!$D63)</f>
        <v>0</v>
      </c>
      <c r="M63">
        <f>('County-Data'!O63)*('County-Data'!O$1)*('County-Data'!O$3)*('County-Data'!$D63)</f>
        <v>18395509.970858999</v>
      </c>
      <c r="N63">
        <f>('County-Data'!P63)*('County-Data'!P$1)*('County-Data'!P$3)*('County-Data'!$D63)</f>
        <v>85750.534593500008</v>
      </c>
      <c r="O63">
        <f>('County-Data'!Q63)*('County-Data'!Q$1)*('County-Data'!Q$3)*('County-Data'!$D63)</f>
        <v>1028335078.8686339</v>
      </c>
      <c r="P63">
        <f>('County-Data'!R63)*('County-Data'!R$1)*('County-Data'!R$3)*('County-Data'!$D63)</f>
        <v>2674839.4505877001</v>
      </c>
      <c r="Q63">
        <f>('County-Data'!S63)*('County-Data'!S$1)*('County-Data'!S$3)*('County-Data'!$D63)</f>
        <v>653846.2228623</v>
      </c>
      <c r="R63">
        <f>('County-Data'!T63)*('County-Data'!T$1)*('County-Data'!T$3)*('County-Data'!$D63)</f>
        <v>2330625.1318817502</v>
      </c>
      <c r="S63">
        <f>('County-Data'!U63)*('County-Data'!U$1)*('County-Data'!U$3)*('County-Data'!$D63)</f>
        <v>41476122.579314947</v>
      </c>
      <c r="T63" s="69">
        <f t="shared" si="2"/>
        <v>3434171328.0019989</v>
      </c>
      <c r="U63" s="70">
        <f t="shared" si="3"/>
        <v>3434171328.0019989</v>
      </c>
      <c r="V63" s="64">
        <f t="shared" si="1"/>
        <v>15</v>
      </c>
      <c r="X63">
        <f>('County-Data'!F63)*('County-Data'!F$2)*('County-Data'!F$3)*('County-Data'!$E63)</f>
        <v>309201540.18634915</v>
      </c>
      <c r="Y63">
        <f>('County-Data'!G63)*('County-Data'!G$2)*('County-Data'!G$3)*('County-Data'!$E63)</f>
        <v>1073853.808496</v>
      </c>
      <c r="Z63">
        <f>('County-Data'!H63)*('County-Data'!H$2)*('County-Data'!H$3)*('County-Data'!$E63)</f>
        <v>18652.569934127998</v>
      </c>
      <c r="AA63">
        <f>('County-Data'!I63)*('County-Data'!I$2)*('County-Data'!I$3)*('County-Data'!$E63)</f>
        <v>629827603.48971093</v>
      </c>
      <c r="AB63">
        <f>('County-Data'!J63)*('County-Data'!J$2)*('County-Data'!J$3)*('County-Data'!$E63)</f>
        <v>672063356.65564859</v>
      </c>
      <c r="AC63">
        <f>('County-Data'!K63)*('County-Data'!K$2)*('County-Data'!K$3)*('County-Data'!$E63)</f>
        <v>71307.502476768001</v>
      </c>
      <c r="AD63">
        <f>('County-Data'!L63)*('County-Data'!L$2)*('County-Data'!L$3)*('County-Data'!$E63)</f>
        <v>46736716.652442113</v>
      </c>
      <c r="AE63">
        <f>('County-Data'!M63)*('County-Data'!M$2)*('County-Data'!M$3)*('County-Data'!$E63)</f>
        <v>2468616.194086812</v>
      </c>
      <c r="AF63">
        <f>('County-Data'!N63)*('County-Data'!N$2)*('County-Data'!N$3)*('County-Data'!$E63)</f>
        <v>0</v>
      </c>
      <c r="AG63">
        <f>('County-Data'!O63)*('County-Data'!O$2)*('County-Data'!O$3)*('County-Data'!$E63)</f>
        <v>8627467.8331990391</v>
      </c>
      <c r="AH63">
        <f>('County-Data'!P63)*('County-Data'!P$2)*('County-Data'!P$3)*('County-Data'!$E63)</f>
        <v>30162.658444519999</v>
      </c>
      <c r="AI63">
        <f>('County-Data'!Q63)*('County-Data'!Q$2)*('County-Data'!Q$3)*('County-Data'!$E63)</f>
        <v>361715759.52815449</v>
      </c>
      <c r="AJ63">
        <f>('County-Data'!R63)*('County-Data'!R$2)*('County-Data'!R$3)*('County-Data'!$E63)</f>
        <v>627247.93592225597</v>
      </c>
      <c r="AK63">
        <f>('County-Data'!S63)*('County-Data'!S$2)*('County-Data'!S$3)*('County-Data'!$E63)</f>
        <v>229989.706640616</v>
      </c>
      <c r="AL63">
        <f>('County-Data'!T63)*('County-Data'!T$2)*('County-Data'!T$3)*('County-Data'!$E63)</f>
        <v>819794.88697545999</v>
      </c>
      <c r="AM63">
        <f>('County-Data'!U63)*('County-Data'!U$2)*('County-Data'!U$3)*('County-Data'!$E63)</f>
        <v>29178363.141254406</v>
      </c>
      <c r="AN63" s="69">
        <f t="shared" si="4"/>
        <v>2062690432.7497351</v>
      </c>
      <c r="AO63" s="70">
        <f t="shared" si="5"/>
        <v>2062690432.7497351</v>
      </c>
      <c r="AP63" s="64">
        <f t="shared" si="6"/>
        <v>17</v>
      </c>
    </row>
    <row r="64" spans="1:42">
      <c r="A64" t="s">
        <v>16</v>
      </c>
      <c r="B64" t="s">
        <v>75</v>
      </c>
      <c r="C64" t="s">
        <v>18</v>
      </c>
      <c r="D64">
        <f>('County-Data'!F64)*('County-Data'!F$1)*('County-Data'!F$3)*('County-Data'!$D64)</f>
        <v>3806641.5073728003</v>
      </c>
      <c r="E64">
        <f>('County-Data'!G64)*('County-Data'!G$1)*('County-Data'!G$3)*('County-Data'!$D64)</f>
        <v>0</v>
      </c>
      <c r="F64">
        <f>('County-Data'!H64)*('County-Data'!H$1)*('County-Data'!H$3)*('County-Data'!$D64)</f>
        <v>0</v>
      </c>
      <c r="G64">
        <f>('County-Data'!I64)*('County-Data'!I$1)*('County-Data'!I$3)*('County-Data'!$D64)</f>
        <v>61836.870061692003</v>
      </c>
      <c r="H64">
        <f>('County-Data'!J64)*('County-Data'!J$1)*('County-Data'!J$3)*('County-Data'!$D64)</f>
        <v>928875016.67186737</v>
      </c>
      <c r="I64">
        <f>('County-Data'!K64)*('County-Data'!K$1)*('County-Data'!K$3)*('County-Data'!$D64)</f>
        <v>55457.376827544002</v>
      </c>
      <c r="J64">
        <f>('County-Data'!L64)*('County-Data'!L$1)*('County-Data'!L$3)*('County-Data'!$D64)</f>
        <v>464907706.4634968</v>
      </c>
      <c r="K64">
        <f>('County-Data'!M64)*('County-Data'!M$1)*('County-Data'!M$3)*('County-Data'!$D64)</f>
        <v>631654.04791311605</v>
      </c>
      <c r="L64">
        <f>('County-Data'!N64)*('County-Data'!N$1)*('County-Data'!N$3)*('County-Data'!$D64)</f>
        <v>0</v>
      </c>
      <c r="M64">
        <f>('County-Data'!O64)*('County-Data'!O$1)*('County-Data'!O$3)*('County-Data'!$D64)</f>
        <v>10927335.004936464</v>
      </c>
      <c r="N64">
        <f>('County-Data'!P64)*('County-Data'!P$1)*('County-Data'!P$3)*('County-Data'!$D64)</f>
        <v>656828.13177548</v>
      </c>
      <c r="O64">
        <f>('County-Data'!Q64)*('County-Data'!Q$1)*('County-Data'!Q$3)*('County-Data'!$D64)</f>
        <v>544446.58594664396</v>
      </c>
      <c r="P64">
        <f>('County-Data'!R64)*('County-Data'!R$1)*('County-Data'!R$3)*('County-Data'!$D64)</f>
        <v>399128.88858001202</v>
      </c>
      <c r="Q64">
        <f>('County-Data'!S64)*('County-Data'!S$1)*('County-Data'!S$3)*('County-Data'!$D64)</f>
        <v>0</v>
      </c>
      <c r="R64">
        <f>('County-Data'!T64)*('County-Data'!T$1)*('County-Data'!T$3)*('County-Data'!$D64)</f>
        <v>324582.15906062798</v>
      </c>
      <c r="S64">
        <f>('County-Data'!U64)*('County-Data'!U$1)*('County-Data'!U$3)*('County-Data'!$D64)</f>
        <v>196318.55251795601</v>
      </c>
      <c r="T64" s="69">
        <f t="shared" si="2"/>
        <v>1411386952.2603564</v>
      </c>
      <c r="U64" s="70">
        <f t="shared" si="3"/>
        <v>1411386952.2603564</v>
      </c>
      <c r="V64" s="64">
        <f t="shared" si="1"/>
        <v>24</v>
      </c>
      <c r="X64">
        <f>('County-Data'!F64)*('County-Data'!F$2)*('County-Data'!F$3)*('County-Data'!$E64)</f>
        <v>1730109.2880320002</v>
      </c>
      <c r="Y64">
        <f>('County-Data'!G64)*('County-Data'!G$2)*('County-Data'!G$3)*('County-Data'!$E64)</f>
        <v>0</v>
      </c>
      <c r="Z64">
        <f>('County-Data'!H64)*('County-Data'!H$2)*('County-Data'!H$3)*('County-Data'!$E64)</f>
        <v>0</v>
      </c>
      <c r="AA64">
        <f>('County-Data'!I64)*('County-Data'!I$2)*('County-Data'!I$3)*('County-Data'!$E64)</f>
        <v>56209.413483960001</v>
      </c>
      <c r="AB64">
        <f>('County-Data'!J64)*('County-Data'!J$2)*('County-Data'!J$3)*('County-Data'!$E64)</f>
        <v>633257147.00962436</v>
      </c>
      <c r="AC64">
        <f>('County-Data'!K64)*('County-Data'!K$2)*('County-Data'!K$3)*('County-Data'!$E64)</f>
        <v>75615.727843080007</v>
      </c>
      <c r="AD64">
        <f>('County-Data'!L64)*('County-Data'!L$2)*('County-Data'!L$3)*('County-Data'!$E64)</f>
        <v>422598839.14588863</v>
      </c>
      <c r="AE64">
        <f>('County-Data'!M64)*('County-Data'!M$2)*('County-Data'!M$3)*('County-Data'!$E64)</f>
        <v>430627.83808281005</v>
      </c>
      <c r="AF64">
        <f>('County-Data'!N64)*('County-Data'!N$2)*('County-Data'!N$3)*('County-Data'!$E64)</f>
        <v>0</v>
      </c>
      <c r="AG64">
        <f>('County-Data'!O64)*('County-Data'!O$2)*('County-Data'!O$3)*('County-Data'!$E64)</f>
        <v>4966447.1290141605</v>
      </c>
      <c r="AH64">
        <f>('County-Data'!P64)*('County-Data'!P$2)*('County-Data'!P$3)*('County-Data'!$E64)</f>
        <v>223895.08886465002</v>
      </c>
      <c r="AI64">
        <f>('County-Data'!Q64)*('County-Data'!Q$2)*('County-Data'!Q$3)*('County-Data'!$E64)</f>
        <v>185587.23484189503</v>
      </c>
      <c r="AJ64">
        <f>('County-Data'!R64)*('County-Data'!R$2)*('County-Data'!R$3)*('County-Data'!$E64)</f>
        <v>90701.553576390012</v>
      </c>
      <c r="AK64">
        <f>('County-Data'!S64)*('County-Data'!S$2)*('County-Data'!S$3)*('County-Data'!$E64)</f>
        <v>0</v>
      </c>
      <c r="AL64">
        <f>('County-Data'!T64)*('County-Data'!T$2)*('County-Data'!T$3)*('County-Data'!$E64)</f>
        <v>110641.35019661501</v>
      </c>
      <c r="AM64">
        <f>('County-Data'!U64)*('County-Data'!U$2)*('County-Data'!U$3)*('County-Data'!$E64)</f>
        <v>133839.45551471002</v>
      </c>
      <c r="AN64" s="69">
        <f t="shared" si="4"/>
        <v>1063859660.2349632</v>
      </c>
      <c r="AO64" s="70">
        <f t="shared" si="5"/>
        <v>1063859660.2349632</v>
      </c>
      <c r="AP64" s="64">
        <f t="shared" si="6"/>
        <v>24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8.33203125" customWidth="1"/>
    <col min="3" max="3" width="5.33203125" customWidth="1"/>
    <col min="4" max="22" width="9.33203125" customWidth="1"/>
    <col min="23" max="23" width="8.83203125" customWidth="1"/>
    <col min="39" max="41" width="8.83203125" customWidth="1"/>
  </cols>
  <sheetData>
    <row r="1" spans="1:42">
      <c r="A1" s="47" t="s">
        <v>120</v>
      </c>
      <c r="B1" s="48"/>
      <c r="C1" s="128" t="s">
        <v>198</v>
      </c>
      <c r="D1" s="66" t="s">
        <v>170</v>
      </c>
    </row>
    <row r="2" spans="1:42">
      <c r="A2" s="47" t="s">
        <v>135</v>
      </c>
      <c r="B2" s="48"/>
      <c r="C2" s="2"/>
      <c r="D2" s="66"/>
    </row>
    <row r="3" spans="1:42">
      <c r="A3" s="47" t="s">
        <v>136</v>
      </c>
      <c r="B3" s="48"/>
      <c r="C3" s="2"/>
      <c r="D3" s="1" t="s">
        <v>118</v>
      </c>
    </row>
    <row r="4" spans="1:42">
      <c r="U4" s="43" t="s">
        <v>94</v>
      </c>
      <c r="V4" s="43" t="s">
        <v>1</v>
      </c>
      <c r="X4" s="1" t="s">
        <v>119</v>
      </c>
      <c r="AO4" s="43" t="s">
        <v>95</v>
      </c>
      <c r="AP4" s="43" t="s">
        <v>1</v>
      </c>
    </row>
    <row r="5" spans="1:42">
      <c r="A5" t="s">
        <v>0</v>
      </c>
      <c r="B5" t="s">
        <v>1</v>
      </c>
      <c r="C5" t="s">
        <v>0</v>
      </c>
      <c r="D5" t="str">
        <f>'Crop-Data'!A3</f>
        <v>Wine grapes</v>
      </c>
      <c r="E5" t="str">
        <f>'Crop-Data'!A4</f>
        <v>Table grapes</v>
      </c>
      <c r="F5" t="str">
        <f>'Crop-Data'!A5</f>
        <v>Raisin grapes</v>
      </c>
      <c r="G5" t="str">
        <f>'Crop-Data'!A6</f>
        <v>Almonds</v>
      </c>
      <c r="H5" t="str">
        <f>'Crop-Data'!A7</f>
        <v>Walnuts</v>
      </c>
      <c r="I5" t="str">
        <f>'Crop-Data'!A8</f>
        <v>Pistachios</v>
      </c>
      <c r="J5" t="str">
        <f>'Crop-Data'!A9</f>
        <v>Stone fruit</v>
      </c>
      <c r="K5" t="str">
        <f>'Crop-Data'!A10</f>
        <v>Citrus</v>
      </c>
      <c r="L5" t="str">
        <f>'Crop-Data'!A11</f>
        <v>Avocados</v>
      </c>
      <c r="M5" t="str">
        <f>'Crop-Data'!A12</f>
        <v>Strawberries</v>
      </c>
      <c r="N5" t="str">
        <f>'Crop-Data'!A13</f>
        <v>Lettuce</v>
      </c>
      <c r="O5" t="str">
        <f>'Crop-Data'!A14</f>
        <v>Tomatoes</v>
      </c>
      <c r="P5" t="str">
        <f>'Crop-Data'!A15</f>
        <v>Cole crops</v>
      </c>
      <c r="Q5" t="str">
        <f>'Crop-Data'!A16</f>
        <v>Carrots</v>
      </c>
      <c r="R5" t="str">
        <f>'Crop-Data'!A17</f>
        <v>Alliums</v>
      </c>
      <c r="S5" t="str">
        <f>'Crop-Data'!A18</f>
        <v>Melons</v>
      </c>
      <c r="T5" t="s">
        <v>115</v>
      </c>
      <c r="U5" s="43" t="s">
        <v>116</v>
      </c>
      <c r="V5" s="43" t="s">
        <v>134</v>
      </c>
      <c r="X5" t="str">
        <f>D5</f>
        <v>Wine grapes</v>
      </c>
      <c r="Y5" t="str">
        <f t="shared" ref="Y5:AL5" si="0">E5</f>
        <v>Table grapes</v>
      </c>
      <c r="Z5" t="str">
        <f t="shared" si="0"/>
        <v>Raisin grapes</v>
      </c>
      <c r="AA5" t="str">
        <f t="shared" si="0"/>
        <v>Almonds</v>
      </c>
      <c r="AB5" t="str">
        <f t="shared" si="0"/>
        <v>Walnuts</v>
      </c>
      <c r="AC5" t="str">
        <f t="shared" si="0"/>
        <v>Pistachios</v>
      </c>
      <c r="AD5" t="str">
        <f t="shared" si="0"/>
        <v>Stone fruit</v>
      </c>
      <c r="AE5" t="str">
        <f t="shared" si="0"/>
        <v>Citrus</v>
      </c>
      <c r="AF5" t="str">
        <f t="shared" si="0"/>
        <v>Avocados</v>
      </c>
      <c r="AG5" t="str">
        <f t="shared" si="0"/>
        <v>Strawberries</v>
      </c>
      <c r="AH5" t="str">
        <f t="shared" si="0"/>
        <v>Lettuce</v>
      </c>
      <c r="AI5" t="str">
        <f t="shared" si="0"/>
        <v>Tomatoes</v>
      </c>
      <c r="AJ5" t="str">
        <f t="shared" si="0"/>
        <v>Cole crops</v>
      </c>
      <c r="AK5" t="str">
        <f t="shared" si="0"/>
        <v>Carrots</v>
      </c>
      <c r="AL5" t="str">
        <f t="shared" si="0"/>
        <v>Alliums</v>
      </c>
      <c r="AM5" t="str">
        <f>S5</f>
        <v>Melons</v>
      </c>
      <c r="AN5" t="str">
        <f>T5</f>
        <v>SCAcounty</v>
      </c>
      <c r="AO5" s="43" t="s">
        <v>116</v>
      </c>
      <c r="AP5" s="43" t="s">
        <v>134</v>
      </c>
    </row>
    <row r="6" spans="1:42">
      <c r="A6" t="s">
        <v>13</v>
      </c>
      <c r="B6" t="s">
        <v>14</v>
      </c>
      <c r="C6" t="s">
        <v>15</v>
      </c>
      <c r="D6">
        <f>('County-Data'!F6)*('County-Data'!F$1)*('County-Data'!$D6)</f>
        <v>0</v>
      </c>
      <c r="E6">
        <f>('County-Data'!G6)*('County-Data'!G$1)*('County-Data'!$D6)</f>
        <v>28.350256690000002</v>
      </c>
      <c r="F6">
        <f>('County-Data'!H6)*('County-Data'!H$1)*('County-Data'!$D6)</f>
        <v>0</v>
      </c>
      <c r="G6">
        <f>('County-Data'!I6)*('County-Data'!I$1)*('County-Data'!$D6)</f>
        <v>8.5050770070000006</v>
      </c>
      <c r="H6">
        <f>('County-Data'!J6)*('County-Data'!J$1)*('County-Data'!$D6)</f>
        <v>11.340102676000001</v>
      </c>
      <c r="I6">
        <f>('County-Data'!K6)*('County-Data'!K$1)*('County-Data'!$D6)</f>
        <v>0</v>
      </c>
      <c r="J6">
        <f>('County-Data'!L6)*('County-Data'!L$1)*('County-Data'!$D6)</f>
        <v>0</v>
      </c>
      <c r="K6">
        <f>('County-Data'!M6)*('County-Data'!M$1)*('County-Data'!$D6)</f>
        <v>37428.008882138005</v>
      </c>
      <c r="L6">
        <f>('County-Data'!N6)*('County-Data'!N$1)*('County-Data'!$D6)</f>
        <v>0</v>
      </c>
      <c r="M6">
        <f>('County-Data'!O6)*('County-Data'!O$1)*('County-Data'!$D6)</f>
        <v>0</v>
      </c>
      <c r="N6">
        <f>('County-Data'!P6)*('County-Data'!P$1)*('County-Data'!$D6)</f>
        <v>790949.48144564801</v>
      </c>
      <c r="O6">
        <f>('County-Data'!Q6)*('County-Data'!Q$1)*('County-Data'!$D6)</f>
        <v>0</v>
      </c>
      <c r="P6">
        <f>('County-Data'!R6)*('County-Data'!R$1)*('County-Data'!$D6)</f>
        <v>33186.810481314002</v>
      </c>
      <c r="Q6">
        <f>('County-Data'!S6)*('County-Data'!S$1)*('County-Data'!$D6)</f>
        <v>0</v>
      </c>
      <c r="R6">
        <f>('County-Data'!T6)*('County-Data'!T$1)*('County-Data'!$D6)</f>
        <v>504.63456908200004</v>
      </c>
      <c r="S6">
        <f>('County-Data'!U6)*('County-Data'!U$1)*('County-Data'!$D6)</f>
        <v>16842.887499529003</v>
      </c>
      <c r="T6" s="39">
        <f>'County-Data'!V6</f>
        <v>92894</v>
      </c>
      <c r="U6" s="46">
        <f>(SUM(D6:S6))/T6</f>
        <v>9.4619676008577933</v>
      </c>
      <c r="V6" s="64">
        <f>_xlfn.RANK.AVG(U6,U$6:U$64)</f>
        <v>18</v>
      </c>
      <c r="X6">
        <f>('County-Data'!F6)*('County-Data'!F$2)*('County-Data'!$E6)</f>
        <v>0</v>
      </c>
      <c r="Y6">
        <f>('County-Data'!G6)*('County-Data'!G$2)*('County-Data'!$E6)</f>
        <v>48.299036340000001</v>
      </c>
      <c r="Z6">
        <f>('County-Data'!H6)*('County-Data'!H$2)*('County-Data'!$E6)</f>
        <v>0</v>
      </c>
      <c r="AA6">
        <f>('County-Data'!I6)*('County-Data'!I$2)*('County-Data'!$E6)</f>
        <v>9.6598072679999998</v>
      </c>
      <c r="AB6">
        <f>('County-Data'!J6)*('County-Data'!J$2)*('County-Data'!$E6)</f>
        <v>9.6598072679999998</v>
      </c>
      <c r="AC6">
        <f>('County-Data'!K6)*('County-Data'!K$2)*('County-Data'!$E6)</f>
        <v>0</v>
      </c>
      <c r="AD6">
        <f>('County-Data'!L6)*('County-Data'!L$2)*('County-Data'!$E6)</f>
        <v>0</v>
      </c>
      <c r="AE6">
        <f>('County-Data'!M6)*('County-Data'!M$2)*('County-Data'!$E6)</f>
        <v>31882.193888033999</v>
      </c>
      <c r="AF6">
        <f>('County-Data'!N6)*('County-Data'!N$2)*('County-Data'!$E6)</f>
        <v>0</v>
      </c>
      <c r="AG6">
        <f>('County-Data'!O6)*('County-Data'!O$2)*('County-Data'!$E6)</f>
        <v>0</v>
      </c>
      <c r="AH6">
        <f>('County-Data'!P6)*('County-Data'!P$2)*('County-Data'!$E6)</f>
        <v>336876.11866423197</v>
      </c>
      <c r="AI6">
        <f>('County-Data'!Q6)*('County-Data'!Q$2)*('County-Data'!$E6)</f>
        <v>0</v>
      </c>
      <c r="AJ6">
        <f>('County-Data'!R6)*('County-Data'!R$2)*('County-Data'!$E6)</f>
        <v>9423.1419899339999</v>
      </c>
      <c r="AK6">
        <f>('County-Data'!S6)*('County-Data'!S$2)*('County-Data'!$E6)</f>
        <v>0</v>
      </c>
      <c r="AL6">
        <f>('County-Data'!T6)*('County-Data'!T$2)*('County-Data'!$E6)</f>
        <v>214.93071171299999</v>
      </c>
      <c r="AM6">
        <f>('County-Data'!U6)*('County-Data'!U$2)*('County-Data'!$E6)</f>
        <v>14347.228744796999</v>
      </c>
      <c r="AN6" s="39">
        <f>T6</f>
        <v>92894</v>
      </c>
      <c r="AO6" s="46">
        <f>(SUM(X6:AM6))/AN6</f>
        <v>4.228596385660925</v>
      </c>
      <c r="AP6" s="64">
        <f>_xlfn.RANK.AVG(AO6,AO$6:AO$64)</f>
        <v>36</v>
      </c>
    </row>
    <row r="7" spans="1:42">
      <c r="A7" t="s">
        <v>16</v>
      </c>
      <c r="B7" t="s">
        <v>17</v>
      </c>
      <c r="C7" t="s">
        <v>18</v>
      </c>
      <c r="D7">
        <f>('County-Data'!F7)*('County-Data'!F$1)*('County-Data'!$D7)</f>
        <v>24220.563333635997</v>
      </c>
      <c r="E7">
        <f>('County-Data'!G7)*('County-Data'!G$1)*('County-Data'!$D7)</f>
        <v>28.710957009999998</v>
      </c>
      <c r="F7">
        <f>('County-Data'!H7)*('County-Data'!H$1)*('County-Data'!$D7)</f>
        <v>0</v>
      </c>
      <c r="G7">
        <f>('County-Data'!I7)*('County-Data'!I$1)*('County-Data'!$D7)</f>
        <v>8.6132871029999993</v>
      </c>
      <c r="H7">
        <f>('County-Data'!J7)*('County-Data'!J$1)*('County-Data'!$D7)</f>
        <v>0</v>
      </c>
      <c r="I7">
        <f>('County-Data'!K7)*('County-Data'!K$1)*('County-Data'!$D7)</f>
        <v>562.73475739599996</v>
      </c>
      <c r="J7">
        <f>('County-Data'!L7)*('County-Data'!L$1)*('County-Data'!$D7)</f>
        <v>25.839861309</v>
      </c>
      <c r="K7">
        <f>('County-Data'!M7)*('County-Data'!M$1)*('County-Data'!$D7)</f>
        <v>2.8710957009999998</v>
      </c>
      <c r="L7">
        <f>('County-Data'!N7)*('County-Data'!N$1)*('County-Data'!$D7)</f>
        <v>0</v>
      </c>
      <c r="M7">
        <f>('County-Data'!O7)*('County-Data'!O$1)*('County-Data'!$D7)</f>
        <v>8.6132871029999993</v>
      </c>
      <c r="N7">
        <f>('County-Data'!P7)*('County-Data'!P$1)*('County-Data'!$D7)</f>
        <v>11.484382803999999</v>
      </c>
      <c r="O7">
        <f>('County-Data'!Q7)*('County-Data'!Q$1)*('County-Data'!$D7)</f>
        <v>97.617253833999996</v>
      </c>
      <c r="P7">
        <f>('County-Data'!R7)*('County-Data'!R$1)*('County-Data'!$D7)</f>
        <v>0</v>
      </c>
      <c r="Q7">
        <f>('County-Data'!S7)*('County-Data'!S$1)*('County-Data'!$D7)</f>
        <v>5.7421914019999996</v>
      </c>
      <c r="R7">
        <f>('County-Data'!T7)*('County-Data'!T$1)*('County-Data'!$D7)</f>
        <v>28.710957009999998</v>
      </c>
      <c r="S7">
        <f>('County-Data'!U7)*('County-Data'!U$1)*('County-Data'!$D7)</f>
        <v>0</v>
      </c>
      <c r="T7" s="39">
        <f>'County-Data'!V7</f>
        <v>2950</v>
      </c>
      <c r="U7" s="46">
        <f t="shared" ref="U7:U64" si="1">(SUM(D7:S7))/T7</f>
        <v>8.4750852082399977</v>
      </c>
      <c r="V7" s="64">
        <f t="shared" ref="V7:V64" si="2">_xlfn.RANK.AVG(U7,U$6:U$64)</f>
        <v>27</v>
      </c>
      <c r="X7">
        <f>('County-Data'!F7)*('County-Data'!F$2)*('County-Data'!$E7)</f>
        <v>12187.557874664</v>
      </c>
      <c r="Y7">
        <f>('County-Data'!G7)*('County-Data'!G$2)*('County-Data'!$E7)</f>
        <v>43.341244220000007</v>
      </c>
      <c r="Z7">
        <f>('County-Data'!H7)*('County-Data'!H$2)*('County-Data'!$E7)</f>
        <v>0</v>
      </c>
      <c r="AA7">
        <f>('County-Data'!I7)*('County-Data'!I$2)*('County-Data'!$E7)</f>
        <v>8.6682488440000007</v>
      </c>
      <c r="AB7">
        <f>('County-Data'!J7)*('County-Data'!J$2)*('County-Data'!$E7)</f>
        <v>0</v>
      </c>
      <c r="AC7">
        <f>('County-Data'!K7)*('County-Data'!K$2)*('County-Data'!$E7)</f>
        <v>849.48838671200008</v>
      </c>
      <c r="AD7">
        <f>('County-Data'!L7)*('County-Data'!L$2)*('County-Data'!$E7)</f>
        <v>26.004746532000002</v>
      </c>
      <c r="AE7">
        <f>('County-Data'!M7)*('County-Data'!M$2)*('County-Data'!$E7)</f>
        <v>2.1670622110000002</v>
      </c>
      <c r="AF7">
        <f>('County-Data'!N7)*('County-Data'!N$2)*('County-Data'!$E7)</f>
        <v>0</v>
      </c>
      <c r="AG7">
        <f>('County-Data'!O7)*('County-Data'!O$2)*('County-Data'!$E7)</f>
        <v>4.3341244220000004</v>
      </c>
      <c r="AH7">
        <f>('County-Data'!P7)*('County-Data'!P$2)*('County-Data'!$E7)</f>
        <v>4.3341244220000004</v>
      </c>
      <c r="AI7">
        <f>('County-Data'!Q7)*('County-Data'!Q$2)*('County-Data'!$E7)</f>
        <v>36.840057587000004</v>
      </c>
      <c r="AJ7">
        <f>('County-Data'!R7)*('County-Data'!R$2)*('County-Data'!$E7)</f>
        <v>0</v>
      </c>
      <c r="AK7">
        <f>('County-Data'!S7)*('County-Data'!S$2)*('County-Data'!$E7)</f>
        <v>2.1670622110000002</v>
      </c>
      <c r="AL7">
        <f>('County-Data'!T7)*('County-Data'!T$2)*('County-Data'!$E7)</f>
        <v>10.835311055000002</v>
      </c>
      <c r="AM7">
        <f>('County-Data'!U7)*('County-Data'!U$2)*('County-Data'!$E7)</f>
        <v>0</v>
      </c>
      <c r="AN7" s="39">
        <f t="shared" ref="AN7:AN64" si="3">T7</f>
        <v>2950</v>
      </c>
      <c r="AO7" s="46">
        <f t="shared" ref="AO7:AO64" si="4">(SUM(X7:AM7))/AN7</f>
        <v>4.4663519467389827</v>
      </c>
      <c r="AP7" s="64">
        <f t="shared" ref="AP7:AP64" si="5">_xlfn.RANK.AVG(AO7,AO$6:AO$64)</f>
        <v>29</v>
      </c>
    </row>
    <row r="8" spans="1:42">
      <c r="A8" t="s">
        <v>16</v>
      </c>
      <c r="B8" t="s">
        <v>19</v>
      </c>
      <c r="C8" t="s">
        <v>18</v>
      </c>
      <c r="D8">
        <f>('County-Data'!F8)*('County-Data'!F$1)*('County-Data'!$D8)</f>
        <v>0</v>
      </c>
      <c r="E8">
        <f>('County-Data'!G8)*('County-Data'!G$1)*('County-Data'!$D8)</f>
        <v>0</v>
      </c>
      <c r="F8">
        <f>('County-Data'!H8)*('County-Data'!H$1)*('County-Data'!$D8)</f>
        <v>0</v>
      </c>
      <c r="G8">
        <f>('County-Data'!I8)*('County-Data'!I$1)*('County-Data'!$D8)</f>
        <v>0</v>
      </c>
      <c r="H8">
        <f>('County-Data'!J8)*('County-Data'!J$1)*('County-Data'!$D8)</f>
        <v>0</v>
      </c>
      <c r="I8">
        <f>('County-Data'!K8)*('County-Data'!K$1)*('County-Data'!$D8)</f>
        <v>0</v>
      </c>
      <c r="J8">
        <f>('County-Data'!L8)*('County-Data'!L$1)*('County-Data'!$D8)</f>
        <v>0</v>
      </c>
      <c r="K8">
        <f>('County-Data'!M8)*('County-Data'!M$1)*('County-Data'!$D8)</f>
        <v>0</v>
      </c>
      <c r="L8">
        <f>('County-Data'!N8)*('County-Data'!N$1)*('County-Data'!$D8)</f>
        <v>0</v>
      </c>
      <c r="M8">
        <f>('County-Data'!O8)*('County-Data'!O$1)*('County-Data'!$D8)</f>
        <v>0</v>
      </c>
      <c r="N8">
        <f>('County-Data'!P8)*('County-Data'!P$1)*('County-Data'!$D8)</f>
        <v>0</v>
      </c>
      <c r="O8">
        <f>('County-Data'!Q8)*('County-Data'!Q$1)*('County-Data'!$D8)</f>
        <v>0</v>
      </c>
      <c r="P8">
        <f>('County-Data'!R8)*('County-Data'!R$1)*('County-Data'!$D8)</f>
        <v>0</v>
      </c>
      <c r="Q8">
        <f>('County-Data'!S8)*('County-Data'!S$1)*('County-Data'!$D8)</f>
        <v>0</v>
      </c>
      <c r="R8">
        <f>('County-Data'!T8)*('County-Data'!T$1)*('County-Data'!$D8)</f>
        <v>0</v>
      </c>
      <c r="S8">
        <f>('County-Data'!U8)*('County-Data'!U$1)*('County-Data'!$D8)</f>
        <v>0</v>
      </c>
      <c r="T8" s="39">
        <f>'County-Data'!V8</f>
        <v>0</v>
      </c>
      <c r="U8" s="46"/>
      <c r="V8" s="64"/>
      <c r="X8">
        <f>('County-Data'!F8)*('County-Data'!F$2)*('County-Data'!$E8)</f>
        <v>0</v>
      </c>
      <c r="Y8">
        <f>('County-Data'!G8)*('County-Data'!G$2)*('County-Data'!$E8)</f>
        <v>0</v>
      </c>
      <c r="Z8">
        <f>('County-Data'!H8)*('County-Data'!H$2)*('County-Data'!$E8)</f>
        <v>0</v>
      </c>
      <c r="AA8">
        <f>('County-Data'!I8)*('County-Data'!I$2)*('County-Data'!$E8)</f>
        <v>0</v>
      </c>
      <c r="AB8">
        <f>('County-Data'!J8)*('County-Data'!J$2)*('County-Data'!$E8)</f>
        <v>0</v>
      </c>
      <c r="AC8">
        <f>('County-Data'!K8)*('County-Data'!K$2)*('County-Data'!$E8)</f>
        <v>0</v>
      </c>
      <c r="AD8">
        <f>('County-Data'!L8)*('County-Data'!L$2)*('County-Data'!$E8)</f>
        <v>0</v>
      </c>
      <c r="AE8">
        <f>('County-Data'!M8)*('County-Data'!M$2)*('County-Data'!$E8)</f>
        <v>0</v>
      </c>
      <c r="AF8">
        <f>('County-Data'!N8)*('County-Data'!N$2)*('County-Data'!$E8)</f>
        <v>0</v>
      </c>
      <c r="AG8">
        <f>('County-Data'!O8)*('County-Data'!O$2)*('County-Data'!$E8)</f>
        <v>0</v>
      </c>
      <c r="AH8">
        <f>('County-Data'!P8)*('County-Data'!P$2)*('County-Data'!$E8)</f>
        <v>0</v>
      </c>
      <c r="AI8">
        <f>('County-Data'!Q8)*('County-Data'!Q$2)*('County-Data'!$E8)</f>
        <v>0</v>
      </c>
      <c r="AJ8">
        <f>('County-Data'!R8)*('County-Data'!R$2)*('County-Data'!$E8)</f>
        <v>0</v>
      </c>
      <c r="AK8">
        <f>('County-Data'!S8)*('County-Data'!S$2)*('County-Data'!$E8)</f>
        <v>0</v>
      </c>
      <c r="AL8">
        <f>('County-Data'!T8)*('County-Data'!T$2)*('County-Data'!$E8)</f>
        <v>0</v>
      </c>
      <c r="AM8">
        <f>('County-Data'!U8)*('County-Data'!U$2)*('County-Data'!$E8)</f>
        <v>0</v>
      </c>
      <c r="AN8" s="39">
        <f t="shared" si="3"/>
        <v>0</v>
      </c>
      <c r="AO8" s="46"/>
      <c r="AP8" s="64"/>
    </row>
    <row r="9" spans="1:42">
      <c r="A9" t="s">
        <v>16</v>
      </c>
      <c r="B9" t="s">
        <v>20</v>
      </c>
      <c r="C9" t="s">
        <v>18</v>
      </c>
      <c r="D9">
        <f>('County-Data'!F9)*('County-Data'!F$1)*('County-Data'!$D9)</f>
        <v>33487.285334783999</v>
      </c>
      <c r="E9">
        <f>('County-Data'!G9)*('County-Data'!G$1)*('County-Data'!$D9)</f>
        <v>3.5146185280000002</v>
      </c>
      <c r="F9">
        <f>('County-Data'!H9)*('County-Data'!H$1)*('County-Data'!$D9)</f>
        <v>0</v>
      </c>
      <c r="G9">
        <f>('County-Data'!I9)*('County-Data'!I$1)*('County-Data'!$D9)</f>
        <v>0</v>
      </c>
      <c r="H9">
        <f>('County-Data'!J9)*('County-Data'!J$1)*('County-Data'!$D9)</f>
        <v>14.058474112000001</v>
      </c>
      <c r="I9">
        <f>('County-Data'!K9)*('County-Data'!K$1)*('County-Data'!$D9)</f>
        <v>7.0292370560000004</v>
      </c>
      <c r="J9">
        <f>('County-Data'!L9)*('County-Data'!L$1)*('County-Data'!$D9)</f>
        <v>0</v>
      </c>
      <c r="K9">
        <f>('County-Data'!M9)*('County-Data'!M$1)*('County-Data'!$D9)</f>
        <v>0</v>
      </c>
      <c r="L9">
        <f>('County-Data'!N9)*('County-Data'!N$1)*('County-Data'!$D9)</f>
        <v>0</v>
      </c>
      <c r="M9">
        <f>('County-Data'!O9)*('County-Data'!O$1)*('County-Data'!$D9)</f>
        <v>10.543855584000001</v>
      </c>
      <c r="N9">
        <f>('County-Data'!P9)*('County-Data'!P$1)*('County-Data'!$D9)</f>
        <v>0</v>
      </c>
      <c r="O9">
        <f>('County-Data'!Q9)*('County-Data'!Q$1)*('County-Data'!$D9)</f>
        <v>35.146185280000005</v>
      </c>
      <c r="P9">
        <f>('County-Data'!R9)*('County-Data'!R$1)*('County-Data'!$D9)</f>
        <v>0</v>
      </c>
      <c r="Q9">
        <f>('County-Data'!S9)*('County-Data'!S$1)*('County-Data'!$D9)</f>
        <v>7.0292370560000004</v>
      </c>
      <c r="R9">
        <f>('County-Data'!T9)*('County-Data'!T$1)*('County-Data'!$D9)</f>
        <v>7.0292370560000004</v>
      </c>
      <c r="S9">
        <f>('County-Data'!U9)*('County-Data'!U$1)*('County-Data'!$D9)</f>
        <v>21.087711168000002</v>
      </c>
      <c r="T9" s="39">
        <f>'County-Data'!V9</f>
        <v>3193</v>
      </c>
      <c r="U9" s="46">
        <f t="shared" si="1"/>
        <v>10.520740335303474</v>
      </c>
      <c r="V9" s="64">
        <f t="shared" si="2"/>
        <v>8</v>
      </c>
      <c r="X9">
        <f>('County-Data'!F9)*('County-Data'!F$2)*('County-Data'!$E9)</f>
        <v>15214.438176832</v>
      </c>
      <c r="Y9">
        <f>('County-Data'!G9)*('County-Data'!G$2)*('County-Data'!$E9)</f>
        <v>4.7904402319999999</v>
      </c>
      <c r="Z9">
        <f>('County-Data'!H9)*('County-Data'!H$2)*('County-Data'!$E9)</f>
        <v>0</v>
      </c>
      <c r="AA9">
        <f>('County-Data'!I9)*('County-Data'!I$2)*('County-Data'!$E9)</f>
        <v>0</v>
      </c>
      <c r="AB9">
        <f>('County-Data'!J9)*('County-Data'!J$2)*('County-Data'!$E9)</f>
        <v>9.5808804639999998</v>
      </c>
      <c r="AC9">
        <f>('County-Data'!K9)*('County-Data'!K$2)*('County-Data'!$E9)</f>
        <v>9.5808804639999998</v>
      </c>
      <c r="AD9">
        <f>('County-Data'!L9)*('County-Data'!L$2)*('County-Data'!$E9)</f>
        <v>0</v>
      </c>
      <c r="AE9">
        <f>('County-Data'!M9)*('County-Data'!M$2)*('County-Data'!$E9)</f>
        <v>0</v>
      </c>
      <c r="AF9">
        <f>('County-Data'!N9)*('County-Data'!N$2)*('County-Data'!$E9)</f>
        <v>0</v>
      </c>
      <c r="AG9">
        <f>('County-Data'!O9)*('County-Data'!O$2)*('County-Data'!$E9)</f>
        <v>4.7904402319999999</v>
      </c>
      <c r="AH9">
        <f>('County-Data'!P9)*('County-Data'!P$2)*('County-Data'!$E9)</f>
        <v>0</v>
      </c>
      <c r="AI9">
        <f>('County-Data'!Q9)*('County-Data'!Q$2)*('County-Data'!$E9)</f>
        <v>11.976100580000001</v>
      </c>
      <c r="AJ9">
        <f>('County-Data'!R9)*('County-Data'!R$2)*('County-Data'!$E9)</f>
        <v>0</v>
      </c>
      <c r="AK9">
        <f>('County-Data'!S9)*('County-Data'!S$2)*('County-Data'!$E9)</f>
        <v>2.395220116</v>
      </c>
      <c r="AL9">
        <f>('County-Data'!T9)*('County-Data'!T$2)*('County-Data'!$E9)</f>
        <v>2.395220116</v>
      </c>
      <c r="AM9">
        <f>('County-Data'!U9)*('County-Data'!U$2)*('County-Data'!$E9)</f>
        <v>14.371320696</v>
      </c>
      <c r="AN9" s="39">
        <f t="shared" si="3"/>
        <v>3193</v>
      </c>
      <c r="AO9" s="46">
        <f t="shared" si="4"/>
        <v>4.7836889069000934</v>
      </c>
      <c r="AP9" s="64">
        <f t="shared" si="5"/>
        <v>24</v>
      </c>
    </row>
    <row r="10" spans="1:42">
      <c r="A10" t="s">
        <v>16</v>
      </c>
      <c r="B10" t="s">
        <v>21</v>
      </c>
      <c r="C10" t="s">
        <v>18</v>
      </c>
      <c r="D10">
        <f>('County-Data'!F10)*('County-Data'!F$1)*('County-Data'!$D10)</f>
        <v>1646.8693506720001</v>
      </c>
      <c r="E10">
        <f>('County-Data'!G10)*('County-Data'!G$1)*('County-Data'!$D10)</f>
        <v>31.670564436000003</v>
      </c>
      <c r="F10">
        <f>('County-Data'!H10)*('County-Data'!H$1)*('County-Data'!$D10)</f>
        <v>7.0379032080000004</v>
      </c>
      <c r="G10">
        <f>('County-Data'!I10)*('County-Data'!I$1)*('County-Data'!$D10)</f>
        <v>10.556854812000001</v>
      </c>
      <c r="H10">
        <f>('County-Data'!J10)*('County-Data'!J$1)*('County-Data'!$D10)</f>
        <v>429621.76342915202</v>
      </c>
      <c r="I10">
        <f>('County-Data'!K10)*('County-Data'!K$1)*('County-Data'!$D10)</f>
        <v>7.0379032080000004</v>
      </c>
      <c r="J10">
        <f>('County-Data'!L10)*('County-Data'!L$1)*('County-Data'!$D10)</f>
        <v>97450.326769571999</v>
      </c>
      <c r="K10">
        <f>('County-Data'!M10)*('County-Data'!M$1)*('County-Data'!$D10)</f>
        <v>918.44636864400002</v>
      </c>
      <c r="L10">
        <f>('County-Data'!N10)*('County-Data'!N$1)*('County-Data'!$D10)</f>
        <v>10.556854812000001</v>
      </c>
      <c r="M10">
        <f>('County-Data'!O10)*('County-Data'!O$1)*('County-Data'!$D10)</f>
        <v>358.933063608</v>
      </c>
      <c r="N10">
        <f>('County-Data'!P10)*('County-Data'!P$1)*('County-Data'!$D10)</f>
        <v>98.530644912</v>
      </c>
      <c r="O10">
        <f>('County-Data'!Q10)*('County-Data'!Q$1)*('County-Data'!$D10)</f>
        <v>119.64435453600001</v>
      </c>
      <c r="P10">
        <f>('County-Data'!R10)*('County-Data'!R$1)*('County-Data'!$D10)</f>
        <v>0</v>
      </c>
      <c r="Q10">
        <f>('County-Data'!S10)*('County-Data'!S$1)*('County-Data'!$D10)</f>
        <v>0</v>
      </c>
      <c r="R10">
        <f>('County-Data'!T10)*('County-Data'!T$1)*('County-Data'!$D10)</f>
        <v>21.113709624000002</v>
      </c>
      <c r="S10">
        <f>('County-Data'!U10)*('County-Data'!U$1)*('County-Data'!$D10)</f>
        <v>1256.265722628</v>
      </c>
      <c r="T10" s="39">
        <f>'County-Data'!V10</f>
        <v>40602</v>
      </c>
      <c r="U10" s="46">
        <f t="shared" si="1"/>
        <v>13.091935212398996</v>
      </c>
      <c r="V10" s="64">
        <f t="shared" si="2"/>
        <v>2</v>
      </c>
      <c r="X10">
        <f>('County-Data'!F10)*('County-Data'!F$2)*('County-Data'!$E10)</f>
        <v>752.13969136799994</v>
      </c>
      <c r="Y10">
        <f>('County-Data'!G10)*('County-Data'!G$2)*('County-Data'!$E10)</f>
        <v>43.392674501999998</v>
      </c>
      <c r="Z10">
        <f>('County-Data'!H10)*('County-Data'!H$2)*('County-Data'!$E10)</f>
        <v>9.6428165559999997</v>
      </c>
      <c r="AA10">
        <f>('County-Data'!I10)*('County-Data'!I$2)*('County-Data'!$E10)</f>
        <v>9.6428165559999997</v>
      </c>
      <c r="AB10">
        <f>('County-Data'!J10)*('County-Data'!J$2)*('County-Data'!$E10)</f>
        <v>294318.04692223197</v>
      </c>
      <c r="AC10">
        <f>('County-Data'!K10)*('County-Data'!K$2)*('County-Data'!$E10)</f>
        <v>9.6428165559999997</v>
      </c>
      <c r="AD10">
        <f>('County-Data'!L10)*('County-Data'!L$2)*('County-Data'!$E10)</f>
        <v>89012.839628435991</v>
      </c>
      <c r="AE10">
        <f>('County-Data'!M10)*('County-Data'!M$2)*('County-Data'!$E10)</f>
        <v>629.19378027899995</v>
      </c>
      <c r="AF10">
        <f>('County-Data'!N10)*('County-Data'!N$2)*('County-Data'!$E10)</f>
        <v>2.4107041389999999</v>
      </c>
      <c r="AG10">
        <f>('County-Data'!O10)*('County-Data'!O$2)*('County-Data'!$E10)</f>
        <v>163.92788145200001</v>
      </c>
      <c r="AH10">
        <f>('County-Data'!P10)*('County-Data'!P$2)*('County-Data'!$E10)</f>
        <v>33.749857945999999</v>
      </c>
      <c r="AI10">
        <f>('County-Data'!Q10)*('County-Data'!Q$2)*('County-Data'!$E10)</f>
        <v>40.981970363000002</v>
      </c>
      <c r="AJ10">
        <f>('County-Data'!R10)*('County-Data'!R$2)*('County-Data'!$E10)</f>
        <v>0</v>
      </c>
      <c r="AK10">
        <f>('County-Data'!S10)*('County-Data'!S$2)*('County-Data'!$E10)</f>
        <v>0</v>
      </c>
      <c r="AL10">
        <f>('County-Data'!T10)*('County-Data'!T$2)*('County-Data'!$E10)</f>
        <v>7.2321124169999997</v>
      </c>
      <c r="AM10">
        <f>('County-Data'!U10)*('County-Data'!U$2)*('County-Data'!$E10)</f>
        <v>860.62137762299994</v>
      </c>
      <c r="AN10" s="39">
        <f t="shared" si="3"/>
        <v>40602</v>
      </c>
      <c r="AO10" s="46">
        <f t="shared" si="4"/>
        <v>9.5042969570569156</v>
      </c>
      <c r="AP10" s="64">
        <f t="shared" si="5"/>
        <v>2</v>
      </c>
    </row>
    <row r="11" spans="1:42">
      <c r="A11" t="s">
        <v>16</v>
      </c>
      <c r="B11" t="s">
        <v>22</v>
      </c>
      <c r="C11" t="s">
        <v>18</v>
      </c>
      <c r="D11">
        <f>('County-Data'!F11)*('County-Data'!F$1)*('County-Data'!$D11)</f>
        <v>6993.7267938389996</v>
      </c>
      <c r="E11">
        <f>('County-Data'!G11)*('County-Data'!G$1)*('County-Data'!$D11)</f>
        <v>3.4951158389999999</v>
      </c>
      <c r="F11">
        <f>('County-Data'!H11)*('County-Data'!H$1)*('County-Data'!$D11)</f>
        <v>0</v>
      </c>
      <c r="G11">
        <f>('County-Data'!I11)*('County-Data'!I$1)*('County-Data'!$D11)</f>
        <v>10.485347516999999</v>
      </c>
      <c r="H11">
        <f>('County-Data'!J11)*('County-Data'!J$1)*('County-Data'!$D11)</f>
        <v>10806.898174188</v>
      </c>
      <c r="I11">
        <f>('County-Data'!K11)*('County-Data'!K$1)*('County-Data'!$D11)</f>
        <v>6.9902316779999998</v>
      </c>
      <c r="J11">
        <f>('County-Data'!L11)*('County-Data'!L$1)*('County-Data'!$D11)</f>
        <v>10.485347516999999</v>
      </c>
      <c r="K11">
        <f>('County-Data'!M11)*('County-Data'!M$1)*('County-Data'!$D11)</f>
        <v>3.4951158389999999</v>
      </c>
      <c r="L11">
        <f>('County-Data'!N11)*('County-Data'!N$1)*('County-Data'!$D11)</f>
        <v>0</v>
      </c>
      <c r="M11">
        <f>('County-Data'!O11)*('County-Data'!O$1)*('County-Data'!$D11)</f>
        <v>115.33882268699999</v>
      </c>
      <c r="N11">
        <f>('County-Data'!P11)*('County-Data'!P$1)*('County-Data'!$D11)</f>
        <v>55.921853423999998</v>
      </c>
      <c r="O11">
        <f>('County-Data'!Q11)*('County-Data'!Q$1)*('County-Data'!$D11)</f>
        <v>27.960926711999999</v>
      </c>
      <c r="P11">
        <f>('County-Data'!R11)*('County-Data'!R$1)*('County-Data'!$D11)</f>
        <v>10.485347516999999</v>
      </c>
      <c r="Q11">
        <f>('County-Data'!S11)*('County-Data'!S$1)*('County-Data'!$D11)</f>
        <v>6.9902316779999998</v>
      </c>
      <c r="R11">
        <f>('County-Data'!T11)*('County-Data'!T$1)*('County-Data'!$D11)</f>
        <v>6.9902316779999998</v>
      </c>
      <c r="S11">
        <f>('County-Data'!U11)*('County-Data'!U$1)*('County-Data'!$D11)</f>
        <v>6.9902316779999998</v>
      </c>
      <c r="T11" s="39">
        <f>'County-Data'!V11</f>
        <v>1469</v>
      </c>
      <c r="U11" s="46">
        <f t="shared" si="1"/>
        <v>12.298334766365549</v>
      </c>
      <c r="V11" s="64">
        <f t="shared" si="2"/>
        <v>5</v>
      </c>
      <c r="X11">
        <f>('County-Data'!F11)*('County-Data'!F$2)*('County-Data'!$E11)</f>
        <v>3182.7087777759998</v>
      </c>
      <c r="Y11">
        <f>('County-Data'!G11)*('County-Data'!G$2)*('County-Data'!$E11)</f>
        <v>4.771677328</v>
      </c>
      <c r="Z11">
        <f>('County-Data'!H11)*('County-Data'!H$2)*('County-Data'!$E11)</f>
        <v>0</v>
      </c>
      <c r="AA11">
        <f>('County-Data'!I11)*('County-Data'!I$2)*('County-Data'!$E11)</f>
        <v>9.543354656</v>
      </c>
      <c r="AB11">
        <f>('County-Data'!J11)*('County-Data'!J$2)*('County-Data'!$E11)</f>
        <v>7377.0131490880003</v>
      </c>
      <c r="AC11">
        <f>('County-Data'!K11)*('County-Data'!K$2)*('County-Data'!$E11)</f>
        <v>9.543354656</v>
      </c>
      <c r="AD11">
        <f>('County-Data'!L11)*('County-Data'!L$2)*('County-Data'!$E11)</f>
        <v>9.543354656</v>
      </c>
      <c r="AE11">
        <f>('County-Data'!M11)*('County-Data'!M$2)*('County-Data'!$E11)</f>
        <v>2.385838664</v>
      </c>
      <c r="AF11">
        <f>('County-Data'!N11)*('County-Data'!N$2)*('County-Data'!$E11)</f>
        <v>0</v>
      </c>
      <c r="AG11">
        <f>('County-Data'!O11)*('County-Data'!O$2)*('County-Data'!$E11)</f>
        <v>52.488450608000001</v>
      </c>
      <c r="AH11">
        <f>('County-Data'!P11)*('County-Data'!P$2)*('County-Data'!$E11)</f>
        <v>19.086709312</v>
      </c>
      <c r="AI11">
        <f>('County-Data'!Q11)*('County-Data'!Q$2)*('County-Data'!$E11)</f>
        <v>9.543354656</v>
      </c>
      <c r="AJ11">
        <f>('County-Data'!R11)*('County-Data'!R$2)*('County-Data'!$E11)</f>
        <v>2.385838664</v>
      </c>
      <c r="AK11">
        <f>('County-Data'!S11)*('County-Data'!S$2)*('County-Data'!$E11)</f>
        <v>2.385838664</v>
      </c>
      <c r="AL11">
        <f>('County-Data'!T11)*('County-Data'!T$2)*('County-Data'!$E11)</f>
        <v>2.385838664</v>
      </c>
      <c r="AM11">
        <f>('County-Data'!U11)*('County-Data'!U$2)*('County-Data'!$E11)</f>
        <v>4.771677328</v>
      </c>
      <c r="AN11" s="39">
        <f t="shared" si="3"/>
        <v>1469</v>
      </c>
      <c r="AO11" s="46">
        <f t="shared" si="4"/>
        <v>7.2760770692443844</v>
      </c>
      <c r="AP11" s="64">
        <f t="shared" si="5"/>
        <v>9</v>
      </c>
    </row>
    <row r="12" spans="1:42">
      <c r="A12" t="s">
        <v>16</v>
      </c>
      <c r="B12" t="s">
        <v>23</v>
      </c>
      <c r="C12" t="s">
        <v>18</v>
      </c>
      <c r="D12">
        <f>('County-Data'!F12)*('County-Data'!F$1)*('County-Data'!$D12)</f>
        <v>15268.867703496</v>
      </c>
      <c r="E12">
        <f>('County-Data'!G12)*('County-Data'!G$1)*('County-Data'!$D12)</f>
        <v>0</v>
      </c>
      <c r="F12">
        <f>('County-Data'!H12)*('County-Data'!H$1)*('County-Data'!$D12)</f>
        <v>0</v>
      </c>
      <c r="G12">
        <f>('County-Data'!I12)*('County-Data'!I$1)*('County-Data'!$D12)</f>
        <v>9.6760885320000014</v>
      </c>
      <c r="H12">
        <f>('County-Data'!J12)*('County-Data'!J$1)*('County-Data'!$D12)</f>
        <v>12.901451376000001</v>
      </c>
      <c r="I12">
        <f>('County-Data'!K12)*('County-Data'!K$1)*('County-Data'!$D12)</f>
        <v>6.4507256880000003</v>
      </c>
      <c r="J12">
        <f>('County-Data'!L12)*('County-Data'!L$1)*('County-Data'!$D12)</f>
        <v>2389.993867404</v>
      </c>
      <c r="K12">
        <f>('County-Data'!M12)*('County-Data'!M$1)*('County-Data'!$D12)</f>
        <v>103.21161100800001</v>
      </c>
      <c r="L12">
        <f>('County-Data'!N12)*('County-Data'!N$1)*('County-Data'!$D12)</f>
        <v>9.6760885320000014</v>
      </c>
      <c r="M12">
        <f>('County-Data'!O12)*('County-Data'!O$1)*('County-Data'!$D12)</f>
        <v>0</v>
      </c>
      <c r="N12">
        <f>('County-Data'!P12)*('County-Data'!P$1)*('County-Data'!$D12)</f>
        <v>0</v>
      </c>
      <c r="O12">
        <f>('County-Data'!Q12)*('County-Data'!Q$1)*('County-Data'!$D12)</f>
        <v>74228.500491815998</v>
      </c>
      <c r="P12">
        <f>('County-Data'!R12)*('County-Data'!R$1)*('County-Data'!$D12)</f>
        <v>0</v>
      </c>
      <c r="Q12">
        <f>('County-Data'!S12)*('County-Data'!S$1)*('County-Data'!$D12)</f>
        <v>0</v>
      </c>
      <c r="R12">
        <f>('County-Data'!T12)*('County-Data'!T$1)*('County-Data'!$D12)</f>
        <v>1328.849491728</v>
      </c>
      <c r="S12">
        <f>('County-Data'!U12)*('County-Data'!U$1)*('County-Data'!$D12)</f>
        <v>4263.9296797679999</v>
      </c>
      <c r="T12" s="39">
        <f>'County-Data'!V12</f>
        <v>14896</v>
      </c>
      <c r="U12" s="46">
        <f t="shared" si="1"/>
        <v>6.5535752684846935</v>
      </c>
      <c r="V12" s="64">
        <f t="shared" si="2"/>
        <v>45</v>
      </c>
      <c r="X12">
        <f>('County-Data'!F12)*('County-Data'!F$2)*('County-Data'!$E12)</f>
        <v>7122.7964027279995</v>
      </c>
      <c r="Y12">
        <f>('County-Data'!G12)*('County-Data'!G$2)*('County-Data'!$E12)</f>
        <v>0</v>
      </c>
      <c r="Z12">
        <f>('County-Data'!H12)*('County-Data'!H$2)*('County-Data'!$E12)</f>
        <v>0</v>
      </c>
      <c r="AA12">
        <f>('County-Data'!I12)*('County-Data'!I$2)*('County-Data'!$E12)</f>
        <v>9.0276253519999994</v>
      </c>
      <c r="AB12">
        <f>('County-Data'!J12)*('County-Data'!J$2)*('County-Data'!$E12)</f>
        <v>9.0276253519999994</v>
      </c>
      <c r="AC12">
        <f>('County-Data'!K12)*('County-Data'!K$2)*('County-Data'!$E12)</f>
        <v>9.0276253519999994</v>
      </c>
      <c r="AD12">
        <f>('County-Data'!L12)*('County-Data'!L$2)*('County-Data'!$E12)</f>
        <v>2229.823461944</v>
      </c>
      <c r="AE12">
        <f>('County-Data'!M12)*('County-Data'!M$2)*('County-Data'!$E12)</f>
        <v>72.221002815999995</v>
      </c>
      <c r="AF12">
        <f>('County-Data'!N12)*('County-Data'!N$2)*('County-Data'!$E12)</f>
        <v>2.2569063379999998</v>
      </c>
      <c r="AG12">
        <f>('County-Data'!O12)*('County-Data'!O$2)*('County-Data'!$E12)</f>
        <v>0</v>
      </c>
      <c r="AH12">
        <f>('County-Data'!P12)*('County-Data'!P$2)*('County-Data'!$E12)</f>
        <v>0</v>
      </c>
      <c r="AI12">
        <f>('County-Data'!Q12)*('County-Data'!Q$2)*('County-Data'!$E12)</f>
        <v>25970.221231365998</v>
      </c>
      <c r="AJ12">
        <f>('County-Data'!R12)*('County-Data'!R$2)*('County-Data'!$E12)</f>
        <v>0</v>
      </c>
      <c r="AK12">
        <f>('County-Data'!S12)*('County-Data'!S$2)*('County-Data'!$E12)</f>
        <v>0</v>
      </c>
      <c r="AL12">
        <f>('County-Data'!T12)*('County-Data'!T$2)*('County-Data'!$E12)</f>
        <v>464.92270562799996</v>
      </c>
      <c r="AM12">
        <f>('County-Data'!U12)*('County-Data'!U$2)*('County-Data'!$E12)</f>
        <v>2983.6301788359997</v>
      </c>
      <c r="AN12" s="39">
        <f t="shared" si="3"/>
        <v>14896</v>
      </c>
      <c r="AO12" s="46">
        <f t="shared" si="4"/>
        <v>2.6096237087615468</v>
      </c>
      <c r="AP12" s="64">
        <f t="shared" si="5"/>
        <v>52</v>
      </c>
    </row>
    <row r="13" spans="1:42">
      <c r="A13" t="s">
        <v>16</v>
      </c>
      <c r="B13" t="s">
        <v>24</v>
      </c>
      <c r="C13" t="s">
        <v>18</v>
      </c>
      <c r="D13">
        <f>('County-Data'!F13)*('County-Data'!F$1)*('County-Data'!$D13)</f>
        <v>14877.162470040001</v>
      </c>
      <c r="E13">
        <f>('County-Data'!G13)*('County-Data'!G$1)*('County-Data'!$D13)</f>
        <v>8.8030547160000001</v>
      </c>
      <c r="F13">
        <f>('County-Data'!H13)*('County-Data'!H$1)*('County-Data'!$D13)</f>
        <v>2.9343515720000002</v>
      </c>
      <c r="G13">
        <f>('County-Data'!I13)*('County-Data'!I$1)*('County-Data'!$D13)</f>
        <v>8.8030547160000001</v>
      </c>
      <c r="H13">
        <f>('County-Data'!J13)*('County-Data'!J$1)*('County-Data'!$D13)</f>
        <v>6044.76423832</v>
      </c>
      <c r="I13">
        <f>('County-Data'!K13)*('County-Data'!K$1)*('County-Data'!$D13)</f>
        <v>5.8687031440000004</v>
      </c>
      <c r="J13">
        <f>('County-Data'!L13)*('County-Data'!L$1)*('County-Data'!$D13)</f>
        <v>15088.435783224</v>
      </c>
      <c r="K13">
        <f>('County-Data'!M13)*('County-Data'!M$1)*('County-Data'!$D13)</f>
        <v>32.277867292000003</v>
      </c>
      <c r="L13">
        <f>('County-Data'!N13)*('County-Data'!N$1)*('County-Data'!$D13)</f>
        <v>0</v>
      </c>
      <c r="M13">
        <f>('County-Data'!O13)*('County-Data'!O$1)*('County-Data'!$D13)</f>
        <v>70.424437728000001</v>
      </c>
      <c r="N13">
        <f>('County-Data'!P13)*('County-Data'!P$1)*('County-Data'!$D13)</f>
        <v>58.687031440000005</v>
      </c>
      <c r="O13">
        <f>('County-Data'!Q13)*('County-Data'!Q$1)*('County-Data'!$D13)</f>
        <v>5.8687031440000004</v>
      </c>
      <c r="P13">
        <f>('County-Data'!R13)*('County-Data'!R$1)*('County-Data'!$D13)</f>
        <v>0</v>
      </c>
      <c r="Q13">
        <f>('County-Data'!S13)*('County-Data'!S$1)*('County-Data'!$D13)</f>
        <v>5.8687031440000004</v>
      </c>
      <c r="R13">
        <f>('County-Data'!T13)*('County-Data'!T$1)*('County-Data'!$D13)</f>
        <v>35.212218864</v>
      </c>
      <c r="S13">
        <f>('County-Data'!U13)*('County-Data'!U$1)*('County-Data'!$D13)</f>
        <v>35.212218864</v>
      </c>
      <c r="T13" s="39">
        <f>'County-Data'!V13</f>
        <v>3969</v>
      </c>
      <c r="U13" s="46">
        <f t="shared" si="1"/>
        <v>9.1409228612265032</v>
      </c>
      <c r="V13" s="64">
        <f t="shared" si="2"/>
        <v>22</v>
      </c>
      <c r="X13">
        <f>('County-Data'!F13)*('County-Data'!F$2)*('County-Data'!$E13)</f>
        <v>7385.2816297000008</v>
      </c>
      <c r="Y13">
        <f>('County-Data'!G13)*('County-Data'!G$2)*('County-Data'!$E13)</f>
        <v>13.109967390000001</v>
      </c>
      <c r="Z13">
        <f>('County-Data'!H13)*('County-Data'!H$2)*('County-Data'!$E13)</f>
        <v>4.3699891300000004</v>
      </c>
      <c r="AA13">
        <f>('County-Data'!I13)*('County-Data'!I$2)*('County-Data'!$E13)</f>
        <v>8.7399782600000009</v>
      </c>
      <c r="AB13">
        <f>('County-Data'!J13)*('County-Data'!J$2)*('County-Data'!$E13)</f>
        <v>4501.0888039000001</v>
      </c>
      <c r="AC13">
        <f>('County-Data'!K13)*('County-Data'!K$2)*('County-Data'!$E13)</f>
        <v>8.7399782600000009</v>
      </c>
      <c r="AD13">
        <f>('County-Data'!L13)*('County-Data'!L$2)*('County-Data'!$E13)</f>
        <v>14980.322737640001</v>
      </c>
      <c r="AE13">
        <f>('County-Data'!M13)*('County-Data'!M$2)*('County-Data'!$E13)</f>
        <v>24.034940215000002</v>
      </c>
      <c r="AF13">
        <f>('County-Data'!N13)*('County-Data'!N$2)*('County-Data'!$E13)</f>
        <v>0</v>
      </c>
      <c r="AG13">
        <f>('County-Data'!O13)*('County-Data'!O$2)*('County-Data'!$E13)</f>
        <v>34.959913040000004</v>
      </c>
      <c r="AH13">
        <f>('County-Data'!P13)*('County-Data'!P$2)*('County-Data'!$E13)</f>
        <v>21.849945650000002</v>
      </c>
      <c r="AI13">
        <f>('County-Data'!Q13)*('County-Data'!Q$2)*('County-Data'!$E13)</f>
        <v>2.1849945650000002</v>
      </c>
      <c r="AJ13">
        <f>('County-Data'!R13)*('County-Data'!R$2)*('County-Data'!$E13)</f>
        <v>0</v>
      </c>
      <c r="AK13">
        <f>('County-Data'!S13)*('County-Data'!S$2)*('County-Data'!$E13)</f>
        <v>2.1849945650000002</v>
      </c>
      <c r="AL13">
        <f>('County-Data'!T13)*('County-Data'!T$2)*('County-Data'!$E13)</f>
        <v>13.109967390000001</v>
      </c>
      <c r="AM13">
        <f>('County-Data'!U13)*('County-Data'!U$2)*('County-Data'!$E13)</f>
        <v>26.219934780000003</v>
      </c>
      <c r="AN13" s="39">
        <f t="shared" si="3"/>
        <v>3969</v>
      </c>
      <c r="AO13" s="46">
        <f t="shared" si="4"/>
        <v>6.8093216866931208</v>
      </c>
      <c r="AP13" s="64">
        <f t="shared" si="5"/>
        <v>11</v>
      </c>
    </row>
    <row r="14" spans="1:42">
      <c r="A14" t="s">
        <v>16</v>
      </c>
      <c r="B14" t="s">
        <v>25</v>
      </c>
      <c r="C14" t="s">
        <v>18</v>
      </c>
      <c r="D14">
        <f>('County-Data'!F14)*('County-Data'!F$1)*('County-Data'!$D14)</f>
        <v>0</v>
      </c>
      <c r="E14">
        <f>('County-Data'!G14)*('County-Data'!G$1)*('County-Data'!$D14)</f>
        <v>0</v>
      </c>
      <c r="F14">
        <f>('County-Data'!H14)*('County-Data'!H$1)*('County-Data'!$D14)</f>
        <v>0</v>
      </c>
      <c r="G14">
        <f>('County-Data'!I14)*('County-Data'!I$1)*('County-Data'!$D14)</f>
        <v>0</v>
      </c>
      <c r="H14">
        <f>('County-Data'!J14)*('County-Data'!J$1)*('County-Data'!$D14)</f>
        <v>0</v>
      </c>
      <c r="I14">
        <f>('County-Data'!K14)*('County-Data'!K$1)*('County-Data'!$D14)</f>
        <v>0</v>
      </c>
      <c r="J14">
        <f>('County-Data'!L14)*('County-Data'!L$1)*('County-Data'!$D14)</f>
        <v>0</v>
      </c>
      <c r="K14">
        <f>('County-Data'!M14)*('County-Data'!M$1)*('County-Data'!$D14)</f>
        <v>0</v>
      </c>
      <c r="L14">
        <f>('County-Data'!N14)*('County-Data'!N$1)*('County-Data'!$D14)</f>
        <v>0</v>
      </c>
      <c r="M14">
        <f>('County-Data'!O14)*('County-Data'!O$1)*('County-Data'!$D14)</f>
        <v>9.2929799220000007</v>
      </c>
      <c r="N14">
        <f>('County-Data'!P14)*('County-Data'!P$1)*('County-Data'!$D14)</f>
        <v>61.953199479999995</v>
      </c>
      <c r="O14">
        <f>('County-Data'!Q14)*('County-Data'!Q$1)*('County-Data'!$D14)</f>
        <v>30.976599739999997</v>
      </c>
      <c r="P14">
        <f>('County-Data'!R14)*('County-Data'!R$1)*('County-Data'!$D14)</f>
        <v>92.929799219999992</v>
      </c>
      <c r="Q14">
        <f>('County-Data'!S14)*('County-Data'!S$1)*('County-Data'!$D14)</f>
        <v>0</v>
      </c>
      <c r="R14">
        <f>('County-Data'!T14)*('County-Data'!T$1)*('County-Data'!$D14)</f>
        <v>0</v>
      </c>
      <c r="S14">
        <f>('County-Data'!U14)*('County-Data'!U$1)*('County-Data'!$D14)</f>
        <v>0</v>
      </c>
      <c r="T14" s="39">
        <f>'County-Data'!V14</f>
        <v>21</v>
      </c>
      <c r="U14" s="46">
        <f t="shared" si="1"/>
        <v>9.2929799219999989</v>
      </c>
      <c r="V14" s="64">
        <f t="shared" si="2"/>
        <v>20</v>
      </c>
      <c r="X14">
        <f>('County-Data'!F14)*('County-Data'!F$2)*('County-Data'!$E14)</f>
        <v>0</v>
      </c>
      <c r="Y14">
        <f>('County-Data'!G14)*('County-Data'!G$2)*('County-Data'!$E14)</f>
        <v>0</v>
      </c>
      <c r="Z14">
        <f>('County-Data'!H14)*('County-Data'!H$2)*('County-Data'!$E14)</f>
        <v>0</v>
      </c>
      <c r="AA14">
        <f>('County-Data'!I14)*('County-Data'!I$2)*('County-Data'!$E14)</f>
        <v>0</v>
      </c>
      <c r="AB14">
        <f>('County-Data'!J14)*('County-Data'!J$2)*('County-Data'!$E14)</f>
        <v>0</v>
      </c>
      <c r="AC14">
        <f>('County-Data'!K14)*('County-Data'!K$2)*('County-Data'!$E14)</f>
        <v>0</v>
      </c>
      <c r="AD14">
        <f>('County-Data'!L14)*('County-Data'!L$2)*('County-Data'!$E14)</f>
        <v>0</v>
      </c>
      <c r="AE14">
        <f>('County-Data'!M14)*('County-Data'!M$2)*('County-Data'!$E14)</f>
        <v>0</v>
      </c>
      <c r="AF14">
        <f>('County-Data'!N14)*('County-Data'!N$2)*('County-Data'!$E14)</f>
        <v>0</v>
      </c>
      <c r="AG14">
        <f>('County-Data'!O14)*('County-Data'!O$2)*('County-Data'!$E14)</f>
        <v>4.509193486</v>
      </c>
      <c r="AH14">
        <f>('County-Data'!P14)*('County-Data'!P$2)*('County-Data'!$E14)</f>
        <v>22.545967430000001</v>
      </c>
      <c r="AI14">
        <f>('County-Data'!Q14)*('County-Data'!Q$2)*('County-Data'!$E14)</f>
        <v>11.272983715000001</v>
      </c>
      <c r="AJ14">
        <f>('County-Data'!R14)*('County-Data'!R$2)*('County-Data'!$E14)</f>
        <v>22.545967430000001</v>
      </c>
      <c r="AK14">
        <f>('County-Data'!S14)*('County-Data'!S$2)*('County-Data'!$E14)</f>
        <v>0</v>
      </c>
      <c r="AL14">
        <f>('County-Data'!T14)*('County-Data'!T$2)*('County-Data'!$E14)</f>
        <v>0</v>
      </c>
      <c r="AM14">
        <f>('County-Data'!U14)*('County-Data'!U$2)*('County-Data'!$E14)</f>
        <v>0</v>
      </c>
      <c r="AN14" s="39">
        <f t="shared" si="3"/>
        <v>21</v>
      </c>
      <c r="AO14" s="46">
        <f t="shared" si="4"/>
        <v>2.8987672410000003</v>
      </c>
      <c r="AP14" s="64">
        <f t="shared" si="5"/>
        <v>47</v>
      </c>
    </row>
    <row r="15" spans="1:42">
      <c r="A15" t="s">
        <v>16</v>
      </c>
      <c r="B15" t="s">
        <v>26</v>
      </c>
      <c r="C15" t="s">
        <v>18</v>
      </c>
      <c r="D15">
        <f>('County-Data'!F15)*('County-Data'!F$1)*('County-Data'!$D15)</f>
        <v>19445.325427151998</v>
      </c>
      <c r="E15">
        <f>('County-Data'!G15)*('County-Data'!G$1)*('County-Data'!$D15)</f>
        <v>18.04503102</v>
      </c>
      <c r="F15">
        <f>('County-Data'!H15)*('County-Data'!H$1)*('County-Data'!$D15)</f>
        <v>0</v>
      </c>
      <c r="G15">
        <f>('County-Data'!I15)*('County-Data'!I$1)*('County-Data'!$D15)</f>
        <v>32.481055835999996</v>
      </c>
      <c r="H15">
        <f>('County-Data'!J15)*('County-Data'!J$1)*('County-Data'!$D15)</f>
        <v>3507.954030288</v>
      </c>
      <c r="I15">
        <f>('County-Data'!K15)*('County-Data'!K$1)*('County-Data'!$D15)</f>
        <v>7.2180124079999999</v>
      </c>
      <c r="J15">
        <f>('County-Data'!L15)*('County-Data'!L$1)*('County-Data'!$D15)</f>
        <v>1992.1714246080001</v>
      </c>
      <c r="K15">
        <f>('County-Data'!M15)*('County-Data'!M$1)*('County-Data'!$D15)</f>
        <v>111.879192324</v>
      </c>
      <c r="L15">
        <f>('County-Data'!N15)*('County-Data'!N$1)*('County-Data'!$D15)</f>
        <v>10.827018612</v>
      </c>
      <c r="M15">
        <f>('County-Data'!O15)*('County-Data'!O$1)*('County-Data'!$D15)</f>
        <v>173.232297792</v>
      </c>
      <c r="N15">
        <f>('County-Data'!P15)*('County-Data'!P$1)*('County-Data'!$D15)</f>
        <v>216.54037224000001</v>
      </c>
      <c r="O15">
        <f>('County-Data'!Q15)*('County-Data'!Q$1)*('County-Data'!$D15)</f>
        <v>353.68260799199999</v>
      </c>
      <c r="P15">
        <f>('County-Data'!R15)*('County-Data'!R$1)*('County-Data'!$D15)</f>
        <v>43.308074447999999</v>
      </c>
      <c r="Q15">
        <f>('County-Data'!S15)*('County-Data'!S$1)*('County-Data'!$D15)</f>
        <v>7.2180124079999999</v>
      </c>
      <c r="R15">
        <f>('County-Data'!T15)*('County-Data'!T$1)*('County-Data'!$D15)</f>
        <v>50.526086855999999</v>
      </c>
      <c r="S15">
        <f>('County-Data'!U15)*('County-Data'!U$1)*('County-Data'!$D15)</f>
        <v>36.090062039999999</v>
      </c>
      <c r="T15" s="39">
        <f>'County-Data'!V15</f>
        <v>2366</v>
      </c>
      <c r="U15" s="46">
        <f t="shared" si="1"/>
        <v>10.99175769485376</v>
      </c>
      <c r="V15" s="64">
        <f t="shared" si="2"/>
        <v>7</v>
      </c>
      <c r="X15">
        <f>('County-Data'!F15)*('County-Data'!F$2)*('County-Data'!$E15)</f>
        <v>8863.6999804879997</v>
      </c>
      <c r="Y15">
        <f>('County-Data'!G15)*('County-Data'!G$2)*('County-Data'!$E15)</f>
        <v>24.67622489</v>
      </c>
      <c r="Z15">
        <f>('County-Data'!H15)*('County-Data'!H$2)*('County-Data'!$E15)</f>
        <v>0</v>
      </c>
      <c r="AA15">
        <f>('County-Data'!I15)*('County-Data'!I$2)*('County-Data'!$E15)</f>
        <v>29.611469868</v>
      </c>
      <c r="AB15">
        <f>('County-Data'!J15)*('County-Data'!J$2)*('County-Data'!$E15)</f>
        <v>2398.5290593079999</v>
      </c>
      <c r="AC15">
        <f>('County-Data'!K15)*('County-Data'!K$2)*('County-Data'!$E15)</f>
        <v>9.8704899560000001</v>
      </c>
      <c r="AD15">
        <f>('County-Data'!L15)*('County-Data'!L$2)*('County-Data'!$E15)</f>
        <v>1816.170151904</v>
      </c>
      <c r="AE15">
        <f>('County-Data'!M15)*('County-Data'!M$2)*('County-Data'!$E15)</f>
        <v>76.496297158999994</v>
      </c>
      <c r="AF15">
        <f>('County-Data'!N15)*('County-Data'!N$2)*('County-Data'!$E15)</f>
        <v>2.467622489</v>
      </c>
      <c r="AG15">
        <f>('County-Data'!O15)*('County-Data'!O$2)*('County-Data'!$E15)</f>
        <v>78.963919648000001</v>
      </c>
      <c r="AH15">
        <f>('County-Data'!P15)*('County-Data'!P$2)*('County-Data'!$E15)</f>
        <v>74.028674670000001</v>
      </c>
      <c r="AI15">
        <f>('County-Data'!Q15)*('County-Data'!Q$2)*('County-Data'!$E15)</f>
        <v>120.91350196100001</v>
      </c>
      <c r="AJ15">
        <f>('County-Data'!R15)*('County-Data'!R$2)*('County-Data'!$E15)</f>
        <v>9.8704899560000001</v>
      </c>
      <c r="AK15">
        <f>('County-Data'!S15)*('County-Data'!S$2)*('County-Data'!$E15)</f>
        <v>2.467622489</v>
      </c>
      <c r="AL15">
        <f>('County-Data'!T15)*('County-Data'!T$2)*('County-Data'!$E15)</f>
        <v>17.273357423</v>
      </c>
      <c r="AM15">
        <f>('County-Data'!U15)*('County-Data'!U$2)*('County-Data'!$E15)</f>
        <v>24.67622489</v>
      </c>
      <c r="AN15" s="39">
        <f t="shared" si="3"/>
        <v>2366</v>
      </c>
      <c r="AO15" s="46">
        <f t="shared" si="4"/>
        <v>5.7268449226961122</v>
      </c>
      <c r="AP15" s="64">
        <f t="shared" si="5"/>
        <v>16</v>
      </c>
    </row>
    <row r="16" spans="1:42">
      <c r="A16" t="s">
        <v>16</v>
      </c>
      <c r="B16" t="s">
        <v>27</v>
      </c>
      <c r="C16" t="s">
        <v>18</v>
      </c>
      <c r="D16">
        <f>('County-Data'!F16)*('County-Data'!F$1)*('County-Data'!$D16)</f>
        <v>390322.288222695</v>
      </c>
      <c r="E16">
        <f>('County-Data'!G16)*('County-Data'!G$1)*('County-Data'!$D16)</f>
        <v>36878.373142965</v>
      </c>
      <c r="F16">
        <f>('County-Data'!H16)*('County-Data'!H$1)*('County-Data'!$D16)</f>
        <v>440031.22758420301</v>
      </c>
      <c r="G16">
        <f>('County-Data'!I16)*('County-Data'!I$1)*('County-Data'!$D16)</f>
        <v>1310076.518196519</v>
      </c>
      <c r="H16">
        <f>('County-Data'!J16)*('County-Data'!J$1)*('County-Data'!$D16)</f>
        <v>85228.548599340007</v>
      </c>
      <c r="I16">
        <f>('County-Data'!K16)*('County-Data'!K$1)*('County-Data'!$D16)</f>
        <v>198915.101323704</v>
      </c>
      <c r="J16">
        <f>('County-Data'!L16)*('County-Data'!L$1)*('County-Data'!$D16)</f>
        <v>379531.52085930301</v>
      </c>
      <c r="K16">
        <f>('County-Data'!M16)*('County-Data'!M$1)*('County-Data'!$D16)</f>
        <v>149880.58492240802</v>
      </c>
      <c r="L16">
        <f>('County-Data'!N16)*('County-Data'!N$1)*('County-Data'!$D16)</f>
        <v>9.9179847090000006</v>
      </c>
      <c r="M16">
        <f>('County-Data'!O16)*('County-Data'!O$1)*('County-Data'!$D16)</f>
        <v>505.81722015900004</v>
      </c>
      <c r="N16">
        <f>('County-Data'!P16)*('County-Data'!P$1)*('County-Data'!$D16)</f>
        <v>113289.83333600401</v>
      </c>
      <c r="O16">
        <f>('County-Data'!Q16)*('County-Data'!Q$1)*('County-Data'!$D16)</f>
        <v>621308.84610040206</v>
      </c>
      <c r="P16">
        <f>('County-Data'!R16)*('County-Data'!R$1)*('County-Data'!$D16)</f>
        <v>45741.745477908</v>
      </c>
      <c r="Q16">
        <f>('County-Data'!S16)*('County-Data'!S$1)*('County-Data'!$D16)</f>
        <v>4859.8125074099999</v>
      </c>
      <c r="R16">
        <f>('County-Data'!T16)*('County-Data'!T$1)*('County-Data'!$D16)</f>
        <v>174840.846440058</v>
      </c>
      <c r="S16">
        <f>('County-Data'!U16)*('County-Data'!U$1)*('County-Data'!$D16)</f>
        <v>68377.892578749001</v>
      </c>
      <c r="T16" s="39">
        <f>'County-Data'!V16</f>
        <v>590893</v>
      </c>
      <c r="U16" s="46">
        <f t="shared" si="1"/>
        <v>6.8029218056340772</v>
      </c>
      <c r="V16" s="64">
        <f t="shared" si="2"/>
        <v>44</v>
      </c>
      <c r="X16">
        <f>('County-Data'!F16)*('County-Data'!F$2)*('County-Data'!$E16)</f>
        <v>187587.04899494001</v>
      </c>
      <c r="Y16">
        <f>('County-Data'!G16)*('County-Data'!G$2)*('County-Data'!$E16)</f>
        <v>53170.716085339998</v>
      </c>
      <c r="Z16">
        <f>('County-Data'!H16)*('County-Data'!H$2)*('County-Data'!$E16)</f>
        <v>634430.79172342794</v>
      </c>
      <c r="AA16">
        <f>('County-Data'!I16)*('County-Data'!I$2)*('County-Data'!$E16)</f>
        <v>1259233.1794582959</v>
      </c>
      <c r="AB16">
        <f>('County-Data'!J16)*('County-Data'!J$2)*('County-Data'!$E16)</f>
        <v>61440.657134920002</v>
      </c>
      <c r="AC16">
        <f>('County-Data'!K16)*('County-Data'!K$2)*('County-Data'!$E16)</f>
        <v>286792.975833504</v>
      </c>
      <c r="AD16">
        <f>('County-Data'!L16)*('County-Data'!L$2)*('County-Data'!$E16)</f>
        <v>364802.11428735201</v>
      </c>
      <c r="AE16">
        <f>('County-Data'!M16)*('County-Data'!M$2)*('County-Data'!$E16)</f>
        <v>108047.85228350399</v>
      </c>
      <c r="AF16">
        <f>('County-Data'!N16)*('County-Data'!N$2)*('County-Data'!$E16)</f>
        <v>2.3832683139999999</v>
      </c>
      <c r="AG16">
        <f>('County-Data'!O16)*('County-Data'!O$2)*('County-Data'!$E16)</f>
        <v>243.09336802799999</v>
      </c>
      <c r="AH16">
        <f>('County-Data'!P16)*('County-Data'!P$2)*('County-Data'!$E16)</f>
        <v>40834.919292075996</v>
      </c>
      <c r="AI16">
        <f>('County-Data'!Q16)*('County-Data'!Q$2)*('County-Data'!$E16)</f>
        <v>223948.57366163799</v>
      </c>
      <c r="AJ16">
        <f>('County-Data'!R16)*('County-Data'!R$2)*('County-Data'!$E16)</f>
        <v>10991.633464168001</v>
      </c>
      <c r="AK16">
        <f>('County-Data'!S16)*('County-Data'!S$2)*('County-Data'!$E16)</f>
        <v>1751.70221079</v>
      </c>
      <c r="AL16">
        <f>('County-Data'!T16)*('County-Data'!T$2)*('County-Data'!$E16)</f>
        <v>63020.764027101999</v>
      </c>
      <c r="AM16">
        <f>('County-Data'!U16)*('County-Data'!U$2)*('County-Data'!$E16)</f>
        <v>49293.138538462001</v>
      </c>
      <c r="AN16" s="39">
        <f t="shared" si="3"/>
        <v>590893</v>
      </c>
      <c r="AO16" s="46">
        <f t="shared" si="4"/>
        <v>5.6619244831667688</v>
      </c>
      <c r="AP16" s="64">
        <f t="shared" si="5"/>
        <v>17</v>
      </c>
    </row>
    <row r="17" spans="1:42">
      <c r="A17" t="s">
        <v>16</v>
      </c>
      <c r="B17" t="s">
        <v>28</v>
      </c>
      <c r="C17" t="s">
        <v>18</v>
      </c>
      <c r="D17">
        <f>('County-Data'!F17)*('County-Data'!F$1)*('County-Data'!$D17)</f>
        <v>10222.957239372001</v>
      </c>
      <c r="E17">
        <f>('County-Data'!G17)*('County-Data'!G$1)*('County-Data'!$D17)</f>
        <v>0</v>
      </c>
      <c r="F17">
        <f>('County-Data'!H17)*('County-Data'!H$1)*('County-Data'!$D17)</f>
        <v>0</v>
      </c>
      <c r="G17">
        <f>('County-Data'!I17)*('County-Data'!I$1)*('County-Data'!$D17)</f>
        <v>446575.12919562601</v>
      </c>
      <c r="H17">
        <f>('County-Data'!J17)*('County-Data'!J$1)*('County-Data'!$D17)</f>
        <v>252804.8061744</v>
      </c>
      <c r="I17">
        <f>('County-Data'!K17)*('County-Data'!K$1)*('County-Data'!$D17)</f>
        <v>6.5155877880000004</v>
      </c>
      <c r="J17">
        <f>('County-Data'!L17)*('County-Data'!L$1)*('County-Data'!$D17)</f>
        <v>156.374106912</v>
      </c>
      <c r="K17">
        <f>('County-Data'!M17)*('County-Data'!M$1)*('County-Data'!$D17)</f>
        <v>1071.814191126</v>
      </c>
      <c r="L17">
        <f>('County-Data'!N17)*('County-Data'!N$1)*('County-Data'!$D17)</f>
        <v>0</v>
      </c>
      <c r="M17">
        <f>('County-Data'!O17)*('County-Data'!O$1)*('County-Data'!$D17)</f>
        <v>78.187053456000001</v>
      </c>
      <c r="N17">
        <f>('County-Data'!P17)*('County-Data'!P$1)*('County-Data'!$D17)</f>
        <v>13.031175576000001</v>
      </c>
      <c r="O17">
        <f>('County-Data'!Q17)*('County-Data'!Q$1)*('County-Data'!$D17)</f>
        <v>6.5155877880000004</v>
      </c>
      <c r="P17">
        <f>('County-Data'!R17)*('County-Data'!R$1)*('County-Data'!$D17)</f>
        <v>0</v>
      </c>
      <c r="Q17">
        <f>('County-Data'!S17)*('County-Data'!S$1)*('County-Data'!$D17)</f>
        <v>0</v>
      </c>
      <c r="R17">
        <f>('County-Data'!T17)*('County-Data'!T$1)*('County-Data'!$D17)</f>
        <v>645.04319101200008</v>
      </c>
      <c r="S17">
        <f>('County-Data'!U17)*('County-Data'!U$1)*('County-Data'!$D17)</f>
        <v>5691.3659328180001</v>
      </c>
      <c r="T17" s="39">
        <f>'County-Data'!V17</f>
        <v>68341</v>
      </c>
      <c r="U17" s="46">
        <f t="shared" si="1"/>
        <v>10.495482059610978</v>
      </c>
      <c r="V17" s="64">
        <f t="shared" si="2"/>
        <v>9</v>
      </c>
      <c r="X17">
        <f>('County-Data'!F17)*('County-Data'!F$2)*('County-Data'!$E17)</f>
        <v>4783.8517831279996</v>
      </c>
      <c r="Y17">
        <f>('County-Data'!G17)*('County-Data'!G$2)*('County-Data'!$E17)</f>
        <v>0</v>
      </c>
      <c r="Z17">
        <f>('County-Data'!H17)*('County-Data'!H$2)*('County-Data'!$E17)</f>
        <v>0</v>
      </c>
      <c r="AA17">
        <f>('County-Data'!I17)*('County-Data'!I$2)*('County-Data'!$E17)</f>
        <v>417951.318406248</v>
      </c>
      <c r="AB17">
        <f>('County-Data'!J17)*('County-Data'!J$2)*('County-Data'!$E17)</f>
        <v>177450.7162384</v>
      </c>
      <c r="AC17">
        <f>('County-Data'!K17)*('County-Data'!K$2)*('County-Data'!$E17)</f>
        <v>9.1469441360000001</v>
      </c>
      <c r="AD17">
        <f>('County-Data'!L17)*('County-Data'!L$2)*('County-Data'!$E17)</f>
        <v>146.351106176</v>
      </c>
      <c r="AE17">
        <f>('County-Data'!M17)*('County-Data'!M$2)*('County-Data'!$E17)</f>
        <v>752.33615518600004</v>
      </c>
      <c r="AF17">
        <f>('County-Data'!N17)*('County-Data'!N$2)*('County-Data'!$E17)</f>
        <v>0</v>
      </c>
      <c r="AG17">
        <f>('County-Data'!O17)*('County-Data'!O$2)*('County-Data'!$E17)</f>
        <v>36.587776544</v>
      </c>
      <c r="AH17">
        <f>('County-Data'!P17)*('County-Data'!P$2)*('County-Data'!$E17)</f>
        <v>4.5734720680000001</v>
      </c>
      <c r="AI17">
        <f>('County-Data'!Q17)*('County-Data'!Q$2)*('County-Data'!$E17)</f>
        <v>2.286736034</v>
      </c>
      <c r="AJ17">
        <f>('County-Data'!R17)*('County-Data'!R$2)*('County-Data'!$E17)</f>
        <v>0</v>
      </c>
      <c r="AK17">
        <f>('County-Data'!S17)*('County-Data'!S$2)*('County-Data'!$E17)</f>
        <v>0</v>
      </c>
      <c r="AL17">
        <f>('County-Data'!T17)*('County-Data'!T$2)*('County-Data'!$E17)</f>
        <v>226.38686736599999</v>
      </c>
      <c r="AM17">
        <f>('County-Data'!U17)*('County-Data'!U$2)*('County-Data'!$E17)</f>
        <v>3994.9278513980003</v>
      </c>
      <c r="AN17" s="39">
        <f t="shared" si="3"/>
        <v>68341</v>
      </c>
      <c r="AO17" s="46">
        <f t="shared" si="4"/>
        <v>8.8579108198107139</v>
      </c>
      <c r="AP17" s="64">
        <f t="shared" si="5"/>
        <v>4</v>
      </c>
    </row>
    <row r="18" spans="1:42">
      <c r="A18" t="s">
        <v>16</v>
      </c>
      <c r="B18" t="s">
        <v>29</v>
      </c>
      <c r="C18" t="s">
        <v>18</v>
      </c>
      <c r="D18">
        <f>('County-Data'!F18)*('County-Data'!F$1)*('County-Data'!$D18)</f>
        <v>968.18633768999996</v>
      </c>
      <c r="E18">
        <f>('County-Data'!G18)*('County-Data'!G$1)*('County-Data'!$D18)</f>
        <v>2.933897993</v>
      </c>
      <c r="F18">
        <f>('County-Data'!H18)*('County-Data'!H$1)*('County-Data'!$D18)</f>
        <v>2.933897993</v>
      </c>
      <c r="G18">
        <f>('County-Data'!I18)*('County-Data'!I$1)*('County-Data'!$D18)</f>
        <v>8.8016939789999995</v>
      </c>
      <c r="H18">
        <f>('County-Data'!J18)*('County-Data'!J$1)*('County-Data'!$D18)</f>
        <v>11.735591972</v>
      </c>
      <c r="I18">
        <f>('County-Data'!K18)*('County-Data'!K$1)*('County-Data'!$D18)</f>
        <v>0</v>
      </c>
      <c r="J18">
        <f>('County-Data'!L18)*('County-Data'!L$1)*('County-Data'!$D18)</f>
        <v>237.64573743299999</v>
      </c>
      <c r="K18">
        <f>('County-Data'!M18)*('County-Data'!M$1)*('County-Data'!$D18)</f>
        <v>2.933897993</v>
      </c>
      <c r="L18">
        <f>('County-Data'!N18)*('County-Data'!N$1)*('County-Data'!$D18)</f>
        <v>8.8016939789999995</v>
      </c>
      <c r="M18">
        <f>('County-Data'!O18)*('County-Data'!O$1)*('County-Data'!$D18)</f>
        <v>105.62032774799999</v>
      </c>
      <c r="N18">
        <f>('County-Data'!P18)*('County-Data'!P$1)*('County-Data'!$D18)</f>
        <v>328.59657521600002</v>
      </c>
      <c r="O18">
        <f>('County-Data'!Q18)*('County-Data'!Q$1)*('County-Data'!$D18)</f>
        <v>387.27453507600001</v>
      </c>
      <c r="P18">
        <f>('County-Data'!R18)*('County-Data'!R$1)*('County-Data'!$D18)</f>
        <v>272.85251334899999</v>
      </c>
      <c r="Q18">
        <f>('County-Data'!S18)*('County-Data'!S$1)*('County-Data'!$D18)</f>
        <v>58.677959860000001</v>
      </c>
      <c r="R18">
        <f>('County-Data'!T18)*('County-Data'!T$1)*('County-Data'!$D18)</f>
        <v>93.884735775999999</v>
      </c>
      <c r="S18">
        <f>('County-Data'!U18)*('County-Data'!U$1)*('County-Data'!$D18)</f>
        <v>126.157613699</v>
      </c>
      <c r="T18" s="39">
        <f>'County-Data'!V18</f>
        <v>349</v>
      </c>
      <c r="U18" s="46">
        <f t="shared" si="1"/>
        <v>7.4986733803896861</v>
      </c>
      <c r="V18" s="64">
        <f t="shared" si="2"/>
        <v>40</v>
      </c>
      <c r="X18">
        <f>('County-Data'!F18)*('County-Data'!F$2)*('County-Data'!$E18)</f>
        <v>484.70234186000005</v>
      </c>
      <c r="Y18">
        <f>('County-Data'!G18)*('County-Data'!G$2)*('County-Data'!$E18)</f>
        <v>4.4063849260000003</v>
      </c>
      <c r="Z18">
        <f>('County-Data'!H18)*('County-Data'!H$2)*('County-Data'!$E18)</f>
        <v>4.4063849260000003</v>
      </c>
      <c r="AA18">
        <f>('County-Data'!I18)*('County-Data'!I$2)*('County-Data'!$E18)</f>
        <v>8.8127698520000006</v>
      </c>
      <c r="AB18">
        <f>('County-Data'!J18)*('County-Data'!J$2)*('County-Data'!$E18)</f>
        <v>8.8127698520000006</v>
      </c>
      <c r="AC18">
        <f>('County-Data'!K18)*('County-Data'!K$2)*('County-Data'!$E18)</f>
        <v>0</v>
      </c>
      <c r="AD18">
        <f>('County-Data'!L18)*('County-Data'!L$2)*('County-Data'!$E18)</f>
        <v>237.94478600400001</v>
      </c>
      <c r="AE18">
        <f>('County-Data'!M18)*('County-Data'!M$2)*('County-Data'!$E18)</f>
        <v>2.2031924630000002</v>
      </c>
      <c r="AF18">
        <f>('County-Data'!N18)*('County-Data'!N$2)*('County-Data'!$E18)</f>
        <v>2.2031924630000002</v>
      </c>
      <c r="AG18">
        <f>('County-Data'!O18)*('County-Data'!O$2)*('County-Data'!$E18)</f>
        <v>52.876619112</v>
      </c>
      <c r="AH18">
        <f>('County-Data'!P18)*('County-Data'!P$2)*('County-Data'!$E18)</f>
        <v>123.37877792800001</v>
      </c>
      <c r="AI18">
        <f>('County-Data'!Q18)*('County-Data'!Q$2)*('County-Data'!$E18)</f>
        <v>145.410702558</v>
      </c>
      <c r="AJ18">
        <f>('County-Data'!R18)*('County-Data'!R$2)*('County-Data'!$E18)</f>
        <v>68.298966353000012</v>
      </c>
      <c r="AK18">
        <f>('County-Data'!S18)*('County-Data'!S$2)*('County-Data'!$E18)</f>
        <v>22.031924630000002</v>
      </c>
      <c r="AL18">
        <f>('County-Data'!T18)*('County-Data'!T$2)*('County-Data'!$E18)</f>
        <v>35.251079408000003</v>
      </c>
      <c r="AM18">
        <f>('County-Data'!U18)*('County-Data'!U$2)*('County-Data'!$E18)</f>
        <v>94.737275909000005</v>
      </c>
      <c r="AN18" s="39">
        <f t="shared" si="3"/>
        <v>349</v>
      </c>
      <c r="AO18" s="46">
        <f t="shared" si="4"/>
        <v>3.7119689634498569</v>
      </c>
      <c r="AP18" s="64">
        <f t="shared" si="5"/>
        <v>40</v>
      </c>
    </row>
    <row r="19" spans="1:42">
      <c r="A19" t="s">
        <v>16</v>
      </c>
      <c r="B19" t="s">
        <v>30</v>
      </c>
      <c r="C19" t="s">
        <v>18</v>
      </c>
      <c r="D19">
        <f>('County-Data'!F19)*('County-Data'!F$1)*('County-Data'!$D19)</f>
        <v>0</v>
      </c>
      <c r="E19">
        <f>('County-Data'!G19)*('County-Data'!G$1)*('County-Data'!$D19)</f>
        <v>481.2583272</v>
      </c>
      <c r="F19">
        <f>('County-Data'!H19)*('County-Data'!H$1)*('County-Data'!$D19)</f>
        <v>0</v>
      </c>
      <c r="G19">
        <f>('County-Data'!I19)*('County-Data'!I$1)*('County-Data'!$D19)</f>
        <v>0</v>
      </c>
      <c r="H19">
        <f>('County-Data'!J19)*('County-Data'!J$1)*('County-Data'!$D19)</f>
        <v>10.8758944</v>
      </c>
      <c r="I19">
        <f>('County-Data'!K19)*('County-Data'!K$1)*('County-Data'!$D19)</f>
        <v>5.4379472</v>
      </c>
      <c r="J19">
        <f>('County-Data'!L19)*('County-Data'!L$1)*('County-Data'!$D19)</f>
        <v>0</v>
      </c>
      <c r="K19">
        <f>('County-Data'!M19)*('County-Data'!M$1)*('County-Data'!$D19)</f>
        <v>11729.6521104</v>
      </c>
      <c r="L19">
        <f>('County-Data'!N19)*('County-Data'!N$1)*('County-Data'!$D19)</f>
        <v>0</v>
      </c>
      <c r="M19">
        <f>('County-Data'!O19)*('County-Data'!O$1)*('County-Data'!$D19)</f>
        <v>0</v>
      </c>
      <c r="N19">
        <f>('County-Data'!P19)*('County-Data'!P$1)*('County-Data'!$D19)</f>
        <v>453948.95636160002</v>
      </c>
      <c r="O19">
        <f>('County-Data'!Q19)*('County-Data'!Q$1)*('County-Data'!$D19)</f>
        <v>5.4379472</v>
      </c>
      <c r="P19">
        <f>('County-Data'!R19)*('County-Data'!R$1)*('County-Data'!$D19)</f>
        <v>158358.46041120001</v>
      </c>
      <c r="Q19">
        <f>('County-Data'!S19)*('County-Data'!S$1)*('County-Data'!$D19)</f>
        <v>80867.712811200006</v>
      </c>
      <c r="R19">
        <f>('County-Data'!T19)*('County-Data'!T$1)*('County-Data'!$D19)</f>
        <v>46576.017767999998</v>
      </c>
      <c r="S19">
        <f>('County-Data'!U19)*('County-Data'!U$1)*('County-Data'!$D19)</f>
        <v>27382.783125599999</v>
      </c>
      <c r="T19" s="39">
        <f>'County-Data'!V19</f>
        <v>99154</v>
      </c>
      <c r="U19" s="46">
        <f t="shared" si="1"/>
        <v>7.8601629052181465</v>
      </c>
      <c r="V19" s="64">
        <f t="shared" si="2"/>
        <v>34</v>
      </c>
      <c r="X19">
        <f>('County-Data'!F19)*('County-Data'!F$2)*('County-Data'!$E19)</f>
        <v>0</v>
      </c>
      <c r="Y19">
        <f>('County-Data'!G19)*('County-Data'!G$2)*('County-Data'!$E19)</f>
        <v>855.47805636600003</v>
      </c>
      <c r="Z19">
        <f>('County-Data'!H19)*('County-Data'!H$2)*('County-Data'!$E19)</f>
        <v>0</v>
      </c>
      <c r="AA19">
        <f>('County-Data'!I19)*('County-Data'!I$2)*('County-Data'!$E19)</f>
        <v>0</v>
      </c>
      <c r="AB19">
        <f>('County-Data'!J19)*('County-Data'!J$2)*('County-Data'!$E19)</f>
        <v>9.6664187160000008</v>
      </c>
      <c r="AC19">
        <f>('County-Data'!K19)*('County-Data'!K$2)*('County-Data'!$E19)</f>
        <v>9.6664187160000008</v>
      </c>
      <c r="AD19">
        <f>('County-Data'!L19)*('County-Data'!L$2)*('County-Data'!$E19)</f>
        <v>0</v>
      </c>
      <c r="AE19">
        <f>('County-Data'!M19)*('County-Data'!M$2)*('County-Data'!$E19)</f>
        <v>10425.232585206</v>
      </c>
      <c r="AF19">
        <f>('County-Data'!N19)*('County-Data'!N$2)*('County-Data'!$E19)</f>
        <v>0</v>
      </c>
      <c r="AG19">
        <f>('County-Data'!O19)*('County-Data'!O$2)*('County-Data'!$E19)</f>
        <v>0</v>
      </c>
      <c r="AH19">
        <f>('County-Data'!P19)*('County-Data'!P$2)*('County-Data'!$E19)</f>
        <v>201733.32539356203</v>
      </c>
      <c r="AI19">
        <f>('County-Data'!Q19)*('County-Data'!Q$2)*('County-Data'!$E19)</f>
        <v>2.4166046790000002</v>
      </c>
      <c r="AJ19">
        <f>('County-Data'!R19)*('County-Data'!R$2)*('County-Data'!$E19)</f>
        <v>46915.963238106007</v>
      </c>
      <c r="AK19">
        <f>('County-Data'!S19)*('County-Data'!S$2)*('County-Data'!$E19)</f>
        <v>35937.328181409001</v>
      </c>
      <c r="AL19">
        <f>('County-Data'!T19)*('County-Data'!T$2)*('County-Data'!$E19)</f>
        <v>20698.219075635003</v>
      </c>
      <c r="AM19">
        <f>('County-Data'!U19)*('County-Data'!U$2)*('County-Data'!$E19)</f>
        <v>24337.625722209003</v>
      </c>
      <c r="AN19" s="39">
        <f t="shared" si="3"/>
        <v>99154</v>
      </c>
      <c r="AO19" s="46">
        <f t="shared" si="4"/>
        <v>3.4383375526413866</v>
      </c>
      <c r="AP19" s="64">
        <f t="shared" si="5"/>
        <v>43</v>
      </c>
    </row>
    <row r="20" spans="1:42">
      <c r="A20" t="s">
        <v>16</v>
      </c>
      <c r="B20" t="s">
        <v>31</v>
      </c>
      <c r="C20" t="s">
        <v>18</v>
      </c>
      <c r="D20">
        <f>('County-Data'!F20)*('County-Data'!F$1)*('County-Data'!$D20)</f>
        <v>0</v>
      </c>
      <c r="E20">
        <f>('County-Data'!G20)*('County-Data'!G$1)*('County-Data'!$D20)</f>
        <v>0</v>
      </c>
      <c r="F20">
        <f>('County-Data'!H20)*('County-Data'!H$1)*('County-Data'!$D20)</f>
        <v>0</v>
      </c>
      <c r="G20">
        <f>('County-Data'!I20)*('County-Data'!I$1)*('County-Data'!$D20)</f>
        <v>0</v>
      </c>
      <c r="H20">
        <f>('County-Data'!J20)*('County-Data'!J$1)*('County-Data'!$D20)</f>
        <v>0</v>
      </c>
      <c r="I20">
        <f>('County-Data'!K20)*('County-Data'!K$1)*('County-Data'!$D20)</f>
        <v>0</v>
      </c>
      <c r="J20">
        <f>('County-Data'!L20)*('County-Data'!L$1)*('County-Data'!$D20)</f>
        <v>0</v>
      </c>
      <c r="K20">
        <f>('County-Data'!M20)*('County-Data'!M$1)*('County-Data'!$D20)</f>
        <v>3.5208785499999999</v>
      </c>
      <c r="L20">
        <f>('County-Data'!N20)*('County-Data'!N$1)*('County-Data'!$D20)</f>
        <v>0</v>
      </c>
      <c r="M20">
        <f>('County-Data'!O20)*('County-Data'!O$1)*('County-Data'!$D20)</f>
        <v>0</v>
      </c>
      <c r="N20">
        <f>('County-Data'!P20)*('County-Data'!P$1)*('County-Data'!$D20)</f>
        <v>0</v>
      </c>
      <c r="O20">
        <f>('County-Data'!Q20)*('County-Data'!Q$1)*('County-Data'!$D20)</f>
        <v>14.0835142</v>
      </c>
      <c r="P20">
        <f>('County-Data'!R20)*('County-Data'!R$1)*('County-Data'!$D20)</f>
        <v>0</v>
      </c>
      <c r="Q20">
        <f>('County-Data'!S20)*('County-Data'!S$1)*('County-Data'!$D20)</f>
        <v>0</v>
      </c>
      <c r="R20">
        <f>('County-Data'!T20)*('County-Data'!T$1)*('County-Data'!$D20)</f>
        <v>0</v>
      </c>
      <c r="S20">
        <f>('County-Data'!U20)*('County-Data'!U$1)*('County-Data'!$D20)</f>
        <v>21.125271300000001</v>
      </c>
      <c r="T20" s="39">
        <f>'County-Data'!V20</f>
        <v>9</v>
      </c>
      <c r="U20" s="46">
        <f t="shared" si="1"/>
        <v>4.3032960055555556</v>
      </c>
      <c r="V20" s="64">
        <f t="shared" si="2"/>
        <v>55</v>
      </c>
      <c r="X20">
        <f>('County-Data'!F20)*('County-Data'!F$2)*('County-Data'!$E20)</f>
        <v>0</v>
      </c>
      <c r="Y20">
        <f>('County-Data'!G20)*('County-Data'!G$2)*('County-Data'!$E20)</f>
        <v>0</v>
      </c>
      <c r="Z20">
        <f>('County-Data'!H20)*('County-Data'!H$2)*('County-Data'!$E20)</f>
        <v>0</v>
      </c>
      <c r="AA20">
        <f>('County-Data'!I20)*('County-Data'!I$2)*('County-Data'!$E20)</f>
        <v>0</v>
      </c>
      <c r="AB20">
        <f>('County-Data'!J20)*('County-Data'!J$2)*('County-Data'!$E20)</f>
        <v>0</v>
      </c>
      <c r="AC20">
        <f>('County-Data'!K20)*('County-Data'!K$2)*('County-Data'!$E20)</f>
        <v>0</v>
      </c>
      <c r="AD20">
        <f>('County-Data'!L20)*('County-Data'!L$2)*('County-Data'!$E20)</f>
        <v>0</v>
      </c>
      <c r="AE20">
        <f>('County-Data'!M20)*('County-Data'!M$2)*('County-Data'!$E20)</f>
        <v>2.5237043990000001</v>
      </c>
      <c r="AF20">
        <f>('County-Data'!N20)*('County-Data'!N$2)*('County-Data'!$E20)</f>
        <v>0</v>
      </c>
      <c r="AG20">
        <f>('County-Data'!O20)*('County-Data'!O$2)*('County-Data'!$E20)</f>
        <v>0</v>
      </c>
      <c r="AH20">
        <f>('County-Data'!P20)*('County-Data'!P$2)*('County-Data'!$E20)</f>
        <v>0</v>
      </c>
      <c r="AI20">
        <f>('County-Data'!Q20)*('County-Data'!Q$2)*('County-Data'!$E20)</f>
        <v>5.0474087980000002</v>
      </c>
      <c r="AJ20">
        <f>('County-Data'!R20)*('County-Data'!R$2)*('County-Data'!$E20)</f>
        <v>0</v>
      </c>
      <c r="AK20">
        <f>('County-Data'!S20)*('County-Data'!S$2)*('County-Data'!$E20)</f>
        <v>0</v>
      </c>
      <c r="AL20">
        <f>('County-Data'!T20)*('County-Data'!T$2)*('County-Data'!$E20)</f>
        <v>0</v>
      </c>
      <c r="AM20">
        <f>('County-Data'!U20)*('County-Data'!U$2)*('County-Data'!$E20)</f>
        <v>15.142226394000001</v>
      </c>
      <c r="AN20" s="39">
        <f t="shared" si="3"/>
        <v>9</v>
      </c>
      <c r="AO20" s="46">
        <f t="shared" si="4"/>
        <v>2.5237043990000001</v>
      </c>
      <c r="AP20" s="64">
        <f t="shared" si="5"/>
        <v>53</v>
      </c>
    </row>
    <row r="21" spans="1:42">
      <c r="A21" t="s">
        <v>16</v>
      </c>
      <c r="B21" t="s">
        <v>32</v>
      </c>
      <c r="C21" t="s">
        <v>18</v>
      </c>
      <c r="D21">
        <f>('County-Data'!F21)*('County-Data'!F$1)*('County-Data'!$D21)</f>
        <v>155190.8108223</v>
      </c>
      <c r="E21">
        <f>('County-Data'!G21)*('County-Data'!G$1)*('County-Data'!$D21)</f>
        <v>101435.52260352501</v>
      </c>
      <c r="F21">
        <f>('County-Data'!H21)*('County-Data'!H$1)*('County-Data'!$D21)</f>
        <v>36942.657323550004</v>
      </c>
      <c r="G21">
        <f>('County-Data'!I21)*('County-Data'!I$1)*('County-Data'!$D21)</f>
        <v>1264323.323903475</v>
      </c>
      <c r="H21">
        <f>('County-Data'!J21)*('County-Data'!J$1)*('County-Data'!$D21)</f>
        <v>11.7222457</v>
      </c>
      <c r="I21">
        <f>('County-Data'!K21)*('County-Data'!K$1)*('County-Data'!$D21)</f>
        <v>436794.3192734</v>
      </c>
      <c r="J21">
        <f>('County-Data'!L21)*('County-Data'!L$1)*('County-Data'!$D21)</f>
        <v>61357.164555225005</v>
      </c>
      <c r="K21">
        <f>('County-Data'!M21)*('County-Data'!M$1)*('County-Data'!$D21)</f>
        <v>158226.8724586</v>
      </c>
      <c r="L21">
        <f>('County-Data'!N21)*('County-Data'!N$1)*('County-Data'!$D21)</f>
        <v>8.7916842749999997</v>
      </c>
      <c r="M21">
        <f>('County-Data'!O21)*('County-Data'!O$1)*('County-Data'!$D21)</f>
        <v>8.7916842749999997</v>
      </c>
      <c r="N21">
        <f>('County-Data'!P21)*('County-Data'!P$1)*('County-Data'!$D21)</f>
        <v>23045.9350462</v>
      </c>
      <c r="O21">
        <f>('County-Data'!Q21)*('County-Data'!Q$1)*('County-Data'!$D21)</f>
        <v>61512.484310749998</v>
      </c>
      <c r="P21">
        <f>('County-Data'!R21)*('County-Data'!R$1)*('County-Data'!$D21)</f>
        <v>4220.008452</v>
      </c>
      <c r="Q21">
        <f>('County-Data'!S21)*('County-Data'!S$1)*('County-Data'!$D21)</f>
        <v>195843.55890989999</v>
      </c>
      <c r="R21">
        <f>('County-Data'!T21)*('County-Data'!T$1)*('County-Data'!$D21)</f>
        <v>42446.251679699999</v>
      </c>
      <c r="S21">
        <f>('County-Data'!U21)*('County-Data'!U$1)*('County-Data'!$D21)</f>
        <v>10089.922986275</v>
      </c>
      <c r="T21" s="39">
        <f>'County-Data'!V21</f>
        <v>401218</v>
      </c>
      <c r="U21" s="46">
        <f t="shared" si="1"/>
        <v>6.3592813331883162</v>
      </c>
      <c r="V21" s="64">
        <f t="shared" si="2"/>
        <v>46</v>
      </c>
      <c r="X21">
        <f>('County-Data'!F21)*('County-Data'!F$2)*('County-Data'!$E21)</f>
        <v>81198.907400448006</v>
      </c>
      <c r="Y21">
        <f>('County-Data'!G21)*('County-Data'!G$2)*('County-Data'!$E21)</f>
        <v>159219.22625491201</v>
      </c>
      <c r="Z21">
        <f>('County-Data'!H21)*('County-Data'!H$2)*('County-Data'!$E21)</f>
        <v>57987.391042944007</v>
      </c>
      <c r="AA21">
        <f>('County-Data'!I21)*('County-Data'!I$2)*('County-Data'!$E21)</f>
        <v>1323038.0324440321</v>
      </c>
      <c r="AB21">
        <f>('County-Data'!J21)*('County-Data'!J$2)*('County-Data'!$E21)</f>
        <v>9.1999668480000008</v>
      </c>
      <c r="AC21">
        <f>('County-Data'!K21)*('County-Data'!K$2)*('County-Data'!$E21)</f>
        <v>685618.32938035205</v>
      </c>
      <c r="AD21">
        <f>('County-Data'!L21)*('County-Data'!L$2)*('County-Data'!$E21)</f>
        <v>64206.568632192007</v>
      </c>
      <c r="AE21">
        <f>('County-Data'!M21)*('County-Data'!M$2)*('County-Data'!$E21)</f>
        <v>124181.15251430401</v>
      </c>
      <c r="AF21">
        <f>('County-Data'!N21)*('County-Data'!N$2)*('County-Data'!$E21)</f>
        <v>2.2999917120000002</v>
      </c>
      <c r="AG21">
        <f>('County-Data'!O21)*('County-Data'!O$2)*('County-Data'!$E21)</f>
        <v>4.5999834240000004</v>
      </c>
      <c r="AH21">
        <f>('County-Data'!P21)*('County-Data'!P$2)*('County-Data'!$E21)</f>
        <v>9043.5674115840011</v>
      </c>
      <c r="AI21">
        <f>('County-Data'!Q21)*('County-Data'!Q$2)*('County-Data'!$E21)</f>
        <v>24138.413017440002</v>
      </c>
      <c r="AJ21">
        <f>('County-Data'!R21)*('County-Data'!R$2)*('County-Data'!$E21)</f>
        <v>1103.9960217600001</v>
      </c>
      <c r="AK21">
        <f>('County-Data'!S21)*('County-Data'!S$2)*('County-Data'!$E21)</f>
        <v>76851.923064768009</v>
      </c>
      <c r="AL21">
        <f>('County-Data'!T21)*('County-Data'!T$2)*('County-Data'!$E21)</f>
        <v>16656.539978304001</v>
      </c>
      <c r="AM21">
        <f>('County-Data'!U21)*('County-Data'!U$2)*('County-Data'!$E21)</f>
        <v>7918.8714644160009</v>
      </c>
      <c r="AN21" s="39">
        <f t="shared" si="3"/>
        <v>401218</v>
      </c>
      <c r="AO21" s="46">
        <f t="shared" si="4"/>
        <v>6.5579785018853585</v>
      </c>
      <c r="AP21" s="64">
        <f t="shared" si="5"/>
        <v>12</v>
      </c>
    </row>
    <row r="22" spans="1:42">
      <c r="A22" t="s">
        <v>16</v>
      </c>
      <c r="B22" t="s">
        <v>33</v>
      </c>
      <c r="C22" t="s">
        <v>18</v>
      </c>
      <c r="D22">
        <f>('County-Data'!F22)*('County-Data'!F$1)*('County-Data'!$D22)</f>
        <v>15661.689333569999</v>
      </c>
      <c r="E22">
        <f>('County-Data'!G22)*('County-Data'!G$1)*('County-Data'!$D22)</f>
        <v>2928.6085745699997</v>
      </c>
      <c r="F22">
        <f>('County-Data'!H22)*('County-Data'!H$1)*('County-Data'!$D22)</f>
        <v>1731.0926460449998</v>
      </c>
      <c r="G22">
        <f>('County-Data'!I22)*('County-Data'!I$1)*('County-Data'!$D22)</f>
        <v>168267.662230185</v>
      </c>
      <c r="H22">
        <f>('County-Data'!J22)*('County-Data'!J$1)*('County-Data'!$D22)</f>
        <v>12.126743579999999</v>
      </c>
      <c r="I22">
        <f>('County-Data'!K22)*('County-Data'!K$1)*('County-Data'!$D22)</f>
        <v>105678.50692791</v>
      </c>
      <c r="J22">
        <f>('County-Data'!L22)*('County-Data'!L$1)*('County-Data'!$D22)</f>
        <v>33369.766646265001</v>
      </c>
      <c r="K22">
        <f>('County-Data'!M22)*('County-Data'!M$1)*('County-Data'!$D22)</f>
        <v>3.0316858949999999</v>
      </c>
      <c r="L22">
        <f>('County-Data'!N22)*('County-Data'!N$1)*('County-Data'!$D22)</f>
        <v>0</v>
      </c>
      <c r="M22">
        <f>('County-Data'!O22)*('County-Data'!O$1)*('County-Data'!$D22)</f>
        <v>154.61598064499998</v>
      </c>
      <c r="N22">
        <f>('County-Data'!P22)*('County-Data'!P$1)*('County-Data'!$D22)</f>
        <v>0</v>
      </c>
      <c r="O22">
        <f>('County-Data'!Q22)*('County-Data'!Q$1)*('County-Data'!$D22)</f>
        <v>124935.77573294999</v>
      </c>
      <c r="P22">
        <f>('County-Data'!R22)*('County-Data'!R$1)*('County-Data'!$D22)</f>
        <v>0</v>
      </c>
      <c r="Q22">
        <f>('County-Data'!S22)*('County-Data'!S$1)*('County-Data'!$D22)</f>
        <v>0</v>
      </c>
      <c r="R22">
        <f>('County-Data'!T22)*('County-Data'!T$1)*('County-Data'!$D22)</f>
        <v>30462.379872959998</v>
      </c>
      <c r="S22">
        <f>('County-Data'!U22)*('County-Data'!U$1)*('County-Data'!$D22)</f>
        <v>3656.2131893699998</v>
      </c>
      <c r="T22" s="39">
        <f>'County-Data'!V22</f>
        <v>69712</v>
      </c>
      <c r="U22" s="46">
        <f t="shared" si="1"/>
        <v>6.9838976010435081</v>
      </c>
      <c r="V22" s="64">
        <f t="shared" si="2"/>
        <v>43</v>
      </c>
      <c r="X22">
        <f>('County-Data'!F22)*('County-Data'!F$2)*('County-Data'!$E22)</f>
        <v>7939.2006032639993</v>
      </c>
      <c r="Y22">
        <f>('County-Data'!G22)*('County-Data'!G$2)*('County-Data'!$E22)</f>
        <v>4453.6978993920002</v>
      </c>
      <c r="Z22">
        <f>('County-Data'!H22)*('County-Data'!H$2)*('County-Data'!$E22)</f>
        <v>2632.568841152</v>
      </c>
      <c r="AA22">
        <f>('County-Data'!I22)*('County-Data'!I$2)*('County-Data'!$E22)</f>
        <v>170595.993450624</v>
      </c>
      <c r="AB22">
        <f>('County-Data'!J22)*('County-Data'!J$2)*('County-Data'!$E22)</f>
        <v>9.2209066239999995</v>
      </c>
      <c r="AC22">
        <f>('County-Data'!K22)*('County-Data'!K$2)*('County-Data'!$E22)</f>
        <v>160711.18154969599</v>
      </c>
      <c r="AD22">
        <f>('County-Data'!L22)*('County-Data'!L$2)*('County-Data'!$E22)</f>
        <v>33831.506403455998</v>
      </c>
      <c r="AE22">
        <f>('County-Data'!M22)*('County-Data'!M$2)*('County-Data'!$E22)</f>
        <v>2.3052266559999999</v>
      </c>
      <c r="AF22">
        <f>('County-Data'!N22)*('County-Data'!N$2)*('County-Data'!$E22)</f>
        <v>0</v>
      </c>
      <c r="AG22">
        <f>('County-Data'!O22)*('County-Data'!O$2)*('County-Data'!$E22)</f>
        <v>78.377706304</v>
      </c>
      <c r="AH22">
        <f>('County-Data'!P22)*('County-Data'!P$2)*('County-Data'!$E22)</f>
        <v>0</v>
      </c>
      <c r="AI22">
        <f>('County-Data'!Q22)*('County-Data'!Q$2)*('County-Data'!$E22)</f>
        <v>47499.195246880001</v>
      </c>
      <c r="AJ22">
        <f>('County-Data'!R22)*('County-Data'!R$2)*('County-Data'!$E22)</f>
        <v>0</v>
      </c>
      <c r="AK22">
        <f>('County-Data'!S22)*('County-Data'!S$2)*('County-Data'!$E22)</f>
        <v>0</v>
      </c>
      <c r="AL22">
        <f>('County-Data'!T22)*('County-Data'!T$2)*('County-Data'!$E22)</f>
        <v>11581.458719744</v>
      </c>
      <c r="AM22">
        <f>('County-Data'!U22)*('County-Data'!U$2)*('County-Data'!$E22)</f>
        <v>2780.1033471359997</v>
      </c>
      <c r="AN22" s="39">
        <f t="shared" si="3"/>
        <v>69712</v>
      </c>
      <c r="AO22" s="46">
        <f t="shared" si="4"/>
        <v>6.3420187327996329</v>
      </c>
      <c r="AP22" s="64">
        <f t="shared" si="5"/>
        <v>13</v>
      </c>
    </row>
    <row r="23" spans="1:42">
      <c r="A23" t="s">
        <v>16</v>
      </c>
      <c r="B23" t="s">
        <v>34</v>
      </c>
      <c r="C23" t="s">
        <v>18</v>
      </c>
      <c r="D23">
        <f>('County-Data'!F23)*('County-Data'!F$1)*('County-Data'!$D23)</f>
        <v>73234.29594666</v>
      </c>
      <c r="E23">
        <f>('County-Data'!G23)*('County-Data'!G$1)*('County-Data'!$D23)</f>
        <v>2.9930642449999998</v>
      </c>
      <c r="F23">
        <f>('County-Data'!H23)*('County-Data'!H$1)*('County-Data'!$D23)</f>
        <v>2.9930642449999998</v>
      </c>
      <c r="G23">
        <f>('County-Data'!I23)*('County-Data'!I$1)*('County-Data'!$D23)</f>
        <v>8.9791927349999998</v>
      </c>
      <c r="H23">
        <f>('County-Data'!J23)*('County-Data'!J$1)*('County-Data'!$D23)</f>
        <v>46631.9409371</v>
      </c>
      <c r="I23">
        <f>('County-Data'!K23)*('County-Data'!K$1)*('County-Data'!$D23)</f>
        <v>0</v>
      </c>
      <c r="J23">
        <f>('County-Data'!L23)*('County-Data'!L$1)*('County-Data'!$D23)</f>
        <v>89.791927349999995</v>
      </c>
      <c r="K23">
        <f>('County-Data'!M23)*('County-Data'!M$1)*('County-Data'!$D23)</f>
        <v>0</v>
      </c>
      <c r="L23">
        <f>('County-Data'!N23)*('County-Data'!N$1)*('County-Data'!$D23)</f>
        <v>0</v>
      </c>
      <c r="M23">
        <f>('County-Data'!O23)*('County-Data'!O$1)*('County-Data'!$D23)</f>
        <v>8.9791927349999998</v>
      </c>
      <c r="N23">
        <f>('County-Data'!P23)*('County-Data'!P$1)*('County-Data'!$D23)</f>
        <v>71.833541879999999</v>
      </c>
      <c r="O23">
        <f>('County-Data'!Q23)*('County-Data'!Q$1)*('County-Data'!$D23)</f>
        <v>107.75031281999999</v>
      </c>
      <c r="P23">
        <f>('County-Data'!R23)*('County-Data'!R$1)*('County-Data'!$D23)</f>
        <v>0</v>
      </c>
      <c r="Q23">
        <f>('County-Data'!S23)*('County-Data'!S$1)*('County-Data'!$D23)</f>
        <v>0</v>
      </c>
      <c r="R23">
        <f>('County-Data'!T23)*('County-Data'!T$1)*('County-Data'!$D23)</f>
        <v>11.972256979999999</v>
      </c>
      <c r="S23">
        <f>('County-Data'!U23)*('County-Data'!U$1)*('County-Data'!$D23)</f>
        <v>50.882092164999996</v>
      </c>
      <c r="T23" s="39">
        <f>'County-Data'!V23</f>
        <v>12108</v>
      </c>
      <c r="U23" s="46">
        <f t="shared" si="1"/>
        <v>9.929171748341183</v>
      </c>
      <c r="V23" s="64">
        <f t="shared" si="2"/>
        <v>14</v>
      </c>
      <c r="X23">
        <f>('County-Data'!F23)*('County-Data'!F$2)*('County-Data'!$E23)</f>
        <v>35630.673383104004</v>
      </c>
      <c r="Y23">
        <f>('County-Data'!G23)*('County-Data'!G$2)*('County-Data'!$E23)</f>
        <v>4.3686455840000002</v>
      </c>
      <c r="Z23">
        <f>('County-Data'!H23)*('County-Data'!H$2)*('County-Data'!$E23)</f>
        <v>4.3686455840000002</v>
      </c>
      <c r="AA23">
        <f>('County-Data'!I23)*('County-Data'!I$2)*('County-Data'!$E23)</f>
        <v>8.7372911680000005</v>
      </c>
      <c r="AB23">
        <f>('County-Data'!J23)*('County-Data'!J$2)*('County-Data'!$E23)</f>
        <v>34031.74909936</v>
      </c>
      <c r="AC23">
        <f>('County-Data'!K23)*('County-Data'!K$2)*('County-Data'!$E23)</f>
        <v>0</v>
      </c>
      <c r="AD23">
        <f>('County-Data'!L23)*('County-Data'!L$2)*('County-Data'!$E23)</f>
        <v>87.372911680000001</v>
      </c>
      <c r="AE23">
        <f>('County-Data'!M23)*('County-Data'!M$2)*('County-Data'!$E23)</f>
        <v>0</v>
      </c>
      <c r="AF23">
        <f>('County-Data'!N23)*('County-Data'!N$2)*('County-Data'!$E23)</f>
        <v>0</v>
      </c>
      <c r="AG23">
        <f>('County-Data'!O23)*('County-Data'!O$2)*('County-Data'!$E23)</f>
        <v>4.3686455840000002</v>
      </c>
      <c r="AH23">
        <f>('County-Data'!P23)*('County-Data'!P$2)*('County-Data'!$E23)</f>
        <v>26.211873504000003</v>
      </c>
      <c r="AI23">
        <f>('County-Data'!Q23)*('County-Data'!Q$2)*('County-Data'!$E23)</f>
        <v>39.317810256000001</v>
      </c>
      <c r="AJ23">
        <f>('County-Data'!R23)*('County-Data'!R$2)*('County-Data'!$E23)</f>
        <v>0</v>
      </c>
      <c r="AK23">
        <f>('County-Data'!S23)*('County-Data'!S$2)*('County-Data'!$E23)</f>
        <v>0</v>
      </c>
      <c r="AL23">
        <f>('County-Data'!T23)*('County-Data'!T$2)*('County-Data'!$E23)</f>
        <v>4.3686455840000002</v>
      </c>
      <c r="AM23">
        <f>('County-Data'!U23)*('County-Data'!U$2)*('County-Data'!$E23)</f>
        <v>37.133487464000005</v>
      </c>
      <c r="AN23" s="39">
        <f t="shared" si="3"/>
        <v>12108</v>
      </c>
      <c r="AO23" s="46">
        <f t="shared" si="4"/>
        <v>5.7712810075051211</v>
      </c>
      <c r="AP23" s="64">
        <f t="shared" si="5"/>
        <v>15</v>
      </c>
    </row>
    <row r="24" spans="1:42">
      <c r="A24" t="s">
        <v>16</v>
      </c>
      <c r="B24" t="s">
        <v>35</v>
      </c>
      <c r="C24" t="s">
        <v>18</v>
      </c>
      <c r="D24">
        <f>('County-Data'!F24)*('County-Data'!F$1)*('County-Data'!$D24)</f>
        <v>34.550182305</v>
      </c>
      <c r="E24">
        <f>('County-Data'!G24)*('County-Data'!G$1)*('County-Data'!$D24)</f>
        <v>0</v>
      </c>
      <c r="F24">
        <f>('County-Data'!H24)*('County-Data'!H$1)*('County-Data'!$D24)</f>
        <v>0</v>
      </c>
      <c r="G24">
        <f>('County-Data'!I24)*('County-Data'!I$1)*('County-Data'!$D24)</f>
        <v>11.516727435</v>
      </c>
      <c r="H24">
        <f>('County-Data'!J24)*('County-Data'!J$1)*('County-Data'!$D24)</f>
        <v>0</v>
      </c>
      <c r="I24">
        <f>('County-Data'!K24)*('County-Data'!K$1)*('County-Data'!$D24)</f>
        <v>0</v>
      </c>
      <c r="J24">
        <f>('County-Data'!L24)*('County-Data'!L$1)*('County-Data'!$D24)</f>
        <v>0</v>
      </c>
      <c r="K24">
        <f>('County-Data'!M24)*('County-Data'!M$1)*('County-Data'!$D24)</f>
        <v>0</v>
      </c>
      <c r="L24">
        <f>('County-Data'!N24)*('County-Data'!N$1)*('County-Data'!$D24)</f>
        <v>0</v>
      </c>
      <c r="M24">
        <f>('County-Data'!O24)*('County-Data'!O$1)*('County-Data'!$D24)</f>
        <v>0</v>
      </c>
      <c r="N24">
        <f>('County-Data'!P24)*('County-Data'!P$1)*('County-Data'!$D24)</f>
        <v>0</v>
      </c>
      <c r="O24">
        <f>('County-Data'!Q24)*('County-Data'!Q$1)*('County-Data'!$D24)</f>
        <v>7.6778182900000003</v>
      </c>
      <c r="P24">
        <f>('County-Data'!R24)*('County-Data'!R$1)*('County-Data'!$D24)</f>
        <v>0</v>
      </c>
      <c r="Q24">
        <f>('County-Data'!S24)*('County-Data'!S$1)*('County-Data'!$D24)</f>
        <v>0</v>
      </c>
      <c r="R24">
        <f>('County-Data'!T24)*('County-Data'!T$1)*('County-Data'!$D24)</f>
        <v>0</v>
      </c>
      <c r="S24">
        <f>('County-Data'!U24)*('County-Data'!U$1)*('County-Data'!$D24)</f>
        <v>15.355636580000001</v>
      </c>
      <c r="T24" s="39">
        <f>'County-Data'!V24</f>
        <v>9</v>
      </c>
      <c r="U24" s="46">
        <f t="shared" si="1"/>
        <v>7.6778182900000003</v>
      </c>
      <c r="V24" s="64">
        <f t="shared" si="2"/>
        <v>38</v>
      </c>
      <c r="X24">
        <f>('County-Data'!F24)*('County-Data'!F$2)*('County-Data'!$E24)</f>
        <v>16.588766898000003</v>
      </c>
      <c r="Y24">
        <f>('County-Data'!G24)*('County-Data'!G$2)*('County-Data'!$E24)</f>
        <v>0</v>
      </c>
      <c r="Z24">
        <f>('County-Data'!H24)*('County-Data'!H$2)*('County-Data'!$E24)</f>
        <v>0</v>
      </c>
      <c r="AA24">
        <f>('County-Data'!I24)*('County-Data'!I$2)*('County-Data'!$E24)</f>
        <v>11.059177932000001</v>
      </c>
      <c r="AB24">
        <f>('County-Data'!J24)*('County-Data'!J$2)*('County-Data'!$E24)</f>
        <v>0</v>
      </c>
      <c r="AC24">
        <f>('County-Data'!K24)*('County-Data'!K$2)*('County-Data'!$E24)</f>
        <v>0</v>
      </c>
      <c r="AD24">
        <f>('County-Data'!L24)*('County-Data'!L$2)*('County-Data'!$E24)</f>
        <v>0</v>
      </c>
      <c r="AE24">
        <f>('County-Data'!M24)*('County-Data'!M$2)*('County-Data'!$E24)</f>
        <v>0</v>
      </c>
      <c r="AF24">
        <f>('County-Data'!N24)*('County-Data'!N$2)*('County-Data'!$E24)</f>
        <v>0</v>
      </c>
      <c r="AG24">
        <f>('County-Data'!O24)*('County-Data'!O$2)*('County-Data'!$E24)</f>
        <v>0</v>
      </c>
      <c r="AH24">
        <f>('County-Data'!P24)*('County-Data'!P$2)*('County-Data'!$E24)</f>
        <v>0</v>
      </c>
      <c r="AI24">
        <f>('County-Data'!Q24)*('County-Data'!Q$2)*('County-Data'!$E24)</f>
        <v>2.7647944830000002</v>
      </c>
      <c r="AJ24">
        <f>('County-Data'!R24)*('County-Data'!R$2)*('County-Data'!$E24)</f>
        <v>0</v>
      </c>
      <c r="AK24">
        <f>('County-Data'!S24)*('County-Data'!S$2)*('County-Data'!$E24)</f>
        <v>0</v>
      </c>
      <c r="AL24">
        <f>('County-Data'!T24)*('County-Data'!T$2)*('County-Data'!$E24)</f>
        <v>0</v>
      </c>
      <c r="AM24">
        <f>('County-Data'!U24)*('County-Data'!U$2)*('County-Data'!$E24)</f>
        <v>11.059177932000001</v>
      </c>
      <c r="AN24" s="39">
        <f t="shared" si="3"/>
        <v>9</v>
      </c>
      <c r="AO24" s="46">
        <f t="shared" si="4"/>
        <v>4.607990805</v>
      </c>
      <c r="AP24" s="64">
        <f t="shared" si="5"/>
        <v>25</v>
      </c>
    </row>
    <row r="25" spans="1:42">
      <c r="A25" t="s">
        <v>16</v>
      </c>
      <c r="B25" t="s">
        <v>36</v>
      </c>
      <c r="C25" t="s">
        <v>18</v>
      </c>
      <c r="D25">
        <f>('County-Data'!F25)*('County-Data'!F$1)*('County-Data'!$D25)</f>
        <v>1122.7934623619999</v>
      </c>
      <c r="E25">
        <f>('County-Data'!G25)*('County-Data'!G$1)*('County-Data'!$D25)</f>
        <v>0</v>
      </c>
      <c r="F25">
        <f>('County-Data'!H25)*('County-Data'!H$1)*('County-Data'!$D25)</f>
        <v>0</v>
      </c>
      <c r="G25">
        <f>('County-Data'!I25)*('County-Data'!I$1)*('County-Data'!$D25)</f>
        <v>7.8517025339999993</v>
      </c>
      <c r="H25">
        <f>('County-Data'!J25)*('County-Data'!J$1)*('County-Data'!$D25)</f>
        <v>10.468936712</v>
      </c>
      <c r="I25">
        <f>('County-Data'!K25)*('County-Data'!K$1)*('County-Data'!$D25)</f>
        <v>5.2344683559999998</v>
      </c>
      <c r="J25">
        <f>('County-Data'!L25)*('County-Data'!L$1)*('County-Data'!$D25)</f>
        <v>1664.560937208</v>
      </c>
      <c r="K25">
        <f>('County-Data'!M25)*('County-Data'!M$1)*('County-Data'!$D25)</f>
        <v>654.30854449999993</v>
      </c>
      <c r="L25">
        <f>('County-Data'!N25)*('County-Data'!N$1)*('County-Data'!$D25)</f>
        <v>1570.3405068</v>
      </c>
      <c r="M25">
        <f>('County-Data'!O25)*('County-Data'!O$1)*('County-Data'!$D25)</f>
        <v>447.547044438</v>
      </c>
      <c r="N25">
        <f>('County-Data'!P25)*('County-Data'!P$1)*('County-Data'!$D25)</f>
        <v>146.56511396799999</v>
      </c>
      <c r="O25">
        <f>('County-Data'!Q25)*('County-Data'!Q$1)*('County-Data'!$D25)</f>
        <v>261.72341779999999</v>
      </c>
      <c r="P25">
        <f>('County-Data'!R25)*('County-Data'!R$1)*('County-Data'!$D25)</f>
        <v>117.77553800999999</v>
      </c>
      <c r="Q25">
        <f>('County-Data'!S25)*('County-Data'!S$1)*('County-Data'!$D25)</f>
        <v>17860.006030672001</v>
      </c>
      <c r="R25">
        <f>('County-Data'!T25)*('County-Data'!T$1)*('County-Data'!$D25)</f>
        <v>6464.5684196599996</v>
      </c>
      <c r="S25">
        <f>('County-Data'!U25)*('County-Data'!U$1)*('County-Data'!$D25)</f>
        <v>15.703405067999999</v>
      </c>
      <c r="T25" s="39">
        <f>'County-Data'!V25</f>
        <v>5597</v>
      </c>
      <c r="U25" s="46">
        <f t="shared" si="1"/>
        <v>5.4224490848826159</v>
      </c>
      <c r="V25" s="64">
        <f t="shared" si="2"/>
        <v>53</v>
      </c>
      <c r="X25">
        <f>('County-Data'!F25)*('County-Data'!F$2)*('County-Data'!$E25)</f>
        <v>652.74533524200001</v>
      </c>
      <c r="Y25">
        <f>('County-Data'!G25)*('County-Data'!G$2)*('County-Data'!$E25)</f>
        <v>0</v>
      </c>
      <c r="Z25">
        <f>('County-Data'!H25)*('County-Data'!H$2)*('County-Data'!$E25)</f>
        <v>0</v>
      </c>
      <c r="AA25">
        <f>('County-Data'!I25)*('County-Data'!I$2)*('County-Data'!$E25)</f>
        <v>9.1293053880000006</v>
      </c>
      <c r="AB25">
        <f>('County-Data'!J25)*('County-Data'!J$2)*('County-Data'!$E25)</f>
        <v>9.1293053880000006</v>
      </c>
      <c r="AC25">
        <f>('County-Data'!K25)*('County-Data'!K$2)*('County-Data'!$E25)</f>
        <v>9.1293053880000006</v>
      </c>
      <c r="AD25">
        <f>('County-Data'!L25)*('County-Data'!L$2)*('County-Data'!$E25)</f>
        <v>1935.4127422560002</v>
      </c>
      <c r="AE25">
        <f>('County-Data'!M25)*('County-Data'!M$2)*('County-Data'!$E25)</f>
        <v>570.58158675000004</v>
      </c>
      <c r="AF25">
        <f>('County-Data'!N25)*('County-Data'!N$2)*('County-Data'!$E25)</f>
        <v>456.46526940000001</v>
      </c>
      <c r="AG25">
        <f>('County-Data'!O25)*('County-Data'!O$2)*('County-Data'!$E25)</f>
        <v>260.18520355800001</v>
      </c>
      <c r="AH25">
        <f>('County-Data'!P25)*('County-Data'!P$2)*('County-Data'!$E25)</f>
        <v>63.905137716000006</v>
      </c>
      <c r="AI25">
        <f>('County-Data'!Q25)*('County-Data'!Q$2)*('County-Data'!$E25)</f>
        <v>114.11631735</v>
      </c>
      <c r="AJ25">
        <f>('County-Data'!R25)*('County-Data'!R$2)*('County-Data'!$E25)</f>
        <v>34.234895205000001</v>
      </c>
      <c r="AK25">
        <f>('County-Data'!S25)*('County-Data'!S$2)*('County-Data'!$E25)</f>
        <v>7787.2974959640005</v>
      </c>
      <c r="AL25">
        <f>('County-Data'!T25)*('County-Data'!T$2)*('County-Data'!$E25)</f>
        <v>2818.6730385450001</v>
      </c>
      <c r="AM25">
        <f>('County-Data'!U25)*('County-Data'!U$2)*('County-Data'!$E25)</f>
        <v>13.693958082000002</v>
      </c>
      <c r="AN25" s="39">
        <f t="shared" si="3"/>
        <v>5597</v>
      </c>
      <c r="AO25" s="46">
        <f t="shared" si="4"/>
        <v>2.6326065564109342</v>
      </c>
      <c r="AP25" s="64">
        <f t="shared" si="5"/>
        <v>51</v>
      </c>
    </row>
    <row r="26" spans="1:42">
      <c r="A26" t="s">
        <v>16</v>
      </c>
      <c r="B26" t="s">
        <v>37</v>
      </c>
      <c r="C26" t="s">
        <v>18</v>
      </c>
      <c r="D26">
        <f>('County-Data'!F26)*('County-Data'!F$1)*('County-Data'!$D26)</f>
        <v>345773.49598115997</v>
      </c>
      <c r="E26">
        <f>('County-Data'!G26)*('County-Data'!G$1)*('County-Data'!$D26)</f>
        <v>6318.5280217279997</v>
      </c>
      <c r="F26">
        <f>('County-Data'!H26)*('County-Data'!H$1)*('County-Data'!$D26)</f>
        <v>115167.962339144</v>
      </c>
      <c r="G26">
        <f>('County-Data'!I26)*('County-Data'!I$1)*('County-Data'!$D26)</f>
        <v>836098.87482263998</v>
      </c>
      <c r="H26">
        <f>('County-Data'!J26)*('County-Data'!J$1)*('County-Data'!$D26)</f>
        <v>32947.597977632002</v>
      </c>
      <c r="I26">
        <f>('County-Data'!K26)*('County-Data'!K$1)*('County-Data'!$D26)</f>
        <v>220941.08924992001</v>
      </c>
      <c r="J26">
        <f>('County-Data'!L26)*('County-Data'!L$1)*('County-Data'!$D26)</f>
        <v>7269.0724451280003</v>
      </c>
      <c r="K26">
        <f>('County-Data'!M26)*('County-Data'!M$1)*('County-Data'!$D26)</f>
        <v>14883.797407856</v>
      </c>
      <c r="L26">
        <f>('County-Data'!N26)*('County-Data'!N$1)*('County-Data'!$D26)</f>
        <v>0</v>
      </c>
      <c r="M26">
        <f>('County-Data'!O26)*('County-Data'!O$1)*('County-Data'!$D26)</f>
        <v>20.739151056000001</v>
      </c>
      <c r="N26">
        <f>('County-Data'!P26)*('County-Data'!P$1)*('County-Data'!$D26)</f>
        <v>13.826100704</v>
      </c>
      <c r="O26">
        <f>('County-Data'!Q26)*('County-Data'!Q$1)*('County-Data'!$D26)</f>
        <v>30687.030512527999</v>
      </c>
      <c r="P26">
        <f>('County-Data'!R26)*('County-Data'!R$1)*('County-Data'!$D26)</f>
        <v>0</v>
      </c>
      <c r="Q26">
        <f>('County-Data'!S26)*('County-Data'!S$1)*('County-Data'!$D26)</f>
        <v>6.913050352</v>
      </c>
      <c r="R26">
        <f>('County-Data'!T26)*('County-Data'!T$1)*('County-Data'!$D26)</f>
        <v>0</v>
      </c>
      <c r="S26">
        <f>('County-Data'!U26)*('County-Data'!U$1)*('County-Data'!$D26)</f>
        <v>69.130503520000005</v>
      </c>
      <c r="T26" s="39">
        <f>'County-Data'!V26</f>
        <v>192935</v>
      </c>
      <c r="U26" s="46">
        <f t="shared" si="1"/>
        <v>8.345805880547168</v>
      </c>
      <c r="V26" s="64">
        <f t="shared" si="2"/>
        <v>30</v>
      </c>
      <c r="X26">
        <f>('County-Data'!F26)*('County-Data'!F$2)*('County-Data'!$E26)</f>
        <v>161265.74899734001</v>
      </c>
      <c r="Y26">
        <f>('County-Data'!G26)*('County-Data'!G$2)*('County-Data'!$E26)</f>
        <v>8840.719423216</v>
      </c>
      <c r="Z26">
        <f>('County-Data'!H26)*('County-Data'!H$2)*('County-Data'!$E26)</f>
        <v>161140.005723268</v>
      </c>
      <c r="AA26">
        <f>('County-Data'!I26)*('County-Data'!I$2)*('County-Data'!$E26)</f>
        <v>779898.47603272006</v>
      </c>
      <c r="AB26">
        <f>('County-Data'!J26)*('County-Data'!J$2)*('County-Data'!$E26)</f>
        <v>23049.709393352001</v>
      </c>
      <c r="AC26">
        <f>('County-Data'!K26)*('County-Data'!K$2)*('County-Data'!$E26)</f>
        <v>309135.00302623998</v>
      </c>
      <c r="AD26">
        <f>('County-Data'!L26)*('County-Data'!L$2)*('County-Data'!$E26)</f>
        <v>6780.4642403440002</v>
      </c>
      <c r="AE26">
        <f>('County-Data'!M26)*('County-Data'!M$2)*('County-Data'!$E26)</f>
        <v>10412.510349116001</v>
      </c>
      <c r="AF26">
        <f>('County-Data'!N26)*('County-Data'!N$2)*('County-Data'!$E26)</f>
        <v>0</v>
      </c>
      <c r="AG26">
        <f>('County-Data'!O26)*('County-Data'!O$2)*('County-Data'!$E26)</f>
        <v>9.6725595440000003</v>
      </c>
      <c r="AH26">
        <f>('County-Data'!P26)*('County-Data'!P$2)*('County-Data'!$E26)</f>
        <v>4.8362797720000001</v>
      </c>
      <c r="AI26">
        <f>('County-Data'!Q26)*('County-Data'!Q$2)*('County-Data'!$E26)</f>
        <v>10734.122953954</v>
      </c>
      <c r="AJ26">
        <f>('County-Data'!R26)*('County-Data'!R$2)*('County-Data'!$E26)</f>
        <v>0</v>
      </c>
      <c r="AK26">
        <f>('County-Data'!S26)*('County-Data'!S$2)*('County-Data'!$E26)</f>
        <v>2.4181398860000001</v>
      </c>
      <c r="AL26">
        <f>('County-Data'!T26)*('County-Data'!T$2)*('County-Data'!$E26)</f>
        <v>0</v>
      </c>
      <c r="AM26">
        <f>('County-Data'!U26)*('County-Data'!U$2)*('County-Data'!$E26)</f>
        <v>48.362797720000003</v>
      </c>
      <c r="AN26" s="39">
        <f t="shared" si="3"/>
        <v>192935</v>
      </c>
      <c r="AO26" s="46">
        <f t="shared" si="4"/>
        <v>7.6259986519629512</v>
      </c>
      <c r="AP26" s="64">
        <f t="shared" si="5"/>
        <v>8</v>
      </c>
    </row>
    <row r="27" spans="1:42">
      <c r="A27" t="s">
        <v>16</v>
      </c>
      <c r="B27" t="s">
        <v>38</v>
      </c>
      <c r="C27" t="s">
        <v>18</v>
      </c>
      <c r="D27">
        <f>('County-Data'!F27)*('County-Data'!F$1)*('County-Data'!$D27)</f>
        <v>1332.8298134489999</v>
      </c>
      <c r="E27">
        <f>('County-Data'!G27)*('County-Data'!G$1)*('County-Data'!$D27)</f>
        <v>0</v>
      </c>
      <c r="F27">
        <f>('County-Data'!H27)*('County-Data'!H$1)*('County-Data'!$D27)</f>
        <v>0</v>
      </c>
      <c r="G27">
        <f>('County-Data'!I27)*('County-Data'!I$1)*('County-Data'!$D27)</f>
        <v>0</v>
      </c>
      <c r="H27">
        <f>('County-Data'!J27)*('County-Data'!J$1)*('County-Data'!$D27)</f>
        <v>10.641355795999999</v>
      </c>
      <c r="I27">
        <f>('County-Data'!K27)*('County-Data'!K$1)*('County-Data'!$D27)</f>
        <v>0</v>
      </c>
      <c r="J27">
        <f>('County-Data'!L27)*('County-Data'!L$1)*('County-Data'!$D27)</f>
        <v>0</v>
      </c>
      <c r="K27">
        <f>('County-Data'!M27)*('County-Data'!M$1)*('County-Data'!$D27)</f>
        <v>2.6603389489999998</v>
      </c>
      <c r="L27">
        <f>('County-Data'!N27)*('County-Data'!N$1)*('County-Data'!$D27)</f>
        <v>0</v>
      </c>
      <c r="M27">
        <f>('County-Data'!O27)*('County-Data'!O$1)*('County-Data'!$D27)</f>
        <v>7.9810168469999994</v>
      </c>
      <c r="N27">
        <f>('County-Data'!P27)*('County-Data'!P$1)*('County-Data'!$D27)</f>
        <v>74.489490571999994</v>
      </c>
      <c r="O27">
        <f>('County-Data'!Q27)*('County-Data'!Q$1)*('County-Data'!$D27)</f>
        <v>127.69626955199999</v>
      </c>
      <c r="P27">
        <f>('County-Data'!R27)*('County-Data'!R$1)*('County-Data'!$D27)</f>
        <v>143.658303246</v>
      </c>
      <c r="Q27">
        <f>('County-Data'!S27)*('County-Data'!S$1)*('County-Data'!$D27)</f>
        <v>0</v>
      </c>
      <c r="R27">
        <f>('County-Data'!T27)*('County-Data'!T$1)*('County-Data'!$D27)</f>
        <v>42.565423183999997</v>
      </c>
      <c r="S27">
        <f>('County-Data'!U27)*('County-Data'!U$1)*('County-Data'!$D27)</f>
        <v>0</v>
      </c>
      <c r="T27" s="39">
        <f>'County-Data'!V27</f>
        <v>227</v>
      </c>
      <c r="U27" s="46">
        <f t="shared" si="1"/>
        <v>7.6763084211233483</v>
      </c>
      <c r="V27" s="64">
        <f t="shared" si="2"/>
        <v>39</v>
      </c>
      <c r="X27">
        <f>('County-Data'!F27)*('County-Data'!F$2)*('County-Data'!$E27)</f>
        <v>707.19686859600006</v>
      </c>
      <c r="Y27">
        <f>('County-Data'!G27)*('County-Data'!G$2)*('County-Data'!$E27)</f>
        <v>0</v>
      </c>
      <c r="Z27">
        <f>('County-Data'!H27)*('County-Data'!H$2)*('County-Data'!$E27)</f>
        <v>0</v>
      </c>
      <c r="AA27">
        <f>('County-Data'!I27)*('County-Data'!I$2)*('County-Data'!$E27)</f>
        <v>0</v>
      </c>
      <c r="AB27">
        <f>('County-Data'!J27)*('County-Data'!J$2)*('County-Data'!$E27)</f>
        <v>8.4694235760000005</v>
      </c>
      <c r="AC27">
        <f>('County-Data'!K27)*('County-Data'!K$2)*('County-Data'!$E27)</f>
        <v>0</v>
      </c>
      <c r="AD27">
        <f>('County-Data'!L27)*('County-Data'!L$2)*('County-Data'!$E27)</f>
        <v>0</v>
      </c>
      <c r="AE27">
        <f>('County-Data'!M27)*('County-Data'!M$2)*('County-Data'!$E27)</f>
        <v>2.1173558940000001</v>
      </c>
      <c r="AF27">
        <f>('County-Data'!N27)*('County-Data'!N$2)*('County-Data'!$E27)</f>
        <v>0</v>
      </c>
      <c r="AG27">
        <f>('County-Data'!O27)*('County-Data'!O$2)*('County-Data'!$E27)</f>
        <v>4.2347117880000003</v>
      </c>
      <c r="AH27">
        <f>('County-Data'!P27)*('County-Data'!P$2)*('County-Data'!$E27)</f>
        <v>29.642982516000004</v>
      </c>
      <c r="AI27">
        <f>('County-Data'!Q27)*('County-Data'!Q$2)*('County-Data'!$E27)</f>
        <v>50.816541456000003</v>
      </c>
      <c r="AJ27">
        <f>('County-Data'!R27)*('County-Data'!R$2)*('County-Data'!$E27)</f>
        <v>38.112406092000001</v>
      </c>
      <c r="AK27">
        <f>('County-Data'!S27)*('County-Data'!S$2)*('County-Data'!$E27)</f>
        <v>0</v>
      </c>
      <c r="AL27">
        <f>('County-Data'!T27)*('County-Data'!T$2)*('County-Data'!$E27)</f>
        <v>16.938847152000001</v>
      </c>
      <c r="AM27">
        <f>('County-Data'!U27)*('County-Data'!U$2)*('County-Data'!$E27)</f>
        <v>0</v>
      </c>
      <c r="AN27" s="39">
        <f t="shared" si="3"/>
        <v>227</v>
      </c>
      <c r="AO27" s="46">
        <f t="shared" si="4"/>
        <v>3.7776613967841413</v>
      </c>
      <c r="AP27" s="64">
        <f t="shared" si="5"/>
        <v>39</v>
      </c>
    </row>
    <row r="28" spans="1:42">
      <c r="A28" t="s">
        <v>16</v>
      </c>
      <c r="B28" t="s">
        <v>39</v>
      </c>
      <c r="C28" t="s">
        <v>18</v>
      </c>
      <c r="D28">
        <f>('County-Data'!F28)*('County-Data'!F$1)*('County-Data'!$D28)</f>
        <v>602.696170026</v>
      </c>
      <c r="E28">
        <f>('County-Data'!G28)*('County-Data'!G$1)*('County-Data'!$D28)</f>
        <v>0</v>
      </c>
      <c r="F28">
        <f>('County-Data'!H28)*('County-Data'!H$1)*('County-Data'!$D28)</f>
        <v>0</v>
      </c>
      <c r="G28">
        <f>('County-Data'!I28)*('County-Data'!I$1)*('County-Data'!$D28)</f>
        <v>10.573617018</v>
      </c>
      <c r="H28">
        <f>('County-Data'!J28)*('County-Data'!J$1)*('County-Data'!$D28)</f>
        <v>0</v>
      </c>
      <c r="I28">
        <f>('County-Data'!K28)*('County-Data'!K$1)*('County-Data'!$D28)</f>
        <v>0</v>
      </c>
      <c r="J28">
        <f>('County-Data'!L28)*('County-Data'!L$1)*('County-Data'!$D28)</f>
        <v>0</v>
      </c>
      <c r="K28">
        <f>('County-Data'!M28)*('County-Data'!M$1)*('County-Data'!$D28)</f>
        <v>3.5245390059999999</v>
      </c>
      <c r="L28">
        <f>('County-Data'!N28)*('County-Data'!N$1)*('County-Data'!$D28)</f>
        <v>0</v>
      </c>
      <c r="M28">
        <f>('County-Data'!O28)*('County-Data'!O$1)*('County-Data'!$D28)</f>
        <v>0</v>
      </c>
      <c r="N28">
        <f>('County-Data'!P28)*('County-Data'!P$1)*('County-Data'!$D28)</f>
        <v>0</v>
      </c>
      <c r="O28">
        <f>('County-Data'!Q28)*('County-Data'!Q$1)*('County-Data'!$D28)</f>
        <v>0</v>
      </c>
      <c r="P28">
        <f>('County-Data'!R28)*('County-Data'!R$1)*('County-Data'!$D28)</f>
        <v>0</v>
      </c>
      <c r="Q28">
        <f>('County-Data'!S28)*('County-Data'!S$1)*('County-Data'!$D28)</f>
        <v>0</v>
      </c>
      <c r="R28">
        <f>('County-Data'!T28)*('County-Data'!T$1)*('County-Data'!$D28)</f>
        <v>0</v>
      </c>
      <c r="S28">
        <f>('County-Data'!U28)*('County-Data'!U$1)*('County-Data'!$D28)</f>
        <v>0</v>
      </c>
      <c r="T28" s="39">
        <f>'County-Data'!V28</f>
        <v>59</v>
      </c>
      <c r="U28" s="46">
        <f t="shared" si="1"/>
        <v>10.454141119491528</v>
      </c>
      <c r="V28" s="64">
        <f t="shared" si="2"/>
        <v>10</v>
      </c>
      <c r="X28">
        <f>('County-Data'!F28)*('County-Data'!F$2)*('County-Data'!$E28)</f>
        <v>277.37946844800001</v>
      </c>
      <c r="Y28">
        <f>('County-Data'!G28)*('County-Data'!G$2)*('County-Data'!$E28)</f>
        <v>0</v>
      </c>
      <c r="Z28">
        <f>('County-Data'!H28)*('County-Data'!H$2)*('County-Data'!$E28)</f>
        <v>0</v>
      </c>
      <c r="AA28">
        <f>('County-Data'!I28)*('County-Data'!I$2)*('County-Data'!$E28)</f>
        <v>9.732612928</v>
      </c>
      <c r="AB28">
        <f>('County-Data'!J28)*('County-Data'!J$2)*('County-Data'!$E28)</f>
        <v>0</v>
      </c>
      <c r="AC28">
        <f>('County-Data'!K28)*('County-Data'!K$2)*('County-Data'!$E28)</f>
        <v>0</v>
      </c>
      <c r="AD28">
        <f>('County-Data'!L28)*('County-Data'!L$2)*('County-Data'!$E28)</f>
        <v>0</v>
      </c>
      <c r="AE28">
        <f>('County-Data'!M28)*('County-Data'!M$2)*('County-Data'!$E28)</f>
        <v>2.433153232</v>
      </c>
      <c r="AF28">
        <f>('County-Data'!N28)*('County-Data'!N$2)*('County-Data'!$E28)</f>
        <v>0</v>
      </c>
      <c r="AG28">
        <f>('County-Data'!O28)*('County-Data'!O$2)*('County-Data'!$E28)</f>
        <v>0</v>
      </c>
      <c r="AH28">
        <f>('County-Data'!P28)*('County-Data'!P$2)*('County-Data'!$E28)</f>
        <v>0</v>
      </c>
      <c r="AI28">
        <f>('County-Data'!Q28)*('County-Data'!Q$2)*('County-Data'!$E28)</f>
        <v>0</v>
      </c>
      <c r="AJ28">
        <f>('County-Data'!R28)*('County-Data'!R$2)*('County-Data'!$E28)</f>
        <v>0</v>
      </c>
      <c r="AK28">
        <f>('County-Data'!S28)*('County-Data'!S$2)*('County-Data'!$E28)</f>
        <v>0</v>
      </c>
      <c r="AL28">
        <f>('County-Data'!T28)*('County-Data'!T$2)*('County-Data'!$E28)</f>
        <v>0</v>
      </c>
      <c r="AM28">
        <f>('County-Data'!U28)*('County-Data'!U$2)*('County-Data'!$E28)</f>
        <v>0</v>
      </c>
      <c r="AN28" s="39">
        <f t="shared" si="3"/>
        <v>59</v>
      </c>
      <c r="AO28" s="46">
        <f t="shared" si="4"/>
        <v>4.9075463492881353</v>
      </c>
      <c r="AP28" s="64">
        <f t="shared" si="5"/>
        <v>22</v>
      </c>
    </row>
    <row r="29" spans="1:42">
      <c r="A29" t="s">
        <v>16</v>
      </c>
      <c r="B29" t="s">
        <v>40</v>
      </c>
      <c r="C29" t="s">
        <v>18</v>
      </c>
      <c r="D29">
        <f>('County-Data'!F29)*('County-Data'!F$1)*('County-Data'!$D29)</f>
        <v>138673.340381847</v>
      </c>
      <c r="E29">
        <f>('County-Data'!G29)*('County-Data'!G$1)*('County-Data'!$D29)</f>
        <v>5.613509842</v>
      </c>
      <c r="F29">
        <f>('County-Data'!H29)*('County-Data'!H$1)*('County-Data'!$D29)</f>
        <v>0</v>
      </c>
      <c r="G29">
        <f>('County-Data'!I29)*('County-Data'!I$1)*('County-Data'!$D29)</f>
        <v>0</v>
      </c>
      <c r="H29">
        <f>('County-Data'!J29)*('County-Data'!J$1)*('County-Data'!$D29)</f>
        <v>1257.426204608</v>
      </c>
      <c r="I29">
        <f>('County-Data'!K29)*('County-Data'!K$1)*('County-Data'!$D29)</f>
        <v>5.613509842</v>
      </c>
      <c r="J29">
        <f>('County-Data'!L29)*('County-Data'!L$1)*('County-Data'!$D29)</f>
        <v>235.76741336399999</v>
      </c>
      <c r="K29">
        <f>('County-Data'!M29)*('County-Data'!M$1)*('County-Data'!$D29)</f>
        <v>2.806754921</v>
      </c>
      <c r="L29">
        <f>('County-Data'!N29)*('County-Data'!N$1)*('County-Data'!$D29)</f>
        <v>8.4202647630000005</v>
      </c>
      <c r="M29">
        <f>('County-Data'!O29)*('County-Data'!O$1)*('County-Data'!$D29)</f>
        <v>50.521588577999999</v>
      </c>
      <c r="N29">
        <f>('County-Data'!P29)*('County-Data'!P$1)*('County-Data'!$D29)</f>
        <v>291.90251178400001</v>
      </c>
      <c r="O29">
        <f>('County-Data'!Q29)*('County-Data'!Q$1)*('County-Data'!$D29)</f>
        <v>202.086354312</v>
      </c>
      <c r="P29">
        <f>('County-Data'!R29)*('County-Data'!R$1)*('County-Data'!$D29)</f>
        <v>58.941853340999998</v>
      </c>
      <c r="Q29">
        <f>('County-Data'!S29)*('County-Data'!S$1)*('County-Data'!$D29)</f>
        <v>22.454039368</v>
      </c>
      <c r="R29">
        <f>('County-Data'!T29)*('County-Data'!T$1)*('County-Data'!$D29)</f>
        <v>44.908078736</v>
      </c>
      <c r="S29">
        <f>('County-Data'!U29)*('County-Data'!U$1)*('County-Data'!$D29)</f>
        <v>137.530991129</v>
      </c>
      <c r="T29" s="39">
        <f>'County-Data'!V29</f>
        <v>16750</v>
      </c>
      <c r="U29" s="46">
        <f t="shared" si="1"/>
        <v>8.4177512511304471</v>
      </c>
      <c r="V29" s="64">
        <f t="shared" si="2"/>
        <v>28</v>
      </c>
      <c r="X29">
        <f>('County-Data'!F29)*('County-Data'!F$2)*('County-Data'!$E29)</f>
        <v>70493.967283655991</v>
      </c>
      <c r="Y29">
        <f>('County-Data'!G29)*('County-Data'!G$2)*('County-Data'!$E29)</f>
        <v>8.5608072479999997</v>
      </c>
      <c r="Z29">
        <f>('County-Data'!H29)*('County-Data'!H$2)*('County-Data'!$E29)</f>
        <v>0</v>
      </c>
      <c r="AA29">
        <f>('County-Data'!I29)*('County-Data'!I$2)*('County-Data'!$E29)</f>
        <v>0</v>
      </c>
      <c r="AB29">
        <f>('County-Data'!J29)*('County-Data'!J$2)*('County-Data'!$E29)</f>
        <v>958.81041177599991</v>
      </c>
      <c r="AC29">
        <f>('County-Data'!K29)*('County-Data'!K$2)*('County-Data'!$E29)</f>
        <v>8.5608072479999997</v>
      </c>
      <c r="AD29">
        <f>('County-Data'!L29)*('County-Data'!L$2)*('County-Data'!$E29)</f>
        <v>239.70260294399998</v>
      </c>
      <c r="AE29">
        <f>('County-Data'!M29)*('County-Data'!M$2)*('County-Data'!$E29)</f>
        <v>2.1402018119999999</v>
      </c>
      <c r="AF29">
        <f>('County-Data'!N29)*('County-Data'!N$2)*('County-Data'!$E29)</f>
        <v>2.1402018119999999</v>
      </c>
      <c r="AG29">
        <f>('County-Data'!O29)*('County-Data'!O$2)*('County-Data'!$E29)</f>
        <v>25.682421743999999</v>
      </c>
      <c r="AH29">
        <f>('County-Data'!P29)*('County-Data'!P$2)*('County-Data'!$E29)</f>
        <v>111.290494224</v>
      </c>
      <c r="AI29">
        <f>('County-Data'!Q29)*('County-Data'!Q$2)*('County-Data'!$E29)</f>
        <v>77.047265232000001</v>
      </c>
      <c r="AJ29">
        <f>('County-Data'!R29)*('County-Data'!R$2)*('County-Data'!$E29)</f>
        <v>14.981412683999999</v>
      </c>
      <c r="AK29">
        <f>('County-Data'!S29)*('County-Data'!S$2)*('County-Data'!$E29)</f>
        <v>8.5608072479999997</v>
      </c>
      <c r="AL29">
        <f>('County-Data'!T29)*('County-Data'!T$2)*('County-Data'!$E29)</f>
        <v>17.121614495999999</v>
      </c>
      <c r="AM29">
        <f>('County-Data'!U29)*('County-Data'!U$2)*('County-Data'!$E29)</f>
        <v>104.869888788</v>
      </c>
      <c r="AN29" s="39">
        <f t="shared" si="3"/>
        <v>16750</v>
      </c>
      <c r="AO29" s="46">
        <f t="shared" si="4"/>
        <v>4.302891714681313</v>
      </c>
      <c r="AP29" s="64">
        <f t="shared" si="5"/>
        <v>33</v>
      </c>
    </row>
    <row r="30" spans="1:42">
      <c r="A30" t="s">
        <v>16</v>
      </c>
      <c r="B30" t="s">
        <v>41</v>
      </c>
      <c r="C30" t="s">
        <v>18</v>
      </c>
      <c r="D30">
        <f>('County-Data'!F30)*('County-Data'!F$1)*('County-Data'!$D30)</f>
        <v>109386.497653602</v>
      </c>
      <c r="E30">
        <f>('County-Data'!G30)*('County-Data'!G$1)*('County-Data'!$D30)</f>
        <v>41.293506098000002</v>
      </c>
      <c r="F30">
        <f>('County-Data'!H30)*('County-Data'!H$1)*('County-Data'!$D30)</f>
        <v>1597.7410436380001</v>
      </c>
      <c r="G30">
        <f>('County-Data'!I30)*('County-Data'!I$1)*('County-Data'!$D30)</f>
        <v>967211.44048636209</v>
      </c>
      <c r="H30">
        <f>('County-Data'!J30)*('County-Data'!J$1)*('County-Data'!$D30)</f>
        <v>12.705694184</v>
      </c>
      <c r="I30">
        <f>('County-Data'!K30)*('County-Data'!K$1)*('County-Data'!$D30)</f>
        <v>33460.445633563999</v>
      </c>
      <c r="J30">
        <f>('County-Data'!L30)*('County-Data'!L$1)*('County-Data'!$D30)</f>
        <v>45016.274493912002</v>
      </c>
      <c r="K30">
        <f>('County-Data'!M30)*('County-Data'!M$1)*('County-Data'!$D30)</f>
        <v>2715.8421318300002</v>
      </c>
      <c r="L30">
        <f>('County-Data'!N30)*('County-Data'!N$1)*('County-Data'!$D30)</f>
        <v>9.5292706379999998</v>
      </c>
      <c r="M30">
        <f>('County-Data'!O30)*('County-Data'!O$1)*('County-Data'!$D30)</f>
        <v>9.5292706379999998</v>
      </c>
      <c r="N30">
        <f>('County-Data'!P30)*('County-Data'!P$1)*('County-Data'!$D30)</f>
        <v>12.705694184</v>
      </c>
      <c r="O30">
        <f>('County-Data'!Q30)*('County-Data'!Q$1)*('County-Data'!$D30)</f>
        <v>218900.05224904401</v>
      </c>
      <c r="P30">
        <f>('County-Data'!R30)*('County-Data'!R$1)*('County-Data'!$D30)</f>
        <v>219.17322467400001</v>
      </c>
      <c r="Q30">
        <f>('County-Data'!S30)*('County-Data'!S$1)*('County-Data'!$D30)</f>
        <v>12.705694184</v>
      </c>
      <c r="R30">
        <f>('County-Data'!T30)*('County-Data'!T$1)*('County-Data'!$D30)</f>
        <v>25.411388368000001</v>
      </c>
      <c r="S30">
        <f>('County-Data'!U30)*('County-Data'!U$1)*('County-Data'!$D30)</f>
        <v>12092.644439621999</v>
      </c>
      <c r="T30" s="39">
        <f>'County-Data'!V30</f>
        <v>162637</v>
      </c>
      <c r="U30" s="46">
        <f t="shared" si="1"/>
        <v>8.5510922599072909</v>
      </c>
      <c r="V30" s="64">
        <f t="shared" si="2"/>
        <v>26</v>
      </c>
      <c r="X30">
        <f>('County-Data'!F30)*('County-Data'!F$2)*('County-Data'!$E30)</f>
        <v>52271.744605079999</v>
      </c>
      <c r="Y30">
        <f>('County-Data'!G30)*('County-Data'!G$2)*('County-Data'!$E30)</f>
        <v>59.197898760000001</v>
      </c>
      <c r="Z30">
        <f>('County-Data'!H30)*('County-Data'!H$2)*('County-Data'!$E30)</f>
        <v>2290.5033135600002</v>
      </c>
      <c r="AA30">
        <f>('County-Data'!I30)*('County-Data'!I$2)*('County-Data'!$E30)</f>
        <v>924388.85019095999</v>
      </c>
      <c r="AB30">
        <f>('County-Data'!J30)*('County-Data'!J$2)*('County-Data'!$E30)</f>
        <v>9.10736904</v>
      </c>
      <c r="AC30">
        <f>('County-Data'!K30)*('County-Data'!K$2)*('County-Data'!$E30)</f>
        <v>47968.51273368</v>
      </c>
      <c r="AD30">
        <f>('County-Data'!L30)*('County-Data'!L$2)*('County-Data'!$E30)</f>
        <v>43023.21134496</v>
      </c>
      <c r="AE30">
        <f>('County-Data'!M30)*('County-Data'!M$2)*('County-Data'!$E30)</f>
        <v>1946.7001323</v>
      </c>
      <c r="AF30">
        <f>('County-Data'!N30)*('County-Data'!N$2)*('County-Data'!$E30)</f>
        <v>2.27684226</v>
      </c>
      <c r="AG30">
        <f>('County-Data'!O30)*('County-Data'!O$2)*('County-Data'!$E30)</f>
        <v>4.55368452</v>
      </c>
      <c r="AH30">
        <f>('County-Data'!P30)*('County-Data'!P$2)*('County-Data'!$E30)</f>
        <v>4.55368452</v>
      </c>
      <c r="AI30">
        <f>('County-Data'!Q30)*('County-Data'!Q$2)*('County-Data'!$E30)</f>
        <v>78453.153752819999</v>
      </c>
      <c r="AJ30">
        <f>('County-Data'!R30)*('County-Data'!R$2)*('County-Data'!$E30)</f>
        <v>52.367371980000001</v>
      </c>
      <c r="AK30">
        <f>('County-Data'!S30)*('County-Data'!S$2)*('County-Data'!$E30)</f>
        <v>4.55368452</v>
      </c>
      <c r="AL30">
        <f>('County-Data'!T30)*('County-Data'!T$2)*('County-Data'!$E30)</f>
        <v>9.10736904</v>
      </c>
      <c r="AM30">
        <f>('County-Data'!U30)*('County-Data'!U$2)*('County-Data'!$E30)</f>
        <v>8667.9384838200003</v>
      </c>
      <c r="AN30" s="39">
        <f t="shared" si="3"/>
        <v>162637</v>
      </c>
      <c r="AO30" s="46">
        <f t="shared" si="4"/>
        <v>7.1272609090294345</v>
      </c>
      <c r="AP30" s="64">
        <f t="shared" si="5"/>
        <v>10</v>
      </c>
    </row>
    <row r="31" spans="1:42">
      <c r="A31" t="s">
        <v>16</v>
      </c>
      <c r="B31" t="s">
        <v>42</v>
      </c>
      <c r="C31" t="s">
        <v>18</v>
      </c>
      <c r="D31">
        <f>('County-Data'!F31)*('County-Data'!F$1)*('County-Data'!$D31)</f>
        <v>0</v>
      </c>
      <c r="E31">
        <f>('County-Data'!G31)*('County-Data'!G$1)*('County-Data'!$D31)</f>
        <v>0</v>
      </c>
      <c r="F31">
        <f>('County-Data'!H31)*('County-Data'!H$1)*('County-Data'!$D31)</f>
        <v>0</v>
      </c>
      <c r="G31">
        <f>('County-Data'!I31)*('County-Data'!I$1)*('County-Data'!$D31)</f>
        <v>0</v>
      </c>
      <c r="H31">
        <f>('County-Data'!J31)*('County-Data'!J$1)*('County-Data'!$D31)</f>
        <v>0</v>
      </c>
      <c r="I31">
        <f>('County-Data'!K31)*('County-Data'!K$1)*('County-Data'!$D31)</f>
        <v>0</v>
      </c>
      <c r="J31">
        <f>('County-Data'!L31)*('County-Data'!L$1)*('County-Data'!$D31)</f>
        <v>0</v>
      </c>
      <c r="K31">
        <f>('County-Data'!M31)*('County-Data'!M$1)*('County-Data'!$D31)</f>
        <v>0</v>
      </c>
      <c r="L31">
        <f>('County-Data'!N31)*('County-Data'!N$1)*('County-Data'!$D31)</f>
        <v>0</v>
      </c>
      <c r="M31">
        <f>('County-Data'!O31)*('County-Data'!O$1)*('County-Data'!$D31)</f>
        <v>0</v>
      </c>
      <c r="N31">
        <f>('County-Data'!P31)*('County-Data'!P$1)*('County-Data'!$D31)</f>
        <v>0</v>
      </c>
      <c r="O31">
        <f>('County-Data'!Q31)*('County-Data'!Q$1)*('County-Data'!$D31)</f>
        <v>0</v>
      </c>
      <c r="P31">
        <f>('County-Data'!R31)*('County-Data'!R$1)*('County-Data'!$D31)</f>
        <v>35.270815878000001</v>
      </c>
      <c r="Q31">
        <f>('County-Data'!S31)*('County-Data'!S$1)*('County-Data'!$D31)</f>
        <v>0</v>
      </c>
      <c r="R31">
        <f>('County-Data'!T31)*('County-Data'!T$1)*('County-Data'!$D31)</f>
        <v>0</v>
      </c>
      <c r="S31">
        <f>('County-Data'!U31)*('County-Data'!U$1)*('County-Data'!$D31)</f>
        <v>27.432856794000003</v>
      </c>
      <c r="T31" s="39">
        <f>'County-Data'!V31</f>
        <v>10</v>
      </c>
      <c r="U31" s="46">
        <f t="shared" si="1"/>
        <v>6.2703672672000001</v>
      </c>
      <c r="V31" s="64">
        <f t="shared" si="2"/>
        <v>47</v>
      </c>
      <c r="X31">
        <f>('County-Data'!F31)*('County-Data'!F$2)*('County-Data'!$E31)</f>
        <v>0</v>
      </c>
      <c r="Y31">
        <f>('County-Data'!G31)*('County-Data'!G$2)*('County-Data'!$E31)</f>
        <v>0</v>
      </c>
      <c r="Z31">
        <f>('County-Data'!H31)*('County-Data'!H$2)*('County-Data'!$E31)</f>
        <v>0</v>
      </c>
      <c r="AA31">
        <f>('County-Data'!I31)*('County-Data'!I$2)*('County-Data'!$E31)</f>
        <v>0</v>
      </c>
      <c r="AB31">
        <f>('County-Data'!J31)*('County-Data'!J$2)*('County-Data'!$E31)</f>
        <v>0</v>
      </c>
      <c r="AC31">
        <f>('County-Data'!K31)*('County-Data'!K$2)*('County-Data'!$E31)</f>
        <v>0</v>
      </c>
      <c r="AD31">
        <f>('County-Data'!L31)*('County-Data'!L$2)*('County-Data'!$E31)</f>
        <v>0</v>
      </c>
      <c r="AE31">
        <f>('County-Data'!M31)*('County-Data'!M$2)*('County-Data'!$E31)</f>
        <v>0</v>
      </c>
      <c r="AF31">
        <f>('County-Data'!N31)*('County-Data'!N$2)*('County-Data'!$E31)</f>
        <v>0</v>
      </c>
      <c r="AG31">
        <f>('County-Data'!O31)*('County-Data'!O$2)*('County-Data'!$E31)</f>
        <v>0</v>
      </c>
      <c r="AH31">
        <f>('County-Data'!P31)*('County-Data'!P$2)*('County-Data'!$E31)</f>
        <v>0</v>
      </c>
      <c r="AI31">
        <f>('County-Data'!Q31)*('County-Data'!Q$2)*('County-Data'!$E31)</f>
        <v>0</v>
      </c>
      <c r="AJ31">
        <f>('County-Data'!R31)*('County-Data'!R$2)*('County-Data'!$E31)</f>
        <v>8.5442846100000001</v>
      </c>
      <c r="AK31">
        <f>('County-Data'!S31)*('County-Data'!S$2)*('County-Data'!$E31)</f>
        <v>0</v>
      </c>
      <c r="AL31">
        <f>('County-Data'!T31)*('County-Data'!T$2)*('County-Data'!$E31)</f>
        <v>0</v>
      </c>
      <c r="AM31">
        <f>('County-Data'!U31)*('County-Data'!U$2)*('County-Data'!$E31)</f>
        <v>19.936664090000001</v>
      </c>
      <c r="AN31" s="39">
        <f t="shared" si="3"/>
        <v>10</v>
      </c>
      <c r="AO31" s="46">
        <f t="shared" si="4"/>
        <v>2.8480948699999997</v>
      </c>
      <c r="AP31" s="64">
        <f t="shared" si="5"/>
        <v>48</v>
      </c>
    </row>
    <row r="32" spans="1:42">
      <c r="A32" t="s">
        <v>16</v>
      </c>
      <c r="B32" t="s">
        <v>43</v>
      </c>
      <c r="C32" t="s">
        <v>18</v>
      </c>
      <c r="D32">
        <f>('County-Data'!F32)*('County-Data'!F$1)*('County-Data'!$D32)</f>
        <v>0</v>
      </c>
      <c r="E32">
        <f>('County-Data'!G32)*('County-Data'!G$1)*('County-Data'!$D32)</f>
        <v>0</v>
      </c>
      <c r="F32">
        <f>('County-Data'!H32)*('County-Data'!H$1)*('County-Data'!$D32)</f>
        <v>0</v>
      </c>
      <c r="G32">
        <f>('County-Data'!I32)*('County-Data'!I$1)*('County-Data'!$D32)</f>
        <v>0</v>
      </c>
      <c r="H32">
        <f>('County-Data'!J32)*('County-Data'!J$1)*('County-Data'!$D32)</f>
        <v>0</v>
      </c>
      <c r="I32">
        <f>('County-Data'!K32)*('County-Data'!K$1)*('County-Data'!$D32)</f>
        <v>0</v>
      </c>
      <c r="J32">
        <f>('County-Data'!L32)*('County-Data'!L$1)*('County-Data'!$D32)</f>
        <v>0</v>
      </c>
      <c r="K32">
        <f>('County-Data'!M32)*('County-Data'!M$1)*('County-Data'!$D32)</f>
        <v>0</v>
      </c>
      <c r="L32">
        <f>('County-Data'!N32)*('County-Data'!N$1)*('County-Data'!$D32)</f>
        <v>0</v>
      </c>
      <c r="M32">
        <f>('County-Data'!O32)*('County-Data'!O$1)*('County-Data'!$D32)</f>
        <v>0</v>
      </c>
      <c r="N32">
        <f>('County-Data'!P32)*('County-Data'!P$1)*('County-Data'!$D32)</f>
        <v>0</v>
      </c>
      <c r="O32">
        <f>('County-Data'!Q32)*('County-Data'!Q$1)*('County-Data'!$D32)</f>
        <v>0</v>
      </c>
      <c r="P32">
        <f>('County-Data'!R32)*('County-Data'!R$1)*('County-Data'!$D32)</f>
        <v>0</v>
      </c>
      <c r="Q32">
        <f>('County-Data'!S32)*('County-Data'!S$1)*('County-Data'!$D32)</f>
        <v>0</v>
      </c>
      <c r="R32">
        <f>('County-Data'!T32)*('County-Data'!T$1)*('County-Data'!$D32)</f>
        <v>0</v>
      </c>
      <c r="S32">
        <f>('County-Data'!U32)*('County-Data'!U$1)*('County-Data'!$D32)</f>
        <v>0</v>
      </c>
      <c r="T32" s="39">
        <f>'County-Data'!V32</f>
        <v>0</v>
      </c>
      <c r="U32" s="46"/>
      <c r="V32" s="64"/>
      <c r="X32">
        <f>('County-Data'!F32)*('County-Data'!F$2)*('County-Data'!$E32)</f>
        <v>0</v>
      </c>
      <c r="Y32">
        <f>('County-Data'!G32)*('County-Data'!G$2)*('County-Data'!$E32)</f>
        <v>0</v>
      </c>
      <c r="Z32">
        <f>('County-Data'!H32)*('County-Data'!H$2)*('County-Data'!$E32)</f>
        <v>0</v>
      </c>
      <c r="AA32">
        <f>('County-Data'!I32)*('County-Data'!I$2)*('County-Data'!$E32)</f>
        <v>0</v>
      </c>
      <c r="AB32">
        <f>('County-Data'!J32)*('County-Data'!J$2)*('County-Data'!$E32)</f>
        <v>0</v>
      </c>
      <c r="AC32">
        <f>('County-Data'!K32)*('County-Data'!K$2)*('County-Data'!$E32)</f>
        <v>0</v>
      </c>
      <c r="AD32">
        <f>('County-Data'!L32)*('County-Data'!L$2)*('County-Data'!$E32)</f>
        <v>0</v>
      </c>
      <c r="AE32">
        <f>('County-Data'!M32)*('County-Data'!M$2)*('County-Data'!$E32)</f>
        <v>0</v>
      </c>
      <c r="AF32">
        <f>('County-Data'!N32)*('County-Data'!N$2)*('County-Data'!$E32)</f>
        <v>0</v>
      </c>
      <c r="AG32">
        <f>('County-Data'!O32)*('County-Data'!O$2)*('County-Data'!$E32)</f>
        <v>0</v>
      </c>
      <c r="AH32">
        <f>('County-Data'!P32)*('County-Data'!P$2)*('County-Data'!$E32)</f>
        <v>0</v>
      </c>
      <c r="AI32">
        <f>('County-Data'!Q32)*('County-Data'!Q$2)*('County-Data'!$E32)</f>
        <v>0</v>
      </c>
      <c r="AJ32">
        <f>('County-Data'!R32)*('County-Data'!R$2)*('County-Data'!$E32)</f>
        <v>0</v>
      </c>
      <c r="AK32">
        <f>('County-Data'!S32)*('County-Data'!S$2)*('County-Data'!$E32)</f>
        <v>0</v>
      </c>
      <c r="AL32">
        <f>('County-Data'!T32)*('County-Data'!T$2)*('County-Data'!$E32)</f>
        <v>0</v>
      </c>
      <c r="AM32">
        <f>('County-Data'!U32)*('County-Data'!U$2)*('County-Data'!$E32)</f>
        <v>0</v>
      </c>
      <c r="AN32" s="39">
        <f t="shared" si="3"/>
        <v>0</v>
      </c>
      <c r="AO32" s="46"/>
      <c r="AP32" s="64"/>
    </row>
    <row r="33" spans="1:42">
      <c r="A33" t="s">
        <v>16</v>
      </c>
      <c r="B33" t="s">
        <v>44</v>
      </c>
      <c r="C33" t="s">
        <v>18</v>
      </c>
      <c r="D33">
        <f>('County-Data'!F33)*('County-Data'!F$1)*('County-Data'!$D33)</f>
        <v>342925.93445315398</v>
      </c>
      <c r="E33">
        <f>('County-Data'!G33)*('County-Data'!G$1)*('County-Data'!$D33)</f>
        <v>2.6437079610000001</v>
      </c>
      <c r="F33">
        <f>('County-Data'!H33)*('County-Data'!H$1)*('County-Data'!$D33)</f>
        <v>2.6437079610000001</v>
      </c>
      <c r="G33">
        <f>('County-Data'!I33)*('County-Data'!I$1)*('County-Data'!$D33)</f>
        <v>7.9311238829999997</v>
      </c>
      <c r="H33">
        <f>('County-Data'!J33)*('County-Data'!J$1)*('County-Data'!$D33)</f>
        <v>10.574831844</v>
      </c>
      <c r="I33">
        <f>('County-Data'!K33)*('County-Data'!K$1)*('County-Data'!$D33)</f>
        <v>0</v>
      </c>
      <c r="J33">
        <f>('County-Data'!L33)*('County-Data'!L$1)*('County-Data'!$D33)</f>
        <v>15.862247765999999</v>
      </c>
      <c r="K33">
        <f>('County-Data'!M33)*('County-Data'!M$1)*('County-Data'!$D33)</f>
        <v>5353.5086210250001</v>
      </c>
      <c r="L33">
        <f>('County-Data'!N33)*('County-Data'!N$1)*('County-Data'!$D33)</f>
        <v>1736.9161303769999</v>
      </c>
      <c r="M33">
        <f>('County-Data'!O33)*('County-Data'!O$1)*('County-Data'!$D33)</f>
        <v>114446.11763169001</v>
      </c>
      <c r="N33">
        <f>('County-Data'!P33)*('County-Data'!P$1)*('County-Data'!$D33)</f>
        <v>1424028.005776728</v>
      </c>
      <c r="O33">
        <f>('County-Data'!Q33)*('County-Data'!Q$1)*('County-Data'!$D33)</f>
        <v>22804.624871586002</v>
      </c>
      <c r="P33">
        <f>('County-Data'!R33)*('County-Data'!R$1)*('County-Data'!$D33)</f>
        <v>541703.69233278302</v>
      </c>
      <c r="Q33">
        <f>('County-Data'!S33)*('County-Data'!S$1)*('County-Data'!$D33)</f>
        <v>15703.625288340001</v>
      </c>
      <c r="R33">
        <f>('County-Data'!T33)*('County-Data'!T$1)*('County-Data'!$D33)</f>
        <v>11568.866037336</v>
      </c>
      <c r="S33">
        <f>('County-Data'!U33)*('County-Data'!U$1)*('County-Data'!$D33)</f>
        <v>3526.7064199740003</v>
      </c>
      <c r="T33" s="39">
        <f>'County-Data'!V33</f>
        <v>273686</v>
      </c>
      <c r="U33" s="46">
        <f t="shared" si="1"/>
        <v>9.0755013160425015</v>
      </c>
      <c r="V33" s="64">
        <f t="shared" si="2"/>
        <v>23</v>
      </c>
      <c r="X33">
        <f>('County-Data'!F33)*('County-Data'!F$2)*('County-Data'!$E33)</f>
        <v>187143.64113052399</v>
      </c>
      <c r="Y33">
        <f>('County-Data'!G33)*('County-Data'!G$2)*('County-Data'!$E33)</f>
        <v>4.3282214979999996</v>
      </c>
      <c r="Z33">
        <f>('County-Data'!H33)*('County-Data'!H$2)*('County-Data'!$E33)</f>
        <v>4.3282214979999996</v>
      </c>
      <c r="AA33">
        <f>('County-Data'!I33)*('County-Data'!I$2)*('County-Data'!$E33)</f>
        <v>8.6564429959999991</v>
      </c>
      <c r="AB33">
        <f>('County-Data'!J33)*('County-Data'!J$2)*('County-Data'!$E33)</f>
        <v>8.6564429959999991</v>
      </c>
      <c r="AC33">
        <f>('County-Data'!K33)*('County-Data'!K$2)*('County-Data'!$E33)</f>
        <v>0</v>
      </c>
      <c r="AD33">
        <f>('County-Data'!L33)*('County-Data'!L$2)*('County-Data'!$E33)</f>
        <v>17.312885991999998</v>
      </c>
      <c r="AE33">
        <f>('County-Data'!M33)*('County-Data'!M$2)*('County-Data'!$E33)</f>
        <v>4382.3242667249997</v>
      </c>
      <c r="AF33">
        <f>('County-Data'!N33)*('County-Data'!N$2)*('County-Data'!$E33)</f>
        <v>473.94025403099994</v>
      </c>
      <c r="AG33">
        <f>('County-Data'!O33)*('County-Data'!O$2)*('County-Data'!$E33)</f>
        <v>62456.236216139994</v>
      </c>
      <c r="AH33">
        <f>('County-Data'!P33)*('County-Data'!P$2)*('County-Data'!$E33)</f>
        <v>582846.96336367598</v>
      </c>
      <c r="AI33">
        <f>('County-Data'!Q33)*('County-Data'!Q$2)*('County-Data'!$E33)</f>
        <v>9333.8096604369985</v>
      </c>
      <c r="AJ33">
        <f>('County-Data'!R33)*('County-Data'!R$2)*('County-Data'!$E33)</f>
        <v>147810.928267449</v>
      </c>
      <c r="AK33">
        <f>('County-Data'!S33)*('County-Data'!S$2)*('County-Data'!$E33)</f>
        <v>6427.4089245299992</v>
      </c>
      <c r="AL33">
        <f>('County-Data'!T33)*('County-Data'!T$2)*('County-Data'!$E33)</f>
        <v>4735.0743188119995</v>
      </c>
      <c r="AM33">
        <f>('County-Data'!U33)*('County-Data'!U$2)*('County-Data'!$E33)</f>
        <v>2886.9237391659999</v>
      </c>
      <c r="AN33" s="39">
        <f t="shared" si="3"/>
        <v>273686</v>
      </c>
      <c r="AO33" s="46">
        <f t="shared" si="4"/>
        <v>3.6850278507357701</v>
      </c>
      <c r="AP33" s="64">
        <f t="shared" si="5"/>
        <v>41</v>
      </c>
    </row>
    <row r="34" spans="1:42">
      <c r="A34" t="s">
        <v>16</v>
      </c>
      <c r="B34" t="s">
        <v>45</v>
      </c>
      <c r="C34" t="s">
        <v>18</v>
      </c>
      <c r="D34">
        <f>('County-Data'!F34)*('County-Data'!F$1)*('County-Data'!$D34)</f>
        <v>404917.33925863798</v>
      </c>
      <c r="E34">
        <f>('County-Data'!G34)*('County-Data'!G$1)*('County-Data'!$D34)</f>
        <v>2.9870412609999999</v>
      </c>
      <c r="F34">
        <f>('County-Data'!H34)*('County-Data'!H$1)*('County-Data'!$D34)</f>
        <v>0</v>
      </c>
      <c r="G34">
        <f>('County-Data'!I34)*('County-Data'!I$1)*('County-Data'!$D34)</f>
        <v>8.9611237829999997</v>
      </c>
      <c r="H34">
        <f>('County-Data'!J34)*('County-Data'!J$1)*('County-Data'!$D34)</f>
        <v>11.948165044</v>
      </c>
      <c r="I34">
        <f>('County-Data'!K34)*('County-Data'!K$1)*('County-Data'!$D34)</f>
        <v>0</v>
      </c>
      <c r="J34">
        <f>('County-Data'!L34)*('County-Data'!L$1)*('County-Data'!$D34)</f>
        <v>80.650114047000002</v>
      </c>
      <c r="K34">
        <f>('County-Data'!M34)*('County-Data'!M$1)*('County-Data'!$D34)</f>
        <v>35.844495131999999</v>
      </c>
      <c r="L34">
        <f>('County-Data'!N34)*('County-Data'!N$1)*('County-Data'!$D34)</f>
        <v>8.9611237829999997</v>
      </c>
      <c r="M34">
        <f>('County-Data'!O34)*('County-Data'!O$1)*('County-Data'!$D34)</f>
        <v>35.844495131999999</v>
      </c>
      <c r="N34">
        <f>('County-Data'!P34)*('County-Data'!P$1)*('County-Data'!$D34)</f>
        <v>47.792660175999998</v>
      </c>
      <c r="O34">
        <f>('County-Data'!Q34)*('County-Data'!Q$1)*('County-Data'!$D34)</f>
        <v>101.559402874</v>
      </c>
      <c r="P34">
        <f>('County-Data'!R34)*('County-Data'!R$1)*('County-Data'!$D34)</f>
        <v>80.650114047000002</v>
      </c>
      <c r="Q34">
        <f>('County-Data'!S34)*('County-Data'!S$1)*('County-Data'!$D34)</f>
        <v>0</v>
      </c>
      <c r="R34">
        <f>('County-Data'!T34)*('County-Data'!T$1)*('County-Data'!$D34)</f>
        <v>17.922247565999999</v>
      </c>
      <c r="S34">
        <f>('County-Data'!U34)*('County-Data'!U$1)*('County-Data'!$D34)</f>
        <v>14.935206304999999</v>
      </c>
      <c r="T34" s="39">
        <f>'County-Data'!V34</f>
        <v>45253</v>
      </c>
      <c r="U34" s="46">
        <f t="shared" si="1"/>
        <v>8.9577573961458459</v>
      </c>
      <c r="V34" s="64">
        <f t="shared" si="2"/>
        <v>24</v>
      </c>
      <c r="X34">
        <f>('County-Data'!F34)*('County-Data'!F$2)*('County-Data'!$E34)</f>
        <v>198219.94025866801</v>
      </c>
      <c r="Y34">
        <f>('County-Data'!G34)*('County-Data'!G$2)*('County-Data'!$E34)</f>
        <v>4.3867556380000003</v>
      </c>
      <c r="Z34">
        <f>('County-Data'!H34)*('County-Data'!H$2)*('County-Data'!$E34)</f>
        <v>0</v>
      </c>
      <c r="AA34">
        <f>('County-Data'!I34)*('County-Data'!I$2)*('County-Data'!$E34)</f>
        <v>8.7735112760000007</v>
      </c>
      <c r="AB34">
        <f>('County-Data'!J34)*('County-Data'!J$2)*('County-Data'!$E34)</f>
        <v>8.7735112760000007</v>
      </c>
      <c r="AC34">
        <f>('County-Data'!K34)*('County-Data'!K$2)*('County-Data'!$E34)</f>
        <v>0</v>
      </c>
      <c r="AD34">
        <f>('County-Data'!L34)*('County-Data'!L$2)*('County-Data'!$E34)</f>
        <v>78.961601483999999</v>
      </c>
      <c r="AE34">
        <f>('County-Data'!M34)*('County-Data'!M$2)*('County-Data'!$E34)</f>
        <v>26.320533828000002</v>
      </c>
      <c r="AF34">
        <f>('County-Data'!N34)*('County-Data'!N$2)*('County-Data'!$E34)</f>
        <v>2.1933778190000002</v>
      </c>
      <c r="AG34">
        <f>('County-Data'!O34)*('County-Data'!O$2)*('County-Data'!$E34)</f>
        <v>17.547022552000001</v>
      </c>
      <c r="AH34">
        <f>('County-Data'!P34)*('County-Data'!P$2)*('County-Data'!$E34)</f>
        <v>17.547022552000001</v>
      </c>
      <c r="AI34">
        <f>('County-Data'!Q34)*('County-Data'!Q$2)*('County-Data'!$E34)</f>
        <v>37.287422923000001</v>
      </c>
      <c r="AJ34">
        <f>('County-Data'!R34)*('County-Data'!R$2)*('County-Data'!$E34)</f>
        <v>19.740400371</v>
      </c>
      <c r="AK34">
        <f>('County-Data'!S34)*('County-Data'!S$2)*('County-Data'!$E34)</f>
        <v>0</v>
      </c>
      <c r="AL34">
        <f>('County-Data'!T34)*('County-Data'!T$2)*('County-Data'!$E34)</f>
        <v>6.5801334570000005</v>
      </c>
      <c r="AM34">
        <f>('County-Data'!U34)*('County-Data'!U$2)*('County-Data'!$E34)</f>
        <v>10.966889095000001</v>
      </c>
      <c r="AN34" s="39">
        <f t="shared" si="3"/>
        <v>45253</v>
      </c>
      <c r="AO34" s="46">
        <f t="shared" si="4"/>
        <v>4.3855439073860074</v>
      </c>
      <c r="AP34" s="64">
        <f t="shared" si="5"/>
        <v>31</v>
      </c>
    </row>
    <row r="35" spans="1:42">
      <c r="A35" t="s">
        <v>16</v>
      </c>
      <c r="B35" t="s">
        <v>46</v>
      </c>
      <c r="C35" t="s">
        <v>18</v>
      </c>
      <c r="D35">
        <f>('County-Data'!F35)*('County-Data'!F$1)*('County-Data'!$D35)</f>
        <v>4391.8018291440003</v>
      </c>
      <c r="E35">
        <f>('County-Data'!G35)*('County-Data'!G$1)*('County-Data'!$D35)</f>
        <v>0</v>
      </c>
      <c r="F35">
        <f>('County-Data'!H35)*('County-Data'!H$1)*('County-Data'!$D35)</f>
        <v>0</v>
      </c>
      <c r="G35">
        <f>('County-Data'!I35)*('County-Data'!I$1)*('County-Data'!$D35)</f>
        <v>10.924880172</v>
      </c>
      <c r="H35">
        <f>('County-Data'!J35)*('County-Data'!J$1)*('County-Data'!$D35)</f>
        <v>14.566506896</v>
      </c>
      <c r="I35">
        <f>('County-Data'!K35)*('County-Data'!K$1)*('County-Data'!$D35)</f>
        <v>0</v>
      </c>
      <c r="J35">
        <f>('County-Data'!L35)*('County-Data'!L$1)*('County-Data'!$D35)</f>
        <v>611.79328963199998</v>
      </c>
      <c r="K35">
        <f>('County-Data'!M35)*('County-Data'!M$1)*('County-Data'!$D35)</f>
        <v>14.566506896</v>
      </c>
      <c r="L35">
        <f>('County-Data'!N35)*('County-Data'!N$1)*('County-Data'!$D35)</f>
        <v>0</v>
      </c>
      <c r="M35">
        <f>('County-Data'!O35)*('County-Data'!O$1)*('County-Data'!$D35)</f>
        <v>43.699520688</v>
      </c>
      <c r="N35">
        <f>('County-Data'!P35)*('County-Data'!P$1)*('County-Data'!$D35)</f>
        <v>203.93109654400001</v>
      </c>
      <c r="O35">
        <f>('County-Data'!Q35)*('County-Data'!Q$1)*('County-Data'!$D35)</f>
        <v>356.87941895199998</v>
      </c>
      <c r="P35">
        <f>('County-Data'!R35)*('County-Data'!R$1)*('County-Data'!$D35)</f>
        <v>142.02344223599999</v>
      </c>
      <c r="Q35">
        <f>('County-Data'!S35)*('County-Data'!S$1)*('County-Data'!$D35)</f>
        <v>7.283253448</v>
      </c>
      <c r="R35">
        <f>('County-Data'!T35)*('County-Data'!T$1)*('County-Data'!$D35)</f>
        <v>58.266027584</v>
      </c>
      <c r="S35">
        <f>('County-Data'!U35)*('County-Data'!U$1)*('County-Data'!$D35)</f>
        <v>94.682294823999996</v>
      </c>
      <c r="T35" s="39">
        <f>'County-Data'!V35</f>
        <v>579</v>
      </c>
      <c r="U35" s="46">
        <f t="shared" si="1"/>
        <v>10.277060564794473</v>
      </c>
      <c r="V35" s="64">
        <f t="shared" si="2"/>
        <v>13</v>
      </c>
      <c r="X35">
        <f>('County-Data'!F35)*('County-Data'!F$2)*('County-Data'!$E35)</f>
        <v>1997.5835281079999</v>
      </c>
      <c r="Y35">
        <f>('County-Data'!G35)*('County-Data'!G$2)*('County-Data'!$E35)</f>
        <v>0</v>
      </c>
      <c r="Z35">
        <f>('County-Data'!H35)*('County-Data'!H$2)*('County-Data'!$E35)</f>
        <v>0</v>
      </c>
      <c r="AA35">
        <f>('County-Data'!I35)*('County-Data'!I$2)*('County-Data'!$E35)</f>
        <v>9.9382265079999996</v>
      </c>
      <c r="AB35">
        <f>('County-Data'!J35)*('County-Data'!J$2)*('County-Data'!$E35)</f>
        <v>9.9382265079999996</v>
      </c>
      <c r="AC35">
        <f>('County-Data'!K35)*('County-Data'!K$2)*('County-Data'!$E35)</f>
        <v>0</v>
      </c>
      <c r="AD35">
        <f>('County-Data'!L35)*('County-Data'!L$2)*('County-Data'!$E35)</f>
        <v>556.54068444799998</v>
      </c>
      <c r="AE35">
        <f>('County-Data'!M35)*('County-Data'!M$2)*('County-Data'!$E35)</f>
        <v>9.9382265079999996</v>
      </c>
      <c r="AF35">
        <f>('County-Data'!N35)*('County-Data'!N$2)*('County-Data'!$E35)</f>
        <v>0</v>
      </c>
      <c r="AG35">
        <f>('County-Data'!O35)*('County-Data'!O$2)*('County-Data'!$E35)</f>
        <v>19.876453015999999</v>
      </c>
      <c r="AH35">
        <f>('County-Data'!P35)*('County-Data'!P$2)*('County-Data'!$E35)</f>
        <v>69.567585555999997</v>
      </c>
      <c r="AI35">
        <f>('County-Data'!Q35)*('County-Data'!Q$2)*('County-Data'!$E35)</f>
        <v>121.743274723</v>
      </c>
      <c r="AJ35">
        <f>('County-Data'!R35)*('County-Data'!R$2)*('County-Data'!$E35)</f>
        <v>32.299236151000002</v>
      </c>
      <c r="AK35">
        <f>('County-Data'!S35)*('County-Data'!S$2)*('County-Data'!$E35)</f>
        <v>2.4845566269999999</v>
      </c>
      <c r="AL35">
        <f>('County-Data'!T35)*('County-Data'!T$2)*('County-Data'!$E35)</f>
        <v>19.876453015999999</v>
      </c>
      <c r="AM35">
        <f>('County-Data'!U35)*('County-Data'!U$2)*('County-Data'!$E35)</f>
        <v>64.598472302000005</v>
      </c>
      <c r="AN35" s="39">
        <f t="shared" si="3"/>
        <v>579</v>
      </c>
      <c r="AO35" s="46">
        <f t="shared" si="4"/>
        <v>5.0334800059948188</v>
      </c>
      <c r="AP35" s="64">
        <f t="shared" si="5"/>
        <v>21</v>
      </c>
    </row>
    <row r="36" spans="1:42">
      <c r="A36" t="s">
        <v>16</v>
      </c>
      <c r="B36" t="s">
        <v>47</v>
      </c>
      <c r="C36" t="s">
        <v>18</v>
      </c>
      <c r="D36">
        <f>('County-Data'!F36)*('County-Data'!F$1)*('County-Data'!$D36)</f>
        <v>7.3605781920000002</v>
      </c>
      <c r="E36">
        <f>('County-Data'!G36)*('County-Data'!G$1)*('County-Data'!$D36)</f>
        <v>0</v>
      </c>
      <c r="F36">
        <f>('County-Data'!H36)*('County-Data'!H$1)*('County-Data'!$D36)</f>
        <v>0</v>
      </c>
      <c r="G36">
        <f>('County-Data'!I36)*('County-Data'!I$1)*('County-Data'!$D36)</f>
        <v>0</v>
      </c>
      <c r="H36">
        <f>('County-Data'!J36)*('County-Data'!J$1)*('County-Data'!$D36)</f>
        <v>0</v>
      </c>
      <c r="I36">
        <f>('County-Data'!K36)*('County-Data'!K$1)*('County-Data'!$D36)</f>
        <v>0</v>
      </c>
      <c r="J36">
        <f>('County-Data'!L36)*('County-Data'!L$1)*('County-Data'!$D36)</f>
        <v>0</v>
      </c>
      <c r="K36">
        <f>('County-Data'!M36)*('County-Data'!M$1)*('County-Data'!$D36)</f>
        <v>2774.937978384</v>
      </c>
      <c r="L36">
        <f>('County-Data'!N36)*('County-Data'!N$1)*('County-Data'!$D36)</f>
        <v>10613.953752863999</v>
      </c>
      <c r="M36">
        <f>('County-Data'!O36)*('County-Data'!O$1)*('County-Data'!$D36)</f>
        <v>13985.098564800001</v>
      </c>
      <c r="N36">
        <f>('County-Data'!P36)*('County-Data'!P$1)*('County-Data'!$D36)</f>
        <v>559.40394259200002</v>
      </c>
      <c r="O36">
        <f>('County-Data'!Q36)*('County-Data'!Q$1)*('County-Data'!$D36)</f>
        <v>186.467980864</v>
      </c>
      <c r="P36">
        <f>('County-Data'!R36)*('County-Data'!R$1)*('County-Data'!$D36)</f>
        <v>22.081734576000002</v>
      </c>
      <c r="Q36">
        <f>('County-Data'!S36)*('County-Data'!S$1)*('County-Data'!$D36)</f>
        <v>4.9070521280000001</v>
      </c>
      <c r="R36">
        <f>('County-Data'!T36)*('County-Data'!T$1)*('County-Data'!$D36)</f>
        <v>4.9070521280000001</v>
      </c>
      <c r="S36">
        <f>('County-Data'!U36)*('County-Data'!U$1)*('County-Data'!$D36)</f>
        <v>12.26763032</v>
      </c>
      <c r="T36" s="39">
        <f>'County-Data'!V36</f>
        <v>4579</v>
      </c>
      <c r="U36" s="46">
        <f t="shared" si="1"/>
        <v>6.1523009973461456</v>
      </c>
      <c r="V36" s="64">
        <f t="shared" si="2"/>
        <v>49</v>
      </c>
      <c r="X36">
        <f>('County-Data'!F36)*('County-Data'!F$2)*('County-Data'!$E36)</f>
        <v>4.6202205320000003</v>
      </c>
      <c r="Y36">
        <f>('County-Data'!G36)*('County-Data'!G$2)*('County-Data'!$E36)</f>
        <v>0</v>
      </c>
      <c r="Z36">
        <f>('County-Data'!H36)*('County-Data'!H$2)*('County-Data'!$E36)</f>
        <v>0</v>
      </c>
      <c r="AA36">
        <f>('County-Data'!I36)*('County-Data'!I$2)*('County-Data'!$E36)</f>
        <v>0</v>
      </c>
      <c r="AB36">
        <f>('County-Data'!J36)*('County-Data'!J$2)*('County-Data'!$E36)</f>
        <v>0</v>
      </c>
      <c r="AC36">
        <f>('County-Data'!K36)*('County-Data'!K$2)*('County-Data'!$E36)</f>
        <v>0</v>
      </c>
      <c r="AD36">
        <f>('County-Data'!L36)*('County-Data'!L$2)*('County-Data'!$E36)</f>
        <v>0</v>
      </c>
      <c r="AE36">
        <f>('County-Data'!M36)*('County-Data'!M$2)*('County-Data'!$E36)</f>
        <v>2612.7347108460003</v>
      </c>
      <c r="AF36">
        <f>('County-Data'!N36)*('County-Data'!N$2)*('County-Data'!$E36)</f>
        <v>3331.1790035720001</v>
      </c>
      <c r="AG36">
        <f>('County-Data'!O36)*('County-Data'!O$2)*('County-Data'!$E36)</f>
        <v>8778.4190108000003</v>
      </c>
      <c r="AH36">
        <f>('County-Data'!P36)*('County-Data'!P$2)*('County-Data'!$E36)</f>
        <v>263.352570324</v>
      </c>
      <c r="AI36">
        <f>('County-Data'!Q36)*('County-Data'!Q$2)*('County-Data'!$E36)</f>
        <v>87.784190108000004</v>
      </c>
      <c r="AJ36">
        <f>('County-Data'!R36)*('County-Data'!R$2)*('County-Data'!$E36)</f>
        <v>6.930330798</v>
      </c>
      <c r="AK36">
        <f>('County-Data'!S36)*('County-Data'!S$2)*('County-Data'!$E36)</f>
        <v>2.3101102660000001</v>
      </c>
      <c r="AL36">
        <f>('County-Data'!T36)*('County-Data'!T$2)*('County-Data'!$E36)</f>
        <v>2.3101102660000001</v>
      </c>
      <c r="AM36">
        <f>('County-Data'!U36)*('County-Data'!U$2)*('County-Data'!$E36)</f>
        <v>11.550551330000001</v>
      </c>
      <c r="AN36" s="39">
        <f t="shared" si="3"/>
        <v>4579</v>
      </c>
      <c r="AO36" s="46">
        <f t="shared" si="4"/>
        <v>3.2979233039620004</v>
      </c>
      <c r="AP36" s="64">
        <f t="shared" si="5"/>
        <v>44</v>
      </c>
    </row>
    <row r="37" spans="1:42">
      <c r="A37" t="s">
        <v>16</v>
      </c>
      <c r="B37" t="s">
        <v>48</v>
      </c>
      <c r="C37" t="s">
        <v>18</v>
      </c>
      <c r="D37">
        <f>('County-Data'!F37)*('County-Data'!F$1)*('County-Data'!$D37)</f>
        <v>2133.8507711910001</v>
      </c>
      <c r="E37">
        <f>('County-Data'!G37)*('County-Data'!G$1)*('County-Data'!$D37)</f>
        <v>7.221153202</v>
      </c>
      <c r="F37">
        <f>('County-Data'!H37)*('County-Data'!H$1)*('County-Data'!$D37)</f>
        <v>3.610576601</v>
      </c>
      <c r="G37">
        <f>('County-Data'!I37)*('County-Data'!I$1)*('County-Data'!$D37)</f>
        <v>205.80286625700001</v>
      </c>
      <c r="H37">
        <f>('County-Data'!J37)*('County-Data'!J$1)*('County-Data'!$D37)</f>
        <v>14.442306404</v>
      </c>
      <c r="I37">
        <f>('County-Data'!K37)*('County-Data'!K$1)*('County-Data'!$D37)</f>
        <v>79.432685222000003</v>
      </c>
      <c r="J37">
        <f>('County-Data'!L37)*('County-Data'!L$1)*('County-Data'!$D37)</f>
        <v>2252.9997990239999</v>
      </c>
      <c r="K37">
        <f>('County-Data'!M37)*('County-Data'!M$1)*('County-Data'!$D37)</f>
        <v>1140.9422059159999</v>
      </c>
      <c r="L37">
        <f>('County-Data'!N37)*('County-Data'!N$1)*('County-Data'!$D37)</f>
        <v>0</v>
      </c>
      <c r="M37">
        <f>('County-Data'!O37)*('County-Data'!O$1)*('County-Data'!$D37)</f>
        <v>173.307676848</v>
      </c>
      <c r="N37">
        <f>('County-Data'!P37)*('County-Data'!P$1)*('County-Data'!$D37)</f>
        <v>129.98075763599999</v>
      </c>
      <c r="O37">
        <f>('County-Data'!Q37)*('County-Data'!Q$1)*('County-Data'!$D37)</f>
        <v>339.39420049400002</v>
      </c>
      <c r="P37">
        <f>('County-Data'!R37)*('County-Data'!R$1)*('County-Data'!$D37)</f>
        <v>10.831729803</v>
      </c>
      <c r="Q37">
        <f>('County-Data'!S37)*('County-Data'!S$1)*('County-Data'!$D37)</f>
        <v>7.221153202</v>
      </c>
      <c r="R37">
        <f>('County-Data'!T37)*('County-Data'!T$1)*('County-Data'!$D37)</f>
        <v>36.105766009999996</v>
      </c>
      <c r="S37">
        <f>('County-Data'!U37)*('County-Data'!U$1)*('County-Data'!$D37)</f>
        <v>104.706721429</v>
      </c>
      <c r="T37" s="39">
        <f>'County-Data'!V37</f>
        <v>863</v>
      </c>
      <c r="U37" s="46">
        <f t="shared" si="1"/>
        <v>7.6939169979594428</v>
      </c>
      <c r="V37" s="64">
        <f t="shared" si="2"/>
        <v>37</v>
      </c>
      <c r="X37">
        <f>('County-Data'!F37)*('County-Data'!F$2)*('County-Data'!$E37)</f>
        <v>971.65537523599994</v>
      </c>
      <c r="Y37">
        <f>('County-Data'!G37)*('County-Data'!G$2)*('County-Data'!$E37)</f>
        <v>9.8645215759999996</v>
      </c>
      <c r="Z37">
        <f>('County-Data'!H37)*('County-Data'!H$2)*('County-Data'!$E37)</f>
        <v>4.9322607879999998</v>
      </c>
      <c r="AA37">
        <f>('County-Data'!I37)*('County-Data'!I$2)*('County-Data'!$E37)</f>
        <v>187.42590994399998</v>
      </c>
      <c r="AB37">
        <f>('County-Data'!J37)*('County-Data'!J$2)*('County-Data'!$E37)</f>
        <v>9.8645215759999996</v>
      </c>
      <c r="AC37">
        <f>('County-Data'!K37)*('County-Data'!K$2)*('County-Data'!$E37)</f>
        <v>108.509737336</v>
      </c>
      <c r="AD37">
        <f>('County-Data'!L37)*('County-Data'!L$2)*('County-Data'!$E37)</f>
        <v>2051.8204878080001</v>
      </c>
      <c r="AE37">
        <f>('County-Data'!M37)*('County-Data'!M$2)*('County-Data'!$E37)</f>
        <v>779.29720450399998</v>
      </c>
      <c r="AF37">
        <f>('County-Data'!N37)*('County-Data'!N$2)*('County-Data'!$E37)</f>
        <v>0</v>
      </c>
      <c r="AG37">
        <f>('County-Data'!O37)*('County-Data'!O$2)*('County-Data'!$E37)</f>
        <v>78.916172607999997</v>
      </c>
      <c r="AH37">
        <f>('County-Data'!P37)*('County-Data'!P$2)*('County-Data'!$E37)</f>
        <v>44.390347091999999</v>
      </c>
      <c r="AI37">
        <f>('County-Data'!Q37)*('County-Data'!Q$2)*('County-Data'!$E37)</f>
        <v>115.908128518</v>
      </c>
      <c r="AJ37">
        <f>('County-Data'!R37)*('County-Data'!R$2)*('County-Data'!$E37)</f>
        <v>2.4661303939999999</v>
      </c>
      <c r="AK37">
        <f>('County-Data'!S37)*('County-Data'!S$2)*('County-Data'!$E37)</f>
        <v>2.4661303939999999</v>
      </c>
      <c r="AL37">
        <f>('County-Data'!T37)*('County-Data'!T$2)*('County-Data'!$E37)</f>
        <v>12.33065197</v>
      </c>
      <c r="AM37">
        <f>('County-Data'!U37)*('County-Data'!U$2)*('County-Data'!$E37)</f>
        <v>71.517781425999999</v>
      </c>
      <c r="AN37" s="39">
        <f t="shared" si="3"/>
        <v>863</v>
      </c>
      <c r="AO37" s="46">
        <f t="shared" si="4"/>
        <v>5.1580131647392822</v>
      </c>
      <c r="AP37" s="64">
        <f t="shared" si="5"/>
        <v>19</v>
      </c>
    </row>
    <row r="38" spans="1:42">
      <c r="A38" t="s">
        <v>16</v>
      </c>
      <c r="B38" t="s">
        <v>49</v>
      </c>
      <c r="C38" t="s">
        <v>18</v>
      </c>
      <c r="D38">
        <f>('County-Data'!F38)*('County-Data'!F$1)*('County-Data'!$D38)</f>
        <v>0</v>
      </c>
      <c r="E38">
        <f>('County-Data'!G38)*('County-Data'!G$1)*('County-Data'!$D38)</f>
        <v>0</v>
      </c>
      <c r="F38">
        <f>('County-Data'!H38)*('County-Data'!H$1)*('County-Data'!$D38)</f>
        <v>0</v>
      </c>
      <c r="G38">
        <f>('County-Data'!I38)*('County-Data'!I$1)*('County-Data'!$D38)</f>
        <v>0</v>
      </c>
      <c r="H38">
        <f>('County-Data'!J38)*('County-Data'!J$1)*('County-Data'!$D38)</f>
        <v>0</v>
      </c>
      <c r="I38">
        <f>('County-Data'!K38)*('County-Data'!K$1)*('County-Data'!$D38)</f>
        <v>0</v>
      </c>
      <c r="J38">
        <f>('County-Data'!L38)*('County-Data'!L$1)*('County-Data'!$D38)</f>
        <v>0</v>
      </c>
      <c r="K38">
        <f>('County-Data'!M38)*('County-Data'!M$1)*('County-Data'!$D38)</f>
        <v>0</v>
      </c>
      <c r="L38">
        <f>('County-Data'!N38)*('County-Data'!N$1)*('County-Data'!$D38)</f>
        <v>0</v>
      </c>
      <c r="M38">
        <f>('County-Data'!O38)*('County-Data'!O$1)*('County-Data'!$D38)</f>
        <v>0</v>
      </c>
      <c r="N38">
        <f>('County-Data'!P38)*('County-Data'!P$1)*('County-Data'!$D38)</f>
        <v>149.35121527999999</v>
      </c>
      <c r="O38">
        <f>('County-Data'!Q38)*('County-Data'!Q$1)*('County-Data'!$D38)</f>
        <v>0</v>
      </c>
      <c r="P38">
        <f>('County-Data'!R38)*('County-Data'!R$1)*('County-Data'!$D38)</f>
        <v>33.604023437999999</v>
      </c>
      <c r="Q38">
        <f>('County-Data'!S38)*('County-Data'!S$1)*('County-Data'!$D38)</f>
        <v>0</v>
      </c>
      <c r="R38">
        <f>('County-Data'!T38)*('County-Data'!T$1)*('County-Data'!$D38)</f>
        <v>0</v>
      </c>
      <c r="S38">
        <f>('County-Data'!U38)*('County-Data'!U$1)*('County-Data'!$D38)</f>
        <v>0</v>
      </c>
      <c r="T38" s="39">
        <f>'County-Data'!V38</f>
        <v>13</v>
      </c>
      <c r="U38" s="46">
        <f t="shared" si="1"/>
        <v>14.073479901384614</v>
      </c>
      <c r="V38" s="64">
        <f t="shared" si="2"/>
        <v>1</v>
      </c>
      <c r="X38">
        <f>('County-Data'!F38)*('County-Data'!F$2)*('County-Data'!$E38)</f>
        <v>0</v>
      </c>
      <c r="Y38">
        <f>('County-Data'!G38)*('County-Data'!G$2)*('County-Data'!$E38)</f>
        <v>0</v>
      </c>
      <c r="Z38">
        <f>('County-Data'!H38)*('County-Data'!H$2)*('County-Data'!$E38)</f>
        <v>0</v>
      </c>
      <c r="AA38">
        <f>('County-Data'!I38)*('County-Data'!I$2)*('County-Data'!$E38)</f>
        <v>0</v>
      </c>
      <c r="AB38">
        <f>('County-Data'!J38)*('County-Data'!J$2)*('County-Data'!$E38)</f>
        <v>0</v>
      </c>
      <c r="AC38">
        <f>('County-Data'!K38)*('County-Data'!K$2)*('County-Data'!$E38)</f>
        <v>0</v>
      </c>
      <c r="AD38">
        <f>('County-Data'!L38)*('County-Data'!L$2)*('County-Data'!$E38)</f>
        <v>0</v>
      </c>
      <c r="AE38">
        <f>('County-Data'!M38)*('County-Data'!M$2)*('County-Data'!$E38)</f>
        <v>0</v>
      </c>
      <c r="AF38">
        <f>('County-Data'!N38)*('County-Data'!N$2)*('County-Data'!$E38)</f>
        <v>0</v>
      </c>
      <c r="AG38">
        <f>('County-Data'!O38)*('County-Data'!O$2)*('County-Data'!$E38)</f>
        <v>0</v>
      </c>
      <c r="AH38">
        <f>('County-Data'!P38)*('County-Data'!P$2)*('County-Data'!$E38)</f>
        <v>51.791245019999998</v>
      </c>
      <c r="AI38">
        <f>('County-Data'!Q38)*('County-Data'!Q$2)*('County-Data'!$E38)</f>
        <v>0</v>
      </c>
      <c r="AJ38">
        <f>('County-Data'!R38)*('County-Data'!R$2)*('County-Data'!$E38)</f>
        <v>7.768686752999999</v>
      </c>
      <c r="AK38">
        <f>('County-Data'!S38)*('County-Data'!S$2)*('County-Data'!$E38)</f>
        <v>0</v>
      </c>
      <c r="AL38">
        <f>('County-Data'!T38)*('County-Data'!T$2)*('County-Data'!$E38)</f>
        <v>0</v>
      </c>
      <c r="AM38">
        <f>('County-Data'!U38)*('County-Data'!U$2)*('County-Data'!$E38)</f>
        <v>0</v>
      </c>
      <c r="AN38" s="39">
        <f t="shared" si="3"/>
        <v>13</v>
      </c>
      <c r="AO38" s="46">
        <f t="shared" si="4"/>
        <v>4.5815332133076918</v>
      </c>
      <c r="AP38" s="64">
        <f t="shared" si="5"/>
        <v>26</v>
      </c>
    </row>
    <row r="39" spans="1:42">
      <c r="A39" t="s">
        <v>16</v>
      </c>
      <c r="B39" t="s">
        <v>50</v>
      </c>
      <c r="C39" t="s">
        <v>18</v>
      </c>
      <c r="D39">
        <f>('County-Data'!F39)*('County-Data'!F$1)*('County-Data'!$D39)</f>
        <v>8428.2278086349997</v>
      </c>
      <c r="E39">
        <f>('County-Data'!G39)*('County-Data'!G$1)*('County-Data'!$D39)</f>
        <v>19226.982045702</v>
      </c>
      <c r="F39">
        <f>('County-Data'!H39)*('County-Data'!H$1)*('County-Data'!$D39)</f>
        <v>2963.1580355400001</v>
      </c>
      <c r="G39">
        <f>('County-Data'!I39)*('County-Data'!I$1)*('County-Data'!$D39)</f>
        <v>8.3862963270000002</v>
      </c>
      <c r="H39">
        <f>('County-Data'!J39)*('County-Data'!J$1)*('County-Data'!$D39)</f>
        <v>3689.9703838800001</v>
      </c>
      <c r="I39">
        <f>('County-Data'!K39)*('County-Data'!K$1)*('County-Data'!$D39)</f>
        <v>5.5908642180000001</v>
      </c>
      <c r="J39">
        <f>('County-Data'!L39)*('County-Data'!L$1)*('County-Data'!$D39)</f>
        <v>2482.3437127920001</v>
      </c>
      <c r="K39">
        <f>('County-Data'!M39)*('County-Data'!M$1)*('County-Data'!$D39)</f>
        <v>44313.189791868004</v>
      </c>
      <c r="L39">
        <f>('County-Data'!N39)*('County-Data'!N$1)*('County-Data'!$D39)</f>
        <v>47617.390544706002</v>
      </c>
      <c r="M39">
        <f>('County-Data'!O39)*('County-Data'!O$1)*('County-Data'!$D39)</f>
        <v>1081.8322261830001</v>
      </c>
      <c r="N39">
        <f>('County-Data'!P39)*('County-Data'!P$1)*('County-Data'!$D39)</f>
        <v>83616.965244407998</v>
      </c>
      <c r="O39">
        <f>('County-Data'!Q39)*('County-Data'!Q$1)*('County-Data'!$D39)</f>
        <v>1861.757784594</v>
      </c>
      <c r="P39">
        <f>('County-Data'!R39)*('County-Data'!R$1)*('County-Data'!$D39)</f>
        <v>43415.856084879</v>
      </c>
      <c r="Q39">
        <f>('County-Data'!S39)*('County-Data'!S$1)*('County-Data'!$D39)</f>
        <v>5.5908642180000001</v>
      </c>
      <c r="R39">
        <f>('County-Data'!T39)*('County-Data'!T$1)*('County-Data'!$D39)</f>
        <v>50.317777962000001</v>
      </c>
      <c r="S39">
        <f>('County-Data'!U39)*('County-Data'!U$1)*('County-Data'!$D39)</f>
        <v>10784.777076521999</v>
      </c>
      <c r="T39" s="39">
        <f>'County-Data'!V39</f>
        <v>48086</v>
      </c>
      <c r="U39" s="46">
        <f t="shared" si="1"/>
        <v>5.6056302570900876</v>
      </c>
      <c r="V39" s="64">
        <f t="shared" si="2"/>
        <v>52</v>
      </c>
      <c r="X39">
        <f>('County-Data'!F39)*('County-Data'!F$2)*('County-Data'!$E39)</f>
        <v>4729.1643468299999</v>
      </c>
      <c r="Y39">
        <f>('County-Data'!G39)*('County-Data'!G$2)*('County-Data'!$E39)</f>
        <v>32365.365549747999</v>
      </c>
      <c r="Z39">
        <f>('County-Data'!H39)*('County-Data'!H$2)*('County-Data'!$E39)</f>
        <v>4987.9743359599997</v>
      </c>
      <c r="AA39">
        <f>('County-Data'!I39)*('County-Data'!I$2)*('County-Data'!$E39)</f>
        <v>9.4112723319999994</v>
      </c>
      <c r="AB39">
        <f>('County-Data'!J39)*('County-Data'!J$2)*('County-Data'!$E39)</f>
        <v>3105.71986956</v>
      </c>
      <c r="AC39">
        <f>('County-Data'!K39)*('County-Data'!K$2)*('County-Data'!$E39)</f>
        <v>9.4112723319999994</v>
      </c>
      <c r="AD39">
        <f>('County-Data'!L39)*('County-Data'!L$2)*('County-Data'!$E39)</f>
        <v>2785.7366102719998</v>
      </c>
      <c r="AE39">
        <f>('County-Data'!M39)*('County-Data'!M$2)*('County-Data'!$E39)</f>
        <v>37296.872251715999</v>
      </c>
      <c r="AF39">
        <f>('County-Data'!N39)*('County-Data'!N$2)*('County-Data'!$E39)</f>
        <v>13359.301075273999</v>
      </c>
      <c r="AG39">
        <f>('County-Data'!O39)*('County-Data'!O$2)*('County-Data'!$E39)</f>
        <v>607.02706541399994</v>
      </c>
      <c r="AH39">
        <f>('County-Data'!P39)*('County-Data'!P$2)*('County-Data'!$E39)</f>
        <v>35188.747249347995</v>
      </c>
      <c r="AI39">
        <f>('County-Data'!Q39)*('County-Data'!Q$2)*('County-Data'!$E39)</f>
        <v>783.48842163899997</v>
      </c>
      <c r="AJ39">
        <f>('County-Data'!R39)*('County-Data'!R$2)*('County-Data'!$E39)</f>
        <v>12180.539215690998</v>
      </c>
      <c r="AK39">
        <f>('County-Data'!S39)*('County-Data'!S$2)*('County-Data'!$E39)</f>
        <v>2.3528180829999998</v>
      </c>
      <c r="AL39">
        <f>('County-Data'!T39)*('County-Data'!T$2)*('County-Data'!$E39)</f>
        <v>21.175362746999998</v>
      </c>
      <c r="AM39">
        <f>('County-Data'!U39)*('County-Data'!U$2)*('County-Data'!$E39)</f>
        <v>9077.1721642140001</v>
      </c>
      <c r="AN39" s="39">
        <f t="shared" si="3"/>
        <v>48086</v>
      </c>
      <c r="AO39" s="46">
        <f t="shared" si="4"/>
        <v>3.2547822418408674</v>
      </c>
      <c r="AP39" s="64">
        <f t="shared" si="5"/>
        <v>46</v>
      </c>
    </row>
    <row r="40" spans="1:42">
      <c r="A40" t="s">
        <v>16</v>
      </c>
      <c r="B40" t="s">
        <v>51</v>
      </c>
      <c r="C40" t="s">
        <v>18</v>
      </c>
      <c r="D40">
        <f>('County-Data'!F40)*('County-Data'!F$1)*('County-Data'!$D40)</f>
        <v>184276.00466255398</v>
      </c>
      <c r="E40">
        <f>('County-Data'!G40)*('County-Data'!G$1)*('County-Data'!$D40)</f>
        <v>0</v>
      </c>
      <c r="F40">
        <f>('County-Data'!H40)*('County-Data'!H$1)*('County-Data'!$D40)</f>
        <v>0</v>
      </c>
      <c r="G40">
        <f>('County-Data'!I40)*('County-Data'!I$1)*('County-Data'!$D40)</f>
        <v>9.9452752259999997</v>
      </c>
      <c r="H40">
        <f>('County-Data'!J40)*('County-Data'!J$1)*('County-Data'!$D40)</f>
        <v>13.260366968</v>
      </c>
      <c r="I40">
        <f>('County-Data'!K40)*('County-Data'!K$1)*('County-Data'!$D40)</f>
        <v>6.6301834839999998</v>
      </c>
      <c r="J40">
        <f>('County-Data'!L40)*('County-Data'!L$1)*('County-Data'!$D40)</f>
        <v>8712.0610979760004</v>
      </c>
      <c r="K40">
        <f>('County-Data'!M40)*('County-Data'!M$1)*('County-Data'!$D40)</f>
        <v>26.520733935999999</v>
      </c>
      <c r="L40">
        <f>('County-Data'!N40)*('County-Data'!N$1)*('County-Data'!$D40)</f>
        <v>0</v>
      </c>
      <c r="M40">
        <f>('County-Data'!O40)*('County-Data'!O$1)*('County-Data'!$D40)</f>
        <v>9.9452752259999997</v>
      </c>
      <c r="N40">
        <f>('County-Data'!P40)*('County-Data'!P$1)*('County-Data'!$D40)</f>
        <v>636.49761446399998</v>
      </c>
      <c r="O40">
        <f>('County-Data'!Q40)*('County-Data'!Q$1)*('County-Data'!$D40)</f>
        <v>13631.657243104</v>
      </c>
      <c r="P40">
        <f>('County-Data'!R40)*('County-Data'!R$1)*('County-Data'!$D40)</f>
        <v>109.39802748599999</v>
      </c>
      <c r="Q40">
        <f>('County-Data'!S40)*('County-Data'!S$1)*('County-Data'!$D40)</f>
        <v>13.260366968</v>
      </c>
      <c r="R40">
        <f>('County-Data'!T40)*('County-Data'!T$1)*('County-Data'!$D40)</f>
        <v>384.55064207199996</v>
      </c>
      <c r="S40">
        <f>('County-Data'!U40)*('County-Data'!U$1)*('County-Data'!$D40)</f>
        <v>185.64513755199999</v>
      </c>
      <c r="T40" s="39">
        <f>'County-Data'!V40</f>
        <v>21648</v>
      </c>
      <c r="U40" s="46">
        <f t="shared" si="1"/>
        <v>9.6089882033913501</v>
      </c>
      <c r="V40" s="64">
        <f t="shared" si="2"/>
        <v>16</v>
      </c>
      <c r="X40">
        <f>('County-Data'!F40)*('County-Data'!F$2)*('County-Data'!$E40)</f>
        <v>84670.461075326006</v>
      </c>
      <c r="Y40">
        <f>('County-Data'!G40)*('County-Data'!G$2)*('County-Data'!$E40)</f>
        <v>0</v>
      </c>
      <c r="Z40">
        <f>('County-Data'!H40)*('County-Data'!H$2)*('County-Data'!$E40)</f>
        <v>0</v>
      </c>
      <c r="AA40">
        <f>('County-Data'!I40)*('County-Data'!I$2)*('County-Data'!$E40)</f>
        <v>9.1392369880000004</v>
      </c>
      <c r="AB40">
        <f>('County-Data'!J40)*('County-Data'!J$2)*('County-Data'!$E40)</f>
        <v>9.1392369880000004</v>
      </c>
      <c r="AC40">
        <f>('County-Data'!K40)*('County-Data'!K$2)*('County-Data'!$E40)</f>
        <v>9.1392369880000004</v>
      </c>
      <c r="AD40">
        <f>('County-Data'!L40)*('County-Data'!L$2)*('County-Data'!$E40)</f>
        <v>8005.9716014880005</v>
      </c>
      <c r="AE40">
        <f>('County-Data'!M40)*('County-Data'!M$2)*('County-Data'!$E40)</f>
        <v>18.278473976000001</v>
      </c>
      <c r="AF40">
        <f>('County-Data'!N40)*('County-Data'!N$2)*('County-Data'!$E40)</f>
        <v>0</v>
      </c>
      <c r="AG40">
        <f>('County-Data'!O40)*('County-Data'!O$2)*('County-Data'!$E40)</f>
        <v>4.5696184940000002</v>
      </c>
      <c r="AH40">
        <f>('County-Data'!P40)*('County-Data'!P$2)*('County-Data'!$E40)</f>
        <v>219.34168771200001</v>
      </c>
      <c r="AI40">
        <f>('County-Data'!Q40)*('County-Data'!Q$2)*('County-Data'!$E40)</f>
        <v>4697.5678118320002</v>
      </c>
      <c r="AJ40">
        <f>('County-Data'!R40)*('County-Data'!R$2)*('County-Data'!$E40)</f>
        <v>25.132901717000003</v>
      </c>
      <c r="AK40">
        <f>('County-Data'!S40)*('County-Data'!S$2)*('County-Data'!$E40)</f>
        <v>4.5696184940000002</v>
      </c>
      <c r="AL40">
        <f>('County-Data'!T40)*('County-Data'!T$2)*('County-Data'!$E40)</f>
        <v>132.51893632600002</v>
      </c>
      <c r="AM40">
        <f>('County-Data'!U40)*('County-Data'!U$2)*('County-Data'!$E40)</f>
        <v>127.94931783200001</v>
      </c>
      <c r="AN40" s="39">
        <f t="shared" si="3"/>
        <v>21648</v>
      </c>
      <c r="AO40" s="46">
        <f t="shared" si="4"/>
        <v>4.523918087313425</v>
      </c>
      <c r="AP40" s="64">
        <f t="shared" si="5"/>
        <v>27</v>
      </c>
    </row>
    <row r="41" spans="1:42">
      <c r="A41" t="s">
        <v>16</v>
      </c>
      <c r="B41" t="s">
        <v>52</v>
      </c>
      <c r="C41" t="s">
        <v>18</v>
      </c>
      <c r="D41">
        <f>('County-Data'!F41)*('County-Data'!F$1)*('County-Data'!$D41)</f>
        <v>22631.582302991999</v>
      </c>
      <c r="E41">
        <f>('County-Data'!G41)*('County-Data'!G$1)*('County-Data'!$D41)</f>
        <v>0</v>
      </c>
      <c r="F41">
        <f>('County-Data'!H41)*('County-Data'!H$1)*('County-Data'!$D41)</f>
        <v>0</v>
      </c>
      <c r="G41">
        <f>('County-Data'!I41)*('County-Data'!I$1)*('County-Data'!$D41)</f>
        <v>8.5466700539999998</v>
      </c>
      <c r="H41">
        <f>('County-Data'!J41)*('County-Data'!J$1)*('County-Data'!$D41)</f>
        <v>11.395560072</v>
      </c>
      <c r="I41">
        <f>('County-Data'!K41)*('County-Data'!K$1)*('County-Data'!$D41)</f>
        <v>0</v>
      </c>
      <c r="J41">
        <f>('County-Data'!L41)*('County-Data'!L$1)*('County-Data'!$D41)</f>
        <v>10948.284339174001</v>
      </c>
      <c r="K41">
        <f>('County-Data'!M41)*('County-Data'!M$1)*('County-Data'!$D41)</f>
        <v>39.884460252000004</v>
      </c>
      <c r="L41">
        <f>('County-Data'!N41)*('County-Data'!N$1)*('County-Data'!$D41)</f>
        <v>76.920030486000002</v>
      </c>
      <c r="M41">
        <f>('County-Data'!O41)*('County-Data'!O$1)*('County-Data'!$D41)</f>
        <v>34.186680215999999</v>
      </c>
      <c r="N41">
        <f>('County-Data'!P41)*('County-Data'!P$1)*('County-Data'!$D41)</f>
        <v>12592.09387956</v>
      </c>
      <c r="O41">
        <f>('County-Data'!Q41)*('County-Data'!Q$1)*('County-Data'!$D41)</f>
        <v>8700.5101149719994</v>
      </c>
      <c r="P41">
        <f>('County-Data'!R41)*('County-Data'!R$1)*('County-Data'!$D41)</f>
        <v>1811.894051448</v>
      </c>
      <c r="Q41">
        <f>('County-Data'!S41)*('County-Data'!S$1)*('County-Data'!$D41)</f>
        <v>729.31584460800002</v>
      </c>
      <c r="R41">
        <f>('County-Data'!T41)*('County-Data'!T$1)*('County-Data'!$D41)</f>
        <v>5606.6155554240004</v>
      </c>
      <c r="S41">
        <f>('County-Data'!U41)*('County-Data'!U$1)*('County-Data'!$D41)</f>
        <v>14.244450090000001</v>
      </c>
      <c r="T41" s="39">
        <f>'County-Data'!V41</f>
        <v>7919</v>
      </c>
      <c r="U41" s="46">
        <f t="shared" si="1"/>
        <v>7.9814968985159735</v>
      </c>
      <c r="V41" s="64">
        <f t="shared" si="2"/>
        <v>33</v>
      </c>
      <c r="X41">
        <f>('County-Data'!F41)*('County-Data'!F$2)*('County-Data'!$E41)</f>
        <v>11540.561719456</v>
      </c>
      <c r="Y41">
        <f>('County-Data'!G41)*('County-Data'!G$2)*('County-Data'!$E41)</f>
        <v>0</v>
      </c>
      <c r="Z41">
        <f>('County-Data'!H41)*('County-Data'!H$2)*('County-Data'!$E41)</f>
        <v>0</v>
      </c>
      <c r="AA41">
        <f>('County-Data'!I41)*('County-Data'!I$2)*('County-Data'!$E41)</f>
        <v>8.7164363439999999</v>
      </c>
      <c r="AB41">
        <f>('County-Data'!J41)*('County-Data'!J$2)*('County-Data'!$E41)</f>
        <v>8.7164363439999999</v>
      </c>
      <c r="AC41">
        <f>('County-Data'!K41)*('County-Data'!K$2)*('County-Data'!$E41)</f>
        <v>0</v>
      </c>
      <c r="AD41">
        <f>('County-Data'!L41)*('County-Data'!L$2)*('County-Data'!$E41)</f>
        <v>11165.754956663999</v>
      </c>
      <c r="AE41">
        <f>('County-Data'!M41)*('County-Data'!M$2)*('County-Data'!$E41)</f>
        <v>30.507527203999999</v>
      </c>
      <c r="AF41">
        <f>('County-Data'!N41)*('County-Data'!N$2)*('County-Data'!$E41)</f>
        <v>19.611981774</v>
      </c>
      <c r="AG41">
        <f>('County-Data'!O41)*('County-Data'!O$2)*('County-Data'!$E41)</f>
        <v>17.432872688</v>
      </c>
      <c r="AH41">
        <f>('County-Data'!P41)*('County-Data'!P$2)*('County-Data'!$E41)</f>
        <v>4815.8310800600002</v>
      </c>
      <c r="AI41">
        <f>('County-Data'!Q41)*('County-Data'!Q$2)*('County-Data'!$E41)</f>
        <v>3327.4995743220002</v>
      </c>
      <c r="AJ41">
        <f>('County-Data'!R41)*('County-Data'!R$2)*('County-Data'!$E41)</f>
        <v>461.97112623200002</v>
      </c>
      <c r="AK41">
        <f>('County-Data'!S41)*('County-Data'!S$2)*('County-Data'!$E41)</f>
        <v>278.925963008</v>
      </c>
      <c r="AL41">
        <f>('County-Data'!T41)*('County-Data'!T$2)*('County-Data'!$E41)</f>
        <v>2144.2433406239998</v>
      </c>
      <c r="AM41">
        <f>('County-Data'!U41)*('County-Data'!U$2)*('County-Data'!$E41)</f>
        <v>10.89554543</v>
      </c>
      <c r="AN41" s="39">
        <f t="shared" si="3"/>
        <v>7919</v>
      </c>
      <c r="AO41" s="46">
        <f t="shared" si="4"/>
        <v>4.2720884657343108</v>
      </c>
      <c r="AP41" s="64">
        <f t="shared" si="5"/>
        <v>34</v>
      </c>
    </row>
    <row r="42" spans="1:42">
      <c r="A42" t="s">
        <v>16</v>
      </c>
      <c r="B42" t="s">
        <v>53</v>
      </c>
      <c r="C42" t="s">
        <v>18</v>
      </c>
      <c r="D42">
        <f>('County-Data'!F42)*('County-Data'!F$1)*('County-Data'!$D42)</f>
        <v>5010.4165081739993</v>
      </c>
      <c r="E42">
        <f>('County-Data'!G42)*('County-Data'!G$1)*('County-Data'!$D42)</f>
        <v>1654.645896948</v>
      </c>
      <c r="F42">
        <f>('County-Data'!H42)*('County-Data'!H$1)*('County-Data'!$D42)</f>
        <v>480.28111240999999</v>
      </c>
      <c r="G42">
        <f>('County-Data'!I42)*('County-Data'!I$1)*('County-Data'!$D42)</f>
        <v>9.2957634660000004</v>
      </c>
      <c r="H42">
        <f>('County-Data'!J42)*('County-Data'!J$1)*('County-Data'!$D42)</f>
        <v>12.394351287999999</v>
      </c>
      <c r="I42">
        <f>('County-Data'!K42)*('County-Data'!K$1)*('County-Data'!$D42)</f>
        <v>1450.139100696</v>
      </c>
      <c r="J42">
        <f>('County-Data'!L42)*('County-Data'!L$1)*('County-Data'!$D42)</f>
        <v>399.71782903799999</v>
      </c>
      <c r="K42">
        <f>('County-Data'!M42)*('County-Data'!M$1)*('County-Data'!$D42)</f>
        <v>8967.3131568680001</v>
      </c>
      <c r="L42">
        <f>('County-Data'!N42)*('County-Data'!N$1)*('County-Data'!$D42)</f>
        <v>9.2957634660000004</v>
      </c>
      <c r="M42">
        <f>('County-Data'!O42)*('County-Data'!O$1)*('County-Data'!$D42)</f>
        <v>1589.5755526859998</v>
      </c>
      <c r="N42">
        <f>('County-Data'!P42)*('County-Data'!P$1)*('County-Data'!$D42)</f>
        <v>99.154810303999994</v>
      </c>
      <c r="O42">
        <f>('County-Data'!Q42)*('County-Data'!Q$1)*('County-Data'!$D42)</f>
        <v>161.126566744</v>
      </c>
      <c r="P42">
        <f>('County-Data'!R42)*('County-Data'!R$1)*('County-Data'!$D42)</f>
        <v>9.2957634660000004</v>
      </c>
      <c r="Q42">
        <f>('County-Data'!S42)*('County-Data'!S$1)*('County-Data'!$D42)</f>
        <v>30.985878219999996</v>
      </c>
      <c r="R42">
        <f>('County-Data'!T42)*('County-Data'!T$1)*('County-Data'!$D42)</f>
        <v>49.577405151999997</v>
      </c>
      <c r="S42">
        <f>('County-Data'!U42)*('County-Data'!U$1)*('County-Data'!$D42)</f>
        <v>74.366107728000003</v>
      </c>
      <c r="T42" s="39">
        <f>'County-Data'!V42</f>
        <v>4645</v>
      </c>
      <c r="U42" s="46">
        <f t="shared" si="1"/>
        <v>4.3073372586983858</v>
      </c>
      <c r="V42" s="64">
        <f t="shared" si="2"/>
        <v>54</v>
      </c>
      <c r="X42">
        <f>('County-Data'!F42)*('County-Data'!F$2)*('County-Data'!$E42)</f>
        <v>2506.6569777479999</v>
      </c>
      <c r="Y42">
        <f>('County-Data'!G42)*('County-Data'!G$2)*('County-Data'!$E42)</f>
        <v>2483.4041300879999</v>
      </c>
      <c r="Z42">
        <f>('County-Data'!H42)*('County-Data'!H$2)*('County-Data'!$E42)</f>
        <v>720.83827745999997</v>
      </c>
      <c r="AA42">
        <f>('County-Data'!I42)*('County-Data'!I$2)*('County-Data'!$E42)</f>
        <v>9.3011390639999991</v>
      </c>
      <c r="AB42">
        <f>('County-Data'!J42)*('County-Data'!J$2)*('County-Data'!$E42)</f>
        <v>9.3011390639999991</v>
      </c>
      <c r="AC42">
        <f>('County-Data'!K42)*('County-Data'!K$2)*('County-Data'!$E42)</f>
        <v>2176.4665409759996</v>
      </c>
      <c r="AD42">
        <f>('County-Data'!L42)*('County-Data'!L$2)*('County-Data'!$E42)</f>
        <v>399.94897975199996</v>
      </c>
      <c r="AE42">
        <f>('County-Data'!M42)*('County-Data'!M$2)*('County-Data'!$E42)</f>
        <v>6729.3741128039992</v>
      </c>
      <c r="AF42">
        <f>('County-Data'!N42)*('County-Data'!N$2)*('County-Data'!$E42)</f>
        <v>2.3252847659999998</v>
      </c>
      <c r="AG42">
        <f>('County-Data'!O42)*('County-Data'!O$2)*('County-Data'!$E42)</f>
        <v>795.24738997199995</v>
      </c>
      <c r="AH42">
        <f>('County-Data'!P42)*('County-Data'!P$2)*('County-Data'!$E42)</f>
        <v>37.204556255999996</v>
      </c>
      <c r="AI42">
        <f>('County-Data'!Q42)*('County-Data'!Q$2)*('County-Data'!$E42)</f>
        <v>60.457403915999997</v>
      </c>
      <c r="AJ42">
        <f>('County-Data'!R42)*('County-Data'!R$2)*('County-Data'!$E42)</f>
        <v>2.3252847659999998</v>
      </c>
      <c r="AK42">
        <f>('County-Data'!S42)*('County-Data'!S$2)*('County-Data'!$E42)</f>
        <v>11.626423829999998</v>
      </c>
      <c r="AL42">
        <f>('County-Data'!T42)*('County-Data'!T$2)*('County-Data'!$E42)</f>
        <v>18.602278127999998</v>
      </c>
      <c r="AM42">
        <f>('County-Data'!U42)*('County-Data'!U$2)*('County-Data'!$E42)</f>
        <v>55.806834383999998</v>
      </c>
      <c r="AN42" s="39">
        <f t="shared" si="3"/>
        <v>4645</v>
      </c>
      <c r="AO42" s="46">
        <f t="shared" si="4"/>
        <v>3.4486300867543593</v>
      </c>
      <c r="AP42" s="64">
        <f t="shared" si="5"/>
        <v>42</v>
      </c>
    </row>
    <row r="43" spans="1:42">
      <c r="A43" t="s">
        <v>16</v>
      </c>
      <c r="B43" t="s">
        <v>54</v>
      </c>
      <c r="C43" t="s">
        <v>18</v>
      </c>
      <c r="D43">
        <f>('County-Data'!F43)*('County-Data'!F$1)*('County-Data'!$D43)</f>
        <v>1735.8619585200001</v>
      </c>
      <c r="E43">
        <f>('County-Data'!G43)*('County-Data'!G$1)*('County-Data'!$D43)</f>
        <v>2.4622155440000002</v>
      </c>
      <c r="F43">
        <f>('County-Data'!H43)*('County-Data'!H$1)*('County-Data'!$D43)</f>
        <v>4.9244310880000004</v>
      </c>
      <c r="G43">
        <f>('County-Data'!I43)*('County-Data'!I$1)*('County-Data'!$D43)</f>
        <v>7.3866466320000006</v>
      </c>
      <c r="H43">
        <f>('County-Data'!J43)*('County-Data'!J$1)*('County-Data'!$D43)</f>
        <v>748.51352537600008</v>
      </c>
      <c r="I43">
        <f>('County-Data'!K43)*('County-Data'!K$1)*('County-Data'!$D43)</f>
        <v>137.88407046400002</v>
      </c>
      <c r="J43">
        <f>('County-Data'!L43)*('County-Data'!L$1)*('County-Data'!$D43)</f>
        <v>576.1584372960001</v>
      </c>
      <c r="K43">
        <f>('County-Data'!M43)*('County-Data'!M$1)*('County-Data'!$D43)</f>
        <v>20559.499792400002</v>
      </c>
      <c r="L43">
        <f>('County-Data'!N43)*('County-Data'!N$1)*('County-Data'!$D43)</f>
        <v>132457.34740502402</v>
      </c>
      <c r="M43">
        <f>('County-Data'!O43)*('County-Data'!O$1)*('County-Data'!$D43)</f>
        <v>1750.635251784</v>
      </c>
      <c r="N43">
        <f>('County-Data'!P43)*('County-Data'!P$1)*('County-Data'!$D43)</f>
        <v>610.62945491200003</v>
      </c>
      <c r="O43">
        <f>('County-Data'!Q43)*('County-Data'!Q$1)*('County-Data'!$D43)</f>
        <v>3983.8647501920004</v>
      </c>
      <c r="P43">
        <f>('County-Data'!R43)*('County-Data'!R$1)*('County-Data'!$D43)</f>
        <v>686.95813677600006</v>
      </c>
      <c r="Q43">
        <f>('County-Data'!S43)*('County-Data'!S$1)*('County-Data'!$D43)</f>
        <v>73.866466320000001</v>
      </c>
      <c r="R43">
        <f>('County-Data'!T43)*('County-Data'!T$1)*('County-Data'!$D43)</f>
        <v>39.395448704000003</v>
      </c>
      <c r="S43">
        <f>('County-Data'!U43)*('County-Data'!U$1)*('County-Data'!$D43)</f>
        <v>470.28316890400004</v>
      </c>
      <c r="T43" s="39">
        <f>'County-Data'!V43</f>
        <v>28118</v>
      </c>
      <c r="U43" s="46">
        <f t="shared" si="1"/>
        <v>5.8270741574769183</v>
      </c>
      <c r="V43" s="64">
        <f t="shared" si="2"/>
        <v>50</v>
      </c>
      <c r="X43">
        <f>('County-Data'!F43)*('County-Data'!F$2)*('County-Data'!$E43)</f>
        <v>1104.56736275</v>
      </c>
      <c r="Y43">
        <f>('County-Data'!G43)*('County-Data'!G$2)*('County-Data'!$E43)</f>
        <v>4.7002866499999998</v>
      </c>
      <c r="Z43">
        <f>('County-Data'!H43)*('County-Data'!H$2)*('County-Data'!$E43)</f>
        <v>9.4005732999999996</v>
      </c>
      <c r="AA43">
        <f>('County-Data'!I43)*('County-Data'!I$2)*('County-Data'!$E43)</f>
        <v>9.4005732999999996</v>
      </c>
      <c r="AB43">
        <f>('County-Data'!J43)*('County-Data'!J$2)*('County-Data'!$E43)</f>
        <v>714.44357079999997</v>
      </c>
      <c r="AC43">
        <f>('County-Data'!K43)*('County-Data'!K$2)*('County-Data'!$E43)</f>
        <v>263.21605239999997</v>
      </c>
      <c r="AD43">
        <f>('County-Data'!L43)*('County-Data'!L$2)*('County-Data'!$E43)</f>
        <v>733.24471740000001</v>
      </c>
      <c r="AE43">
        <f>('County-Data'!M43)*('County-Data'!M$2)*('County-Data'!$E43)</f>
        <v>19623.696763749998</v>
      </c>
      <c r="AF43">
        <f>('County-Data'!N43)*('County-Data'!N$2)*('County-Data'!$E43)</f>
        <v>42142.770103899995</v>
      </c>
      <c r="AG43">
        <f>('County-Data'!O43)*('County-Data'!O$2)*('County-Data'!$E43)</f>
        <v>1113.9679360499999</v>
      </c>
      <c r="AH43">
        <f>('County-Data'!P43)*('County-Data'!P$2)*('County-Data'!$E43)</f>
        <v>291.41777229999997</v>
      </c>
      <c r="AI43">
        <f>('County-Data'!Q43)*('County-Data'!Q$2)*('County-Data'!$E43)</f>
        <v>1901.2659499249999</v>
      </c>
      <c r="AJ43">
        <f>('County-Data'!R43)*('County-Data'!R$2)*('County-Data'!$E43)</f>
        <v>218.56332922499999</v>
      </c>
      <c r="AK43">
        <f>('County-Data'!S43)*('County-Data'!S$2)*('County-Data'!$E43)</f>
        <v>35.252149875000001</v>
      </c>
      <c r="AL43">
        <f>('County-Data'!T43)*('County-Data'!T$2)*('County-Data'!$E43)</f>
        <v>18.801146599999999</v>
      </c>
      <c r="AM43">
        <f>('County-Data'!U43)*('County-Data'!U$2)*('County-Data'!$E43)</f>
        <v>448.87737507499997</v>
      </c>
      <c r="AN43" s="39">
        <f t="shared" si="3"/>
        <v>28118</v>
      </c>
      <c r="AO43" s="46">
        <f t="shared" si="4"/>
        <v>2.4409127840991531</v>
      </c>
      <c r="AP43" s="64">
        <f t="shared" si="5"/>
        <v>55</v>
      </c>
    </row>
    <row r="44" spans="1:42">
      <c r="A44" t="s">
        <v>16</v>
      </c>
      <c r="B44" t="s">
        <v>55</v>
      </c>
      <c r="C44" t="s">
        <v>18</v>
      </c>
      <c r="D44">
        <f>('County-Data'!F44)*('County-Data'!F$1)*('County-Data'!$D44)</f>
        <v>0</v>
      </c>
      <c r="E44">
        <f>('County-Data'!G44)*('County-Data'!G$1)*('County-Data'!$D44)</f>
        <v>0</v>
      </c>
      <c r="F44">
        <f>('County-Data'!H44)*('County-Data'!H$1)*('County-Data'!$D44)</f>
        <v>0</v>
      </c>
      <c r="G44">
        <f>('County-Data'!I44)*('County-Data'!I$1)*('County-Data'!$D44)</f>
        <v>0</v>
      </c>
      <c r="H44">
        <f>('County-Data'!J44)*('County-Data'!J$1)*('County-Data'!$D44)</f>
        <v>0</v>
      </c>
      <c r="I44">
        <f>('County-Data'!K44)*('County-Data'!K$1)*('County-Data'!$D44)</f>
        <v>0</v>
      </c>
      <c r="J44">
        <f>('County-Data'!L44)*('County-Data'!L$1)*('County-Data'!$D44)</f>
        <v>0</v>
      </c>
      <c r="K44">
        <f>('County-Data'!M44)*('County-Data'!M$1)*('County-Data'!$D44)</f>
        <v>0</v>
      </c>
      <c r="L44">
        <f>('County-Data'!N44)*('County-Data'!N$1)*('County-Data'!$D44)</f>
        <v>0</v>
      </c>
      <c r="M44">
        <f>('County-Data'!O44)*('County-Data'!O$1)*('County-Data'!$D44)</f>
        <v>0</v>
      </c>
      <c r="N44">
        <f>('County-Data'!P44)*('County-Data'!P$1)*('County-Data'!$D44)</f>
        <v>0</v>
      </c>
      <c r="O44">
        <f>('County-Data'!Q44)*('County-Data'!Q$1)*('County-Data'!$D44)</f>
        <v>0</v>
      </c>
      <c r="P44">
        <f>('County-Data'!R44)*('County-Data'!R$1)*('County-Data'!$D44)</f>
        <v>0</v>
      </c>
      <c r="Q44">
        <f>('County-Data'!S44)*('County-Data'!S$1)*('County-Data'!$D44)</f>
        <v>0</v>
      </c>
      <c r="R44">
        <f>('County-Data'!T44)*('County-Data'!T$1)*('County-Data'!$D44)</f>
        <v>0</v>
      </c>
      <c r="S44">
        <f>('County-Data'!U44)*('County-Data'!U$1)*('County-Data'!$D44)</f>
        <v>0</v>
      </c>
      <c r="T44" s="39">
        <f>'County-Data'!V44</f>
        <v>0</v>
      </c>
      <c r="U44" s="46"/>
      <c r="V44" s="64"/>
      <c r="X44">
        <f>('County-Data'!F44)*('County-Data'!F$2)*('County-Data'!$E44)</f>
        <v>0</v>
      </c>
      <c r="Y44">
        <f>('County-Data'!G44)*('County-Data'!G$2)*('County-Data'!$E44)</f>
        <v>0</v>
      </c>
      <c r="Z44">
        <f>('County-Data'!H44)*('County-Data'!H$2)*('County-Data'!$E44)</f>
        <v>0</v>
      </c>
      <c r="AA44">
        <f>('County-Data'!I44)*('County-Data'!I$2)*('County-Data'!$E44)</f>
        <v>0</v>
      </c>
      <c r="AB44">
        <f>('County-Data'!J44)*('County-Data'!J$2)*('County-Data'!$E44)</f>
        <v>0</v>
      </c>
      <c r="AC44">
        <f>('County-Data'!K44)*('County-Data'!K$2)*('County-Data'!$E44)</f>
        <v>0</v>
      </c>
      <c r="AD44">
        <f>('County-Data'!L44)*('County-Data'!L$2)*('County-Data'!$E44)</f>
        <v>0</v>
      </c>
      <c r="AE44">
        <f>('County-Data'!M44)*('County-Data'!M$2)*('County-Data'!$E44)</f>
        <v>0</v>
      </c>
      <c r="AF44">
        <f>('County-Data'!N44)*('County-Data'!N$2)*('County-Data'!$E44)</f>
        <v>0</v>
      </c>
      <c r="AG44">
        <f>('County-Data'!O44)*('County-Data'!O$2)*('County-Data'!$E44)</f>
        <v>0</v>
      </c>
      <c r="AH44">
        <f>('County-Data'!P44)*('County-Data'!P$2)*('County-Data'!$E44)</f>
        <v>0</v>
      </c>
      <c r="AI44">
        <f>('County-Data'!Q44)*('County-Data'!Q$2)*('County-Data'!$E44)</f>
        <v>0</v>
      </c>
      <c r="AJ44">
        <f>('County-Data'!R44)*('County-Data'!R$2)*('County-Data'!$E44)</f>
        <v>0</v>
      </c>
      <c r="AK44">
        <f>('County-Data'!S44)*('County-Data'!S$2)*('County-Data'!$E44)</f>
        <v>0</v>
      </c>
      <c r="AL44">
        <f>('County-Data'!T44)*('County-Data'!T$2)*('County-Data'!$E44)</f>
        <v>0</v>
      </c>
      <c r="AM44">
        <f>('County-Data'!U44)*('County-Data'!U$2)*('County-Data'!$E44)</f>
        <v>0</v>
      </c>
      <c r="AN44" s="39">
        <f t="shared" si="3"/>
        <v>0</v>
      </c>
      <c r="AO44" s="46"/>
      <c r="AP44" s="64"/>
    </row>
    <row r="45" spans="1:42">
      <c r="A45" t="s">
        <v>16</v>
      </c>
      <c r="B45" t="s">
        <v>56</v>
      </c>
      <c r="C45" t="s">
        <v>18</v>
      </c>
      <c r="D45">
        <f>('County-Data'!F45)*('County-Data'!F$1)*('County-Data'!$D45)</f>
        <v>663542.49806955003</v>
      </c>
      <c r="E45">
        <f>('County-Data'!G45)*('County-Data'!G$1)*('County-Data'!$D45)</f>
        <v>698.77282910000008</v>
      </c>
      <c r="F45">
        <f>('County-Data'!H45)*('County-Data'!H$1)*('County-Data'!$D45)</f>
        <v>70.51835890000001</v>
      </c>
      <c r="G45">
        <f>('County-Data'!I45)*('County-Data'!I$1)*('County-Data'!$D45)</f>
        <v>445996.56624300004</v>
      </c>
      <c r="H45">
        <f>('County-Data'!J45)*('County-Data'!J$1)*('County-Data'!$D45)</f>
        <v>512758.21984160005</v>
      </c>
      <c r="I45">
        <f>('County-Data'!K45)*('County-Data'!K$1)*('County-Data'!$D45)</f>
        <v>3198.9691901000001</v>
      </c>
      <c r="J45">
        <f>('County-Data'!L45)*('County-Data'!L$1)*('County-Data'!$D45)</f>
        <v>180523.79340405</v>
      </c>
      <c r="K45">
        <f>('County-Data'!M45)*('County-Data'!M$1)*('County-Data'!$D45)</f>
        <v>2913.6903745500003</v>
      </c>
      <c r="L45">
        <f>('County-Data'!N45)*('County-Data'!N$1)*('County-Data'!$D45)</f>
        <v>9.6161398499999997</v>
      </c>
      <c r="M45">
        <f>('County-Data'!O45)*('County-Data'!O$1)*('County-Data'!$D45)</f>
        <v>875.06872635000002</v>
      </c>
      <c r="N45">
        <f>('County-Data'!P45)*('County-Data'!P$1)*('County-Data'!$D45)</f>
        <v>1512.9393364</v>
      </c>
      <c r="O45">
        <f>('County-Data'!Q45)*('County-Data'!Q$1)*('County-Data'!$D45)</f>
        <v>198361.73282580002</v>
      </c>
      <c r="P45">
        <f>('County-Data'!R45)*('County-Data'!R$1)*('County-Data'!$D45)</f>
        <v>1202.0174812500002</v>
      </c>
      <c r="Q45">
        <f>('County-Data'!S45)*('County-Data'!S$1)*('County-Data'!$D45)</f>
        <v>660.3082697000001</v>
      </c>
      <c r="R45">
        <f>('County-Data'!T45)*('County-Data'!T$1)*('County-Data'!$D45)</f>
        <v>12924.0919584</v>
      </c>
      <c r="S45">
        <f>('County-Data'!U45)*('County-Data'!U$1)*('County-Data'!$D45)</f>
        <v>19209.842040350002</v>
      </c>
      <c r="T45" s="39">
        <f>'County-Data'!V45</f>
        <v>215185</v>
      </c>
      <c r="U45" s="46">
        <f t="shared" si="1"/>
        <v>9.5009347542298492</v>
      </c>
      <c r="V45" s="64">
        <f t="shared" si="2"/>
        <v>17</v>
      </c>
      <c r="X45">
        <f>('County-Data'!F45)*('County-Data'!F$2)*('County-Data'!$E45)</f>
        <v>309016.088529984</v>
      </c>
      <c r="Y45">
        <f>('County-Data'!G45)*('County-Data'!G$2)*('County-Data'!$E45)</f>
        <v>976.26925350400006</v>
      </c>
      <c r="Z45">
        <f>('County-Data'!H45)*('County-Data'!H$2)*('County-Data'!$E45)</f>
        <v>98.52258521600001</v>
      </c>
      <c r="AA45">
        <f>('County-Data'!I45)*('County-Data'!I$2)*('County-Data'!$E45)</f>
        <v>415407.04566528002</v>
      </c>
      <c r="AB45">
        <f>('County-Data'!J45)*('County-Data'!J$2)*('County-Data'!$E45)</f>
        <v>358192.29345075204</v>
      </c>
      <c r="AC45">
        <f>('County-Data'!K45)*('County-Data'!K$2)*('County-Data'!$E45)</f>
        <v>4469.342729344</v>
      </c>
      <c r="AD45">
        <f>('County-Data'!L45)*('County-Data'!L$2)*('County-Data'!$E45)</f>
        <v>168142.226569088</v>
      </c>
      <c r="AE45">
        <f>('County-Data'!M45)*('County-Data'!M$2)*('County-Data'!$E45)</f>
        <v>2035.3870445760001</v>
      </c>
      <c r="AF45">
        <f>('County-Data'!N45)*('County-Data'!N$2)*('County-Data'!$E45)</f>
        <v>2.2391496640000002</v>
      </c>
      <c r="AG45">
        <f>('County-Data'!O45)*('County-Data'!O$2)*('County-Data'!$E45)</f>
        <v>407.52523884800001</v>
      </c>
      <c r="AH45">
        <f>('County-Data'!P45)*('County-Data'!P$2)*('County-Data'!$E45)</f>
        <v>528.43932070400001</v>
      </c>
      <c r="AI45">
        <f>('County-Data'!Q45)*('County-Data'!Q$2)*('County-Data'!$E45)</f>
        <v>69283.768903488002</v>
      </c>
      <c r="AJ45">
        <f>('County-Data'!R45)*('County-Data'!R$2)*('County-Data'!$E45)</f>
        <v>279.893708</v>
      </c>
      <c r="AK45">
        <f>('County-Data'!S45)*('County-Data'!S$2)*('County-Data'!$E45)</f>
        <v>230.63241539200001</v>
      </c>
      <c r="AL45">
        <f>('County-Data'!T45)*('County-Data'!T$2)*('County-Data'!$E45)</f>
        <v>4514.1257226240004</v>
      </c>
      <c r="AM45">
        <f>('County-Data'!U45)*('County-Data'!U$2)*('County-Data'!$E45)</f>
        <v>13419.223936352</v>
      </c>
      <c r="AN45" s="39">
        <f t="shared" si="3"/>
        <v>215185</v>
      </c>
      <c r="AO45" s="46">
        <f t="shared" si="4"/>
        <v>6.2597440538272453</v>
      </c>
      <c r="AP45" s="64">
        <f t="shared" si="5"/>
        <v>14</v>
      </c>
    </row>
    <row r="46" spans="1:42">
      <c r="A46" t="s">
        <v>16</v>
      </c>
      <c r="B46" t="s">
        <v>57</v>
      </c>
      <c r="C46" t="s">
        <v>18</v>
      </c>
      <c r="D46">
        <f>('County-Data'!F46)*('County-Data'!F$1)*('County-Data'!$D46)</f>
        <v>222873.542168346</v>
      </c>
      <c r="E46">
        <f>('County-Data'!G46)*('County-Data'!G$1)*('County-Data'!$D46)</f>
        <v>256.33559009999999</v>
      </c>
      <c r="F46">
        <f>('County-Data'!H46)*('County-Data'!H$1)*('County-Data'!$D46)</f>
        <v>528.051315606</v>
      </c>
      <c r="G46">
        <f>('County-Data'!I46)*('County-Data'!I$1)*('County-Data'!$D46)</f>
        <v>4575.5902832849997</v>
      </c>
      <c r="H46">
        <f>('County-Data'!J46)*('County-Data'!J$1)*('County-Data'!$D46)</f>
        <v>27079.291738164</v>
      </c>
      <c r="I46">
        <f>('County-Data'!K46)*('County-Data'!K$1)*('County-Data'!$D46)</f>
        <v>1686.6881828579999</v>
      </c>
      <c r="J46">
        <f>('County-Data'!L46)*('County-Data'!L$1)*('County-Data'!$D46)</f>
        <v>884.35778584499997</v>
      </c>
      <c r="K46">
        <f>('County-Data'!M46)*('County-Data'!M$1)*('County-Data'!$D46)</f>
        <v>4416.6622174229997</v>
      </c>
      <c r="L46">
        <f>('County-Data'!N46)*('County-Data'!N$1)*('County-Data'!$D46)</f>
        <v>25869.387752891998</v>
      </c>
      <c r="M46">
        <f>('County-Data'!O46)*('County-Data'!O$1)*('County-Data'!$D46)</f>
        <v>4829.3625174839999</v>
      </c>
      <c r="N46">
        <f>('County-Data'!P46)*('County-Data'!P$1)*('County-Data'!$D46)</f>
        <v>47524.61840454</v>
      </c>
      <c r="O46">
        <f>('County-Data'!Q46)*('County-Data'!Q$1)*('County-Data'!$D46)</f>
        <v>2250.6264810779999</v>
      </c>
      <c r="P46">
        <f>('County-Data'!R46)*('County-Data'!R$1)*('County-Data'!$D46)</f>
        <v>73055.643178500002</v>
      </c>
      <c r="Q46">
        <f>('County-Data'!S46)*('County-Data'!S$1)*('County-Data'!$D46)</f>
        <v>5.126711802</v>
      </c>
      <c r="R46">
        <f>('County-Data'!T46)*('County-Data'!T$1)*('County-Data'!$D46)</f>
        <v>51.267118019999998</v>
      </c>
      <c r="S46">
        <f>('County-Data'!U46)*('County-Data'!U$1)*('County-Data'!$D46)</f>
        <v>507.54446839799999</v>
      </c>
      <c r="T46" s="39">
        <f>'County-Data'!V46</f>
        <v>53466</v>
      </c>
      <c r="U46" s="46">
        <f t="shared" si="1"/>
        <v>7.7880166070837715</v>
      </c>
      <c r="V46" s="64">
        <f t="shared" si="2"/>
        <v>35</v>
      </c>
      <c r="X46">
        <f>('County-Data'!F46)*('County-Data'!F$2)*('County-Data'!$E46)</f>
        <v>127354.192567736</v>
      </c>
      <c r="Y46">
        <f>('County-Data'!G46)*('County-Data'!G$2)*('County-Data'!$E46)</f>
        <v>439.42513480000002</v>
      </c>
      <c r="Z46">
        <f>('County-Data'!H46)*('County-Data'!H$2)*('County-Data'!$E46)</f>
        <v>905.215777688</v>
      </c>
      <c r="AA46">
        <f>('County-Data'!I46)*('County-Data'!I$2)*('County-Data'!$E46)</f>
        <v>5229.1591041199999</v>
      </c>
      <c r="AB46">
        <f>('County-Data'!J46)*('County-Data'!J$2)*('County-Data'!$E46)</f>
        <v>23210.435620135999</v>
      </c>
      <c r="AC46">
        <f>('County-Data'!K46)*('County-Data'!K$2)*('County-Data'!$E46)</f>
        <v>2891.4173869840001</v>
      </c>
      <c r="AD46">
        <f>('County-Data'!L46)*('County-Data'!L$2)*('County-Data'!$E46)</f>
        <v>1010.6778100400001</v>
      </c>
      <c r="AE46">
        <f>('County-Data'!M46)*('County-Data'!M$2)*('County-Data'!$E46)</f>
        <v>3785.6475363019999</v>
      </c>
      <c r="AF46">
        <f>('County-Data'!N46)*('County-Data'!N$2)*('County-Data'!$E46)</f>
        <v>7391.1307673359997</v>
      </c>
      <c r="AG46">
        <f>('County-Data'!O46)*('County-Data'!O$2)*('County-Data'!$E46)</f>
        <v>2759.589846544</v>
      </c>
      <c r="AH46">
        <f>('County-Data'!P46)*('County-Data'!P$2)*('County-Data'!$E46)</f>
        <v>20367.354997980001</v>
      </c>
      <c r="AI46">
        <f>('County-Data'!Q46)*('County-Data'!Q$2)*('County-Data'!$E46)</f>
        <v>964.53817088599999</v>
      </c>
      <c r="AJ46">
        <f>('County-Data'!R46)*('County-Data'!R$2)*('County-Data'!$E46)</f>
        <v>20872.693902999999</v>
      </c>
      <c r="AK46">
        <f>('County-Data'!S46)*('County-Data'!S$2)*('County-Data'!$E46)</f>
        <v>2.197125674</v>
      </c>
      <c r="AL46">
        <f>('County-Data'!T46)*('County-Data'!T$2)*('County-Data'!$E46)</f>
        <v>21.971256740000001</v>
      </c>
      <c r="AM46">
        <f>('County-Data'!U46)*('County-Data'!U$2)*('County-Data'!$E46)</f>
        <v>435.03088345200001</v>
      </c>
      <c r="AN46" s="39">
        <f t="shared" si="3"/>
        <v>53466</v>
      </c>
      <c r="AO46" s="46">
        <f t="shared" si="4"/>
        <v>4.0706370008868822</v>
      </c>
      <c r="AP46" s="64">
        <f t="shared" si="5"/>
        <v>37</v>
      </c>
    </row>
    <row r="47" spans="1:42">
      <c r="A47" t="s">
        <v>16</v>
      </c>
      <c r="B47" t="s">
        <v>58</v>
      </c>
      <c r="C47" t="s">
        <v>18</v>
      </c>
      <c r="D47">
        <f>('County-Data'!F47)*('County-Data'!F$1)*('County-Data'!$D47)</f>
        <v>543.19598619299995</v>
      </c>
      <c r="E47">
        <f>('County-Data'!G47)*('County-Data'!G$1)*('County-Data'!$D47)</f>
        <v>0</v>
      </c>
      <c r="F47">
        <f>('County-Data'!H47)*('County-Data'!H$1)*('County-Data'!$D47)</f>
        <v>0</v>
      </c>
      <c r="G47">
        <f>('County-Data'!I47)*('County-Data'!I$1)*('County-Data'!$D47)</f>
        <v>0</v>
      </c>
      <c r="H47">
        <f>('County-Data'!J47)*('County-Data'!J$1)*('County-Data'!$D47)</f>
        <v>10.496540796</v>
      </c>
      <c r="I47">
        <f>('County-Data'!K47)*('County-Data'!K$1)*('County-Data'!$D47)</f>
        <v>0</v>
      </c>
      <c r="J47">
        <f>('County-Data'!L47)*('County-Data'!L$1)*('County-Data'!$D47)</f>
        <v>102.341272761</v>
      </c>
      <c r="K47">
        <f>('County-Data'!M47)*('County-Data'!M$1)*('County-Data'!$D47)</f>
        <v>2.6241351989999999</v>
      </c>
      <c r="L47">
        <f>('County-Data'!N47)*('County-Data'!N$1)*('County-Data'!$D47)</f>
        <v>7.8724055970000002</v>
      </c>
      <c r="M47">
        <f>('County-Data'!O47)*('County-Data'!O$1)*('County-Data'!$D47)</f>
        <v>125.958489552</v>
      </c>
      <c r="N47">
        <f>('County-Data'!P47)*('County-Data'!P$1)*('County-Data'!$D47)</f>
        <v>472.34433581999997</v>
      </c>
      <c r="O47">
        <f>('County-Data'!Q47)*('County-Data'!Q$1)*('County-Data'!$D47)</f>
        <v>5.2482703979999998</v>
      </c>
      <c r="P47">
        <f>('County-Data'!R47)*('County-Data'!R$1)*('County-Data'!$D47)</f>
        <v>3857.4787425300001</v>
      </c>
      <c r="Q47">
        <f>('County-Data'!S47)*('County-Data'!S$1)*('County-Data'!$D47)</f>
        <v>5.2482703979999998</v>
      </c>
      <c r="R47">
        <f>('County-Data'!T47)*('County-Data'!T$1)*('County-Data'!$D47)</f>
        <v>15.744811194</v>
      </c>
      <c r="S47">
        <f>('County-Data'!U47)*('County-Data'!U$1)*('County-Data'!$D47)</f>
        <v>2.6241351989999999</v>
      </c>
      <c r="T47" s="39">
        <f>'County-Data'!V47</f>
        <v>642</v>
      </c>
      <c r="U47" s="46">
        <f t="shared" si="1"/>
        <v>8.0236408031728974</v>
      </c>
      <c r="V47" s="64">
        <f t="shared" si="2"/>
        <v>32</v>
      </c>
      <c r="X47">
        <f>('County-Data'!F47)*('County-Data'!F$2)*('County-Data'!$E47)</f>
        <v>291.91688825999995</v>
      </c>
      <c r="Y47">
        <f>('County-Data'!G47)*('County-Data'!G$2)*('County-Data'!$E47)</f>
        <v>0</v>
      </c>
      <c r="Z47">
        <f>('County-Data'!H47)*('County-Data'!H$2)*('County-Data'!$E47)</f>
        <v>0</v>
      </c>
      <c r="AA47">
        <f>('County-Data'!I47)*('County-Data'!I$2)*('County-Data'!$E47)</f>
        <v>0</v>
      </c>
      <c r="AB47">
        <f>('County-Data'!J47)*('County-Data'!J$2)*('County-Data'!$E47)</f>
        <v>8.4613590799999994</v>
      </c>
      <c r="AC47">
        <f>('County-Data'!K47)*('County-Data'!K$2)*('County-Data'!$E47)</f>
        <v>0</v>
      </c>
      <c r="AD47">
        <f>('County-Data'!L47)*('County-Data'!L$2)*('County-Data'!$E47)</f>
        <v>109.99766803999999</v>
      </c>
      <c r="AE47">
        <f>('County-Data'!M47)*('County-Data'!M$2)*('County-Data'!$E47)</f>
        <v>2.1153397699999998</v>
      </c>
      <c r="AF47">
        <f>('County-Data'!N47)*('County-Data'!N$2)*('County-Data'!$E47)</f>
        <v>2.1153397699999998</v>
      </c>
      <c r="AG47">
        <f>('County-Data'!O47)*('County-Data'!O$2)*('County-Data'!$E47)</f>
        <v>67.690872639999995</v>
      </c>
      <c r="AH47">
        <f>('County-Data'!P47)*('County-Data'!P$2)*('County-Data'!$E47)</f>
        <v>190.38057929999999</v>
      </c>
      <c r="AI47">
        <f>('County-Data'!Q47)*('County-Data'!Q$2)*('County-Data'!$E47)</f>
        <v>2.1153397699999998</v>
      </c>
      <c r="AJ47">
        <f>('County-Data'!R47)*('County-Data'!R$2)*('County-Data'!$E47)</f>
        <v>1036.5164872999999</v>
      </c>
      <c r="AK47">
        <f>('County-Data'!S47)*('County-Data'!S$2)*('County-Data'!$E47)</f>
        <v>2.1153397699999998</v>
      </c>
      <c r="AL47">
        <f>('County-Data'!T47)*('County-Data'!T$2)*('County-Data'!$E47)</f>
        <v>6.3460193099999991</v>
      </c>
      <c r="AM47">
        <f>('County-Data'!U47)*('County-Data'!U$2)*('County-Data'!$E47)</f>
        <v>2.1153397699999998</v>
      </c>
      <c r="AN47" s="39">
        <f t="shared" si="3"/>
        <v>642</v>
      </c>
      <c r="AO47" s="46">
        <f t="shared" si="4"/>
        <v>2.6820663127414326</v>
      </c>
      <c r="AP47" s="64">
        <f t="shared" si="5"/>
        <v>50</v>
      </c>
    </row>
    <row r="48" spans="1:42">
      <c r="A48" t="s">
        <v>16</v>
      </c>
      <c r="B48" t="s">
        <v>59</v>
      </c>
      <c r="C48" t="s">
        <v>18</v>
      </c>
      <c r="D48">
        <f>('County-Data'!F48)*('County-Data'!F$1)*('County-Data'!$D48)</f>
        <v>114130.93780799999</v>
      </c>
      <c r="E48">
        <f>('County-Data'!G48)*('County-Data'!G$1)*('County-Data'!$D48)</f>
        <v>0</v>
      </c>
      <c r="F48">
        <f>('County-Data'!H48)*('County-Data'!H$1)*('County-Data'!$D48)</f>
        <v>0</v>
      </c>
      <c r="G48">
        <f>('County-Data'!I48)*('County-Data'!I$1)*('County-Data'!$D48)</f>
        <v>7.1331836129999999</v>
      </c>
      <c r="H48">
        <f>('County-Data'!J48)*('County-Data'!J$1)*('County-Data'!$D48)</f>
        <v>3033.9807633959999</v>
      </c>
      <c r="I48">
        <f>('County-Data'!K48)*('County-Data'!K$1)*('County-Data'!$D48)</f>
        <v>3504.7708818539995</v>
      </c>
      <c r="J48">
        <f>('County-Data'!L48)*('County-Data'!L$1)*('County-Data'!$D48)</f>
        <v>0</v>
      </c>
      <c r="K48">
        <f>('County-Data'!M48)*('County-Data'!M$1)*('County-Data'!$D48)</f>
        <v>3937.5173543759997</v>
      </c>
      <c r="L48">
        <f>('County-Data'!N48)*('County-Data'!N$1)*('County-Data'!$D48)</f>
        <v>47606.867433161999</v>
      </c>
      <c r="M48">
        <f>('County-Data'!O48)*('County-Data'!O$1)*('County-Data'!$D48)</f>
        <v>50053.549412420994</v>
      </c>
      <c r="N48">
        <f>('County-Data'!P48)*('County-Data'!P$1)*('County-Data'!$D48)</f>
        <v>149844.41043041999</v>
      </c>
      <c r="O48">
        <f>('County-Data'!Q48)*('County-Data'!Q$1)*('County-Data'!$D48)</f>
        <v>3419.1726784979996</v>
      </c>
      <c r="P48">
        <f>('County-Data'!R48)*('County-Data'!R$1)*('County-Data'!$D48)</f>
        <v>246380.16199301998</v>
      </c>
      <c r="Q48">
        <f>('County-Data'!S48)*('County-Data'!S$1)*('County-Data'!$D48)</f>
        <v>4.7554557419999997</v>
      </c>
      <c r="R48">
        <f>('County-Data'!T48)*('County-Data'!T$1)*('County-Data'!$D48)</f>
        <v>152.17458374399999</v>
      </c>
      <c r="S48">
        <f>('County-Data'!U48)*('County-Data'!U$1)*('County-Data'!$D48)</f>
        <v>137.90821651799999</v>
      </c>
      <c r="T48" s="39">
        <f>'County-Data'!V48</f>
        <v>83509</v>
      </c>
      <c r="U48" s="46">
        <f t="shared" si="1"/>
        <v>7.4508536827738814</v>
      </c>
      <c r="V48" s="64">
        <f t="shared" si="2"/>
        <v>41</v>
      </c>
      <c r="X48">
        <f>('County-Data'!F48)*('County-Data'!F$2)*('County-Data'!$E48)</f>
        <v>69369.044095999998</v>
      </c>
      <c r="Y48">
        <f>('County-Data'!G48)*('County-Data'!G$2)*('County-Data'!$E48)</f>
        <v>0</v>
      </c>
      <c r="Z48">
        <f>('County-Data'!H48)*('County-Data'!H$2)*('County-Data'!$E48)</f>
        <v>0</v>
      </c>
      <c r="AA48">
        <f>('County-Data'!I48)*('County-Data'!I$2)*('County-Data'!$E48)</f>
        <v>8.6711305119999995</v>
      </c>
      <c r="AB48">
        <f>('County-Data'!J48)*('County-Data'!J$2)*('County-Data'!$E48)</f>
        <v>2766.090633328</v>
      </c>
      <c r="AC48">
        <f>('County-Data'!K48)*('County-Data'!K$2)*('County-Data'!$E48)</f>
        <v>6390.6231873439992</v>
      </c>
      <c r="AD48">
        <f>('County-Data'!L48)*('County-Data'!L$2)*('County-Data'!$E48)</f>
        <v>0</v>
      </c>
      <c r="AE48">
        <f>('County-Data'!M48)*('County-Data'!M$2)*('County-Data'!$E48)</f>
        <v>3589.8480319679998</v>
      </c>
      <c r="AF48">
        <f>('County-Data'!N48)*('County-Data'!N$2)*('County-Data'!$E48)</f>
        <v>14467.781259271998</v>
      </c>
      <c r="AG48">
        <f>('County-Data'!O48)*('County-Data'!O$2)*('County-Data'!$E48)</f>
        <v>30422.661401351997</v>
      </c>
      <c r="AH48">
        <f>('County-Data'!P48)*('County-Data'!P$2)*('County-Data'!$E48)</f>
        <v>68306.830608279997</v>
      </c>
      <c r="AI48">
        <f>('County-Data'!Q48)*('County-Data'!Q$2)*('County-Data'!$E48)</f>
        <v>1558.635709532</v>
      </c>
      <c r="AJ48">
        <f>('County-Data'!R48)*('County-Data'!R$2)*('County-Data'!$E48)</f>
        <v>74875.211971119992</v>
      </c>
      <c r="AK48">
        <f>('County-Data'!S48)*('County-Data'!S$2)*('County-Data'!$E48)</f>
        <v>2.1677826279999999</v>
      </c>
      <c r="AL48">
        <f>('County-Data'!T48)*('County-Data'!T$2)*('County-Data'!$E48)</f>
        <v>69.369044095999996</v>
      </c>
      <c r="AM48">
        <f>('County-Data'!U48)*('County-Data'!U$2)*('County-Data'!$E48)</f>
        <v>125.73139242399999</v>
      </c>
      <c r="AN48" s="39">
        <f t="shared" si="3"/>
        <v>83509</v>
      </c>
      <c r="AO48" s="46">
        <f t="shared" si="4"/>
        <v>3.2565671514190799</v>
      </c>
      <c r="AP48" s="64">
        <f t="shared" si="5"/>
        <v>45</v>
      </c>
    </row>
    <row r="49" spans="1:42">
      <c r="A49" t="s">
        <v>16</v>
      </c>
      <c r="B49" t="s">
        <v>60</v>
      </c>
      <c r="C49" t="s">
        <v>18</v>
      </c>
      <c r="D49">
        <f>('County-Data'!F49)*('County-Data'!F$1)*('County-Data'!$D49)</f>
        <v>13354.023414936</v>
      </c>
      <c r="E49">
        <f>('County-Data'!G49)*('County-Data'!G$1)*('County-Data'!$D49)</f>
        <v>0</v>
      </c>
      <c r="F49">
        <f>('County-Data'!H49)*('County-Data'!H$1)*('County-Data'!$D49)</f>
        <v>5.6489100739999998</v>
      </c>
      <c r="G49">
        <f>('County-Data'!I49)*('County-Data'!I$1)*('County-Data'!$D49)</f>
        <v>1491.3122595360001</v>
      </c>
      <c r="H49">
        <f>('County-Data'!J49)*('County-Data'!J$1)*('County-Data'!$D49)</f>
        <v>2858.3484974439998</v>
      </c>
      <c r="I49">
        <f>('County-Data'!K49)*('County-Data'!K$1)*('County-Data'!$D49)</f>
        <v>5.6489100739999998</v>
      </c>
      <c r="J49">
        <f>('County-Data'!L49)*('County-Data'!L$1)*('County-Data'!$D49)</f>
        <v>9566.429210319</v>
      </c>
      <c r="K49">
        <f>('County-Data'!M49)*('County-Data'!M$1)*('County-Data'!$D49)</f>
        <v>62.138010813999998</v>
      </c>
      <c r="L49">
        <f>('County-Data'!N49)*('County-Data'!N$1)*('County-Data'!$D49)</f>
        <v>0</v>
      </c>
      <c r="M49">
        <f>('County-Data'!O49)*('County-Data'!O$1)*('County-Data'!$D49)</f>
        <v>559.24209732600002</v>
      </c>
      <c r="N49">
        <f>('County-Data'!P49)*('County-Data'!P$1)*('County-Data'!$D49)</f>
        <v>8699.3215139599997</v>
      </c>
      <c r="O49">
        <f>('County-Data'!Q49)*('County-Data'!Q$1)*('County-Data'!$D49)</f>
        <v>11523.776550959999</v>
      </c>
      <c r="P49">
        <f>('County-Data'!R49)*('County-Data'!R$1)*('County-Data'!$D49)</f>
        <v>288.09441377399997</v>
      </c>
      <c r="Q49">
        <f>('County-Data'!S49)*('County-Data'!S$1)*('County-Data'!$D49)</f>
        <v>5.6489100739999998</v>
      </c>
      <c r="R49">
        <f>('County-Data'!T49)*('County-Data'!T$1)*('County-Data'!$D49)</f>
        <v>3496.675335806</v>
      </c>
      <c r="S49">
        <f>('County-Data'!U49)*('County-Data'!U$1)*('County-Data'!$D49)</f>
        <v>144.04720688699999</v>
      </c>
      <c r="T49" s="39">
        <f>'County-Data'!V49</f>
        <v>6740</v>
      </c>
      <c r="U49" s="46">
        <f t="shared" si="1"/>
        <v>7.7240883148344217</v>
      </c>
      <c r="V49" s="64">
        <f t="shared" si="2"/>
        <v>36</v>
      </c>
      <c r="X49">
        <f>('County-Data'!F49)*('County-Data'!F$2)*('County-Data'!$E49)</f>
        <v>6817.5614559679998</v>
      </c>
      <c r="Y49">
        <f>('County-Data'!G49)*('County-Data'!G$2)*('County-Data'!$E49)</f>
        <v>0</v>
      </c>
      <c r="Z49">
        <f>('County-Data'!H49)*('County-Data'!H$2)*('County-Data'!$E49)</f>
        <v>8.6517277359999998</v>
      </c>
      <c r="AA49">
        <f>('County-Data'!I49)*('County-Data'!I$2)*('County-Data'!$E49)</f>
        <v>1522.7040815359999</v>
      </c>
      <c r="AB49">
        <f>('County-Data'!J49)*('County-Data'!J$2)*('County-Data'!$E49)</f>
        <v>2188.8871172079998</v>
      </c>
      <c r="AC49">
        <f>('County-Data'!K49)*('County-Data'!K$2)*('County-Data'!$E49)</f>
        <v>8.6517277359999998</v>
      </c>
      <c r="AD49">
        <f>('County-Data'!L49)*('County-Data'!L$2)*('County-Data'!$E49)</f>
        <v>9767.8006139440004</v>
      </c>
      <c r="AE49">
        <f>('County-Data'!M49)*('County-Data'!M$2)*('County-Data'!$E49)</f>
        <v>47.584502547999996</v>
      </c>
      <c r="AF49">
        <f>('County-Data'!N49)*('County-Data'!N$2)*('County-Data'!$E49)</f>
        <v>0</v>
      </c>
      <c r="AG49">
        <f>('County-Data'!O49)*('County-Data'!O$2)*('County-Data'!$E49)</f>
        <v>285.50701528799999</v>
      </c>
      <c r="AH49">
        <f>('County-Data'!P49)*('County-Data'!P$2)*('County-Data'!$E49)</f>
        <v>3330.91517836</v>
      </c>
      <c r="AI49">
        <f>('County-Data'!Q49)*('County-Data'!Q$2)*('County-Data'!$E49)</f>
        <v>4412.3811453600001</v>
      </c>
      <c r="AJ49">
        <f>('County-Data'!R49)*('County-Data'!R$2)*('County-Data'!$E49)</f>
        <v>73.539685755999997</v>
      </c>
      <c r="AK49">
        <f>('County-Data'!S49)*('County-Data'!S$2)*('County-Data'!$E49)</f>
        <v>2.1629319339999999</v>
      </c>
      <c r="AL49">
        <f>('County-Data'!T49)*('County-Data'!T$2)*('County-Data'!$E49)</f>
        <v>1338.8548671460001</v>
      </c>
      <c r="AM49">
        <f>('County-Data'!U49)*('County-Data'!U$2)*('County-Data'!$E49)</f>
        <v>110.309528634</v>
      </c>
      <c r="AN49" s="39">
        <f t="shared" si="3"/>
        <v>6740</v>
      </c>
      <c r="AO49" s="46">
        <f t="shared" si="4"/>
        <v>4.4385032016548962</v>
      </c>
      <c r="AP49" s="64">
        <f t="shared" si="5"/>
        <v>30</v>
      </c>
    </row>
    <row r="50" spans="1:42">
      <c r="A50" t="s">
        <v>16</v>
      </c>
      <c r="B50" t="s">
        <v>61</v>
      </c>
      <c r="C50" t="s">
        <v>18</v>
      </c>
      <c r="D50">
        <f>('County-Data'!F50)*('County-Data'!F$1)*('County-Data'!$D50)</f>
        <v>3433.6672481579999</v>
      </c>
      <c r="E50">
        <f>('County-Data'!G50)*('County-Data'!G$1)*('County-Data'!$D50)</f>
        <v>10.548900915999999</v>
      </c>
      <c r="F50">
        <f>('County-Data'!H50)*('County-Data'!H$1)*('County-Data'!$D50)</f>
        <v>0</v>
      </c>
      <c r="G50">
        <f>('County-Data'!I50)*('County-Data'!I$1)*('County-Data'!$D50)</f>
        <v>0</v>
      </c>
      <c r="H50">
        <f>('County-Data'!J50)*('County-Data'!J$1)*('County-Data'!$D50)</f>
        <v>10.548900915999999</v>
      </c>
      <c r="I50">
        <f>('County-Data'!K50)*('County-Data'!K$1)*('County-Data'!$D50)</f>
        <v>0</v>
      </c>
      <c r="J50">
        <f>('County-Data'!L50)*('County-Data'!L$1)*('County-Data'!$D50)</f>
        <v>1107.63459618</v>
      </c>
      <c r="K50">
        <f>('County-Data'!M50)*('County-Data'!M$1)*('County-Data'!$D50)</f>
        <v>63.293405495999991</v>
      </c>
      <c r="L50">
        <f>('County-Data'!N50)*('County-Data'!N$1)*('County-Data'!$D50)</f>
        <v>411.40713572399994</v>
      </c>
      <c r="M50">
        <f>('County-Data'!O50)*('County-Data'!O$1)*('County-Data'!$D50)</f>
        <v>31029.592044413999</v>
      </c>
      <c r="N50">
        <f>('County-Data'!P50)*('County-Data'!P$1)*('County-Data'!$D50)</f>
        <v>103062.76194931999</v>
      </c>
      <c r="O50">
        <f>('County-Data'!Q50)*('County-Data'!Q$1)*('County-Data'!$D50)</f>
        <v>891.38212740199992</v>
      </c>
      <c r="P50">
        <f>('County-Data'!R50)*('County-Data'!R$1)*('County-Data'!$D50)</f>
        <v>25016.718522293999</v>
      </c>
      <c r="Q50">
        <f>('County-Data'!S50)*('County-Data'!S$1)*('County-Data'!$D50)</f>
        <v>79.116756869999989</v>
      </c>
      <c r="R50">
        <f>('County-Data'!T50)*('County-Data'!T$1)*('County-Data'!$D50)</f>
        <v>84.391207327999993</v>
      </c>
      <c r="S50">
        <f>('County-Data'!U50)*('County-Data'!U$1)*('County-Data'!$D50)</f>
        <v>10.548900915999999</v>
      </c>
      <c r="T50" s="39">
        <f>'County-Data'!V50</f>
        <v>17713</v>
      </c>
      <c r="U50" s="46">
        <f t="shared" si="1"/>
        <v>9.3271389203372657</v>
      </c>
      <c r="V50" s="64">
        <f t="shared" si="2"/>
        <v>19</v>
      </c>
      <c r="X50">
        <f>('County-Data'!F50)*('County-Data'!F$2)*('County-Data'!$E50)</f>
        <v>1854.1619067720001</v>
      </c>
      <c r="Y50">
        <f>('County-Data'!G50)*('County-Data'!G$2)*('County-Data'!$E50)</f>
        <v>17.089049832000001</v>
      </c>
      <c r="Z50">
        <f>('County-Data'!H50)*('County-Data'!H$2)*('County-Data'!$E50)</f>
        <v>0</v>
      </c>
      <c r="AA50">
        <f>('County-Data'!I50)*('County-Data'!I$2)*('County-Data'!$E50)</f>
        <v>0</v>
      </c>
      <c r="AB50">
        <f>('County-Data'!J50)*('County-Data'!J$2)*('County-Data'!$E50)</f>
        <v>8.5445249160000003</v>
      </c>
      <c r="AC50">
        <f>('County-Data'!K50)*('County-Data'!K$2)*('County-Data'!$E50)</f>
        <v>0</v>
      </c>
      <c r="AD50">
        <f>('County-Data'!L50)*('County-Data'!L$2)*('County-Data'!$E50)</f>
        <v>1196.23348824</v>
      </c>
      <c r="AE50">
        <f>('County-Data'!M50)*('County-Data'!M$2)*('County-Data'!$E50)</f>
        <v>51.267149496000002</v>
      </c>
      <c r="AF50">
        <f>('County-Data'!N50)*('County-Data'!N$2)*('County-Data'!$E50)</f>
        <v>111.078823908</v>
      </c>
      <c r="AG50">
        <f>('County-Data'!O50)*('County-Data'!O$2)*('County-Data'!$E50)</f>
        <v>16755.813360275999</v>
      </c>
      <c r="AH50">
        <f>('County-Data'!P50)*('County-Data'!P$2)*('County-Data'!$E50)</f>
        <v>41740.004214660003</v>
      </c>
      <c r="AI50">
        <f>('County-Data'!Q50)*('County-Data'!Q$2)*('County-Data'!$E50)</f>
        <v>361.00617770100001</v>
      </c>
      <c r="AJ50">
        <f>('County-Data'!R50)*('County-Data'!R$2)*('County-Data'!$E50)</f>
        <v>6754.4469460979999</v>
      </c>
      <c r="AK50">
        <f>('County-Data'!S50)*('County-Data'!S$2)*('County-Data'!$E50)</f>
        <v>32.041968435000001</v>
      </c>
      <c r="AL50">
        <f>('County-Data'!T50)*('County-Data'!T$2)*('County-Data'!$E50)</f>
        <v>34.178099664000001</v>
      </c>
      <c r="AM50">
        <f>('County-Data'!U50)*('County-Data'!U$2)*('County-Data'!$E50)</f>
        <v>8.5445249160000003</v>
      </c>
      <c r="AN50" s="39">
        <f t="shared" si="3"/>
        <v>17713</v>
      </c>
      <c r="AO50" s="46">
        <f t="shared" si="4"/>
        <v>3.891176550268955</v>
      </c>
      <c r="AP50" s="64">
        <f t="shared" si="5"/>
        <v>38</v>
      </c>
    </row>
    <row r="51" spans="1:42">
      <c r="A51" t="s">
        <v>16</v>
      </c>
      <c r="B51" t="s">
        <v>62</v>
      </c>
      <c r="C51" t="s">
        <v>18</v>
      </c>
      <c r="D51">
        <f>('County-Data'!F51)*('County-Data'!F$1)*('County-Data'!$D51)</f>
        <v>809.81448210000008</v>
      </c>
      <c r="E51">
        <f>('County-Data'!G51)*('County-Data'!G$1)*('County-Data'!$D51)</f>
        <v>28.793403808000001</v>
      </c>
      <c r="F51">
        <f>('County-Data'!H51)*('County-Data'!H$1)*('County-Data'!$D51)</f>
        <v>0</v>
      </c>
      <c r="G51">
        <f>('County-Data'!I51)*('County-Data'!I$1)*('County-Data'!$D51)</f>
        <v>10.797526428000001</v>
      </c>
      <c r="H51">
        <f>('County-Data'!J51)*('County-Data'!J$1)*('County-Data'!$D51)</f>
        <v>6564.8960682240004</v>
      </c>
      <c r="I51">
        <f>('County-Data'!K51)*('County-Data'!K$1)*('County-Data'!$D51)</f>
        <v>0</v>
      </c>
      <c r="J51">
        <f>('County-Data'!L51)*('County-Data'!L$1)*('County-Data'!$D51)</f>
        <v>313.12826641200002</v>
      </c>
      <c r="K51">
        <f>('County-Data'!M51)*('County-Data'!M$1)*('County-Data'!$D51)</f>
        <v>28.793403808000001</v>
      </c>
      <c r="L51">
        <f>('County-Data'!N51)*('County-Data'!N$1)*('County-Data'!$D51)</f>
        <v>0</v>
      </c>
      <c r="M51">
        <f>('County-Data'!O51)*('County-Data'!O$1)*('County-Data'!$D51)</f>
        <v>237.545581416</v>
      </c>
      <c r="N51">
        <f>('County-Data'!P51)*('County-Data'!P$1)*('County-Data'!$D51)</f>
        <v>71.983509519999998</v>
      </c>
      <c r="O51">
        <f>('County-Data'!Q51)*('County-Data'!Q$1)*('County-Data'!$D51)</f>
        <v>295.13238903199999</v>
      </c>
      <c r="P51">
        <f>('County-Data'!R51)*('County-Data'!R$1)*('County-Data'!$D51)</f>
        <v>10.797526428000001</v>
      </c>
      <c r="Q51">
        <f>('County-Data'!S51)*('County-Data'!S$1)*('County-Data'!$D51)</f>
        <v>7.1983509520000002</v>
      </c>
      <c r="R51">
        <f>('County-Data'!T51)*('County-Data'!T$1)*('County-Data'!$D51)</f>
        <v>57.586807616000002</v>
      </c>
      <c r="S51">
        <f>('County-Data'!U51)*('County-Data'!U$1)*('County-Data'!$D51)</f>
        <v>89.979386900000009</v>
      </c>
      <c r="T51" s="39">
        <f>'County-Data'!V51</f>
        <v>680</v>
      </c>
      <c r="U51" s="46">
        <f t="shared" si="1"/>
        <v>12.538892209770587</v>
      </c>
      <c r="V51" s="64">
        <f t="shared" si="2"/>
        <v>4</v>
      </c>
      <c r="X51">
        <f>('County-Data'!F51)*('County-Data'!F$2)*('County-Data'!$E51)</f>
        <v>372.63323565000002</v>
      </c>
      <c r="Y51">
        <f>('County-Data'!G51)*('County-Data'!G$2)*('County-Data'!$E51)</f>
        <v>39.747545135999999</v>
      </c>
      <c r="Z51">
        <f>('County-Data'!H51)*('County-Data'!H$2)*('County-Data'!$E51)</f>
        <v>0</v>
      </c>
      <c r="AA51">
        <f>('County-Data'!I51)*('County-Data'!I$2)*('County-Data'!$E51)</f>
        <v>9.9368862839999998</v>
      </c>
      <c r="AB51">
        <f>('County-Data'!J51)*('County-Data'!J$2)*('County-Data'!$E51)</f>
        <v>4531.2201455040004</v>
      </c>
      <c r="AC51">
        <f>('County-Data'!K51)*('County-Data'!K$2)*('County-Data'!$E51)</f>
        <v>0</v>
      </c>
      <c r="AD51">
        <f>('County-Data'!L51)*('County-Data'!L$2)*('County-Data'!$E51)</f>
        <v>288.16970223599998</v>
      </c>
      <c r="AE51">
        <f>('County-Data'!M51)*('County-Data'!M$2)*('County-Data'!$E51)</f>
        <v>19.873772568</v>
      </c>
      <c r="AF51">
        <f>('County-Data'!N51)*('County-Data'!N$2)*('County-Data'!$E51)</f>
        <v>0</v>
      </c>
      <c r="AG51">
        <f>('County-Data'!O51)*('County-Data'!O$2)*('County-Data'!$E51)</f>
        <v>109.305749124</v>
      </c>
      <c r="AH51">
        <f>('County-Data'!P51)*('County-Data'!P$2)*('County-Data'!$E51)</f>
        <v>24.842215709999998</v>
      </c>
      <c r="AI51">
        <f>('County-Data'!Q51)*('County-Data'!Q$2)*('County-Data'!$E51)</f>
        <v>101.853084411</v>
      </c>
      <c r="AJ51">
        <f>('County-Data'!R51)*('County-Data'!R$2)*('County-Data'!$E51)</f>
        <v>2.484221571</v>
      </c>
      <c r="AK51">
        <f>('County-Data'!S51)*('County-Data'!S$2)*('County-Data'!$E51)</f>
        <v>2.484221571</v>
      </c>
      <c r="AL51">
        <f>('County-Data'!T51)*('County-Data'!T$2)*('County-Data'!$E51)</f>
        <v>19.873772568</v>
      </c>
      <c r="AM51">
        <f>('County-Data'!U51)*('County-Data'!U$2)*('County-Data'!$E51)</f>
        <v>62.105539274999998</v>
      </c>
      <c r="AN51" s="39">
        <f t="shared" si="3"/>
        <v>680</v>
      </c>
      <c r="AO51" s="46">
        <f t="shared" si="4"/>
        <v>8.2125442523647081</v>
      </c>
      <c r="AP51" s="64">
        <f t="shared" si="5"/>
        <v>6</v>
      </c>
    </row>
    <row r="52" spans="1:42">
      <c r="A52" t="s">
        <v>16</v>
      </c>
      <c r="B52" t="s">
        <v>63</v>
      </c>
      <c r="C52" t="s">
        <v>18</v>
      </c>
      <c r="D52">
        <f>('County-Data'!F52)*('County-Data'!F$1)*('County-Data'!$D52)</f>
        <v>0</v>
      </c>
      <c r="E52">
        <f>('County-Data'!G52)*('County-Data'!G$1)*('County-Data'!$D52)</f>
        <v>0</v>
      </c>
      <c r="F52">
        <f>('County-Data'!H52)*('County-Data'!H$1)*('County-Data'!$D52)</f>
        <v>0</v>
      </c>
      <c r="G52">
        <f>('County-Data'!I52)*('County-Data'!I$1)*('County-Data'!$D52)</f>
        <v>0</v>
      </c>
      <c r="H52">
        <f>('County-Data'!J52)*('County-Data'!J$1)*('County-Data'!$D52)</f>
        <v>0</v>
      </c>
      <c r="I52">
        <f>('County-Data'!K52)*('County-Data'!K$1)*('County-Data'!$D52)</f>
        <v>0</v>
      </c>
      <c r="J52">
        <f>('County-Data'!L52)*('County-Data'!L$1)*('County-Data'!$D52)</f>
        <v>0</v>
      </c>
      <c r="K52">
        <f>('County-Data'!M52)*('County-Data'!M$1)*('County-Data'!$D52)</f>
        <v>0</v>
      </c>
      <c r="L52">
        <f>('County-Data'!N52)*('County-Data'!N$1)*('County-Data'!$D52)</f>
        <v>0</v>
      </c>
      <c r="M52">
        <f>('County-Data'!O52)*('County-Data'!O$1)*('County-Data'!$D52)</f>
        <v>0</v>
      </c>
      <c r="N52">
        <f>('County-Data'!P52)*('County-Data'!P$1)*('County-Data'!$D52)</f>
        <v>0</v>
      </c>
      <c r="O52">
        <f>('County-Data'!Q52)*('County-Data'!Q$1)*('County-Data'!$D52)</f>
        <v>0</v>
      </c>
      <c r="P52">
        <f>('County-Data'!R52)*('County-Data'!R$1)*('County-Data'!$D52)</f>
        <v>0</v>
      </c>
      <c r="Q52">
        <f>('County-Data'!S52)*('County-Data'!S$1)*('County-Data'!$D52)</f>
        <v>0</v>
      </c>
      <c r="R52">
        <f>('County-Data'!T52)*('County-Data'!T$1)*('County-Data'!$D52)</f>
        <v>0</v>
      </c>
      <c r="S52">
        <f>('County-Data'!U52)*('County-Data'!U$1)*('County-Data'!$D52)</f>
        <v>0</v>
      </c>
      <c r="T52" s="39">
        <f>'County-Data'!V52</f>
        <v>0</v>
      </c>
      <c r="U52" s="46"/>
      <c r="V52" s="64"/>
      <c r="X52">
        <f>('County-Data'!F52)*('County-Data'!F$2)*('County-Data'!$E52)</f>
        <v>0</v>
      </c>
      <c r="Y52">
        <f>('County-Data'!G52)*('County-Data'!G$2)*('County-Data'!$E52)</f>
        <v>0</v>
      </c>
      <c r="Z52">
        <f>('County-Data'!H52)*('County-Data'!H$2)*('County-Data'!$E52)</f>
        <v>0</v>
      </c>
      <c r="AA52">
        <f>('County-Data'!I52)*('County-Data'!I$2)*('County-Data'!$E52)</f>
        <v>0</v>
      </c>
      <c r="AB52">
        <f>('County-Data'!J52)*('County-Data'!J$2)*('County-Data'!$E52)</f>
        <v>0</v>
      </c>
      <c r="AC52">
        <f>('County-Data'!K52)*('County-Data'!K$2)*('County-Data'!$E52)</f>
        <v>0</v>
      </c>
      <c r="AD52">
        <f>('County-Data'!L52)*('County-Data'!L$2)*('County-Data'!$E52)</f>
        <v>0</v>
      </c>
      <c r="AE52">
        <f>('County-Data'!M52)*('County-Data'!M$2)*('County-Data'!$E52)</f>
        <v>0</v>
      </c>
      <c r="AF52">
        <f>('County-Data'!N52)*('County-Data'!N$2)*('County-Data'!$E52)</f>
        <v>0</v>
      </c>
      <c r="AG52">
        <f>('County-Data'!O52)*('County-Data'!O$2)*('County-Data'!$E52)</f>
        <v>0</v>
      </c>
      <c r="AH52">
        <f>('County-Data'!P52)*('County-Data'!P$2)*('County-Data'!$E52)</f>
        <v>0</v>
      </c>
      <c r="AI52">
        <f>('County-Data'!Q52)*('County-Data'!Q$2)*('County-Data'!$E52)</f>
        <v>0</v>
      </c>
      <c r="AJ52">
        <f>('County-Data'!R52)*('County-Data'!R$2)*('County-Data'!$E52)</f>
        <v>0</v>
      </c>
      <c r="AK52">
        <f>('County-Data'!S52)*('County-Data'!S$2)*('County-Data'!$E52)</f>
        <v>0</v>
      </c>
      <c r="AL52">
        <f>('County-Data'!T52)*('County-Data'!T$2)*('County-Data'!$E52)</f>
        <v>0</v>
      </c>
      <c r="AM52">
        <f>('County-Data'!U52)*('County-Data'!U$2)*('County-Data'!$E52)</f>
        <v>0</v>
      </c>
      <c r="AN52" s="39">
        <f t="shared" si="3"/>
        <v>0</v>
      </c>
      <c r="AO52" s="46"/>
      <c r="AP52" s="64"/>
    </row>
    <row r="53" spans="1:42">
      <c r="A53" t="s">
        <v>16</v>
      </c>
      <c r="B53" t="s">
        <v>64</v>
      </c>
      <c r="C53" t="s">
        <v>18</v>
      </c>
      <c r="D53">
        <f>('County-Data'!F53)*('County-Data'!F$1)*('County-Data'!$D53)</f>
        <v>171.73963430399999</v>
      </c>
      <c r="E53">
        <f>('County-Data'!G53)*('County-Data'!G$1)*('County-Data'!$D53)</f>
        <v>0</v>
      </c>
      <c r="F53">
        <f>('County-Data'!H53)*('County-Data'!H$1)*('County-Data'!$D53)</f>
        <v>0</v>
      </c>
      <c r="G53">
        <f>('County-Data'!I53)*('County-Data'!I$1)*('County-Data'!$D53)</f>
        <v>10.733727143999999</v>
      </c>
      <c r="H53">
        <f>('County-Data'!J53)*('County-Data'!J$1)*('County-Data'!$D53)</f>
        <v>14.311636192</v>
      </c>
      <c r="I53">
        <f>('County-Data'!K53)*('County-Data'!K$1)*('County-Data'!$D53)</f>
        <v>0</v>
      </c>
      <c r="J53">
        <f>('County-Data'!L53)*('County-Data'!L$1)*('County-Data'!$D53)</f>
        <v>0</v>
      </c>
      <c r="K53">
        <f>('County-Data'!M53)*('County-Data'!M$1)*('County-Data'!$D53)</f>
        <v>3.577909048</v>
      </c>
      <c r="L53">
        <f>('County-Data'!N53)*('County-Data'!N$1)*('County-Data'!$D53)</f>
        <v>0</v>
      </c>
      <c r="M53">
        <f>('County-Data'!O53)*('County-Data'!O$1)*('County-Data'!$D53)</f>
        <v>10.733727143999999</v>
      </c>
      <c r="N53">
        <f>('County-Data'!P53)*('County-Data'!P$1)*('County-Data'!$D53)</f>
        <v>71.558180960000001</v>
      </c>
      <c r="O53">
        <f>('County-Data'!Q53)*('County-Data'!Q$1)*('County-Data'!$D53)</f>
        <v>64.402362863999997</v>
      </c>
      <c r="P53">
        <f>('County-Data'!R53)*('County-Data'!R$1)*('County-Data'!$D53)</f>
        <v>21.467454287999999</v>
      </c>
      <c r="Q53">
        <f>('County-Data'!S53)*('County-Data'!S$1)*('County-Data'!$D53)</f>
        <v>7.155818096</v>
      </c>
      <c r="R53">
        <f>('County-Data'!T53)*('County-Data'!T$1)*('County-Data'!$D53)</f>
        <v>20301.055938352001</v>
      </c>
      <c r="S53">
        <f>('County-Data'!U53)*('County-Data'!U$1)*('County-Data'!$D53)</f>
        <v>21.467454287999999</v>
      </c>
      <c r="T53" s="39">
        <f>'County-Data'!V53</f>
        <v>2880</v>
      </c>
      <c r="U53" s="46">
        <f t="shared" si="1"/>
        <v>7.1868763342638884</v>
      </c>
      <c r="V53" s="64">
        <f t="shared" si="2"/>
        <v>42</v>
      </c>
      <c r="X53">
        <f>('County-Data'!F53)*('County-Data'!F$2)*('County-Data'!$E53)</f>
        <v>78.355393759999998</v>
      </c>
      <c r="Y53">
        <f>('County-Data'!G53)*('County-Data'!G$2)*('County-Data'!$E53)</f>
        <v>0</v>
      </c>
      <c r="Z53">
        <f>('County-Data'!H53)*('County-Data'!H$2)*('County-Data'!$E53)</f>
        <v>0</v>
      </c>
      <c r="AA53">
        <f>('County-Data'!I53)*('County-Data'!I$2)*('County-Data'!$E53)</f>
        <v>9.7944242199999998</v>
      </c>
      <c r="AB53">
        <f>('County-Data'!J53)*('County-Data'!J$2)*('County-Data'!$E53)</f>
        <v>9.7944242199999998</v>
      </c>
      <c r="AC53">
        <f>('County-Data'!K53)*('County-Data'!K$2)*('County-Data'!$E53)</f>
        <v>0</v>
      </c>
      <c r="AD53">
        <f>('County-Data'!L53)*('County-Data'!L$2)*('County-Data'!$E53)</f>
        <v>0</v>
      </c>
      <c r="AE53">
        <f>('County-Data'!M53)*('County-Data'!M$2)*('County-Data'!$E53)</f>
        <v>2.4486060549999999</v>
      </c>
      <c r="AF53">
        <f>('County-Data'!N53)*('County-Data'!N$2)*('County-Data'!$E53)</f>
        <v>0</v>
      </c>
      <c r="AG53">
        <f>('County-Data'!O53)*('County-Data'!O$2)*('County-Data'!$E53)</f>
        <v>4.8972121099999999</v>
      </c>
      <c r="AH53">
        <f>('County-Data'!P53)*('County-Data'!P$2)*('County-Data'!$E53)</f>
        <v>24.486060549999998</v>
      </c>
      <c r="AI53">
        <f>('County-Data'!Q53)*('County-Data'!Q$2)*('County-Data'!$E53)</f>
        <v>22.037454494999999</v>
      </c>
      <c r="AJ53">
        <f>('County-Data'!R53)*('County-Data'!R$2)*('County-Data'!$E53)</f>
        <v>4.8972121099999999</v>
      </c>
      <c r="AK53">
        <f>('County-Data'!S53)*('County-Data'!S$2)*('County-Data'!$E53)</f>
        <v>2.4486060549999999</v>
      </c>
      <c r="AL53">
        <f>('County-Data'!T53)*('County-Data'!T$2)*('County-Data'!$E53)</f>
        <v>6946.6953780349995</v>
      </c>
      <c r="AM53">
        <f>('County-Data'!U53)*('County-Data'!U$2)*('County-Data'!$E53)</f>
        <v>14.69163633</v>
      </c>
      <c r="AN53" s="39">
        <f t="shared" si="3"/>
        <v>2880</v>
      </c>
      <c r="AO53" s="46">
        <f t="shared" si="4"/>
        <v>2.4724119472013886</v>
      </c>
      <c r="AP53" s="64">
        <f t="shared" si="5"/>
        <v>54</v>
      </c>
    </row>
    <row r="54" spans="1:42">
      <c r="A54" t="s">
        <v>16</v>
      </c>
      <c r="B54" t="s">
        <v>65</v>
      </c>
      <c r="C54" t="s">
        <v>18</v>
      </c>
      <c r="D54">
        <f>('County-Data'!F54)*('County-Data'!F$1)*('County-Data'!$D54)</f>
        <v>31177.569839285999</v>
      </c>
      <c r="E54">
        <f>('County-Data'!G54)*('County-Data'!G$1)*('County-Data'!$D54)</f>
        <v>30.620280730000001</v>
      </c>
      <c r="F54">
        <f>('County-Data'!H54)*('County-Data'!H$1)*('County-Data'!$D54)</f>
        <v>3.062028073</v>
      </c>
      <c r="G54">
        <f>('County-Data'!I54)*('County-Data'!I$1)*('County-Data'!$D54)</f>
        <v>9.1860842189999996</v>
      </c>
      <c r="H54">
        <f>('County-Data'!J54)*('County-Data'!J$1)*('County-Data'!$D54)</f>
        <v>102724.917793004</v>
      </c>
      <c r="I54">
        <f>('County-Data'!K54)*('County-Data'!K$1)*('County-Data'!$D54)</f>
        <v>6.124056146</v>
      </c>
      <c r="J54">
        <f>('County-Data'!L54)*('County-Data'!L$1)*('County-Data'!$D54)</f>
        <v>9884.2266196439996</v>
      </c>
      <c r="K54">
        <f>('County-Data'!M54)*('County-Data'!M$1)*('County-Data'!$D54)</f>
        <v>3.062028073</v>
      </c>
      <c r="L54">
        <f>('County-Data'!N54)*('County-Data'!N$1)*('County-Data'!$D54)</f>
        <v>0</v>
      </c>
      <c r="M54">
        <f>('County-Data'!O54)*('County-Data'!O$1)*('County-Data'!$D54)</f>
        <v>321.51294766500001</v>
      </c>
      <c r="N54">
        <f>('County-Data'!P54)*('County-Data'!P$1)*('County-Data'!$D54)</f>
        <v>97.984898336000001</v>
      </c>
      <c r="O54">
        <f>('County-Data'!Q54)*('County-Data'!Q$1)*('County-Data'!$D54)</f>
        <v>63328.864605786002</v>
      </c>
      <c r="P54">
        <f>('County-Data'!R54)*('County-Data'!R$1)*('County-Data'!$D54)</f>
        <v>27.558252657000001</v>
      </c>
      <c r="Q54">
        <f>('County-Data'!S54)*('County-Data'!S$1)*('County-Data'!$D54)</f>
        <v>67.364617605999996</v>
      </c>
      <c r="R54">
        <f>('County-Data'!T54)*('County-Data'!T$1)*('County-Data'!$D54)</f>
        <v>30.620280730000001</v>
      </c>
      <c r="S54">
        <f>('County-Data'!U54)*('County-Data'!U$1)*('County-Data'!$D54)</f>
        <v>2072.9930054209999</v>
      </c>
      <c r="T54" s="39">
        <f>'County-Data'!V54</f>
        <v>23951</v>
      </c>
      <c r="U54" s="46">
        <f t="shared" si="1"/>
        <v>8.7589523334047037</v>
      </c>
      <c r="V54" s="64">
        <f t="shared" si="2"/>
        <v>25</v>
      </c>
      <c r="X54">
        <f>('County-Data'!F54)*('County-Data'!F$2)*('County-Data'!$E54)</f>
        <v>15024.745489872001</v>
      </c>
      <c r="Y54">
        <f>('County-Data'!G54)*('County-Data'!G$2)*('County-Data'!$E54)</f>
        <v>44.268548880000004</v>
      </c>
      <c r="Z54">
        <f>('County-Data'!H54)*('County-Data'!H$2)*('County-Data'!$E54)</f>
        <v>4.4268548880000003</v>
      </c>
      <c r="AA54">
        <f>('County-Data'!I54)*('County-Data'!I$2)*('County-Data'!$E54)</f>
        <v>8.8537097760000005</v>
      </c>
      <c r="AB54">
        <f>('County-Data'!J54)*('County-Data'!J$2)*('County-Data'!$E54)</f>
        <v>74256.063891312006</v>
      </c>
      <c r="AC54">
        <f>('County-Data'!K54)*('County-Data'!K$2)*('County-Data'!$E54)</f>
        <v>8.8537097760000005</v>
      </c>
      <c r="AD54">
        <f>('County-Data'!L54)*('County-Data'!L$2)*('County-Data'!$E54)</f>
        <v>9526.5917189760003</v>
      </c>
      <c r="AE54">
        <f>('County-Data'!M54)*('County-Data'!M$2)*('County-Data'!$E54)</f>
        <v>2.2134274440000001</v>
      </c>
      <c r="AF54">
        <f>('County-Data'!N54)*('County-Data'!N$2)*('County-Data'!$E54)</f>
        <v>0</v>
      </c>
      <c r="AG54">
        <f>('County-Data'!O54)*('County-Data'!O$2)*('County-Data'!$E54)</f>
        <v>154.93992108</v>
      </c>
      <c r="AH54">
        <f>('County-Data'!P54)*('County-Data'!P$2)*('County-Data'!$E54)</f>
        <v>35.414839104000002</v>
      </c>
      <c r="AI54">
        <f>('County-Data'!Q54)*('County-Data'!Q$2)*('County-Data'!$E54)</f>
        <v>22889.053198404003</v>
      </c>
      <c r="AJ54">
        <f>('County-Data'!R54)*('County-Data'!R$2)*('County-Data'!$E54)</f>
        <v>6.640282332</v>
      </c>
      <c r="AK54">
        <f>('County-Data'!S54)*('County-Data'!S$2)*('County-Data'!$E54)</f>
        <v>24.347701884000003</v>
      </c>
      <c r="AL54">
        <f>('County-Data'!T54)*('County-Data'!T$2)*('County-Data'!$E54)</f>
        <v>11.067137220000001</v>
      </c>
      <c r="AM54">
        <f>('County-Data'!U54)*('County-Data'!U$2)*('County-Data'!$E54)</f>
        <v>1498.490379588</v>
      </c>
      <c r="AN54" s="39">
        <f t="shared" si="3"/>
        <v>23951</v>
      </c>
      <c r="AO54" s="46">
        <f t="shared" si="4"/>
        <v>5.1561926771548583</v>
      </c>
      <c r="AP54" s="64">
        <f t="shared" si="5"/>
        <v>20</v>
      </c>
    </row>
    <row r="55" spans="1:42">
      <c r="A55" t="s">
        <v>16</v>
      </c>
      <c r="B55" t="s">
        <v>66</v>
      </c>
      <c r="C55" t="s">
        <v>18</v>
      </c>
      <c r="D55">
        <f>('County-Data'!F55)*('County-Data'!F$1)*('County-Data'!$D55)</f>
        <v>483081.214988511</v>
      </c>
      <c r="E55">
        <f>('County-Data'!G55)*('County-Data'!G$1)*('County-Data'!$D55)</f>
        <v>5.5149090420000002</v>
      </c>
      <c r="F55">
        <f>('County-Data'!H55)*('County-Data'!H$1)*('County-Data'!$D55)</f>
        <v>0</v>
      </c>
      <c r="G55">
        <f>('County-Data'!I55)*('County-Data'!I$1)*('County-Data'!$D55)</f>
        <v>41.361817815000002</v>
      </c>
      <c r="H55">
        <f>('County-Data'!J55)*('County-Data'!J$1)*('County-Data'!$D55)</f>
        <v>1268.4290796600001</v>
      </c>
      <c r="I55">
        <f>('County-Data'!K55)*('County-Data'!K$1)*('County-Data'!$D55)</f>
        <v>0</v>
      </c>
      <c r="J55">
        <f>('County-Data'!L55)*('County-Data'!L$1)*('County-Data'!$D55)</f>
        <v>537.70363159500005</v>
      </c>
      <c r="K55">
        <f>('County-Data'!M55)*('County-Data'!M$1)*('County-Data'!$D55)</f>
        <v>27.57454521</v>
      </c>
      <c r="L55">
        <f>('County-Data'!N55)*('County-Data'!N$1)*('County-Data'!$D55)</f>
        <v>0</v>
      </c>
      <c r="M55">
        <f>('County-Data'!O55)*('County-Data'!O$1)*('County-Data'!$D55)</f>
        <v>562.52072228400004</v>
      </c>
      <c r="N55">
        <f>('County-Data'!P55)*('County-Data'!P$1)*('County-Data'!$D55)</f>
        <v>948.564355224</v>
      </c>
      <c r="O55">
        <f>('County-Data'!Q55)*('County-Data'!Q$1)*('County-Data'!$D55)</f>
        <v>970.62399139199999</v>
      </c>
      <c r="P55">
        <f>('County-Data'!R55)*('County-Data'!R$1)*('County-Data'!$D55)</f>
        <v>347.43926964600001</v>
      </c>
      <c r="Q55">
        <f>('County-Data'!S55)*('County-Data'!S$1)*('County-Data'!$D55)</f>
        <v>77.208726588000005</v>
      </c>
      <c r="R55">
        <f>('County-Data'!T55)*('County-Data'!T$1)*('County-Data'!$D55)</f>
        <v>187.50690742800001</v>
      </c>
      <c r="S55">
        <f>('County-Data'!U55)*('County-Data'!U$1)*('County-Data'!$D55)</f>
        <v>124.085453445</v>
      </c>
      <c r="T55" s="39">
        <f>'County-Data'!V55</f>
        <v>59059</v>
      </c>
      <c r="U55" s="46">
        <f t="shared" si="1"/>
        <v>8.2659670566355672</v>
      </c>
      <c r="V55" s="64">
        <f t="shared" si="2"/>
        <v>31</v>
      </c>
      <c r="X55">
        <f>('County-Data'!F55)*('County-Data'!F$2)*('County-Data'!$E55)</f>
        <v>249253.32928084</v>
      </c>
      <c r="Y55">
        <f>('County-Data'!G55)*('County-Data'!G$2)*('County-Data'!$E55)</f>
        <v>8.53651144</v>
      </c>
      <c r="Z55">
        <f>('County-Data'!H55)*('County-Data'!H$2)*('County-Data'!$E55)</f>
        <v>0</v>
      </c>
      <c r="AA55">
        <f>('County-Data'!I55)*('County-Data'!I$2)*('County-Data'!$E55)</f>
        <v>42.682557199999998</v>
      </c>
      <c r="AB55">
        <f>('County-Data'!J55)*('County-Data'!J$2)*('County-Data'!$E55)</f>
        <v>981.69881559999999</v>
      </c>
      <c r="AC55">
        <f>('County-Data'!K55)*('County-Data'!K$2)*('County-Data'!$E55)</f>
        <v>0</v>
      </c>
      <c r="AD55">
        <f>('County-Data'!L55)*('County-Data'!L$2)*('County-Data'!$E55)</f>
        <v>554.87324360000002</v>
      </c>
      <c r="AE55">
        <f>('County-Data'!M55)*('County-Data'!M$2)*('County-Data'!$E55)</f>
        <v>21.341278599999999</v>
      </c>
      <c r="AF55">
        <f>('County-Data'!N55)*('County-Data'!N$2)*('County-Data'!$E55)</f>
        <v>0</v>
      </c>
      <c r="AG55">
        <f>('County-Data'!O55)*('County-Data'!O$2)*('County-Data'!$E55)</f>
        <v>290.24138895999999</v>
      </c>
      <c r="AH55">
        <f>('County-Data'!P55)*('County-Data'!P$2)*('County-Data'!$E55)</f>
        <v>367.06999192000001</v>
      </c>
      <c r="AI55">
        <f>('County-Data'!Q55)*('County-Data'!Q$2)*('County-Data'!$E55)</f>
        <v>375.60650335999998</v>
      </c>
      <c r="AJ55">
        <f>('County-Data'!R55)*('County-Data'!R$2)*('County-Data'!$E55)</f>
        <v>89.633370119999995</v>
      </c>
      <c r="AK55">
        <f>('County-Data'!S55)*('County-Data'!S$2)*('County-Data'!$E55)</f>
        <v>29.877790040000001</v>
      </c>
      <c r="AL55">
        <f>('County-Data'!T55)*('County-Data'!T$2)*('County-Data'!$E55)</f>
        <v>72.560347239999999</v>
      </c>
      <c r="AM55">
        <f>('County-Data'!U55)*('County-Data'!U$2)*('County-Data'!$E55)</f>
        <v>96.035753700000001</v>
      </c>
      <c r="AN55" s="39">
        <f t="shared" si="3"/>
        <v>59059</v>
      </c>
      <c r="AO55" s="46">
        <f t="shared" si="4"/>
        <v>4.2700263606329267</v>
      </c>
      <c r="AP55" s="64">
        <f t="shared" si="5"/>
        <v>35</v>
      </c>
    </row>
    <row r="56" spans="1:42">
      <c r="A56" t="s">
        <v>16</v>
      </c>
      <c r="B56" t="s">
        <v>67</v>
      </c>
      <c r="C56" t="s">
        <v>18</v>
      </c>
      <c r="D56">
        <f>('County-Data'!F56)*('County-Data'!F$1)*('County-Data'!$D56)</f>
        <v>72318.974256116999</v>
      </c>
      <c r="E56">
        <f>('County-Data'!G56)*('County-Data'!G$1)*('County-Data'!$D56)</f>
        <v>35.061426982999997</v>
      </c>
      <c r="F56">
        <f>('County-Data'!H56)*('County-Data'!H$1)*('County-Data'!$D56)</f>
        <v>640.66789305299994</v>
      </c>
      <c r="G56">
        <f>('County-Data'!I56)*('County-Data'!I$1)*('County-Data'!$D56)</f>
        <v>1150706.471374701</v>
      </c>
      <c r="H56">
        <f>('County-Data'!J56)*('County-Data'!J$1)*('County-Data'!$D56)</f>
        <v>302509.99200932396</v>
      </c>
      <c r="I56">
        <f>('County-Data'!K56)*('County-Data'!K$1)*('County-Data'!$D56)</f>
        <v>6.3748049059999996</v>
      </c>
      <c r="J56">
        <f>('County-Data'!L56)*('County-Data'!L$1)*('County-Data'!$D56)</f>
        <v>81326.573588294996</v>
      </c>
      <c r="K56">
        <f>('County-Data'!M56)*('County-Data'!M$1)*('County-Data'!$D56)</f>
        <v>3.1874024529999998</v>
      </c>
      <c r="L56">
        <f>('County-Data'!N56)*('County-Data'!N$1)*('County-Data'!$D56)</f>
        <v>0</v>
      </c>
      <c r="M56">
        <f>('County-Data'!O56)*('County-Data'!O$1)*('County-Data'!$D56)</f>
        <v>870.16086966899991</v>
      </c>
      <c r="N56">
        <f>('County-Data'!P56)*('County-Data'!P$1)*('County-Data'!$D56)</f>
        <v>12.749609811999999</v>
      </c>
      <c r="O56">
        <f>('County-Data'!Q56)*('County-Data'!Q$1)*('County-Data'!$D56)</f>
        <v>62562.335347483997</v>
      </c>
      <c r="P56">
        <f>('County-Data'!R56)*('County-Data'!R$1)*('County-Data'!$D56)</f>
        <v>1539.515384799</v>
      </c>
      <c r="Q56">
        <f>('County-Data'!S56)*('County-Data'!S$1)*('County-Data'!$D56)</f>
        <v>6.3748049059999996</v>
      </c>
      <c r="R56">
        <f>('County-Data'!T56)*('County-Data'!T$1)*('County-Data'!$D56)</f>
        <v>50.998439247999997</v>
      </c>
      <c r="S56">
        <f>('County-Data'!U56)*('County-Data'!U$1)*('County-Data'!$D56)</f>
        <v>2875.0370126059997</v>
      </c>
      <c r="T56" s="39">
        <f>'County-Data'!V56</f>
        <v>171326</v>
      </c>
      <c r="U56" s="46">
        <f t="shared" si="1"/>
        <v>9.7793941037808381</v>
      </c>
      <c r="V56" s="64">
        <f t="shared" si="2"/>
        <v>15</v>
      </c>
      <c r="X56">
        <f>('County-Data'!F56)*('County-Data'!F$2)*('County-Data'!$E56)</f>
        <v>34325.799724823999</v>
      </c>
      <c r="Y56">
        <f>('County-Data'!G56)*('County-Data'!G$2)*('County-Data'!$E56)</f>
        <v>49.925135127999994</v>
      </c>
      <c r="Z56">
        <f>('County-Data'!H56)*('County-Data'!H$2)*('County-Data'!$E56)</f>
        <v>912.26837824799998</v>
      </c>
      <c r="AA56">
        <f>('County-Data'!I56)*('County-Data'!I$2)*('County-Data'!$E56)</f>
        <v>1092352.8793033438</v>
      </c>
      <c r="AB56">
        <f>('County-Data'!J56)*('County-Data'!J$2)*('County-Data'!$E56)</f>
        <v>215377.03294219199</v>
      </c>
      <c r="AC56">
        <f>('County-Data'!K56)*('County-Data'!K$2)*('County-Data'!$E56)</f>
        <v>9.0772972959999993</v>
      </c>
      <c r="AD56">
        <f>('County-Data'!L56)*('County-Data'!L$2)*('County-Data'!$E56)</f>
        <v>77202.413502479991</v>
      </c>
      <c r="AE56">
        <f>('County-Data'!M56)*('County-Data'!M$2)*('County-Data'!$E56)</f>
        <v>2.2693243239999998</v>
      </c>
      <c r="AF56">
        <f>('County-Data'!N56)*('County-Data'!N$2)*('County-Data'!$E56)</f>
        <v>0</v>
      </c>
      <c r="AG56">
        <f>('County-Data'!O56)*('County-Data'!O$2)*('County-Data'!$E56)</f>
        <v>413.01702696799998</v>
      </c>
      <c r="AH56">
        <f>('County-Data'!P56)*('County-Data'!P$2)*('County-Data'!$E56)</f>
        <v>4.5386486479999997</v>
      </c>
      <c r="AI56">
        <f>('County-Data'!Q56)*('County-Data'!Q$2)*('County-Data'!$E56)</f>
        <v>22271.148915735997</v>
      </c>
      <c r="AJ56">
        <f>('County-Data'!R56)*('County-Data'!R$2)*('County-Data'!$E56)</f>
        <v>365.36121616399998</v>
      </c>
      <c r="AK56">
        <f>('County-Data'!S56)*('County-Data'!S$2)*('County-Data'!$E56)</f>
        <v>2.2693243239999998</v>
      </c>
      <c r="AL56">
        <f>('County-Data'!T56)*('County-Data'!T$2)*('County-Data'!$E56)</f>
        <v>18.154594591999999</v>
      </c>
      <c r="AM56">
        <f>('County-Data'!U56)*('County-Data'!U$2)*('County-Data'!$E56)</f>
        <v>2046.9305402479999</v>
      </c>
      <c r="AN56" s="39">
        <f t="shared" si="3"/>
        <v>171326</v>
      </c>
      <c r="AO56" s="46">
        <f t="shared" si="4"/>
        <v>8.4362740382342185</v>
      </c>
      <c r="AP56" s="64">
        <f t="shared" si="5"/>
        <v>5</v>
      </c>
    </row>
    <row r="57" spans="1:42">
      <c r="A57" t="s">
        <v>16</v>
      </c>
      <c r="B57" t="s">
        <v>68</v>
      </c>
      <c r="C57" t="s">
        <v>18</v>
      </c>
      <c r="D57">
        <f>('County-Data'!F57)*('County-Data'!F$1)*('County-Data'!$D57)</f>
        <v>999.803189385</v>
      </c>
      <c r="E57">
        <f>('County-Data'!G57)*('County-Data'!G$1)*('County-Data'!$D57)</f>
        <v>0</v>
      </c>
      <c r="F57">
        <f>('County-Data'!H57)*('County-Data'!H$1)*('County-Data'!$D57)</f>
        <v>6.7326814099999996</v>
      </c>
      <c r="G57">
        <f>('County-Data'!I57)*('County-Data'!I$1)*('County-Data'!$D57)</f>
        <v>70440.679252125003</v>
      </c>
      <c r="H57">
        <f>('County-Data'!J57)*('County-Data'!J$1)*('County-Data'!$D57)</f>
        <v>405509.40132429998</v>
      </c>
      <c r="I57">
        <f>('County-Data'!K57)*('County-Data'!K$1)*('County-Data'!$D57)</f>
        <v>6.7326814099999996</v>
      </c>
      <c r="J57">
        <f>('County-Data'!L57)*('County-Data'!L$1)*('County-Data'!$D57)</f>
        <v>252324.06754327498</v>
      </c>
      <c r="K57">
        <f>('County-Data'!M57)*('County-Data'!M$1)*('County-Data'!$D57)</f>
        <v>144.75265031499998</v>
      </c>
      <c r="L57">
        <f>('County-Data'!N57)*('County-Data'!N$1)*('County-Data'!$D57)</f>
        <v>0</v>
      </c>
      <c r="M57">
        <f>('County-Data'!O57)*('County-Data'!O$1)*('County-Data'!$D57)</f>
        <v>10.099022115</v>
      </c>
      <c r="N57">
        <f>('County-Data'!P57)*('County-Data'!P$1)*('County-Data'!$D57)</f>
        <v>53.861451279999997</v>
      </c>
      <c r="O57">
        <f>('County-Data'!Q57)*('County-Data'!Q$1)*('County-Data'!$D57)</f>
        <v>87868.225081910001</v>
      </c>
      <c r="P57">
        <f>('County-Data'!R57)*('County-Data'!R$1)*('County-Data'!$D57)</f>
        <v>0</v>
      </c>
      <c r="Q57">
        <f>('County-Data'!S57)*('County-Data'!S$1)*('County-Data'!$D57)</f>
        <v>6.7326814099999996</v>
      </c>
      <c r="R57">
        <f>('County-Data'!T57)*('County-Data'!T$1)*('County-Data'!$D57)</f>
        <v>706.93154804999995</v>
      </c>
      <c r="S57">
        <f>('County-Data'!U57)*('County-Data'!U$1)*('County-Data'!$D57)</f>
        <v>14609.918659699999</v>
      </c>
      <c r="T57" s="39">
        <f>'County-Data'!V57</f>
        <v>79722</v>
      </c>
      <c r="U57" s="46">
        <f t="shared" si="1"/>
        <v>10.4448952330183</v>
      </c>
      <c r="V57" s="64">
        <f t="shared" si="2"/>
        <v>11</v>
      </c>
      <c r="X57">
        <f>('County-Data'!F57)*('County-Data'!F$2)*('County-Data'!$E57)</f>
        <v>457.299844452</v>
      </c>
      <c r="Y57">
        <f>('County-Data'!G57)*('County-Data'!G$2)*('County-Data'!$E57)</f>
        <v>0</v>
      </c>
      <c r="Z57">
        <f>('County-Data'!H57)*('County-Data'!H$2)*('County-Data'!$E57)</f>
        <v>9.2383806960000001</v>
      </c>
      <c r="AA57">
        <f>('County-Data'!I57)*('County-Data'!I$2)*('County-Data'!$E57)</f>
        <v>64437.705354600002</v>
      </c>
      <c r="AB57">
        <f>('County-Data'!J57)*('County-Data'!J$2)*('County-Data'!$E57)</f>
        <v>278213.83466003998</v>
      </c>
      <c r="AC57">
        <f>('County-Data'!K57)*('County-Data'!K$2)*('County-Data'!$E57)</f>
        <v>9.2383806960000001</v>
      </c>
      <c r="AD57">
        <f>('County-Data'!L57)*('County-Data'!L$2)*('County-Data'!$E57)</f>
        <v>230820.94168956002</v>
      </c>
      <c r="AE57">
        <f>('County-Data'!M57)*('County-Data'!M$2)*('County-Data'!$E57)</f>
        <v>99.312592481999999</v>
      </c>
      <c r="AF57">
        <f>('County-Data'!N57)*('County-Data'!N$2)*('County-Data'!$E57)</f>
        <v>0</v>
      </c>
      <c r="AG57">
        <f>('County-Data'!O57)*('County-Data'!O$2)*('County-Data'!$E57)</f>
        <v>4.6191903480000001</v>
      </c>
      <c r="AH57">
        <f>('County-Data'!P57)*('County-Data'!P$2)*('County-Data'!$E57)</f>
        <v>18.476761392</v>
      </c>
      <c r="AI57">
        <f>('County-Data'!Q57)*('County-Data'!Q$2)*('County-Data'!$E57)</f>
        <v>30142.526615874001</v>
      </c>
      <c r="AJ57">
        <f>('County-Data'!R57)*('County-Data'!R$2)*('County-Data'!$E57)</f>
        <v>0</v>
      </c>
      <c r="AK57">
        <f>('County-Data'!S57)*('County-Data'!S$2)*('County-Data'!$E57)</f>
        <v>2.309595174</v>
      </c>
      <c r="AL57">
        <f>('County-Data'!T57)*('County-Data'!T$2)*('County-Data'!$E57)</f>
        <v>242.50749327</v>
      </c>
      <c r="AM57">
        <f>('County-Data'!U57)*('County-Data'!U$2)*('County-Data'!$E57)</f>
        <v>10023.643055160001</v>
      </c>
      <c r="AN57" s="39">
        <f t="shared" si="3"/>
        <v>79722</v>
      </c>
      <c r="AO57" s="46">
        <f t="shared" si="4"/>
        <v>7.7078052935669428</v>
      </c>
      <c r="AP57" s="64">
        <f t="shared" si="5"/>
        <v>7</v>
      </c>
    </row>
    <row r="58" spans="1:42">
      <c r="A58" t="s">
        <v>16</v>
      </c>
      <c r="B58" t="s">
        <v>69</v>
      </c>
      <c r="C58" t="s">
        <v>18</v>
      </c>
      <c r="D58">
        <f>('County-Data'!F58)*('County-Data'!F$1)*('County-Data'!$D58)</f>
        <v>676.61159702399993</v>
      </c>
      <c r="E58">
        <f>('County-Data'!G58)*('County-Data'!G$1)*('County-Data'!$D58)</f>
        <v>23.920612016</v>
      </c>
      <c r="F58">
        <f>('County-Data'!H58)*('County-Data'!H$1)*('County-Data'!$D58)</f>
        <v>0</v>
      </c>
      <c r="G58">
        <f>('County-Data'!I58)*('County-Data'!I$1)*('County-Data'!$D58)</f>
        <v>67199.833613519993</v>
      </c>
      <c r="H58">
        <f>('County-Data'!J58)*('County-Data'!J$1)*('County-Data'!$D58)</f>
        <v>222926.43506796798</v>
      </c>
      <c r="I58">
        <f>('County-Data'!K58)*('County-Data'!K$1)*('County-Data'!$D58)</f>
        <v>6.8344605759999997</v>
      </c>
      <c r="J58">
        <f>('County-Data'!L58)*('County-Data'!L$1)*('County-Data'!$D58)</f>
        <v>73986.452965488003</v>
      </c>
      <c r="K58">
        <f>('County-Data'!M58)*('County-Data'!M$1)*('County-Data'!$D58)</f>
        <v>64.927375471999994</v>
      </c>
      <c r="L58">
        <f>('County-Data'!N58)*('County-Data'!N$1)*('County-Data'!$D58)</f>
        <v>0</v>
      </c>
      <c r="M58">
        <f>('County-Data'!O58)*('County-Data'!O$1)*('County-Data'!$D58)</f>
        <v>82.013526912000003</v>
      </c>
      <c r="N58">
        <f>('County-Data'!P58)*('County-Data'!P$1)*('County-Data'!$D58)</f>
        <v>0</v>
      </c>
      <c r="O58">
        <f>('County-Data'!Q58)*('County-Data'!Q$1)*('County-Data'!$D58)</f>
        <v>123.02029036799999</v>
      </c>
      <c r="P58">
        <f>('County-Data'!R58)*('County-Data'!R$1)*('County-Data'!$D58)</f>
        <v>0</v>
      </c>
      <c r="Q58">
        <f>('County-Data'!S58)*('County-Data'!S$1)*('County-Data'!$D58)</f>
        <v>0</v>
      </c>
      <c r="R58">
        <f>('County-Data'!T58)*('County-Data'!T$1)*('County-Data'!$D58)</f>
        <v>68.344605759999993</v>
      </c>
      <c r="S58">
        <f>('County-Data'!U58)*('County-Data'!U$1)*('County-Data'!$D58)</f>
        <v>44.423993744000001</v>
      </c>
      <c r="T58" s="39">
        <f>'County-Data'!V58</f>
        <v>30223</v>
      </c>
      <c r="U58" s="46">
        <f t="shared" si="1"/>
        <v>12.083605800511133</v>
      </c>
      <c r="V58" s="64">
        <f t="shared" si="2"/>
        <v>6</v>
      </c>
      <c r="X58">
        <f>('County-Data'!F58)*('County-Data'!F$2)*('County-Data'!$E58)</f>
        <v>313.15416462000002</v>
      </c>
      <c r="Y58">
        <f>('County-Data'!G58)*('County-Data'!G$2)*('County-Data'!$E58)</f>
        <v>33.213320490000001</v>
      </c>
      <c r="Z58">
        <f>('County-Data'!H58)*('County-Data'!H$2)*('County-Data'!$E58)</f>
        <v>0</v>
      </c>
      <c r="AA58">
        <f>('County-Data'!I58)*('County-Data'!I$2)*('County-Data'!$E58)</f>
        <v>62203.804517699995</v>
      </c>
      <c r="AB58">
        <f>('County-Data'!J58)*('County-Data'!J$2)*('County-Data'!$E58)</f>
        <v>154764.58396326</v>
      </c>
      <c r="AC58">
        <f>('County-Data'!K58)*('County-Data'!K$2)*('County-Data'!$E58)</f>
        <v>9.4895201399999998</v>
      </c>
      <c r="AD58">
        <f>('County-Data'!L58)*('County-Data'!L$2)*('County-Data'!$E58)</f>
        <v>68485.86685038</v>
      </c>
      <c r="AE58">
        <f>('County-Data'!M58)*('County-Data'!M$2)*('County-Data'!$E58)</f>
        <v>45.075220664999996</v>
      </c>
      <c r="AF58">
        <f>('County-Data'!N58)*('County-Data'!N$2)*('County-Data'!$E58)</f>
        <v>0</v>
      </c>
      <c r="AG58">
        <f>('County-Data'!O58)*('County-Data'!O$2)*('County-Data'!$E58)</f>
        <v>37.958080559999999</v>
      </c>
      <c r="AH58">
        <f>('County-Data'!P58)*('County-Data'!P$2)*('County-Data'!$E58)</f>
        <v>0</v>
      </c>
      <c r="AI58">
        <f>('County-Data'!Q58)*('County-Data'!Q$2)*('County-Data'!$E58)</f>
        <v>42.702840629999997</v>
      </c>
      <c r="AJ58">
        <f>('County-Data'!R58)*('County-Data'!R$2)*('County-Data'!$E58)</f>
        <v>0</v>
      </c>
      <c r="AK58">
        <f>('County-Data'!S58)*('County-Data'!S$2)*('County-Data'!$E58)</f>
        <v>0</v>
      </c>
      <c r="AL58">
        <f>('County-Data'!T58)*('County-Data'!T$2)*('County-Data'!$E58)</f>
        <v>23.723800349999998</v>
      </c>
      <c r="AM58">
        <f>('County-Data'!U58)*('County-Data'!U$2)*('County-Data'!$E58)</f>
        <v>30.840940454999998</v>
      </c>
      <c r="AN58" s="39">
        <f t="shared" si="3"/>
        <v>30223</v>
      </c>
      <c r="AO58" s="46">
        <f t="shared" si="4"/>
        <v>9.4626745597475423</v>
      </c>
      <c r="AP58" s="64">
        <f t="shared" si="5"/>
        <v>3</v>
      </c>
    </row>
    <row r="59" spans="1:42">
      <c r="A59" t="s">
        <v>16</v>
      </c>
      <c r="B59" t="s">
        <v>70</v>
      </c>
      <c r="C59" t="s">
        <v>18</v>
      </c>
      <c r="D59">
        <f>('County-Data'!F59)*('County-Data'!F$1)*('County-Data'!$D59)</f>
        <v>1242.4081428479999</v>
      </c>
      <c r="E59">
        <f>('County-Data'!G59)*('County-Data'!G$1)*('County-Data'!$D59)</f>
        <v>0</v>
      </c>
      <c r="F59">
        <f>('County-Data'!H59)*('County-Data'!H$1)*('County-Data'!$D59)</f>
        <v>0</v>
      </c>
      <c r="G59">
        <f>('County-Data'!I59)*('County-Data'!I$1)*('County-Data'!$D59)</f>
        <v>0</v>
      </c>
      <c r="H59">
        <f>('County-Data'!J59)*('County-Data'!J$1)*('County-Data'!$D59)</f>
        <v>0</v>
      </c>
      <c r="I59">
        <f>('County-Data'!K59)*('County-Data'!K$1)*('County-Data'!$D59)</f>
        <v>0</v>
      </c>
      <c r="J59">
        <f>('County-Data'!L59)*('County-Data'!L$1)*('County-Data'!$D59)</f>
        <v>48.53156808</v>
      </c>
      <c r="K59">
        <f>('County-Data'!M59)*('County-Data'!M$1)*('County-Data'!$D59)</f>
        <v>3.2354378719999999</v>
      </c>
      <c r="L59">
        <f>('County-Data'!N59)*('County-Data'!N$1)*('County-Data'!$D59)</f>
        <v>0</v>
      </c>
      <c r="M59">
        <f>('County-Data'!O59)*('County-Data'!O$1)*('County-Data'!$D59)</f>
        <v>9.7063136159999992</v>
      </c>
      <c r="N59">
        <f>('County-Data'!P59)*('County-Data'!P$1)*('County-Data'!$D59)</f>
        <v>77.650508927999994</v>
      </c>
      <c r="O59">
        <f>('County-Data'!Q59)*('County-Data'!Q$1)*('County-Data'!$D59)</f>
        <v>84.121384671999991</v>
      </c>
      <c r="P59">
        <f>('County-Data'!R59)*('County-Data'!R$1)*('County-Data'!$D59)</f>
        <v>9.7063136159999992</v>
      </c>
      <c r="Q59">
        <f>('County-Data'!S59)*('County-Data'!S$1)*('County-Data'!$D59)</f>
        <v>6.4708757439999998</v>
      </c>
      <c r="R59">
        <f>('County-Data'!T59)*('County-Data'!T$1)*('County-Data'!$D59)</f>
        <v>25.883502975999999</v>
      </c>
      <c r="S59">
        <f>('County-Data'!U59)*('County-Data'!U$1)*('County-Data'!$D59)</f>
        <v>22.648065104000001</v>
      </c>
      <c r="T59" s="39">
        <f>'County-Data'!V59</f>
        <v>167</v>
      </c>
      <c r="U59" s="46">
        <f t="shared" si="1"/>
        <v>9.1638449907544892</v>
      </c>
      <c r="V59" s="64">
        <f t="shared" si="2"/>
        <v>21</v>
      </c>
      <c r="X59">
        <f>('County-Data'!F59)*('County-Data'!F$2)*('County-Data'!$E59)</f>
        <v>586.68203391999998</v>
      </c>
      <c r="Y59">
        <f>('County-Data'!G59)*('County-Data'!G$2)*('County-Data'!$E59)</f>
        <v>0</v>
      </c>
      <c r="Z59">
        <f>('County-Data'!H59)*('County-Data'!H$2)*('County-Data'!$E59)</f>
        <v>0</v>
      </c>
      <c r="AA59">
        <f>('County-Data'!I59)*('County-Data'!I$2)*('County-Data'!$E59)</f>
        <v>0</v>
      </c>
      <c r="AB59">
        <f>('County-Data'!J59)*('County-Data'!J$2)*('County-Data'!$E59)</f>
        <v>0</v>
      </c>
      <c r="AC59">
        <f>('County-Data'!K59)*('County-Data'!K$2)*('County-Data'!$E59)</f>
        <v>0</v>
      </c>
      <c r="AD59">
        <f>('County-Data'!L59)*('County-Data'!L$2)*('County-Data'!$E59)</f>
        <v>45.834533899999997</v>
      </c>
      <c r="AE59">
        <f>('County-Data'!M59)*('County-Data'!M$2)*('County-Data'!$E59)</f>
        <v>2.2917266949999999</v>
      </c>
      <c r="AF59">
        <f>('County-Data'!N59)*('County-Data'!N$2)*('County-Data'!$E59)</f>
        <v>0</v>
      </c>
      <c r="AG59">
        <f>('County-Data'!O59)*('County-Data'!O$2)*('County-Data'!$E59)</f>
        <v>4.5834533899999998</v>
      </c>
      <c r="AH59">
        <f>('County-Data'!P59)*('County-Data'!P$2)*('County-Data'!$E59)</f>
        <v>27.500720340000001</v>
      </c>
      <c r="AI59">
        <f>('County-Data'!Q59)*('County-Data'!Q$2)*('County-Data'!$E59)</f>
        <v>29.792447034999999</v>
      </c>
      <c r="AJ59">
        <f>('County-Data'!R59)*('County-Data'!R$2)*('County-Data'!$E59)</f>
        <v>2.2917266949999999</v>
      </c>
      <c r="AK59">
        <f>('County-Data'!S59)*('County-Data'!S$2)*('County-Data'!$E59)</f>
        <v>2.2917266949999999</v>
      </c>
      <c r="AL59">
        <f>('County-Data'!T59)*('County-Data'!T$2)*('County-Data'!$E59)</f>
        <v>9.1669067799999997</v>
      </c>
      <c r="AM59">
        <f>('County-Data'!U59)*('County-Data'!U$2)*('County-Data'!$E59)</f>
        <v>16.042086864999998</v>
      </c>
      <c r="AN59" s="39">
        <f t="shared" si="3"/>
        <v>167</v>
      </c>
      <c r="AO59" s="46">
        <f t="shared" si="4"/>
        <v>4.3501638461976047</v>
      </c>
      <c r="AP59" s="64">
        <f t="shared" si="5"/>
        <v>32</v>
      </c>
    </row>
    <row r="60" spans="1:42">
      <c r="A60" t="s">
        <v>16</v>
      </c>
      <c r="B60" t="s">
        <v>71</v>
      </c>
      <c r="C60" t="s">
        <v>18</v>
      </c>
      <c r="D60">
        <f>('County-Data'!F60)*('County-Data'!F$1)*('County-Data'!$D60)</f>
        <v>74645.068125770995</v>
      </c>
      <c r="E60">
        <f>('County-Data'!G60)*('County-Data'!G$1)*('County-Data'!$D60)</f>
        <v>76627.986767103008</v>
      </c>
      <c r="F60">
        <f>('County-Data'!H60)*('County-Data'!H$1)*('County-Data'!$D60)</f>
        <v>39477.809043075002</v>
      </c>
      <c r="G60">
        <f>('County-Data'!I60)*('County-Data'!I$1)*('County-Data'!$D60)</f>
        <v>220271.40105988501</v>
      </c>
      <c r="H60">
        <f>('County-Data'!J60)*('County-Data'!J$1)*('County-Data'!$D60)</f>
        <v>331304.996040828</v>
      </c>
      <c r="I60">
        <f>('County-Data'!K60)*('County-Data'!K$1)*('County-Data'!$D60)</f>
        <v>103597.650075948</v>
      </c>
      <c r="J60">
        <f>('County-Data'!L60)*('County-Data'!L$1)*('County-Data'!$D60)</f>
        <v>245031.62025347102</v>
      </c>
      <c r="K60">
        <f>('County-Data'!M60)*('County-Data'!M$1)*('County-Data'!$D60)</f>
        <v>300356.36353778699</v>
      </c>
      <c r="L60">
        <f>('County-Data'!N60)*('County-Data'!N$1)*('County-Data'!$D60)</f>
        <v>2491.7802131970002</v>
      </c>
      <c r="M60">
        <f>('County-Data'!O60)*('County-Data'!O$1)*('County-Data'!$D60)</f>
        <v>246.22334122500001</v>
      </c>
      <c r="N60">
        <f>('County-Data'!P60)*('County-Data'!P$1)*('County-Data'!$D60)</f>
        <v>91.923380723999998</v>
      </c>
      <c r="O60">
        <f>('County-Data'!Q60)*('County-Data'!Q$1)*('County-Data'!$D60)</f>
        <v>1155.6082148160001</v>
      </c>
      <c r="P60">
        <f>('County-Data'!R60)*('County-Data'!R$1)*('County-Data'!$D60)</f>
        <v>8982.2274878879998</v>
      </c>
      <c r="Q60">
        <f>('County-Data'!S60)*('County-Data'!S$1)*('County-Data'!$D60)</f>
        <v>6.5659557660000001</v>
      </c>
      <c r="R60">
        <f>('County-Data'!T60)*('County-Data'!T$1)*('County-Data'!$D60)</f>
        <v>45.961690361999999</v>
      </c>
      <c r="S60">
        <f>('County-Data'!U60)*('County-Data'!U$1)*('County-Data'!$D60)</f>
        <v>456.33392573700002</v>
      </c>
      <c r="T60" s="39">
        <f>'County-Data'!V60</f>
        <v>224205</v>
      </c>
      <c r="U60" s="46">
        <f t="shared" si="1"/>
        <v>6.2656475953416875</v>
      </c>
      <c r="V60" s="64">
        <f t="shared" si="2"/>
        <v>48</v>
      </c>
      <c r="X60">
        <f>('County-Data'!F60)*('County-Data'!F$2)*('County-Data'!$E60)</f>
        <v>35980.576295377999</v>
      </c>
      <c r="Y60">
        <f>('County-Data'!G60)*('County-Data'!G$2)*('County-Data'!$E60)</f>
        <v>110809.161012062</v>
      </c>
      <c r="Z60">
        <f>('County-Data'!H60)*('County-Data'!H$2)*('County-Data'!$E60)</f>
        <v>57087.535288550003</v>
      </c>
      <c r="AA60">
        <f>('County-Data'!I60)*('County-Data'!I$2)*('County-Data'!$E60)</f>
        <v>212351.38906086</v>
      </c>
      <c r="AB60">
        <f>('County-Data'!J60)*('County-Data'!J$2)*('County-Data'!$E60)</f>
        <v>239544.52021535602</v>
      </c>
      <c r="AC60">
        <f>('County-Data'!K60)*('County-Data'!K$2)*('County-Data'!$E60)</f>
        <v>149809.08636719201</v>
      </c>
      <c r="AD60">
        <f>('County-Data'!L60)*('County-Data'!L$2)*('County-Data'!$E60)</f>
        <v>236221.337287956</v>
      </c>
      <c r="AE60">
        <f>('County-Data'!M60)*('County-Data'!M$2)*('County-Data'!$E60)</f>
        <v>217167.63060349901</v>
      </c>
      <c r="AF60">
        <f>('County-Data'!N60)*('County-Data'!N$2)*('County-Data'!$E60)</f>
        <v>600.54662902300004</v>
      </c>
      <c r="AG60">
        <f>('County-Data'!O60)*('County-Data'!O$2)*('County-Data'!$E60)</f>
        <v>118.68510455000001</v>
      </c>
      <c r="AH60">
        <f>('County-Data'!P60)*('County-Data'!P$2)*('County-Data'!$E60)</f>
        <v>33.231829274000006</v>
      </c>
      <c r="AI60">
        <f>('County-Data'!Q60)*('County-Data'!Q$2)*('County-Data'!$E60)</f>
        <v>417.77156801600006</v>
      </c>
      <c r="AJ60">
        <f>('County-Data'!R60)*('County-Data'!R$2)*('County-Data'!$E60)</f>
        <v>2164.8163069920001</v>
      </c>
      <c r="AK60">
        <f>('County-Data'!S60)*('County-Data'!S$2)*('County-Data'!$E60)</f>
        <v>2.3737020910000002</v>
      </c>
      <c r="AL60">
        <f>('County-Data'!T60)*('County-Data'!T$2)*('County-Data'!$E60)</f>
        <v>16.615914637000003</v>
      </c>
      <c r="AM60">
        <f>('County-Data'!U60)*('County-Data'!U$2)*('County-Data'!$E60)</f>
        <v>329.94459064900002</v>
      </c>
      <c r="AN60" s="39">
        <f t="shared" si="3"/>
        <v>224205</v>
      </c>
      <c r="AO60" s="46">
        <f t="shared" si="4"/>
        <v>5.6316996577957017</v>
      </c>
      <c r="AP60" s="64">
        <f t="shared" si="5"/>
        <v>18</v>
      </c>
    </row>
    <row r="61" spans="1:42">
      <c r="A61" t="s">
        <v>16</v>
      </c>
      <c r="B61" t="s">
        <v>72</v>
      </c>
      <c r="C61" t="s">
        <v>18</v>
      </c>
      <c r="D61">
        <f>('County-Data'!F61)*('County-Data'!F$1)*('County-Data'!$D61)</f>
        <v>325.09060442999998</v>
      </c>
      <c r="E61">
        <f>('County-Data'!G61)*('County-Data'!G$1)*('County-Data'!$D61)</f>
        <v>0</v>
      </c>
      <c r="F61">
        <f>('County-Data'!H61)*('County-Data'!H$1)*('County-Data'!$D61)</f>
        <v>0</v>
      </c>
      <c r="G61">
        <f>('County-Data'!I61)*('County-Data'!I$1)*('County-Data'!$D61)</f>
        <v>10.836353481</v>
      </c>
      <c r="H61">
        <f>('County-Data'!J61)*('County-Data'!J$1)*('County-Data'!$D61)</f>
        <v>14.448471308</v>
      </c>
      <c r="I61">
        <f>('County-Data'!K61)*('County-Data'!K$1)*('County-Data'!$D61)</f>
        <v>0</v>
      </c>
      <c r="J61">
        <f>('County-Data'!L61)*('County-Data'!L$1)*('County-Data'!$D61)</f>
        <v>0</v>
      </c>
      <c r="K61">
        <f>('County-Data'!M61)*('County-Data'!M$1)*('County-Data'!$D61)</f>
        <v>0</v>
      </c>
      <c r="L61">
        <f>('County-Data'!N61)*('County-Data'!N$1)*('County-Data'!$D61)</f>
        <v>0</v>
      </c>
      <c r="M61">
        <f>('County-Data'!O61)*('County-Data'!O$1)*('County-Data'!$D61)</f>
        <v>0</v>
      </c>
      <c r="N61">
        <f>('County-Data'!P61)*('County-Data'!P$1)*('County-Data'!$D61)</f>
        <v>14.448471308</v>
      </c>
      <c r="O61">
        <f>('County-Data'!Q61)*('County-Data'!Q$1)*('County-Data'!$D61)</f>
        <v>43.345413923999999</v>
      </c>
      <c r="P61">
        <f>('County-Data'!R61)*('County-Data'!R$1)*('County-Data'!$D61)</f>
        <v>54.181767405000002</v>
      </c>
      <c r="Q61">
        <f>('County-Data'!S61)*('County-Data'!S$1)*('County-Data'!$D61)</f>
        <v>0</v>
      </c>
      <c r="R61">
        <f>('County-Data'!T61)*('County-Data'!T$1)*('County-Data'!$D61)</f>
        <v>0</v>
      </c>
      <c r="S61">
        <f>('County-Data'!U61)*('County-Data'!U$1)*('County-Data'!$D61)</f>
        <v>3.6121178270000001</v>
      </c>
      <c r="T61" s="39">
        <f>'County-Data'!V61</f>
        <v>45</v>
      </c>
      <c r="U61" s="46">
        <f t="shared" si="1"/>
        <v>10.354737770733335</v>
      </c>
      <c r="V61" s="64">
        <f t="shared" si="2"/>
        <v>12</v>
      </c>
      <c r="X61">
        <f>('County-Data'!F61)*('County-Data'!F$2)*('County-Data'!$E61)</f>
        <v>148.46171279999999</v>
      </c>
      <c r="Y61">
        <f>('County-Data'!G61)*('County-Data'!G$2)*('County-Data'!$E61)</f>
        <v>0</v>
      </c>
      <c r="Z61">
        <f>('County-Data'!H61)*('County-Data'!H$2)*('County-Data'!$E61)</f>
        <v>0</v>
      </c>
      <c r="AA61">
        <f>('County-Data'!I61)*('County-Data'!I$2)*('County-Data'!$E61)</f>
        <v>9.8974475200000001</v>
      </c>
      <c r="AB61">
        <f>('County-Data'!J61)*('County-Data'!J$2)*('County-Data'!$E61)</f>
        <v>9.8974475200000001</v>
      </c>
      <c r="AC61">
        <f>('County-Data'!K61)*('County-Data'!K$2)*('County-Data'!$E61)</f>
        <v>0</v>
      </c>
      <c r="AD61">
        <f>('County-Data'!L61)*('County-Data'!L$2)*('County-Data'!$E61)</f>
        <v>0</v>
      </c>
      <c r="AE61">
        <f>('County-Data'!M61)*('County-Data'!M$2)*('County-Data'!$E61)</f>
        <v>0</v>
      </c>
      <c r="AF61">
        <f>('County-Data'!N61)*('County-Data'!N$2)*('County-Data'!$E61)</f>
        <v>0</v>
      </c>
      <c r="AG61">
        <f>('County-Data'!O61)*('County-Data'!O$2)*('County-Data'!$E61)</f>
        <v>0</v>
      </c>
      <c r="AH61">
        <f>('County-Data'!P61)*('County-Data'!P$2)*('County-Data'!$E61)</f>
        <v>4.94872376</v>
      </c>
      <c r="AI61">
        <f>('County-Data'!Q61)*('County-Data'!Q$2)*('County-Data'!$E61)</f>
        <v>14.84617128</v>
      </c>
      <c r="AJ61">
        <f>('County-Data'!R61)*('County-Data'!R$2)*('County-Data'!$E61)</f>
        <v>12.3718094</v>
      </c>
      <c r="AK61">
        <f>('County-Data'!S61)*('County-Data'!S$2)*('County-Data'!$E61)</f>
        <v>0</v>
      </c>
      <c r="AL61">
        <f>('County-Data'!T61)*('County-Data'!T$2)*('County-Data'!$E61)</f>
        <v>0</v>
      </c>
      <c r="AM61">
        <f>('County-Data'!U61)*('County-Data'!U$2)*('County-Data'!$E61)</f>
        <v>2.47436188</v>
      </c>
      <c r="AN61" s="39">
        <f t="shared" si="3"/>
        <v>45</v>
      </c>
      <c r="AO61" s="46">
        <f t="shared" si="4"/>
        <v>4.5088372035555562</v>
      </c>
      <c r="AP61" s="64">
        <f t="shared" si="5"/>
        <v>28</v>
      </c>
    </row>
    <row r="62" spans="1:42">
      <c r="A62" t="s">
        <v>16</v>
      </c>
      <c r="B62" t="s">
        <v>73</v>
      </c>
      <c r="C62" t="s">
        <v>18</v>
      </c>
      <c r="D62">
        <f>('County-Data'!F62)*('County-Data'!F$1)*('County-Data'!$D62)</f>
        <v>224.63129232</v>
      </c>
      <c r="E62">
        <f>('County-Data'!G62)*('County-Data'!G$1)*('County-Data'!$D62)</f>
        <v>0</v>
      </c>
      <c r="F62">
        <f>('County-Data'!H62)*('County-Data'!H$1)*('County-Data'!$D62)</f>
        <v>0</v>
      </c>
      <c r="G62">
        <f>('County-Data'!I62)*('County-Data'!I$1)*('County-Data'!$D62)</f>
        <v>7.487709744</v>
      </c>
      <c r="H62">
        <f>('County-Data'!J62)*('County-Data'!J$1)*('County-Data'!$D62)</f>
        <v>9.9836129919999994</v>
      </c>
      <c r="I62">
        <f>('County-Data'!K62)*('County-Data'!K$1)*('County-Data'!$D62)</f>
        <v>0</v>
      </c>
      <c r="J62">
        <f>('County-Data'!L62)*('County-Data'!L$1)*('County-Data'!$D62)</f>
        <v>479.213423616</v>
      </c>
      <c r="K62">
        <f>('County-Data'!M62)*('County-Data'!M$1)*('County-Data'!$D62)</f>
        <v>57263.508218863994</v>
      </c>
      <c r="L62">
        <f>('County-Data'!N62)*('County-Data'!N$1)*('County-Data'!$D62)</f>
        <v>116763.34574793599</v>
      </c>
      <c r="M62">
        <f>('County-Data'!O62)*('County-Data'!O$1)*('County-Data'!$D62)</f>
        <v>82709.241832223997</v>
      </c>
      <c r="N62">
        <f>('County-Data'!P62)*('County-Data'!P$1)*('County-Data'!$D62)</f>
        <v>36749.679423551999</v>
      </c>
      <c r="O62">
        <f>('County-Data'!Q62)*('County-Data'!Q$1)*('County-Data'!$D62)</f>
        <v>4407.7651359679994</v>
      </c>
      <c r="P62">
        <f>('County-Data'!R62)*('County-Data'!R$1)*('County-Data'!$D62)</f>
        <v>32661.389903327999</v>
      </c>
      <c r="Q62">
        <f>('County-Data'!S62)*('County-Data'!S$1)*('County-Data'!$D62)</f>
        <v>2106.5423413119997</v>
      </c>
      <c r="R62">
        <f>('County-Data'!T62)*('County-Data'!T$1)*('County-Data'!$D62)</f>
        <v>19.967225983999999</v>
      </c>
      <c r="S62">
        <f>('County-Data'!U62)*('County-Data'!U$1)*('County-Data'!$D62)</f>
        <v>22.463129232</v>
      </c>
      <c r="T62" s="39">
        <f>'County-Data'!V62</f>
        <v>59040</v>
      </c>
      <c r="U62" s="46">
        <f t="shared" si="1"/>
        <v>5.6474461212241174</v>
      </c>
      <c r="V62" s="64">
        <f t="shared" si="2"/>
        <v>51</v>
      </c>
      <c r="X62">
        <f>('County-Data'!F62)*('County-Data'!F$2)*('County-Data'!$E62)</f>
        <v>132.48344399999999</v>
      </c>
      <c r="Y62">
        <f>('County-Data'!G62)*('County-Data'!G$2)*('County-Data'!$E62)</f>
        <v>0</v>
      </c>
      <c r="Z62">
        <f>('County-Data'!H62)*('County-Data'!H$2)*('County-Data'!$E62)</f>
        <v>0</v>
      </c>
      <c r="AA62">
        <f>('County-Data'!I62)*('County-Data'!I$2)*('County-Data'!$E62)</f>
        <v>8.8322295999999998</v>
      </c>
      <c r="AB62">
        <f>('County-Data'!J62)*('County-Data'!J$2)*('County-Data'!$E62)</f>
        <v>8.8322295999999998</v>
      </c>
      <c r="AC62">
        <f>('County-Data'!K62)*('County-Data'!K$2)*('County-Data'!$E62)</f>
        <v>0</v>
      </c>
      <c r="AD62">
        <f>('County-Data'!L62)*('County-Data'!L$2)*('County-Data'!$E62)</f>
        <v>565.26269439999999</v>
      </c>
      <c r="AE62">
        <f>('County-Data'!M62)*('County-Data'!M$2)*('County-Data'!$E62)</f>
        <v>50659.460928200002</v>
      </c>
      <c r="AF62">
        <f>('County-Data'!N62)*('County-Data'!N$2)*('County-Data'!$E62)</f>
        <v>34432.4470956</v>
      </c>
      <c r="AG62">
        <f>('County-Data'!O62)*('County-Data'!O$2)*('County-Data'!$E62)</f>
        <v>48780.404080799999</v>
      </c>
      <c r="AH62">
        <f>('County-Data'!P62)*('County-Data'!P$2)*('County-Data'!$E62)</f>
        <v>16255.718578799999</v>
      </c>
      <c r="AI62">
        <f>('County-Data'!Q62)*('County-Data'!Q$2)*('County-Data'!$E62)</f>
        <v>1949.7146842</v>
      </c>
      <c r="AJ62">
        <f>('County-Data'!R62)*('County-Data'!R$2)*('County-Data'!$E62)</f>
        <v>9631.5463787999997</v>
      </c>
      <c r="AK62">
        <f>('County-Data'!S62)*('County-Data'!S$2)*('County-Data'!$E62)</f>
        <v>931.80022280000003</v>
      </c>
      <c r="AL62">
        <f>('County-Data'!T62)*('County-Data'!T$2)*('County-Data'!$E62)</f>
        <v>8.8322295999999998</v>
      </c>
      <c r="AM62">
        <f>('County-Data'!U62)*('County-Data'!U$2)*('County-Data'!$E62)</f>
        <v>19.872516600000001</v>
      </c>
      <c r="AN62" s="39">
        <f t="shared" si="3"/>
        <v>59040</v>
      </c>
      <c r="AO62" s="46">
        <f t="shared" si="4"/>
        <v>2.7673646225101631</v>
      </c>
      <c r="AP62" s="64">
        <f t="shared" si="5"/>
        <v>49</v>
      </c>
    </row>
    <row r="63" spans="1:42">
      <c r="A63" t="s">
        <v>16</v>
      </c>
      <c r="B63" t="s">
        <v>74</v>
      </c>
      <c r="C63" t="s">
        <v>18</v>
      </c>
      <c r="D63">
        <f>('County-Data'!F63)*('County-Data'!F$1)*('County-Data'!$D63)</f>
        <v>116686.78766842501</v>
      </c>
      <c r="E63">
        <f>('County-Data'!G63)*('County-Data'!G$1)*('County-Data'!$D63)</f>
        <v>64.136525500000005</v>
      </c>
      <c r="F63">
        <f>('County-Data'!H63)*('County-Data'!H$1)*('County-Data'!$D63)</f>
        <v>3.2068262750000001</v>
      </c>
      <c r="G63">
        <f>('County-Data'!I63)*('County-Data'!I$1)*('County-Data'!$D63)</f>
        <v>114310.52939865</v>
      </c>
      <c r="H63">
        <f>('County-Data'!J63)*('County-Data'!J$1)*('County-Data'!$D63)</f>
        <v>171295.83230539999</v>
      </c>
      <c r="I63">
        <f>('County-Data'!K63)*('County-Data'!K$1)*('County-Data'!$D63)</f>
        <v>6.4136525500000001</v>
      </c>
      <c r="J63">
        <f>('County-Data'!L63)*('County-Data'!L$1)*('County-Data'!$D63)</f>
        <v>8927.8043496000009</v>
      </c>
      <c r="K63">
        <f>('County-Data'!M63)*('County-Data'!M$1)*('County-Data'!$D63)</f>
        <v>740.77686952500005</v>
      </c>
      <c r="L63">
        <f>('County-Data'!N63)*('County-Data'!N$1)*('County-Data'!$D63)</f>
        <v>0</v>
      </c>
      <c r="M63">
        <f>('County-Data'!O63)*('County-Data'!O$1)*('County-Data'!$D63)</f>
        <v>336.71675887499998</v>
      </c>
      <c r="N63">
        <f>('County-Data'!P63)*('County-Data'!P$1)*('County-Data'!$D63)</f>
        <v>12.8273051</v>
      </c>
      <c r="O63">
        <f>('County-Data'!Q63)*('County-Data'!Q$1)*('County-Data'!$D63)</f>
        <v>251857.72198595002</v>
      </c>
      <c r="P63">
        <f>('County-Data'!R63)*('County-Data'!R$1)*('County-Data'!$D63)</f>
        <v>423.3010683</v>
      </c>
      <c r="Q63">
        <f>('County-Data'!S63)*('County-Data'!S$1)*('County-Data'!$D63)</f>
        <v>83.377483150000003</v>
      </c>
      <c r="R63">
        <f>('County-Data'!T63)*('County-Data'!T$1)*('County-Data'!$D63)</f>
        <v>352.75089025</v>
      </c>
      <c r="S63">
        <f>('County-Data'!U63)*('County-Data'!U$1)*('County-Data'!$D63)</f>
        <v>8154.9592173250003</v>
      </c>
      <c r="T63" s="39">
        <f>'County-Data'!V63</f>
        <v>80506</v>
      </c>
      <c r="U63" s="46">
        <f t="shared" si="1"/>
        <v>8.362819445816152</v>
      </c>
      <c r="V63" s="64">
        <f t="shared" si="2"/>
        <v>29</v>
      </c>
      <c r="X63">
        <f>('County-Data'!F63)*('County-Data'!F$2)*('County-Data'!$E63)</f>
        <v>54725.936316167994</v>
      </c>
      <c r="Y63">
        <f>('County-Data'!G63)*('County-Data'!G$2)*('County-Data'!$E63)</f>
        <v>90.239815839999991</v>
      </c>
      <c r="Z63">
        <f>('County-Data'!H63)*('County-Data'!H$2)*('County-Data'!$E63)</f>
        <v>4.5119907919999998</v>
      </c>
      <c r="AA63">
        <f>('County-Data'!I63)*('County-Data'!I$2)*('County-Data'!$E63)</f>
        <v>107222.949181088</v>
      </c>
      <c r="AB63">
        <f>('County-Data'!J63)*('County-Data'!J$2)*('County-Data'!$E63)</f>
        <v>120506.25007273599</v>
      </c>
      <c r="AC63">
        <f>('County-Data'!K63)*('County-Data'!K$2)*('County-Data'!$E63)</f>
        <v>9.0239815839999995</v>
      </c>
      <c r="AD63">
        <f>('County-Data'!L63)*('County-Data'!L$2)*('County-Data'!$E63)</f>
        <v>8374.2549099520002</v>
      </c>
      <c r="AE63">
        <f>('County-Data'!M63)*('County-Data'!M$2)*('County-Data'!$E63)</f>
        <v>521.13493647600001</v>
      </c>
      <c r="AF63">
        <f>('County-Data'!N63)*('County-Data'!N$2)*('County-Data'!$E63)</f>
        <v>0</v>
      </c>
      <c r="AG63">
        <f>('County-Data'!O63)*('County-Data'!O$2)*('County-Data'!$E63)</f>
        <v>157.91967771999998</v>
      </c>
      <c r="AH63">
        <f>('County-Data'!P63)*('County-Data'!P$2)*('County-Data'!$E63)</f>
        <v>4.5119907919999998</v>
      </c>
      <c r="AI63">
        <f>('County-Data'!Q63)*('County-Data'!Q$2)*('County-Data'!$E63)</f>
        <v>88590.683205523994</v>
      </c>
      <c r="AJ63">
        <f>('County-Data'!R63)*('County-Data'!R$2)*('County-Data'!$E63)</f>
        <v>99.263797423999989</v>
      </c>
      <c r="AK63">
        <f>('County-Data'!S63)*('County-Data'!S$2)*('County-Data'!$E63)</f>
        <v>29.327940148</v>
      </c>
      <c r="AL63">
        <f>('County-Data'!T63)*('County-Data'!T$2)*('County-Data'!$E63)</f>
        <v>124.07974677999999</v>
      </c>
      <c r="AM63">
        <f>('County-Data'!U63)*('County-Data'!U$2)*('County-Data'!$E63)</f>
        <v>5736.9962920279995</v>
      </c>
      <c r="AN63" s="39">
        <f t="shared" si="3"/>
        <v>80506</v>
      </c>
      <c r="AO63" s="46">
        <f t="shared" si="4"/>
        <v>4.7971217530997929</v>
      </c>
      <c r="AP63" s="64">
        <f t="shared" si="5"/>
        <v>23</v>
      </c>
    </row>
    <row r="64" spans="1:42">
      <c r="A64" t="s">
        <v>16</v>
      </c>
      <c r="B64" t="s">
        <v>75</v>
      </c>
      <c r="C64" t="s">
        <v>18</v>
      </c>
      <c r="D64">
        <f>('County-Data'!F64)*('County-Data'!F$1)*('County-Data'!$D64)</f>
        <v>673.74185971199995</v>
      </c>
      <c r="E64">
        <f>('County-Data'!G64)*('County-Data'!G$1)*('County-Data'!$D64)</f>
        <v>0</v>
      </c>
      <c r="F64">
        <f>('County-Data'!H64)*('County-Data'!H$1)*('County-Data'!$D64)</f>
        <v>0</v>
      </c>
      <c r="G64">
        <f>('County-Data'!I64)*('County-Data'!I$1)*('County-Data'!$D64)</f>
        <v>10.527216557999999</v>
      </c>
      <c r="H64">
        <f>('County-Data'!J64)*('County-Data'!J$1)*('County-Data'!$D64)</f>
        <v>166554.602236304</v>
      </c>
      <c r="I64">
        <f>('County-Data'!K64)*('County-Data'!K$1)*('County-Data'!$D64)</f>
        <v>7.0181443720000001</v>
      </c>
      <c r="J64">
        <f>('County-Data'!L64)*('County-Data'!L$1)*('County-Data'!$D64)</f>
        <v>83301.864623454007</v>
      </c>
      <c r="K64">
        <f>('County-Data'!M64)*('County-Data'!M$1)*('County-Data'!$D64)</f>
        <v>133.34474306800001</v>
      </c>
      <c r="L64">
        <f>('County-Data'!N64)*('County-Data'!N$1)*('County-Data'!$D64)</f>
        <v>0</v>
      </c>
      <c r="M64">
        <f>('County-Data'!O64)*('County-Data'!O$1)*('County-Data'!$D64)</f>
        <v>200.01711460199999</v>
      </c>
      <c r="N64">
        <f>('County-Data'!P64)*('County-Data'!P$1)*('County-Data'!$D64)</f>
        <v>98.254021207999998</v>
      </c>
      <c r="O64">
        <f>('County-Data'!Q64)*('County-Data'!Q$1)*('County-Data'!$D64)</f>
        <v>133.34474306800001</v>
      </c>
      <c r="P64">
        <f>('County-Data'!R64)*('County-Data'!R$1)*('County-Data'!$D64)</f>
        <v>63.163299348000002</v>
      </c>
      <c r="Q64">
        <f>('County-Data'!S64)*('County-Data'!S$1)*('County-Data'!$D64)</f>
        <v>0</v>
      </c>
      <c r="R64">
        <f>('County-Data'!T64)*('County-Data'!T$1)*('County-Data'!$D64)</f>
        <v>49.127010603999999</v>
      </c>
      <c r="S64">
        <f>('County-Data'!U64)*('County-Data'!U$1)*('County-Data'!$D64)</f>
        <v>38.599794046</v>
      </c>
      <c r="T64" s="39">
        <f>'County-Data'!V64</f>
        <v>19952</v>
      </c>
      <c r="U64" s="46">
        <f t="shared" si="1"/>
        <v>12.593404410903368</v>
      </c>
      <c r="V64" s="64">
        <f t="shared" si="2"/>
        <v>3</v>
      </c>
      <c r="X64">
        <f>('County-Data'!F64)*('County-Data'!F$2)*('County-Data'!$E64)</f>
        <v>306.21403328000002</v>
      </c>
      <c r="Y64">
        <f>('County-Data'!G64)*('County-Data'!G$2)*('County-Data'!$E64)</f>
        <v>0</v>
      </c>
      <c r="Z64">
        <f>('County-Data'!H64)*('County-Data'!H$2)*('County-Data'!$E64)</f>
        <v>0</v>
      </c>
      <c r="AA64">
        <f>('County-Data'!I64)*('County-Data'!I$2)*('County-Data'!$E64)</f>
        <v>9.5691885400000007</v>
      </c>
      <c r="AB64">
        <f>('County-Data'!J64)*('County-Data'!J$2)*('County-Data'!$E64)</f>
        <v>113547.99121564001</v>
      </c>
      <c r="AC64">
        <f>('County-Data'!K64)*('County-Data'!K$2)*('County-Data'!$E64)</f>
        <v>9.5691885400000007</v>
      </c>
      <c r="AD64">
        <f>('County-Data'!L64)*('County-Data'!L$2)*('County-Data'!$E64)</f>
        <v>75720.988917020004</v>
      </c>
      <c r="AE64">
        <f>('County-Data'!M64)*('County-Data'!M$2)*('County-Data'!$E64)</f>
        <v>90.907291130000004</v>
      </c>
      <c r="AF64">
        <f>('County-Data'!N64)*('County-Data'!N$2)*('County-Data'!$E64)</f>
        <v>0</v>
      </c>
      <c r="AG64">
        <f>('County-Data'!O64)*('County-Data'!O$2)*('County-Data'!$E64)</f>
        <v>90.907291130000004</v>
      </c>
      <c r="AH64">
        <f>('County-Data'!P64)*('County-Data'!P$2)*('County-Data'!$E64)</f>
        <v>33.492159890000003</v>
      </c>
      <c r="AI64">
        <f>('County-Data'!Q64)*('County-Data'!Q$2)*('County-Data'!$E64)</f>
        <v>45.453645565000002</v>
      </c>
      <c r="AJ64">
        <f>('County-Data'!R64)*('County-Data'!R$2)*('County-Data'!$E64)</f>
        <v>14.353782810000002</v>
      </c>
      <c r="AK64">
        <f>('County-Data'!S64)*('County-Data'!S$2)*('County-Data'!$E64)</f>
        <v>0</v>
      </c>
      <c r="AL64">
        <f>('County-Data'!T64)*('County-Data'!T$2)*('County-Data'!$E64)</f>
        <v>16.746079945000002</v>
      </c>
      <c r="AM64">
        <f>('County-Data'!U64)*('County-Data'!U$2)*('County-Data'!$E64)</f>
        <v>26.315268485000001</v>
      </c>
      <c r="AN64" s="39">
        <f t="shared" si="3"/>
        <v>19952</v>
      </c>
      <c r="AO64" s="46">
        <f t="shared" si="4"/>
        <v>9.5184697304518355</v>
      </c>
      <c r="AP64" s="64">
        <f t="shared" si="5"/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8.33203125" customWidth="1"/>
    <col min="3" max="3" width="5.33203125" customWidth="1"/>
    <col min="4" max="22" width="9.33203125" customWidth="1"/>
    <col min="40" max="40" width="10.1640625" bestFit="1" customWidth="1"/>
  </cols>
  <sheetData>
    <row r="1" spans="1:42">
      <c r="A1" s="47" t="s">
        <v>120</v>
      </c>
      <c r="B1" s="48"/>
      <c r="C1" s="128" t="s">
        <v>199</v>
      </c>
      <c r="D1" s="66" t="s">
        <v>171</v>
      </c>
    </row>
    <row r="2" spans="1:42">
      <c r="A2" s="47" t="s">
        <v>137</v>
      </c>
      <c r="B2" s="48"/>
      <c r="C2" s="2"/>
    </row>
    <row r="3" spans="1:42">
      <c r="A3" s="47" t="s">
        <v>136</v>
      </c>
      <c r="B3" s="48"/>
      <c r="C3" s="2"/>
      <c r="D3" s="1" t="s">
        <v>118</v>
      </c>
    </row>
    <row r="4" spans="1:42">
      <c r="T4" s="24" t="s">
        <v>124</v>
      </c>
      <c r="U4" s="43" t="s">
        <v>94</v>
      </c>
      <c r="V4" s="65" t="s">
        <v>1</v>
      </c>
      <c r="X4" s="1" t="s">
        <v>119</v>
      </c>
      <c r="AN4" s="24" t="s">
        <v>124</v>
      </c>
      <c r="AO4" s="43" t="s">
        <v>95</v>
      </c>
      <c r="AP4" s="43" t="s">
        <v>1</v>
      </c>
    </row>
    <row r="5" spans="1:42">
      <c r="A5" t="s">
        <v>0</v>
      </c>
      <c r="B5" t="s">
        <v>1</v>
      </c>
      <c r="C5" t="s">
        <v>0</v>
      </c>
      <c r="D5" t="str">
        <f>'Crop-Data'!A3</f>
        <v>Wine grapes</v>
      </c>
      <c r="E5" t="str">
        <f>'Crop-Data'!A4</f>
        <v>Table grapes</v>
      </c>
      <c r="F5" t="str">
        <f>'Crop-Data'!A5</f>
        <v>Raisin grapes</v>
      </c>
      <c r="G5" t="str">
        <f>'Crop-Data'!A6</f>
        <v>Almonds</v>
      </c>
      <c r="H5" t="str">
        <f>'Crop-Data'!A7</f>
        <v>Walnuts</v>
      </c>
      <c r="I5" t="str">
        <f>'Crop-Data'!A8</f>
        <v>Pistachios</v>
      </c>
      <c r="J5" t="str">
        <f>'Crop-Data'!A9</f>
        <v>Stone fruit</v>
      </c>
      <c r="K5" t="str">
        <f>'Crop-Data'!A10</f>
        <v>Citrus</v>
      </c>
      <c r="L5" t="str">
        <f>'Crop-Data'!A11</f>
        <v>Avocados</v>
      </c>
      <c r="M5" t="str">
        <f>'Crop-Data'!A12</f>
        <v>Strawberries</v>
      </c>
      <c r="N5" t="str">
        <f>'Crop-Data'!A13</f>
        <v>Lettuce</v>
      </c>
      <c r="O5" t="str">
        <f>'Crop-Data'!A14</f>
        <v>Tomatoes</v>
      </c>
      <c r="P5" t="str">
        <f>'Crop-Data'!A15</f>
        <v>Cole crops</v>
      </c>
      <c r="Q5" t="str">
        <f>'Crop-Data'!A16</f>
        <v>Carrots</v>
      </c>
      <c r="R5" t="str">
        <f>'Crop-Data'!A17</f>
        <v>Alliums</v>
      </c>
      <c r="S5" t="str">
        <f>'Crop-Data'!A18</f>
        <v>Melons</v>
      </c>
      <c r="T5" s="24" t="s">
        <v>125</v>
      </c>
      <c r="U5" s="43" t="s">
        <v>116</v>
      </c>
      <c r="V5" s="65" t="s">
        <v>134</v>
      </c>
      <c r="X5" t="str">
        <f t="shared" ref="X5:AM5" si="0">D5</f>
        <v>Wine grapes</v>
      </c>
      <c r="Y5" t="str">
        <f t="shared" si="0"/>
        <v>Table grapes</v>
      </c>
      <c r="Z5" t="str">
        <f t="shared" si="0"/>
        <v>Raisin grapes</v>
      </c>
      <c r="AA5" t="str">
        <f t="shared" si="0"/>
        <v>Almonds</v>
      </c>
      <c r="AB5" t="str">
        <f t="shared" si="0"/>
        <v>Walnuts</v>
      </c>
      <c r="AC5" t="str">
        <f t="shared" si="0"/>
        <v>Pistachios</v>
      </c>
      <c r="AD5" t="str">
        <f t="shared" si="0"/>
        <v>Stone fruit</v>
      </c>
      <c r="AE5" t="str">
        <f t="shared" si="0"/>
        <v>Citrus</v>
      </c>
      <c r="AF5" t="str">
        <f t="shared" si="0"/>
        <v>Avocados</v>
      </c>
      <c r="AG5" t="str">
        <f t="shared" si="0"/>
        <v>Strawberries</v>
      </c>
      <c r="AH5" t="str">
        <f t="shared" si="0"/>
        <v>Lettuce</v>
      </c>
      <c r="AI5" t="str">
        <f t="shared" si="0"/>
        <v>Tomatoes</v>
      </c>
      <c r="AJ5" t="str">
        <f t="shared" si="0"/>
        <v>Cole crops</v>
      </c>
      <c r="AK5" t="str">
        <f t="shared" si="0"/>
        <v>Carrots</v>
      </c>
      <c r="AL5" t="str">
        <f t="shared" si="0"/>
        <v>Alliums</v>
      </c>
      <c r="AM5" t="str">
        <f t="shared" si="0"/>
        <v>Melons</v>
      </c>
      <c r="AN5" s="24" t="s">
        <v>125</v>
      </c>
      <c r="AO5" s="43" t="s">
        <v>116</v>
      </c>
      <c r="AP5" s="43" t="s">
        <v>134</v>
      </c>
    </row>
    <row r="6" spans="1:42">
      <c r="A6" t="s">
        <v>13</v>
      </c>
      <c r="B6" t="s">
        <v>14</v>
      </c>
      <c r="C6" t="s">
        <v>15</v>
      </c>
      <c r="D6">
        <f>('County-Data'!F6)*('County-Data'!F$1)*('County-Data'!F$3)*('County-Data'!$D6)</f>
        <v>0</v>
      </c>
      <c r="E6">
        <f>('County-Data'!G6)*('County-Data'!G$1)*('County-Data'!G$3)*('County-Data'!$D6)</f>
        <v>337368.054611</v>
      </c>
      <c r="F6">
        <f>('County-Data'!H6)*('County-Data'!H$1)*('County-Data'!H$3)*('County-Data'!$D6)</f>
        <v>0</v>
      </c>
      <c r="G6">
        <f>('County-Data'!I6)*('County-Data'!I$1)*('County-Data'!I$3)*('County-Data'!$D6)</f>
        <v>49958.822339118</v>
      </c>
      <c r="H6">
        <f>('County-Data'!J6)*('County-Data'!J$1)*('County-Data'!J$3)*('County-Data'!$D6)</f>
        <v>63243.752624052002</v>
      </c>
      <c r="I6">
        <f>('County-Data'!K6)*('County-Data'!K$1)*('County-Data'!K$3)*('County-Data'!$D6)</f>
        <v>0</v>
      </c>
      <c r="J6">
        <f>('County-Data'!L6)*('County-Data'!L$1)*('County-Data'!L$3)*('County-Data'!$D6)</f>
        <v>0</v>
      </c>
      <c r="K6">
        <f>('County-Data'!M6)*('County-Data'!M$1)*('County-Data'!M$3)*('County-Data'!$D6)</f>
        <v>177296478.07468772</v>
      </c>
      <c r="L6">
        <f>('County-Data'!N6)*('County-Data'!N$1)*('County-Data'!N$3)*('County-Data'!$D6)</f>
        <v>0</v>
      </c>
      <c r="M6">
        <f>('County-Data'!O6)*('County-Data'!O$1)*('County-Data'!O$3)*('County-Data'!$D6)</f>
        <v>0</v>
      </c>
      <c r="N6">
        <f>('County-Data'!P6)*('County-Data'!P$1)*('County-Data'!P$3)*('County-Data'!$D6)</f>
        <v>5287497283.4641571</v>
      </c>
      <c r="O6">
        <f>('County-Data'!Q6)*('County-Data'!Q$1)*('County-Data'!Q$3)*('County-Data'!$D6)</f>
        <v>0</v>
      </c>
      <c r="P6">
        <f>('County-Data'!R6)*('County-Data'!R$1)*('County-Data'!R$3)*('County-Data'!$D6)</f>
        <v>209707455.43142319</v>
      </c>
      <c r="Q6">
        <f>('County-Data'!S6)*('County-Data'!S$1)*('County-Data'!S$3)*('County-Data'!$D6)</f>
        <v>0</v>
      </c>
      <c r="R6">
        <f>('County-Data'!T6)*('County-Data'!T$1)*('County-Data'!T$3)*('County-Data'!$D6)</f>
        <v>3334120.597924774</v>
      </c>
      <c r="S6">
        <f>('County-Data'!U6)*('County-Data'!U$1)*('County-Data'!U$3)*('County-Data'!$D6)</f>
        <v>85662925.822604507</v>
      </c>
      <c r="T6" s="39">
        <f>'County-Data'!AO6</f>
        <v>584394392</v>
      </c>
      <c r="U6" s="46">
        <f>(SUM(D6:S6))/T6</f>
        <v>9.8631145557268987</v>
      </c>
      <c r="V6" s="64">
        <f t="shared" ref="V6:V64" si="1">_xlfn.RANK.AVG(U6,U$6:U$64)</f>
        <v>15</v>
      </c>
      <c r="X6">
        <f>('County-Data'!F6)*('County-Data'!F$2)*('County-Data'!F$3)*('County-Data'!$E6)</f>
        <v>0</v>
      </c>
      <c r="Y6">
        <f>('County-Data'!G6)*('County-Data'!G$2)*('County-Data'!G$3)*('County-Data'!$E6)</f>
        <v>574758.53244600003</v>
      </c>
      <c r="Z6">
        <f>('County-Data'!H6)*('County-Data'!H$2)*('County-Data'!H$3)*('County-Data'!$E6)</f>
        <v>0</v>
      </c>
      <c r="AA6">
        <f>('County-Data'!I6)*('County-Data'!I$2)*('County-Data'!I$3)*('County-Data'!$E6)</f>
        <v>56741.707892232</v>
      </c>
      <c r="AB6">
        <f>('County-Data'!J6)*('County-Data'!J$2)*('County-Data'!J$3)*('County-Data'!$E6)</f>
        <v>53872.745133635995</v>
      </c>
      <c r="AC6">
        <f>('County-Data'!K6)*('County-Data'!K$2)*('County-Data'!K$3)*('County-Data'!$E6)</f>
        <v>0</v>
      </c>
      <c r="AD6">
        <f>('County-Data'!L6)*('County-Data'!L$2)*('County-Data'!L$3)*('County-Data'!$E6)</f>
        <v>0</v>
      </c>
      <c r="AE6">
        <f>('County-Data'!M6)*('County-Data'!M$2)*('County-Data'!M$3)*('County-Data'!$E6)</f>
        <v>151025952.44761705</v>
      </c>
      <c r="AF6">
        <f>('County-Data'!N6)*('County-Data'!N$2)*('County-Data'!N$3)*('County-Data'!$E6)</f>
        <v>0</v>
      </c>
      <c r="AG6">
        <f>('County-Data'!O6)*('County-Data'!O$2)*('County-Data'!O$3)*('County-Data'!$E6)</f>
        <v>0</v>
      </c>
      <c r="AH6">
        <f>('County-Data'!P6)*('County-Data'!P$2)*('County-Data'!P$3)*('County-Data'!$E6)</f>
        <v>2252016853.270391</v>
      </c>
      <c r="AI6">
        <f>('County-Data'!Q6)*('County-Data'!Q$2)*('County-Data'!Q$3)*('County-Data'!$E6)</f>
        <v>0</v>
      </c>
      <c r="AJ6">
        <f>('County-Data'!R6)*('County-Data'!R$2)*('County-Data'!R$3)*('County-Data'!$E6)</f>
        <v>59544834.234392941</v>
      </c>
      <c r="AK6">
        <f>('County-Data'!S6)*('County-Data'!S$2)*('County-Data'!S$3)*('County-Data'!$E6)</f>
        <v>0</v>
      </c>
      <c r="AL6">
        <f>('County-Data'!T6)*('County-Data'!T$2)*('County-Data'!T$3)*('County-Data'!$E6)</f>
        <v>1420047.2122877911</v>
      </c>
      <c r="AM6">
        <f>('County-Data'!U6)*('County-Data'!U$2)*('County-Data'!U$3)*('County-Data'!$E6)</f>
        <v>72970005.396037534</v>
      </c>
      <c r="AN6" s="39">
        <f>'County-Data'!AO6</f>
        <v>584394392</v>
      </c>
      <c r="AO6" s="46">
        <f>(SUM(X6:AM6))/AN6</f>
        <v>4.3423809336387311</v>
      </c>
      <c r="AP6" s="64">
        <f>_xlfn.RANK.AVG(AO6,AO$6:AO$64)</f>
        <v>33</v>
      </c>
    </row>
    <row r="7" spans="1:42">
      <c r="A7" t="s">
        <v>16</v>
      </c>
      <c r="B7" t="s">
        <v>17</v>
      </c>
      <c r="C7" t="s">
        <v>18</v>
      </c>
      <c r="D7">
        <f>('County-Data'!F7)*('County-Data'!F$1)*('County-Data'!F$3)*('County-Data'!$D7)</f>
        <v>136846182.8350434</v>
      </c>
      <c r="E7">
        <f>('County-Data'!G7)*('County-Data'!G$1)*('County-Data'!G$3)*('County-Data'!$D7)</f>
        <v>341660.38841899997</v>
      </c>
      <c r="F7">
        <f>('County-Data'!H7)*('County-Data'!H$1)*('County-Data'!H$3)*('County-Data'!$D7)</f>
        <v>0</v>
      </c>
      <c r="G7">
        <f>('County-Data'!I7)*('County-Data'!I$1)*('County-Data'!I$3)*('County-Data'!$D7)</f>
        <v>50594.448443021996</v>
      </c>
      <c r="H7">
        <f>('County-Data'!J7)*('County-Data'!J$1)*('County-Data'!J$3)*('County-Data'!$D7)</f>
        <v>0</v>
      </c>
      <c r="I7">
        <f>('County-Data'!K7)*('County-Data'!K$1)*('County-Data'!K$3)*('County-Data'!$D7)</f>
        <v>4446730.0529431915</v>
      </c>
      <c r="J7">
        <f>('County-Data'!L7)*('County-Data'!L$1)*('County-Data'!L$3)*('County-Data'!$D7)</f>
        <v>144212.26596552899</v>
      </c>
      <c r="K7">
        <f>('County-Data'!M7)*('County-Data'!M$1)*('County-Data'!M$3)*('County-Data'!$D7)</f>
        <v>13600.380335636999</v>
      </c>
      <c r="L7">
        <f>('County-Data'!N7)*('County-Data'!N$1)*('County-Data'!N$3)*('County-Data'!$D7)</f>
        <v>0</v>
      </c>
      <c r="M7">
        <f>('County-Data'!O7)*('County-Data'!O$1)*('County-Data'!O$3)*('County-Data'!$D7)</f>
        <v>470561.10101109598</v>
      </c>
      <c r="N7">
        <f>('County-Data'!P7)*('County-Data'!P$1)*('County-Data'!P$3)*('County-Data'!$D7)</f>
        <v>76773.099044739996</v>
      </c>
      <c r="O7">
        <f>('County-Data'!Q7)*('County-Data'!Q$1)*('County-Data'!Q$3)*('County-Data'!$D7)</f>
        <v>398571.24740422197</v>
      </c>
      <c r="P7">
        <f>('County-Data'!R7)*('County-Data'!R$1)*('County-Data'!R$3)*('County-Data'!$D7)</f>
        <v>0</v>
      </c>
      <c r="Q7">
        <f>('County-Data'!S7)*('County-Data'!S$1)*('County-Data'!S$3)*('County-Data'!$D7)</f>
        <v>45030.264974483995</v>
      </c>
      <c r="R7">
        <f>('County-Data'!T7)*('County-Data'!T$1)*('County-Data'!T$3)*('County-Data'!$D7)</f>
        <v>189693.29296507</v>
      </c>
      <c r="S7">
        <f>('County-Data'!U7)*('County-Data'!U$1)*('County-Data'!U$3)*('County-Data'!$D7)</f>
        <v>0</v>
      </c>
      <c r="T7" s="39">
        <f>'County-Data'!AO7</f>
        <v>16980155</v>
      </c>
      <c r="U7" s="46">
        <f t="shared" ref="U7:U64" si="2">(SUM(D7:S7))/T7</f>
        <v>8.422986090324228</v>
      </c>
      <c r="V7" s="64">
        <f t="shared" si="1"/>
        <v>29</v>
      </c>
      <c r="X7">
        <f>('County-Data'!F7)*('County-Data'!F$2)*('County-Data'!F$3)*('County-Data'!$E7)</f>
        <v>68859701.991851613</v>
      </c>
      <c r="Y7">
        <f>('County-Data'!G7)*('County-Data'!G$2)*('County-Data'!G$3)*('County-Data'!$E7)</f>
        <v>515760.80621800007</v>
      </c>
      <c r="Z7">
        <f>('County-Data'!H7)*('County-Data'!H$2)*('County-Data'!H$3)*('County-Data'!$E7)</f>
        <v>0</v>
      </c>
      <c r="AA7">
        <f>('County-Data'!I7)*('County-Data'!I$2)*('County-Data'!I$3)*('County-Data'!$E7)</f>
        <v>50917.293709656005</v>
      </c>
      <c r="AB7">
        <f>('County-Data'!J7)*('County-Data'!J$2)*('County-Data'!J$3)*('County-Data'!$E7)</f>
        <v>0</v>
      </c>
      <c r="AC7">
        <f>('County-Data'!K7)*('County-Data'!K$2)*('County-Data'!K$3)*('County-Data'!$E7)</f>
        <v>6712657.2317982242</v>
      </c>
      <c r="AD7">
        <f>('County-Data'!L7)*('County-Data'!L$2)*('County-Data'!L$3)*('County-Data'!$E7)</f>
        <v>145132.490395092</v>
      </c>
      <c r="AE7">
        <f>('County-Data'!M7)*('County-Data'!M$2)*('County-Data'!M$3)*('County-Data'!$E7)</f>
        <v>10265.373693507001</v>
      </c>
      <c r="AF7">
        <f>('County-Data'!N7)*('County-Data'!N$2)*('County-Data'!N$3)*('County-Data'!$E7)</f>
        <v>0</v>
      </c>
      <c r="AG7">
        <f>('County-Data'!O7)*('County-Data'!O$2)*('County-Data'!O$3)*('County-Data'!$E7)</f>
        <v>236781.88542270401</v>
      </c>
      <c r="AH7">
        <f>('County-Data'!P7)*('County-Data'!P$2)*('County-Data'!P$3)*('County-Data'!$E7)</f>
        <v>28973.621761070004</v>
      </c>
      <c r="AI7">
        <f>('County-Data'!Q7)*('County-Data'!Q$2)*('County-Data'!Q$3)*('County-Data'!$E7)</f>
        <v>150417.95512772101</v>
      </c>
      <c r="AJ7">
        <f>('County-Data'!R7)*('County-Data'!R$2)*('County-Data'!R$3)*('County-Data'!$E7)</f>
        <v>0</v>
      </c>
      <c r="AK7">
        <f>('County-Data'!S7)*('County-Data'!S$2)*('County-Data'!S$3)*('County-Data'!$E7)</f>
        <v>16994.101858662001</v>
      </c>
      <c r="AL7">
        <f>('County-Data'!T7)*('County-Data'!T$2)*('County-Data'!T$3)*('County-Data'!$E7)</f>
        <v>71588.900140385012</v>
      </c>
      <c r="AM7">
        <f>('County-Data'!U7)*('County-Data'!U$2)*('County-Data'!U$3)*('County-Data'!$E7)</f>
        <v>0</v>
      </c>
      <c r="AN7" s="39">
        <f>'County-Data'!AO7</f>
        <v>16980155</v>
      </c>
      <c r="AO7" s="46">
        <f t="shared" ref="AO7:AO64" si="3">(SUM(X7:AM7))/AN7</f>
        <v>4.5228793053995471</v>
      </c>
      <c r="AP7" s="64">
        <f t="shared" ref="AP7:AP64" si="4">_xlfn.RANK.AVG(AO7,AO$6:AO$64)</f>
        <v>30</v>
      </c>
    </row>
    <row r="8" spans="1:42">
      <c r="A8" t="s">
        <v>16</v>
      </c>
      <c r="B8" t="s">
        <v>19</v>
      </c>
      <c r="C8" t="s">
        <v>18</v>
      </c>
      <c r="D8">
        <f>('County-Data'!F8)*('County-Data'!F$1)*('County-Data'!F$3)*('County-Data'!$D8)</f>
        <v>0</v>
      </c>
      <c r="E8">
        <f>('County-Data'!G8)*('County-Data'!G$1)*('County-Data'!G$3)*('County-Data'!$D8)</f>
        <v>0</v>
      </c>
      <c r="F8">
        <f>('County-Data'!H8)*('County-Data'!H$1)*('County-Data'!H$3)*('County-Data'!$D8)</f>
        <v>0</v>
      </c>
      <c r="G8">
        <f>('County-Data'!I8)*('County-Data'!I$1)*('County-Data'!I$3)*('County-Data'!$D8)</f>
        <v>0</v>
      </c>
      <c r="H8">
        <f>('County-Data'!J8)*('County-Data'!J$1)*('County-Data'!J$3)*('County-Data'!$D8)</f>
        <v>0</v>
      </c>
      <c r="I8">
        <f>('County-Data'!K8)*('County-Data'!K$1)*('County-Data'!K$3)*('County-Data'!$D8)</f>
        <v>0</v>
      </c>
      <c r="J8">
        <f>('County-Data'!L8)*('County-Data'!L$1)*('County-Data'!L$3)*('County-Data'!$D8)</f>
        <v>0</v>
      </c>
      <c r="K8">
        <f>('County-Data'!M8)*('County-Data'!M$1)*('County-Data'!M$3)*('County-Data'!$D8)</f>
        <v>0</v>
      </c>
      <c r="L8">
        <f>('County-Data'!N8)*('County-Data'!N$1)*('County-Data'!N$3)*('County-Data'!$D8)</f>
        <v>0</v>
      </c>
      <c r="M8">
        <f>('County-Data'!O8)*('County-Data'!O$1)*('County-Data'!O$3)*('County-Data'!$D8)</f>
        <v>0</v>
      </c>
      <c r="N8">
        <f>('County-Data'!P8)*('County-Data'!P$1)*('County-Data'!P$3)*('County-Data'!$D8)</f>
        <v>0</v>
      </c>
      <c r="O8">
        <f>('County-Data'!Q8)*('County-Data'!Q$1)*('County-Data'!Q$3)*('County-Data'!$D8)</f>
        <v>0</v>
      </c>
      <c r="P8">
        <f>('County-Data'!R8)*('County-Data'!R$1)*('County-Data'!R$3)*('County-Data'!$D8)</f>
        <v>0</v>
      </c>
      <c r="Q8">
        <f>('County-Data'!S8)*('County-Data'!S$1)*('County-Data'!S$3)*('County-Data'!$D8)</f>
        <v>0</v>
      </c>
      <c r="R8">
        <f>('County-Data'!T8)*('County-Data'!T$1)*('County-Data'!T$3)*('County-Data'!$D8)</f>
        <v>0</v>
      </c>
      <c r="S8">
        <f>('County-Data'!U8)*('County-Data'!U$1)*('County-Data'!U$3)*('County-Data'!$D8)</f>
        <v>0</v>
      </c>
      <c r="T8" s="39">
        <f>'County-Data'!AO8</f>
        <v>0</v>
      </c>
      <c r="U8" s="46"/>
      <c r="V8" s="64"/>
      <c r="X8">
        <f>('County-Data'!F8)*('County-Data'!F$2)*('County-Data'!F$3)*('County-Data'!$E8)</f>
        <v>0</v>
      </c>
      <c r="Y8">
        <f>('County-Data'!G8)*('County-Data'!G$2)*('County-Data'!G$3)*('County-Data'!$E8)</f>
        <v>0</v>
      </c>
      <c r="Z8">
        <f>('County-Data'!H8)*('County-Data'!H$2)*('County-Data'!H$3)*('County-Data'!$E8)</f>
        <v>0</v>
      </c>
      <c r="AA8">
        <f>('County-Data'!I8)*('County-Data'!I$2)*('County-Data'!I$3)*('County-Data'!$E8)</f>
        <v>0</v>
      </c>
      <c r="AB8">
        <f>('County-Data'!J8)*('County-Data'!J$2)*('County-Data'!J$3)*('County-Data'!$E8)</f>
        <v>0</v>
      </c>
      <c r="AC8">
        <f>('County-Data'!K8)*('County-Data'!K$2)*('County-Data'!K$3)*('County-Data'!$E8)</f>
        <v>0</v>
      </c>
      <c r="AD8">
        <f>('County-Data'!L8)*('County-Data'!L$2)*('County-Data'!L$3)*('County-Data'!$E8)</f>
        <v>0</v>
      </c>
      <c r="AE8">
        <f>('County-Data'!M8)*('County-Data'!M$2)*('County-Data'!M$3)*('County-Data'!$E8)</f>
        <v>0</v>
      </c>
      <c r="AF8">
        <f>('County-Data'!N8)*('County-Data'!N$2)*('County-Data'!N$3)*('County-Data'!$E8)</f>
        <v>0</v>
      </c>
      <c r="AG8">
        <f>('County-Data'!O8)*('County-Data'!O$2)*('County-Data'!O$3)*('County-Data'!$E8)</f>
        <v>0</v>
      </c>
      <c r="AH8">
        <f>('County-Data'!P8)*('County-Data'!P$2)*('County-Data'!P$3)*('County-Data'!$E8)</f>
        <v>0</v>
      </c>
      <c r="AI8">
        <f>('County-Data'!Q8)*('County-Data'!Q$2)*('County-Data'!Q$3)*('County-Data'!$E8)</f>
        <v>0</v>
      </c>
      <c r="AJ8">
        <f>('County-Data'!R8)*('County-Data'!R$2)*('County-Data'!R$3)*('County-Data'!$E8)</f>
        <v>0</v>
      </c>
      <c r="AK8">
        <f>('County-Data'!S8)*('County-Data'!S$2)*('County-Data'!S$3)*('County-Data'!$E8)</f>
        <v>0</v>
      </c>
      <c r="AL8">
        <f>('County-Data'!T8)*('County-Data'!T$2)*('County-Data'!T$3)*('County-Data'!$E8)</f>
        <v>0</v>
      </c>
      <c r="AM8">
        <f>('County-Data'!U8)*('County-Data'!U$2)*('County-Data'!U$3)*('County-Data'!$E8)</f>
        <v>0</v>
      </c>
      <c r="AN8" s="39">
        <f>'County-Data'!AO8</f>
        <v>0</v>
      </c>
      <c r="AO8" s="46"/>
      <c r="AP8" s="64"/>
    </row>
    <row r="9" spans="1:42">
      <c r="A9" t="s">
        <v>16</v>
      </c>
      <c r="B9" t="s">
        <v>20</v>
      </c>
      <c r="C9" t="s">
        <v>18</v>
      </c>
      <c r="D9">
        <f>('County-Data'!F9)*('County-Data'!F$1)*('County-Data'!F$3)*('County-Data'!$D9)</f>
        <v>189203162.14152962</v>
      </c>
      <c r="E9">
        <f>('County-Data'!G9)*('County-Data'!G$1)*('County-Data'!G$3)*('County-Data'!$D9)</f>
        <v>41823.960483200004</v>
      </c>
      <c r="F9">
        <f>('County-Data'!H9)*('County-Data'!H$1)*('County-Data'!H$3)*('County-Data'!$D9)</f>
        <v>0</v>
      </c>
      <c r="G9">
        <f>('County-Data'!I9)*('County-Data'!I$1)*('County-Data'!I$3)*('County-Data'!$D9)</f>
        <v>0</v>
      </c>
      <c r="H9">
        <f>('County-Data'!J9)*('County-Data'!J$1)*('County-Data'!J$3)*('County-Data'!$D9)</f>
        <v>78404.110122623999</v>
      </c>
      <c r="I9">
        <f>('County-Data'!K9)*('County-Data'!K$1)*('County-Data'!K$3)*('County-Data'!$D9)</f>
        <v>55545.031216512005</v>
      </c>
      <c r="J9">
        <f>('County-Data'!L9)*('County-Data'!L$1)*('County-Data'!L$3)*('County-Data'!$D9)</f>
        <v>0</v>
      </c>
      <c r="K9">
        <f>('County-Data'!M9)*('County-Data'!M$1)*('County-Data'!M$3)*('County-Data'!$D9)</f>
        <v>0</v>
      </c>
      <c r="L9">
        <f>('County-Data'!N9)*('County-Data'!N$1)*('County-Data'!N$3)*('County-Data'!$D9)</f>
        <v>0</v>
      </c>
      <c r="M9">
        <f>('County-Data'!O9)*('County-Data'!O$1)*('County-Data'!O$3)*('County-Data'!$D9)</f>
        <v>576031.918265088</v>
      </c>
      <c r="N9">
        <f>('County-Data'!P9)*('County-Data'!P$1)*('County-Data'!P$3)*('County-Data'!$D9)</f>
        <v>0</v>
      </c>
      <c r="O9">
        <f>('County-Data'!Q9)*('County-Data'!Q$1)*('County-Data'!Q$3)*('County-Data'!$D9)</f>
        <v>143501.87449824001</v>
      </c>
      <c r="P9">
        <f>('County-Data'!R9)*('County-Data'!R$1)*('County-Data'!R$3)*('County-Data'!$D9)</f>
        <v>0</v>
      </c>
      <c r="Q9">
        <f>('County-Data'!S9)*('County-Data'!S$1)*('County-Data'!S$3)*('County-Data'!$D9)</f>
        <v>55123.276993152002</v>
      </c>
      <c r="R9">
        <f>('County-Data'!T9)*('County-Data'!T$1)*('County-Data'!T$3)*('County-Data'!$D9)</f>
        <v>46442.169228992003</v>
      </c>
      <c r="S9">
        <f>('County-Data'!U9)*('County-Data'!U$1)*('County-Data'!U$3)*('County-Data'!$D9)</f>
        <v>107252.09900044801</v>
      </c>
      <c r="T9" s="39">
        <f>'County-Data'!AO9</f>
        <v>18089791</v>
      </c>
      <c r="U9" s="46">
        <f t="shared" si="2"/>
        <v>10.520148440705471</v>
      </c>
      <c r="V9" s="64">
        <f t="shared" si="1"/>
        <v>9</v>
      </c>
      <c r="X9">
        <f>('County-Data'!F9)*('County-Data'!F$2)*('County-Data'!F$3)*('County-Data'!$E9)</f>
        <v>85961575.699100792</v>
      </c>
      <c r="Y9">
        <f>('County-Data'!G9)*('County-Data'!G$2)*('County-Data'!G$3)*('County-Data'!$E9)</f>
        <v>57006.238760799999</v>
      </c>
      <c r="Z9">
        <f>('County-Data'!H9)*('County-Data'!H$2)*('County-Data'!H$3)*('County-Data'!$E9)</f>
        <v>0</v>
      </c>
      <c r="AA9">
        <f>('County-Data'!I9)*('County-Data'!I$2)*('County-Data'!I$3)*('County-Data'!$E9)</f>
        <v>0</v>
      </c>
      <c r="AB9">
        <f>('County-Data'!J9)*('County-Data'!J$2)*('County-Data'!J$3)*('County-Data'!$E9)</f>
        <v>53432.570347727997</v>
      </c>
      <c r="AC9">
        <f>('County-Data'!K9)*('County-Data'!K$2)*('County-Data'!K$3)*('County-Data'!$E9)</f>
        <v>75708.117426527999</v>
      </c>
      <c r="AD9">
        <f>('County-Data'!L9)*('County-Data'!L$2)*('County-Data'!L$3)*('County-Data'!$E9)</f>
        <v>0</v>
      </c>
      <c r="AE9">
        <f>('County-Data'!M9)*('County-Data'!M$2)*('County-Data'!M$3)*('County-Data'!$E9)</f>
        <v>0</v>
      </c>
      <c r="AF9">
        <f>('County-Data'!N9)*('County-Data'!N$2)*('County-Data'!N$3)*('County-Data'!$E9)</f>
        <v>0</v>
      </c>
      <c r="AG9">
        <f>('County-Data'!O9)*('County-Data'!O$2)*('County-Data'!O$3)*('County-Data'!$E9)</f>
        <v>261711.33075462398</v>
      </c>
      <c r="AH9">
        <f>('County-Data'!P9)*('County-Data'!P$2)*('County-Data'!P$3)*('County-Data'!$E9)</f>
        <v>0</v>
      </c>
      <c r="AI9">
        <f>('County-Data'!Q9)*('County-Data'!Q$2)*('County-Data'!Q$3)*('County-Data'!$E9)</f>
        <v>48898.418668140002</v>
      </c>
      <c r="AJ9">
        <f>('County-Data'!R9)*('County-Data'!R$2)*('County-Data'!R$3)*('County-Data'!$E9)</f>
        <v>0</v>
      </c>
      <c r="AK9">
        <f>('County-Data'!S9)*('County-Data'!S$2)*('County-Data'!S$3)*('County-Data'!$E9)</f>
        <v>18783.316149671999</v>
      </c>
      <c r="AL9">
        <f>('County-Data'!T9)*('County-Data'!T$2)*('County-Data'!T$3)*('County-Data'!$E9)</f>
        <v>15825.219306412</v>
      </c>
      <c r="AM9">
        <f>('County-Data'!U9)*('County-Data'!U$2)*('County-Data'!U$3)*('County-Data'!$E9)</f>
        <v>73092.537059855997</v>
      </c>
      <c r="AN9" s="39">
        <f>'County-Data'!AO9</f>
        <v>18089791</v>
      </c>
      <c r="AO9" s="46">
        <f t="shared" si="3"/>
        <v>4.7853528792883537</v>
      </c>
      <c r="AP9" s="64">
        <f t="shared" si="4"/>
        <v>25</v>
      </c>
    </row>
    <row r="10" spans="1:42">
      <c r="A10" t="s">
        <v>16</v>
      </c>
      <c r="B10" t="s">
        <v>21</v>
      </c>
      <c r="C10" t="s">
        <v>18</v>
      </c>
      <c r="D10">
        <f>('County-Data'!F10)*('County-Data'!F$1)*('County-Data'!F$3)*('County-Data'!$D10)</f>
        <v>9304811.8312967997</v>
      </c>
      <c r="E10">
        <f>('County-Data'!G10)*('County-Data'!G$1)*('County-Data'!G$3)*('County-Data'!$D10)</f>
        <v>376879.71678840002</v>
      </c>
      <c r="F10">
        <f>('County-Data'!H10)*('County-Data'!H$1)*('County-Data'!H$3)*('County-Data'!$D10)</f>
        <v>29094.691861872001</v>
      </c>
      <c r="G10">
        <f>('County-Data'!I10)*('County-Data'!I$1)*('County-Data'!I$3)*('County-Data'!$D10)</f>
        <v>62010.965165688001</v>
      </c>
      <c r="H10">
        <f>('County-Data'!J10)*('County-Data'!J$1)*('County-Data'!J$3)*('County-Data'!$D10)</f>
        <v>2396000574.644381</v>
      </c>
      <c r="I10">
        <f>('County-Data'!K10)*('County-Data'!K$1)*('County-Data'!K$3)*('County-Data'!$D10)</f>
        <v>55613.511149616003</v>
      </c>
      <c r="J10">
        <f>('County-Data'!L10)*('County-Data'!L$1)*('County-Data'!L$3)*('County-Data'!$D10)</f>
        <v>543870273.70098138</v>
      </c>
      <c r="K10">
        <f>('County-Data'!M10)*('County-Data'!M$1)*('County-Data'!M$3)*('County-Data'!$D10)</f>
        <v>4350680.4482666282</v>
      </c>
      <c r="L10">
        <f>('County-Data'!N10)*('County-Data'!N$1)*('County-Data'!N$3)*('County-Data'!$D10)</f>
        <v>67416.074829432007</v>
      </c>
      <c r="M10">
        <f>('County-Data'!O10)*('County-Data'!O$1)*('County-Data'!O$3)*('County-Data'!$D10)</f>
        <v>19609231.131032258</v>
      </c>
      <c r="N10">
        <f>('County-Data'!P10)*('County-Data'!P$1)*('County-Data'!P$3)*('County-Data'!$D10)</f>
        <v>658677.36123672</v>
      </c>
      <c r="O10">
        <f>('County-Data'!Q10)*('County-Data'!Q$1)*('County-Data'!Q$3)*('County-Data'!$D10)</f>
        <v>488507.89957048802</v>
      </c>
      <c r="P10">
        <f>('County-Data'!R10)*('County-Data'!R$1)*('County-Data'!R$3)*('County-Data'!$D10)</f>
        <v>0</v>
      </c>
      <c r="Q10">
        <f>('County-Data'!S10)*('County-Data'!S$1)*('County-Data'!S$3)*('County-Data'!$D10)</f>
        <v>0</v>
      </c>
      <c r="R10">
        <f>('County-Data'!T10)*('County-Data'!T$1)*('County-Data'!T$3)*('County-Data'!$D10)</f>
        <v>139498.279485768</v>
      </c>
      <c r="S10">
        <f>('County-Data'!U10)*('County-Data'!U$1)*('County-Data'!U$3)*('County-Data'!$D10)</f>
        <v>6389367.4652860081</v>
      </c>
      <c r="T10" s="39">
        <f>'County-Data'!AO10</f>
        <v>227801909</v>
      </c>
      <c r="U10" s="46">
        <f t="shared" si="2"/>
        <v>13.087698214685863</v>
      </c>
      <c r="V10" s="64">
        <f t="shared" si="1"/>
        <v>2</v>
      </c>
      <c r="X10">
        <f>('County-Data'!F10)*('County-Data'!F$2)*('County-Data'!F$3)*('County-Data'!$E10)</f>
        <v>4249589.2562291995</v>
      </c>
      <c r="Y10">
        <f>('County-Data'!G10)*('County-Data'!G$2)*('County-Data'!G$3)*('County-Data'!$E10)</f>
        <v>516372.8265738</v>
      </c>
      <c r="Z10">
        <f>('County-Data'!H10)*('County-Data'!H$2)*('County-Data'!H$3)*('County-Data'!$E10)</f>
        <v>39863.403642503996</v>
      </c>
      <c r="AA10">
        <f>('County-Data'!I10)*('County-Data'!I$2)*('County-Data'!I$3)*('County-Data'!$E10)</f>
        <v>56641.904449943999</v>
      </c>
      <c r="AB10">
        <f>('County-Data'!J10)*('County-Data'!J$2)*('County-Data'!J$3)*('County-Data'!$E10)</f>
        <v>1641411747.6852877</v>
      </c>
      <c r="AC10">
        <f>('County-Data'!K10)*('County-Data'!K$2)*('County-Data'!K$3)*('County-Data'!$E10)</f>
        <v>76197.536425511993</v>
      </c>
      <c r="AD10">
        <f>('County-Data'!L10)*('County-Data'!L$2)*('County-Data'!L$3)*('County-Data'!$E10)</f>
        <v>496780657.96630132</v>
      </c>
      <c r="AE10">
        <f>('County-Data'!M10)*('County-Data'!M$2)*('County-Data'!M$3)*('County-Data'!$E10)</f>
        <v>2980490.9371816227</v>
      </c>
      <c r="AF10">
        <f>('County-Data'!N10)*('County-Data'!N$2)*('County-Data'!N$3)*('County-Data'!$E10)</f>
        <v>15394.756631654</v>
      </c>
      <c r="AG10">
        <f>('County-Data'!O10)*('County-Data'!O$2)*('County-Data'!O$3)*('County-Data'!$E10)</f>
        <v>8955708.0194856636</v>
      </c>
      <c r="AH10">
        <f>('County-Data'!P10)*('County-Data'!P$2)*('County-Data'!P$3)*('County-Data'!$E10)</f>
        <v>225617.80036900999</v>
      </c>
      <c r="AI10">
        <f>('County-Data'!Q10)*('County-Data'!Q$2)*('County-Data'!Q$3)*('County-Data'!$E10)</f>
        <v>167329.38499212899</v>
      </c>
      <c r="AJ10">
        <f>('County-Data'!R10)*('County-Data'!R$2)*('County-Data'!R$3)*('County-Data'!$E10)</f>
        <v>0</v>
      </c>
      <c r="AK10">
        <f>('County-Data'!S10)*('County-Data'!S$2)*('County-Data'!S$3)*('County-Data'!$E10)</f>
        <v>0</v>
      </c>
      <c r="AL10">
        <f>('County-Data'!T10)*('County-Data'!T$2)*('County-Data'!T$3)*('County-Data'!$E10)</f>
        <v>47782.566739119</v>
      </c>
      <c r="AM10">
        <f>('County-Data'!U10)*('County-Data'!U$2)*('County-Data'!U$3)*('County-Data'!$E10)</f>
        <v>4377120.3265905781</v>
      </c>
      <c r="AN10" s="39">
        <f>'County-Data'!AO10</f>
        <v>227801909</v>
      </c>
      <c r="AO10" s="46">
        <f t="shared" si="3"/>
        <v>9.481485576009371</v>
      </c>
      <c r="AP10" s="64">
        <f t="shared" si="4"/>
        <v>2</v>
      </c>
    </row>
    <row r="11" spans="1:42">
      <c r="A11" t="s">
        <v>16</v>
      </c>
      <c r="B11" t="s">
        <v>22</v>
      </c>
      <c r="C11" t="s">
        <v>18</v>
      </c>
      <c r="D11">
        <f>('County-Data'!F11)*('County-Data'!F$1)*('County-Data'!F$3)*('County-Data'!$D11)</f>
        <v>39514556.385190345</v>
      </c>
      <c r="E11">
        <f>('County-Data'!G11)*('County-Data'!G$1)*('County-Data'!G$3)*('County-Data'!$D11)</f>
        <v>41591.878484100002</v>
      </c>
      <c r="F11">
        <f>('County-Data'!H11)*('County-Data'!H$1)*('County-Data'!H$3)*('County-Data'!$D11)</f>
        <v>0</v>
      </c>
      <c r="G11">
        <f>('County-Data'!I11)*('County-Data'!I$1)*('County-Data'!I$3)*('County-Data'!$D11)</f>
        <v>61590.931314857997</v>
      </c>
      <c r="H11">
        <f>('County-Data'!J11)*('County-Data'!J$1)*('County-Data'!J$3)*('County-Data'!$D11)</f>
        <v>60270071.117446475</v>
      </c>
      <c r="I11">
        <f>('County-Data'!K11)*('County-Data'!K$1)*('County-Data'!K$3)*('County-Data'!$D11)</f>
        <v>55236.810719556001</v>
      </c>
      <c r="J11">
        <f>('County-Data'!L11)*('County-Data'!L$1)*('County-Data'!L$3)*('County-Data'!$D11)</f>
        <v>58518.724492376998</v>
      </c>
      <c r="K11">
        <f>('County-Data'!M11)*('County-Data'!M$1)*('County-Data'!M$3)*('County-Data'!$D11)</f>
        <v>16556.363729343</v>
      </c>
      <c r="L11">
        <f>('County-Data'!N11)*('County-Data'!N$1)*('County-Data'!N$3)*('County-Data'!$D11)</f>
        <v>0</v>
      </c>
      <c r="M11">
        <f>('County-Data'!O11)*('County-Data'!O$1)*('County-Data'!O$3)*('County-Data'!$D11)</f>
        <v>6301190.5610361835</v>
      </c>
      <c r="N11">
        <f>('County-Data'!P11)*('County-Data'!P$1)*('County-Data'!P$3)*('County-Data'!$D11)</f>
        <v>373837.59013943997</v>
      </c>
      <c r="O11">
        <f>('County-Data'!Q11)*('County-Data'!Q$1)*('County-Data'!Q$3)*('County-Data'!$D11)</f>
        <v>114164.46376509599</v>
      </c>
      <c r="P11">
        <f>('County-Data'!R11)*('County-Data'!R$1)*('County-Data'!R$3)*('County-Data'!$D11)</f>
        <v>66256.910959923</v>
      </c>
      <c r="Q11">
        <f>('County-Data'!S11)*('County-Data'!S$1)*('County-Data'!S$3)*('County-Data'!$D11)</f>
        <v>54817.396818875997</v>
      </c>
      <c r="R11">
        <f>('County-Data'!T11)*('County-Data'!T$1)*('County-Data'!T$3)*('County-Data'!$D11)</f>
        <v>46184.460696545997</v>
      </c>
      <c r="S11">
        <f>('County-Data'!U11)*('County-Data'!U$1)*('County-Data'!U$3)*('County-Data'!$D11)</f>
        <v>35552.318314308002</v>
      </c>
      <c r="T11" s="39">
        <f>'County-Data'!AO11</f>
        <v>8790529</v>
      </c>
      <c r="U11" s="46">
        <f t="shared" si="2"/>
        <v>12.173343141591072</v>
      </c>
      <c r="V11" s="64">
        <f t="shared" si="1"/>
        <v>4</v>
      </c>
      <c r="X11">
        <f>('County-Data'!F11)*('County-Data'!F$2)*('County-Data'!F$3)*('County-Data'!$E11)</f>
        <v>17982304.594434399</v>
      </c>
      <c r="Y11">
        <f>('County-Data'!G11)*('County-Data'!G$2)*('County-Data'!G$3)*('County-Data'!$E11)</f>
        <v>56782.960203199997</v>
      </c>
      <c r="Z11">
        <f>('County-Data'!H11)*('County-Data'!H$2)*('County-Data'!H$3)*('County-Data'!$E11)</f>
        <v>0</v>
      </c>
      <c r="AA11">
        <f>('County-Data'!I11)*('County-Data'!I$2)*('County-Data'!I$3)*('County-Data'!$E11)</f>
        <v>56057.665249343998</v>
      </c>
      <c r="AB11">
        <f>('County-Data'!J11)*('County-Data'!J$2)*('County-Data'!J$3)*('County-Data'!$E11)</f>
        <v>41141602.332463779</v>
      </c>
      <c r="AC11">
        <f>('County-Data'!K11)*('County-Data'!K$2)*('County-Data'!K$3)*('County-Data'!$E11)</f>
        <v>75411.588491711998</v>
      </c>
      <c r="AD11">
        <f>('County-Data'!L11)*('County-Data'!L$2)*('County-Data'!L$3)*('County-Data'!$E11)</f>
        <v>53261.462335135999</v>
      </c>
      <c r="AE11">
        <f>('County-Data'!M11)*('County-Data'!M$2)*('County-Data'!M$3)*('County-Data'!$E11)</f>
        <v>11301.717751368</v>
      </c>
      <c r="AF11">
        <f>('County-Data'!N11)*('County-Data'!N$2)*('County-Data'!N$3)*('County-Data'!$E11)</f>
        <v>0</v>
      </c>
      <c r="AG11">
        <f>('County-Data'!O11)*('County-Data'!O$2)*('County-Data'!O$3)*('County-Data'!$E11)</f>
        <v>2867549.033616256</v>
      </c>
      <c r="AH11">
        <f>('County-Data'!P11)*('County-Data'!P$2)*('County-Data'!P$3)*('County-Data'!$E11)</f>
        <v>127594.65175072</v>
      </c>
      <c r="AI11">
        <f>('County-Data'!Q11)*('County-Data'!Q$2)*('County-Data'!Q$3)*('County-Data'!$E11)</f>
        <v>38965.517060448001</v>
      </c>
      <c r="AJ11">
        <f>('County-Data'!R11)*('County-Data'!R$2)*('County-Data'!R$3)*('County-Data'!$E11)</f>
        <v>15076.114517816</v>
      </c>
      <c r="AK11">
        <f>('County-Data'!S11)*('County-Data'!S$2)*('County-Data'!S$3)*('County-Data'!$E11)</f>
        <v>18709.746803088001</v>
      </c>
      <c r="AL11">
        <f>('County-Data'!T11)*('County-Data'!T$2)*('County-Data'!T$3)*('County-Data'!$E11)</f>
        <v>15763.236053048</v>
      </c>
      <c r="AM11">
        <f>('County-Data'!U11)*('County-Data'!U$2)*('County-Data'!U$3)*('County-Data'!$E11)</f>
        <v>24268.750890208001</v>
      </c>
      <c r="AN11" s="39">
        <f>'County-Data'!AO11</f>
        <v>8790529</v>
      </c>
      <c r="AO11" s="46">
        <f t="shared" si="3"/>
        <v>7.1081785148107173</v>
      </c>
      <c r="AP11" s="64">
        <f t="shared" si="4"/>
        <v>10</v>
      </c>
    </row>
    <row r="12" spans="1:42">
      <c r="A12" t="s">
        <v>16</v>
      </c>
      <c r="B12" t="s">
        <v>23</v>
      </c>
      <c r="C12" t="s">
        <v>18</v>
      </c>
      <c r="D12">
        <f>('County-Data'!F12)*('County-Data'!F$1)*('County-Data'!F$3)*('County-Data'!$D12)</f>
        <v>86269102.524752408</v>
      </c>
      <c r="E12">
        <f>('County-Data'!G12)*('County-Data'!G$1)*('County-Data'!G$3)*('County-Data'!$D12)</f>
        <v>0</v>
      </c>
      <c r="F12">
        <f>('County-Data'!H12)*('County-Data'!H$1)*('County-Data'!H$3)*('County-Data'!$D12)</f>
        <v>0</v>
      </c>
      <c r="G12">
        <f>('County-Data'!I12)*('County-Data'!I$1)*('County-Data'!I$3)*('County-Data'!$D12)</f>
        <v>56837.344036968003</v>
      </c>
      <c r="H12">
        <f>('County-Data'!J12)*('County-Data'!J$1)*('County-Data'!J$3)*('County-Data'!$D12)</f>
        <v>71951.394323952001</v>
      </c>
      <c r="I12">
        <f>('County-Data'!K12)*('County-Data'!K$1)*('County-Data'!K$3)*('County-Data'!$D12)</f>
        <v>50973.634386576006</v>
      </c>
      <c r="J12">
        <f>('County-Data'!L12)*('County-Data'!L$1)*('County-Data'!L$3)*('County-Data'!$D12)</f>
        <v>13338555.773981724</v>
      </c>
      <c r="K12">
        <f>('County-Data'!M12)*('County-Data'!M$1)*('County-Data'!M$3)*('County-Data'!$D12)</f>
        <v>488913.401344896</v>
      </c>
      <c r="L12">
        <f>('County-Data'!N12)*('County-Data'!N$1)*('County-Data'!N$3)*('County-Data'!$D12)</f>
        <v>61791.501365352</v>
      </c>
      <c r="M12">
        <f>('County-Data'!O12)*('County-Data'!O$1)*('County-Data'!O$3)*('County-Data'!$D12)</f>
        <v>0</v>
      </c>
      <c r="N12">
        <f>('County-Data'!P12)*('County-Data'!P$1)*('County-Data'!P$3)*('County-Data'!$D12)</f>
        <v>0</v>
      </c>
      <c r="O12">
        <f>('County-Data'!Q12)*('County-Data'!Q$1)*('County-Data'!Q$3)*('County-Data'!$D12)</f>
        <v>303074967.50808477</v>
      </c>
      <c r="P12">
        <f>('County-Data'!R12)*('County-Data'!R$1)*('County-Data'!R$3)*('County-Data'!$D12)</f>
        <v>0</v>
      </c>
      <c r="Q12">
        <f>('County-Data'!S12)*('County-Data'!S$1)*('County-Data'!S$3)*('County-Data'!$D12)</f>
        <v>0</v>
      </c>
      <c r="R12">
        <f>('County-Data'!T12)*('County-Data'!T$1)*('County-Data'!T$3)*('County-Data'!$D12)</f>
        <v>8779708.5918468963</v>
      </c>
      <c r="S12">
        <f>('County-Data'!U12)*('County-Data'!U$1)*('County-Data'!U$3)*('County-Data'!$D12)</f>
        <v>21686346.35130005</v>
      </c>
      <c r="T12" s="39">
        <f>'County-Data'!AO12</f>
        <v>65539345</v>
      </c>
      <c r="U12" s="46">
        <f t="shared" si="2"/>
        <v>6.6201325024750188</v>
      </c>
      <c r="V12" s="64">
        <f t="shared" si="1"/>
        <v>48</v>
      </c>
      <c r="X12">
        <f>('County-Data'!F12)*('County-Data'!F$2)*('County-Data'!F$3)*('County-Data'!$E12)</f>
        <v>40243799.675413199</v>
      </c>
      <c r="Y12">
        <f>('County-Data'!G12)*('County-Data'!G$2)*('County-Data'!G$3)*('County-Data'!$E12)</f>
        <v>0</v>
      </c>
      <c r="Z12">
        <f>('County-Data'!H12)*('County-Data'!H$2)*('County-Data'!H$3)*('County-Data'!$E12)</f>
        <v>0</v>
      </c>
      <c r="AA12">
        <f>('County-Data'!I12)*('County-Data'!I$2)*('County-Data'!I$3)*('County-Data'!$E12)</f>
        <v>53028.271317647996</v>
      </c>
      <c r="AB12">
        <f>('County-Data'!J12)*('County-Data'!J$2)*('County-Data'!J$3)*('County-Data'!$E12)</f>
        <v>50347.066588103997</v>
      </c>
      <c r="AC12">
        <f>('County-Data'!K12)*('County-Data'!K$2)*('County-Data'!K$3)*('County-Data'!$E12)</f>
        <v>71336.295531504002</v>
      </c>
      <c r="AD12">
        <f>('County-Data'!L12)*('County-Data'!L$2)*('County-Data'!L$3)*('County-Data'!$E12)</f>
        <v>12444644.741109462</v>
      </c>
      <c r="AE12">
        <f>('County-Data'!M12)*('County-Data'!M$2)*('County-Data'!M$3)*('County-Data'!$E12)</f>
        <v>342110.890339392</v>
      </c>
      <c r="AF12">
        <f>('County-Data'!N12)*('County-Data'!N$2)*('County-Data'!N$3)*('County-Data'!$E12)</f>
        <v>14412.603874467999</v>
      </c>
      <c r="AG12">
        <f>('County-Data'!O12)*('County-Data'!O$2)*('County-Data'!O$3)*('County-Data'!$E12)</f>
        <v>0</v>
      </c>
      <c r="AH12">
        <f>('County-Data'!P12)*('County-Data'!P$2)*('County-Data'!P$3)*('County-Data'!$E12)</f>
        <v>0</v>
      </c>
      <c r="AI12">
        <f>('County-Data'!Q12)*('County-Data'!Q$2)*('County-Data'!Q$3)*('County-Data'!$E12)</f>
        <v>106036413.28766736</v>
      </c>
      <c r="AJ12">
        <f>('County-Data'!R12)*('County-Data'!R$2)*('County-Data'!R$3)*('County-Data'!$E12)</f>
        <v>0</v>
      </c>
      <c r="AK12">
        <f>('County-Data'!S12)*('County-Data'!S$2)*('County-Data'!S$3)*('County-Data'!$E12)</f>
        <v>0</v>
      </c>
      <c r="AL12">
        <f>('County-Data'!T12)*('County-Data'!T$2)*('County-Data'!T$3)*('County-Data'!$E12)</f>
        <v>3071744.3160841959</v>
      </c>
      <c r="AM12">
        <f>('County-Data'!U12)*('County-Data'!U$2)*('County-Data'!U$3)*('County-Data'!$E12)</f>
        <v>15174743.089559894</v>
      </c>
      <c r="AN12" s="39">
        <f>'County-Data'!AO12</f>
        <v>65539345</v>
      </c>
      <c r="AO12" s="46">
        <f t="shared" si="3"/>
        <v>2.7083361946550615</v>
      </c>
      <c r="AP12" s="64">
        <f t="shared" si="4"/>
        <v>51</v>
      </c>
    </row>
    <row r="13" spans="1:42">
      <c r="A13" t="s">
        <v>16</v>
      </c>
      <c r="B13" t="s">
        <v>24</v>
      </c>
      <c r="C13" t="s">
        <v>18</v>
      </c>
      <c r="D13">
        <f>('County-Data'!F13)*('County-Data'!F$1)*('County-Data'!F$3)*('County-Data'!$D13)</f>
        <v>84055967.955726013</v>
      </c>
      <c r="E13">
        <f>('County-Data'!G13)*('County-Data'!G$1)*('County-Data'!G$3)*('County-Data'!$D13)</f>
        <v>104756.35112040001</v>
      </c>
      <c r="F13">
        <f>('County-Data'!H13)*('County-Data'!H$1)*('County-Data'!H$3)*('County-Data'!$D13)</f>
        <v>12130.609398648001</v>
      </c>
      <c r="G13">
        <f>('County-Data'!I13)*('County-Data'!I$1)*('County-Data'!I$3)*('County-Data'!$D13)</f>
        <v>51709.143401784</v>
      </c>
      <c r="H13">
        <f>('County-Data'!J13)*('County-Data'!J$1)*('County-Data'!J$3)*('County-Data'!$D13)</f>
        <v>33711650.157110639</v>
      </c>
      <c r="I13">
        <f>('County-Data'!K13)*('County-Data'!K$1)*('County-Data'!K$3)*('County-Data'!$D13)</f>
        <v>46374.492243888002</v>
      </c>
      <c r="J13">
        <f>('County-Data'!L13)*('County-Data'!L$1)*('County-Data'!L$3)*('County-Data'!$D13)</f>
        <v>84208560.106173143</v>
      </c>
      <c r="K13">
        <f>('County-Data'!M13)*('County-Data'!M$1)*('County-Data'!M$3)*('County-Data'!$D13)</f>
        <v>152900.25736220402</v>
      </c>
      <c r="L13">
        <f>('County-Data'!N13)*('County-Data'!N$1)*('County-Data'!N$3)*('County-Data'!$D13)</f>
        <v>0</v>
      </c>
      <c r="M13">
        <f>('County-Data'!O13)*('County-Data'!O$1)*('County-Data'!O$3)*('County-Data'!$D13)</f>
        <v>3847427.8819560963</v>
      </c>
      <c r="N13">
        <f>('County-Data'!P13)*('County-Data'!P$1)*('County-Data'!P$3)*('County-Data'!$D13)</f>
        <v>392322.8051764</v>
      </c>
      <c r="O13">
        <f>('County-Data'!Q13)*('County-Data'!Q$1)*('County-Data'!Q$3)*('County-Data'!$D13)</f>
        <v>23961.914936952002</v>
      </c>
      <c r="P13">
        <f>('County-Data'!R13)*('County-Data'!R$1)*('County-Data'!R$3)*('County-Data'!$D13)</f>
        <v>0</v>
      </c>
      <c r="Q13">
        <f>('County-Data'!S13)*('County-Data'!S$1)*('County-Data'!S$3)*('County-Data'!$D13)</f>
        <v>46022.370055248</v>
      </c>
      <c r="R13">
        <f>('County-Data'!T13)*('County-Data'!T$1)*('County-Data'!T$3)*('County-Data'!$D13)</f>
        <v>232647.13003444803</v>
      </c>
      <c r="S13">
        <f>('County-Data'!U13)*('County-Data'!U$1)*('County-Data'!U$3)*('County-Data'!$D13)</f>
        <v>179089.34514230402</v>
      </c>
      <c r="T13" s="39">
        <f>'County-Data'!AO13</f>
        <v>22675286</v>
      </c>
      <c r="U13" s="46">
        <f t="shared" si="2"/>
        <v>9.1317710621086849</v>
      </c>
      <c r="V13" s="64">
        <f t="shared" si="1"/>
        <v>21</v>
      </c>
      <c r="X13">
        <f>('County-Data'!F13)*('County-Data'!F$2)*('County-Data'!F$3)*('County-Data'!$E13)</f>
        <v>41726841.207805008</v>
      </c>
      <c r="Y13">
        <f>('County-Data'!G13)*('County-Data'!G$2)*('County-Data'!G$3)*('County-Data'!$E13)</f>
        <v>156008.61194100001</v>
      </c>
      <c r="Z13">
        <f>('County-Data'!H13)*('County-Data'!H$2)*('County-Data'!H$3)*('County-Data'!$E13)</f>
        <v>18065.53506342</v>
      </c>
      <c r="AA13">
        <f>('County-Data'!I13)*('County-Data'!I$2)*('County-Data'!I$3)*('County-Data'!$E13)</f>
        <v>51338.632299240002</v>
      </c>
      <c r="AB13">
        <f>('County-Data'!J13)*('County-Data'!J$2)*('County-Data'!J$3)*('County-Data'!$E13)</f>
        <v>25102572.259350304</v>
      </c>
      <c r="AC13">
        <f>('County-Data'!K13)*('County-Data'!K$2)*('County-Data'!K$3)*('County-Data'!$E13)</f>
        <v>69063.308210520001</v>
      </c>
      <c r="AD13">
        <f>('County-Data'!L13)*('County-Data'!L$2)*('County-Data'!L$3)*('County-Data'!$E13)</f>
        <v>83605181.198768854</v>
      </c>
      <c r="AE13">
        <f>('County-Data'!M13)*('County-Data'!M$2)*('County-Data'!M$3)*('County-Data'!$E13)</f>
        <v>113853.51179845502</v>
      </c>
      <c r="AF13">
        <f>('County-Data'!N13)*('County-Data'!N$2)*('County-Data'!N$3)*('County-Data'!$E13)</f>
        <v>0</v>
      </c>
      <c r="AG13">
        <f>('County-Data'!O13)*('County-Data'!O$2)*('County-Data'!O$3)*('County-Data'!$E13)</f>
        <v>1909929.9692012803</v>
      </c>
      <c r="AH13">
        <f>('County-Data'!P13)*('County-Data'!P$2)*('County-Data'!P$3)*('County-Data'!$E13)</f>
        <v>146066.88667025001</v>
      </c>
      <c r="AI13">
        <f>('County-Data'!Q13)*('County-Data'!Q$2)*('County-Data'!Q$3)*('County-Data'!$E13)</f>
        <v>8921.3328088950002</v>
      </c>
      <c r="AJ13">
        <f>('County-Data'!R13)*('County-Data'!R$2)*('County-Data'!R$3)*('County-Data'!$E13)</f>
        <v>0</v>
      </c>
      <c r="AK13">
        <f>('County-Data'!S13)*('County-Data'!S$2)*('County-Data'!S$3)*('County-Data'!$E13)</f>
        <v>17134.72737873</v>
      </c>
      <c r="AL13">
        <f>('County-Data'!T13)*('County-Data'!T$2)*('County-Data'!T$3)*('County-Data'!$E13)</f>
        <v>86617.554545730003</v>
      </c>
      <c r="AM13">
        <f>('County-Data'!U13)*('County-Data'!U$2)*('County-Data'!U$3)*('County-Data'!$E13)</f>
        <v>133354.58829108</v>
      </c>
      <c r="AN13" s="39">
        <f>'County-Data'!AO13</f>
        <v>22675286</v>
      </c>
      <c r="AO13" s="46">
        <f t="shared" si="3"/>
        <v>6.753826581245006</v>
      </c>
      <c r="AP13" s="64">
        <f t="shared" si="4"/>
        <v>12</v>
      </c>
    </row>
    <row r="14" spans="1:42">
      <c r="A14" t="s">
        <v>16</v>
      </c>
      <c r="B14" t="s">
        <v>25</v>
      </c>
      <c r="C14" t="s">
        <v>18</v>
      </c>
      <c r="D14">
        <f>('County-Data'!F14)*('County-Data'!F$1)*('County-Data'!F$3)*('County-Data'!$D14)</f>
        <v>0</v>
      </c>
      <c r="E14">
        <f>('County-Data'!G14)*('County-Data'!G$1)*('County-Data'!G$3)*('County-Data'!$D14)</f>
        <v>0</v>
      </c>
      <c r="F14">
        <f>('County-Data'!H14)*('County-Data'!H$1)*('County-Data'!H$3)*('County-Data'!$D14)</f>
        <v>0</v>
      </c>
      <c r="G14">
        <f>('County-Data'!I14)*('County-Data'!I$1)*('County-Data'!I$3)*('County-Data'!$D14)</f>
        <v>0</v>
      </c>
      <c r="H14">
        <f>('County-Data'!J14)*('County-Data'!J$1)*('County-Data'!J$3)*('County-Data'!$D14)</f>
        <v>0</v>
      </c>
      <c r="I14">
        <f>('County-Data'!K14)*('County-Data'!K$1)*('County-Data'!K$3)*('County-Data'!$D14)</f>
        <v>0</v>
      </c>
      <c r="J14">
        <f>('County-Data'!L14)*('County-Data'!L$1)*('County-Data'!L$3)*('County-Data'!$D14)</f>
        <v>0</v>
      </c>
      <c r="K14">
        <f>('County-Data'!M14)*('County-Data'!M$1)*('County-Data'!M$3)*('County-Data'!$D14)</f>
        <v>0</v>
      </c>
      <c r="L14">
        <f>('County-Data'!N14)*('County-Data'!N$1)*('County-Data'!N$3)*('County-Data'!$D14)</f>
        <v>0</v>
      </c>
      <c r="M14">
        <f>('County-Data'!O14)*('County-Data'!O$1)*('County-Data'!O$3)*('County-Data'!$D14)</f>
        <v>507694.07909870398</v>
      </c>
      <c r="N14">
        <f>('County-Data'!P14)*('County-Data'!P$1)*('County-Data'!P$3)*('County-Data'!$D14)</f>
        <v>414157.13852380001</v>
      </c>
      <c r="O14">
        <f>('County-Data'!Q14)*('County-Data'!Q$1)*('County-Data'!Q$3)*('County-Data'!$D14)</f>
        <v>126477.45673841999</v>
      </c>
      <c r="P14">
        <f>('County-Data'!R14)*('County-Data'!R$1)*('County-Data'!R$3)*('County-Data'!$D14)</f>
        <v>587223.40127118002</v>
      </c>
      <c r="Q14">
        <f>('County-Data'!S14)*('County-Data'!S$1)*('County-Data'!S$3)*('County-Data'!$D14)</f>
        <v>0</v>
      </c>
      <c r="R14">
        <f>('County-Data'!T14)*('County-Data'!T$1)*('County-Data'!T$3)*('County-Data'!$D14)</f>
        <v>0</v>
      </c>
      <c r="S14">
        <f>('County-Data'!U14)*('County-Data'!U$1)*('County-Data'!U$3)*('County-Data'!$D14)</f>
        <v>0</v>
      </c>
      <c r="T14" s="39">
        <f>'County-Data'!AO14</f>
        <v>171662</v>
      </c>
      <c r="U14" s="46">
        <f t="shared" si="2"/>
        <v>9.5277468259259699</v>
      </c>
      <c r="V14" s="64">
        <f t="shared" si="1"/>
        <v>19</v>
      </c>
      <c r="X14">
        <f>('County-Data'!F14)*('County-Data'!F$2)*('County-Data'!F$3)*('County-Data'!$E14)</f>
        <v>0</v>
      </c>
      <c r="Y14">
        <f>('County-Data'!G14)*('County-Data'!G$2)*('County-Data'!G$3)*('County-Data'!$E14)</f>
        <v>0</v>
      </c>
      <c r="Z14">
        <f>('County-Data'!H14)*('County-Data'!H$2)*('County-Data'!H$3)*('County-Data'!$E14)</f>
        <v>0</v>
      </c>
      <c r="AA14">
        <f>('County-Data'!I14)*('County-Data'!I$2)*('County-Data'!I$3)*('County-Data'!$E14)</f>
        <v>0</v>
      </c>
      <c r="AB14">
        <f>('County-Data'!J14)*('County-Data'!J$2)*('County-Data'!J$3)*('County-Data'!$E14)</f>
        <v>0</v>
      </c>
      <c r="AC14">
        <f>('County-Data'!K14)*('County-Data'!K$2)*('County-Data'!K$3)*('County-Data'!$E14)</f>
        <v>0</v>
      </c>
      <c r="AD14">
        <f>('County-Data'!L14)*('County-Data'!L$2)*('County-Data'!L$3)*('County-Data'!$E14)</f>
        <v>0</v>
      </c>
      <c r="AE14">
        <f>('County-Data'!M14)*('County-Data'!M$2)*('County-Data'!M$3)*('County-Data'!$E14)</f>
        <v>0</v>
      </c>
      <c r="AF14">
        <f>('County-Data'!N14)*('County-Data'!N$2)*('County-Data'!N$3)*('County-Data'!$E14)</f>
        <v>0</v>
      </c>
      <c r="AG14">
        <f>('County-Data'!O14)*('County-Data'!O$2)*('County-Data'!O$3)*('County-Data'!$E14)</f>
        <v>246346.25852715201</v>
      </c>
      <c r="AH14">
        <f>('County-Data'!P14)*('County-Data'!P$2)*('County-Data'!P$3)*('County-Data'!$E14)</f>
        <v>150719.79226955</v>
      </c>
      <c r="AI14">
        <f>('County-Data'!Q14)*('County-Data'!Q$2)*('County-Data'!Q$3)*('County-Data'!$E14)</f>
        <v>46027.592508344998</v>
      </c>
      <c r="AJ14">
        <f>('County-Data'!R14)*('County-Data'!R$2)*('County-Data'!R$3)*('County-Data'!$E14)</f>
        <v>142467.96819017001</v>
      </c>
      <c r="AK14">
        <f>('County-Data'!S14)*('County-Data'!S$2)*('County-Data'!S$3)*('County-Data'!$E14)</f>
        <v>0</v>
      </c>
      <c r="AL14">
        <f>('County-Data'!T14)*('County-Data'!T$2)*('County-Data'!T$3)*('County-Data'!$E14)</f>
        <v>0</v>
      </c>
      <c r="AM14">
        <f>('County-Data'!U14)*('County-Data'!U$2)*('County-Data'!U$3)*('County-Data'!$E14)</f>
        <v>0</v>
      </c>
      <c r="AN14" s="39">
        <f>'County-Data'!AO14</f>
        <v>171662</v>
      </c>
      <c r="AO14" s="46">
        <f t="shared" si="3"/>
        <v>3.4111312433457437</v>
      </c>
      <c r="AP14" s="64">
        <f t="shared" si="4"/>
        <v>48</v>
      </c>
    </row>
    <row r="15" spans="1:42">
      <c r="A15" t="s">
        <v>16</v>
      </c>
      <c r="B15" t="s">
        <v>26</v>
      </c>
      <c r="C15" t="s">
        <v>18</v>
      </c>
      <c r="D15">
        <f>('County-Data'!F15)*('County-Data'!F$1)*('County-Data'!F$3)*('County-Data'!$D15)</f>
        <v>109866088.6634088</v>
      </c>
      <c r="E15">
        <f>('County-Data'!G15)*('County-Data'!G$1)*('County-Data'!G$3)*('County-Data'!$D15)</f>
        <v>214735.86913800001</v>
      </c>
      <c r="F15">
        <f>('County-Data'!H15)*('County-Data'!H$1)*('County-Data'!H$3)*('County-Data'!$D15)</f>
        <v>0</v>
      </c>
      <c r="G15">
        <f>('County-Data'!I15)*('County-Data'!I$1)*('County-Data'!I$3)*('County-Data'!$D15)</f>
        <v>190793.72198066401</v>
      </c>
      <c r="H15">
        <f>('County-Data'!J15)*('County-Data'!J$1)*('County-Data'!J$3)*('County-Data'!$D15)</f>
        <v>19563859.626916174</v>
      </c>
      <c r="I15">
        <f>('County-Data'!K15)*('County-Data'!K$1)*('County-Data'!K$3)*('County-Data'!$D15)</f>
        <v>57036.734048015998</v>
      </c>
      <c r="J15">
        <f>('County-Data'!L15)*('County-Data'!L$1)*('County-Data'!L$3)*('County-Data'!$D15)</f>
        <v>11118308.720737249</v>
      </c>
      <c r="K15">
        <f>('County-Data'!M15)*('County-Data'!M$1)*('County-Data'!M$3)*('County-Data'!$D15)</f>
        <v>529971.73403878801</v>
      </c>
      <c r="L15">
        <f>('County-Data'!N15)*('County-Data'!N$1)*('County-Data'!N$3)*('County-Data'!$D15)</f>
        <v>69141.340856231996</v>
      </c>
      <c r="M15">
        <f>('County-Data'!O15)*('County-Data'!O$1)*('County-Data'!O$3)*('County-Data'!$D15)</f>
        <v>9464026.8929725438</v>
      </c>
      <c r="N15">
        <f>('County-Data'!P15)*('County-Data'!P$1)*('County-Data'!P$3)*('County-Data'!$D15)</f>
        <v>1447572.3884244</v>
      </c>
      <c r="O15">
        <f>('County-Data'!Q15)*('County-Data'!Q$1)*('County-Data'!Q$3)*('County-Data'!$D15)</f>
        <v>1444086.088431336</v>
      </c>
      <c r="P15">
        <f>('County-Data'!R15)*('County-Data'!R$1)*('County-Data'!R$3)*('County-Data'!$D15)</f>
        <v>273663.72243691201</v>
      </c>
      <c r="Q15">
        <f>('County-Data'!S15)*('County-Data'!S$1)*('County-Data'!S$3)*('County-Data'!$D15)</f>
        <v>56603.653303535997</v>
      </c>
      <c r="R15">
        <f>('County-Data'!T15)*('County-Data'!T$1)*('County-Data'!T$3)*('County-Data'!$D15)</f>
        <v>333825.85585759202</v>
      </c>
      <c r="S15">
        <f>('County-Data'!U15)*('County-Data'!U$1)*('County-Data'!U$3)*('County-Data'!$D15)</f>
        <v>183554.05553543998</v>
      </c>
      <c r="T15" s="39">
        <f>'County-Data'!AO15</f>
        <v>14072453</v>
      </c>
      <c r="U15" s="46">
        <f t="shared" si="2"/>
        <v>11.001157301295349</v>
      </c>
      <c r="V15" s="64">
        <f t="shared" si="1"/>
        <v>7</v>
      </c>
      <c r="X15">
        <f>('County-Data'!F15)*('County-Data'!F$2)*('County-Data'!F$3)*('County-Data'!$E15)</f>
        <v>50079904.889757201</v>
      </c>
      <c r="Y15">
        <f>('County-Data'!G15)*('County-Data'!G$2)*('County-Data'!G$3)*('County-Data'!$E15)</f>
        <v>293647.076191</v>
      </c>
      <c r="Z15">
        <f>('County-Data'!H15)*('County-Data'!H$2)*('County-Data'!H$3)*('County-Data'!$E15)</f>
        <v>0</v>
      </c>
      <c r="AA15">
        <f>('County-Data'!I15)*('County-Data'!I$2)*('County-Data'!I$3)*('County-Data'!$E15)</f>
        <v>173937.774004632</v>
      </c>
      <c r="AB15">
        <f>('County-Data'!J15)*('County-Data'!J$2)*('County-Data'!J$3)*('County-Data'!$E15)</f>
        <v>13376596.563760716</v>
      </c>
      <c r="AC15">
        <f>('County-Data'!K15)*('County-Data'!K$2)*('County-Data'!K$3)*('County-Data'!$E15)</f>
        <v>77996.611632312008</v>
      </c>
      <c r="AD15">
        <f>('County-Data'!L15)*('County-Data'!L$2)*('County-Data'!L$3)*('County-Data'!$E15)</f>
        <v>10136045.617776224</v>
      </c>
      <c r="AE15">
        <f>('County-Data'!M15)*('County-Data'!M$2)*('County-Data'!M$3)*('County-Data'!$E15)</f>
        <v>362362.95964218298</v>
      </c>
      <c r="AF15">
        <f>('County-Data'!N15)*('County-Data'!N$2)*('County-Data'!N$3)*('County-Data'!$E15)</f>
        <v>15758.237214754001</v>
      </c>
      <c r="AG15">
        <f>('County-Data'!O15)*('County-Data'!O$2)*('County-Data'!O$3)*('County-Data'!$E15)</f>
        <v>4313956.8582095364</v>
      </c>
      <c r="AH15">
        <f>('County-Data'!P15)*('County-Data'!P$2)*('County-Data'!P$3)*('County-Data'!$E15)</f>
        <v>494881.69016895001</v>
      </c>
      <c r="AI15">
        <f>('County-Data'!Q15)*('County-Data'!Q$2)*('County-Data'!Q$3)*('County-Data'!$E15)</f>
        <v>493689.82850676303</v>
      </c>
      <c r="AJ15">
        <f>('County-Data'!R15)*('County-Data'!R$2)*('County-Data'!R$3)*('County-Data'!$E15)</f>
        <v>62371.626031963999</v>
      </c>
      <c r="AK15">
        <f>('County-Data'!S15)*('County-Data'!S$2)*('County-Data'!S$3)*('County-Data'!$E15)</f>
        <v>19351.095558738001</v>
      </c>
      <c r="AL15">
        <f>('County-Data'!T15)*('County-Data'!T$2)*('County-Data'!T$3)*('County-Data'!$E15)</f>
        <v>114125.07249376101</v>
      </c>
      <c r="AM15">
        <f>('County-Data'!U15)*('County-Data'!U$2)*('County-Data'!U$3)*('County-Data'!$E15)</f>
        <v>125503.27979054001</v>
      </c>
      <c r="AN15" s="39">
        <f>'County-Data'!AO15</f>
        <v>14072453</v>
      </c>
      <c r="AO15" s="46">
        <f t="shared" si="3"/>
        <v>5.6948230120746732</v>
      </c>
      <c r="AP15" s="64">
        <f t="shared" si="4"/>
        <v>18</v>
      </c>
    </row>
    <row r="16" spans="1:42">
      <c r="A16" t="s">
        <v>16</v>
      </c>
      <c r="B16" t="s">
        <v>27</v>
      </c>
      <c r="C16" t="s">
        <v>18</v>
      </c>
      <c r="D16">
        <f>('County-Data'!F16)*('County-Data'!F$1)*('County-Data'!F$3)*('County-Data'!$D16)</f>
        <v>2205320928.4582267</v>
      </c>
      <c r="E16">
        <f>('County-Data'!G16)*('County-Data'!G$1)*('County-Data'!G$3)*('County-Data'!$D16)</f>
        <v>438852640.4012835</v>
      </c>
      <c r="F16">
        <f>('County-Data'!H16)*('County-Data'!H$1)*('County-Data'!H$3)*('County-Data'!$D16)</f>
        <v>1819089094.8330953</v>
      </c>
      <c r="G16">
        <f>('County-Data'!I16)*('County-Data'!I$1)*('County-Data'!I$3)*('County-Data'!$D16)</f>
        <v>7695389467.8863535</v>
      </c>
      <c r="H16">
        <f>('County-Data'!J16)*('County-Data'!J$1)*('County-Data'!J$3)*('County-Data'!$D16)</f>
        <v>475319615.5385192</v>
      </c>
      <c r="I16">
        <f>('County-Data'!K16)*('County-Data'!K$1)*('County-Data'!K$3)*('County-Data'!$D16)</f>
        <v>1571827130.659909</v>
      </c>
      <c r="J16">
        <f>('County-Data'!L16)*('County-Data'!L$1)*('County-Data'!L$3)*('County-Data'!$D16)</f>
        <v>2118165417.9157703</v>
      </c>
      <c r="K16">
        <f>('County-Data'!M16)*('County-Data'!M$1)*('County-Data'!M$3)*('County-Data'!$D16)</f>
        <v>709984330.77744675</v>
      </c>
      <c r="L16">
        <f>('County-Data'!N16)*('County-Data'!N$1)*('County-Data'!N$3)*('County-Data'!$D16)</f>
        <v>63336.250351674003</v>
      </c>
      <c r="M16">
        <f>('County-Data'!O16)*('County-Data'!O$1)*('County-Data'!O$3)*('County-Data'!$D16)</f>
        <v>27633806.371726491</v>
      </c>
      <c r="N16">
        <f>('County-Data'!P16)*('County-Data'!P$1)*('County-Data'!P$3)*('County-Data'!$D16)</f>
        <v>757342535.85118675</v>
      </c>
      <c r="O16">
        <f>('County-Data'!Q16)*('County-Data'!Q$1)*('County-Data'!Q$3)*('County-Data'!$D16)</f>
        <v>2536804018.6279416</v>
      </c>
      <c r="P16">
        <f>('County-Data'!R16)*('County-Data'!R$1)*('County-Data'!R$3)*('County-Data'!$D16)</f>
        <v>289042089.67490065</v>
      </c>
      <c r="Q16">
        <f>('County-Data'!S16)*('County-Data'!S$1)*('County-Data'!S$3)*('County-Data'!$D16)</f>
        <v>38110649.683109224</v>
      </c>
      <c r="R16">
        <f>('County-Data'!T16)*('County-Data'!T$1)*('County-Data'!T$3)*('County-Data'!$D16)</f>
        <v>1155173472.4294634</v>
      </c>
      <c r="S16">
        <f>('County-Data'!U16)*('County-Data'!U$1)*('County-Data'!U$3)*('County-Data'!$D16)</f>
        <v>347769961.65551746</v>
      </c>
      <c r="T16" s="39">
        <f>'County-Data'!AO16</f>
        <v>3141774621</v>
      </c>
      <c r="U16" s="46">
        <f t="shared" si="2"/>
        <v>7.0615786214331386</v>
      </c>
      <c r="V16" s="64">
        <f t="shared" si="1"/>
        <v>44</v>
      </c>
      <c r="X16">
        <f>('County-Data'!F16)*('County-Data'!F$2)*('County-Data'!F$3)*('County-Data'!$E16)</f>
        <v>1059866826.821411</v>
      </c>
      <c r="Y16">
        <f>('County-Data'!G16)*('County-Data'!G$2)*('County-Data'!G$3)*('County-Data'!$E16)</f>
        <v>632731521.41554594</v>
      </c>
      <c r="Z16">
        <f>('County-Data'!H16)*('County-Data'!H$2)*('County-Data'!H$3)*('County-Data'!$E16)</f>
        <v>2622736892.9846511</v>
      </c>
      <c r="AA16">
        <f>('County-Data'!I16)*('County-Data'!I$2)*('County-Data'!I$3)*('County-Data'!$E16)</f>
        <v>7396735696.1380301</v>
      </c>
      <c r="AB16">
        <f>('County-Data'!J16)*('County-Data'!J$2)*('County-Data'!J$3)*('County-Data'!$E16)</f>
        <v>342654544.84144884</v>
      </c>
      <c r="AC16">
        <f>('County-Data'!K16)*('County-Data'!K$2)*('County-Data'!K$3)*('County-Data'!$E16)</f>
        <v>2266238095.0363483</v>
      </c>
      <c r="AD16">
        <f>('County-Data'!L16)*('County-Data'!L$2)*('County-Data'!L$3)*('County-Data'!$E16)</f>
        <v>2035960599.8377116</v>
      </c>
      <c r="AE16">
        <f>('County-Data'!M16)*('County-Data'!M$2)*('County-Data'!M$3)*('County-Data'!$E16)</f>
        <v>511822676.26695842</v>
      </c>
      <c r="AF16">
        <f>('County-Data'!N16)*('County-Data'!N$2)*('County-Data'!N$3)*('County-Data'!$E16)</f>
        <v>15219.551453204</v>
      </c>
      <c r="AG16">
        <f>('County-Data'!O16)*('County-Data'!O$2)*('County-Data'!O$3)*('County-Data'!$E16)</f>
        <v>13280676.882105695</v>
      </c>
      <c r="AH16">
        <f>('County-Data'!P16)*('County-Data'!P$2)*('County-Data'!P$3)*('County-Data'!$E16)</f>
        <v>272981435.46752805</v>
      </c>
      <c r="AI16">
        <f>('County-Data'!Q16)*('County-Data'!Q$2)*('County-Data'!Q$3)*('County-Data'!$E16)</f>
        <v>914382026.26046789</v>
      </c>
      <c r="AJ16">
        <f>('County-Data'!R16)*('County-Data'!R$2)*('County-Data'!R$3)*('County-Data'!$E16)</f>
        <v>69456131.86007759</v>
      </c>
      <c r="AK16">
        <f>('County-Data'!S16)*('County-Data'!S$2)*('County-Data'!S$3)*('County-Data'!$E16)</f>
        <v>13736848.73701518</v>
      </c>
      <c r="AL16">
        <f>('County-Data'!T16)*('County-Data'!T$2)*('County-Data'!T$3)*('County-Data'!$E16)</f>
        <v>416378187.92706293</v>
      </c>
      <c r="AM16">
        <f>('County-Data'!U16)*('County-Data'!U$2)*('County-Data'!U$3)*('County-Data'!$E16)</f>
        <v>250704902.60661772</v>
      </c>
      <c r="AN16" s="39">
        <f>'County-Data'!AO16</f>
        <v>3141774621</v>
      </c>
      <c r="AO16" s="46">
        <f t="shared" si="3"/>
        <v>5.9901439641282375</v>
      </c>
      <c r="AP16" s="64">
        <f t="shared" si="4"/>
        <v>15</v>
      </c>
    </row>
    <row r="17" spans="1:42">
      <c r="A17" t="s">
        <v>16</v>
      </c>
      <c r="B17" t="s">
        <v>28</v>
      </c>
      <c r="C17" t="s">
        <v>18</v>
      </c>
      <c r="D17">
        <f>('County-Data'!F17)*('County-Data'!F$1)*('County-Data'!F$3)*('County-Data'!$D17)</f>
        <v>57759708.402451806</v>
      </c>
      <c r="E17">
        <f>('County-Data'!G17)*('County-Data'!G$1)*('County-Data'!G$3)*('County-Data'!$D17)</f>
        <v>0</v>
      </c>
      <c r="F17">
        <f>('County-Data'!H17)*('County-Data'!H$1)*('County-Data'!H$3)*('County-Data'!$D17)</f>
        <v>0</v>
      </c>
      <c r="G17">
        <f>('County-Data'!I17)*('County-Data'!I$1)*('County-Data'!I$3)*('County-Data'!$D17)</f>
        <v>2623182308.8951073</v>
      </c>
      <c r="H17">
        <f>('County-Data'!J17)*('County-Data'!J$1)*('County-Data'!J$3)*('County-Data'!$D17)</f>
        <v>1409892404.0346289</v>
      </c>
      <c r="I17">
        <f>('County-Data'!K17)*('County-Data'!K$1)*('County-Data'!K$3)*('County-Data'!$D17)</f>
        <v>51486.174700776006</v>
      </c>
      <c r="J17">
        <f>('County-Data'!L17)*('County-Data'!L$1)*('County-Data'!L$3)*('County-Data'!$D17)</f>
        <v>872723.8906758721</v>
      </c>
      <c r="K17">
        <f>('County-Data'!M17)*('County-Data'!M$1)*('County-Data'!M$3)*('County-Data'!$D17)</f>
        <v>5077183.823363862</v>
      </c>
      <c r="L17">
        <f>('County-Data'!N17)*('County-Data'!N$1)*('County-Data'!N$3)*('County-Data'!$D17)</f>
        <v>0</v>
      </c>
      <c r="M17">
        <f>('County-Data'!O17)*('County-Data'!O$1)*('County-Data'!O$3)*('County-Data'!$D17)</f>
        <v>4271515.1044081924</v>
      </c>
      <c r="N17">
        <f>('County-Data'!P17)*('County-Data'!P$1)*('County-Data'!P$3)*('County-Data'!$D17)</f>
        <v>87113.408725560002</v>
      </c>
      <c r="O17">
        <f>('County-Data'!Q17)*('County-Data'!Q$1)*('County-Data'!Q$3)*('County-Data'!$D17)</f>
        <v>26603.144938404002</v>
      </c>
      <c r="P17">
        <f>('County-Data'!R17)*('County-Data'!R$1)*('County-Data'!R$3)*('County-Data'!$D17)</f>
        <v>0</v>
      </c>
      <c r="Q17">
        <f>('County-Data'!S17)*('County-Data'!S$1)*('County-Data'!S$3)*('County-Data'!$D17)</f>
        <v>0</v>
      </c>
      <c r="R17">
        <f>('County-Data'!T17)*('County-Data'!T$1)*('County-Data'!T$3)*('County-Data'!$D17)</f>
        <v>4261800.3630162841</v>
      </c>
      <c r="S17">
        <f>('County-Data'!U17)*('County-Data'!U$1)*('County-Data'!U$3)*('County-Data'!$D17)</f>
        <v>28946287.13431235</v>
      </c>
      <c r="T17" s="39">
        <f>'County-Data'!AO17</f>
        <v>394147212</v>
      </c>
      <c r="U17" s="46">
        <f t="shared" si="2"/>
        <v>10.489555700260363</v>
      </c>
      <c r="V17" s="64">
        <f t="shared" si="1"/>
        <v>11</v>
      </c>
      <c r="X17">
        <f>('County-Data'!F17)*('County-Data'!F$2)*('County-Data'!F$3)*('County-Data'!$E17)</f>
        <v>27028762.574673202</v>
      </c>
      <c r="Y17">
        <f>('County-Data'!G17)*('County-Data'!G$2)*('County-Data'!G$3)*('County-Data'!$E17)</f>
        <v>0</v>
      </c>
      <c r="Z17">
        <f>('County-Data'!H17)*('County-Data'!H$2)*('County-Data'!H$3)*('County-Data'!$E17)</f>
        <v>0</v>
      </c>
      <c r="AA17">
        <f>('County-Data'!I17)*('County-Data'!I$2)*('County-Data'!I$3)*('County-Data'!$E17)</f>
        <v>2455046044.3183007</v>
      </c>
      <c r="AB17">
        <f>('County-Data'!J17)*('County-Data'!J$2)*('County-Data'!J$3)*('County-Data'!$E17)</f>
        <v>989642644.46155679</v>
      </c>
      <c r="AC17">
        <f>('County-Data'!K17)*('County-Data'!K$2)*('County-Data'!K$3)*('County-Data'!$E17)</f>
        <v>72279.152562671996</v>
      </c>
      <c r="AD17">
        <f>('County-Data'!L17)*('County-Data'!L$2)*('County-Data'!L$3)*('County-Data'!$E17)</f>
        <v>816785.52356825606</v>
      </c>
      <c r="AE17">
        <f>('County-Data'!M17)*('County-Data'!M$2)*('County-Data'!M$3)*('County-Data'!$E17)</f>
        <v>3563816.367116082</v>
      </c>
      <c r="AF17">
        <f>('County-Data'!N17)*('County-Data'!N$2)*('County-Data'!N$3)*('County-Data'!$E17)</f>
        <v>0</v>
      </c>
      <c r="AG17">
        <f>('County-Data'!O17)*('County-Data'!O$2)*('County-Data'!O$3)*('County-Data'!$E17)</f>
        <v>1998863.408151808</v>
      </c>
      <c r="AH17">
        <f>('County-Data'!P17)*('County-Data'!P$2)*('County-Data'!P$3)*('County-Data'!$E17)</f>
        <v>30573.660774579999</v>
      </c>
      <c r="AI17">
        <f>('County-Data'!Q17)*('County-Data'!Q$2)*('County-Data'!Q$3)*('County-Data'!$E17)</f>
        <v>9336.743226822</v>
      </c>
      <c r="AJ17">
        <f>('County-Data'!R17)*('County-Data'!R$2)*('County-Data'!R$3)*('County-Data'!$E17)</f>
        <v>0</v>
      </c>
      <c r="AK17">
        <f>('County-Data'!S17)*('County-Data'!S$2)*('County-Data'!S$3)*('County-Data'!$E17)</f>
        <v>0</v>
      </c>
      <c r="AL17">
        <f>('County-Data'!T17)*('County-Data'!T$2)*('County-Data'!T$3)*('County-Data'!$E17)</f>
        <v>1495738.032687162</v>
      </c>
      <c r="AM17">
        <f>('County-Data'!U17)*('County-Data'!U$2)*('County-Data'!U$3)*('County-Data'!$E17)</f>
        <v>20318203.052210227</v>
      </c>
      <c r="AN17" s="39">
        <f>'County-Data'!AO17</f>
        <v>394147212</v>
      </c>
      <c r="AO17" s="46">
        <f t="shared" si="3"/>
        <v>8.8799893560957841</v>
      </c>
      <c r="AP17" s="64">
        <f t="shared" si="4"/>
        <v>4</v>
      </c>
    </row>
    <row r="18" spans="1:42">
      <c r="A18" t="s">
        <v>16</v>
      </c>
      <c r="B18" t="s">
        <v>29</v>
      </c>
      <c r="C18" t="s">
        <v>18</v>
      </c>
      <c r="D18">
        <f>('County-Data'!F18)*('County-Data'!F$1)*('County-Data'!F$3)*('County-Data'!$D18)</f>
        <v>5470252.8079484999</v>
      </c>
      <c r="E18">
        <f>('County-Data'!G18)*('County-Data'!G$1)*('County-Data'!G$3)*('County-Data'!$D18)</f>
        <v>34913.3861167</v>
      </c>
      <c r="F18">
        <f>('County-Data'!H18)*('County-Data'!H$1)*('County-Data'!H$3)*('County-Data'!$D18)</f>
        <v>12128.734303062</v>
      </c>
      <c r="G18">
        <f>('County-Data'!I18)*('County-Data'!I$1)*('County-Data'!I$3)*('County-Data'!$D18)</f>
        <v>51701.150432645998</v>
      </c>
      <c r="H18">
        <f>('County-Data'!J18)*('County-Data'!J$1)*('County-Data'!J$3)*('County-Data'!$D18)</f>
        <v>65449.396427843996</v>
      </c>
      <c r="I18">
        <f>('County-Data'!K18)*('County-Data'!K$1)*('County-Data'!K$3)*('County-Data'!$D18)</f>
        <v>0</v>
      </c>
      <c r="J18">
        <f>('County-Data'!L18)*('County-Data'!L$1)*('County-Data'!L$3)*('County-Data'!$D18)</f>
        <v>1326300.8606135729</v>
      </c>
      <c r="K18">
        <f>('County-Data'!M18)*('County-Data'!M$1)*('County-Data'!M$3)*('County-Data'!$D18)</f>
        <v>13897.874792840999</v>
      </c>
      <c r="L18">
        <f>('County-Data'!N18)*('County-Data'!N$1)*('County-Data'!N$3)*('County-Data'!$D18)</f>
        <v>56207.617749894001</v>
      </c>
      <c r="M18">
        <f>('County-Data'!O18)*('County-Data'!O$1)*('County-Data'!O$3)*('County-Data'!$D18)</f>
        <v>5770249.7455287362</v>
      </c>
      <c r="N18">
        <f>('County-Data'!P18)*('County-Data'!P$1)*('County-Data'!P$3)*('County-Data'!$D18)</f>
        <v>2196668.1053189598</v>
      </c>
      <c r="O18">
        <f>('County-Data'!Q18)*('County-Data'!Q$1)*('County-Data'!Q$3)*('County-Data'!$D18)</f>
        <v>1581241.9267153081</v>
      </c>
      <c r="P18">
        <f>('County-Data'!R18)*('County-Data'!R$1)*('County-Data'!R$3)*('County-Data'!$D18)</f>
        <v>1724155.031852331</v>
      </c>
      <c r="Q18">
        <f>('County-Data'!S18)*('County-Data'!S$1)*('County-Data'!S$3)*('County-Data'!$D18)</f>
        <v>460152.56122212001</v>
      </c>
      <c r="R18">
        <f>('County-Data'!T18)*('County-Data'!T$1)*('County-Data'!T$3)*('County-Data'!$D18)</f>
        <v>620296.44927203201</v>
      </c>
      <c r="S18">
        <f>('County-Data'!U18)*('County-Data'!U$1)*('County-Data'!U$3)*('County-Data'!$D18)</f>
        <v>641637.62327311398</v>
      </c>
      <c r="T18" s="39">
        <f>'County-Data'!AO18</f>
        <v>2521756</v>
      </c>
      <c r="U18" s="46">
        <f t="shared" si="2"/>
        <v>7.9409955886166879</v>
      </c>
      <c r="V18" s="64">
        <f t="shared" si="1"/>
        <v>37</v>
      </c>
      <c r="X18">
        <f>('County-Data'!F18)*('County-Data'!F$2)*('County-Data'!F$3)*('County-Data'!$E18)</f>
        <v>2738568.2315090001</v>
      </c>
      <c r="Y18">
        <f>('County-Data'!G18)*('County-Data'!G$2)*('County-Data'!G$3)*('County-Data'!$E18)</f>
        <v>52435.980619400005</v>
      </c>
      <c r="Z18">
        <f>('County-Data'!H18)*('County-Data'!H$2)*('County-Data'!H$3)*('County-Data'!$E18)</f>
        <v>18215.995284084001</v>
      </c>
      <c r="AA18">
        <f>('County-Data'!I18)*('County-Data'!I$2)*('County-Data'!I$3)*('County-Data'!$E18)</f>
        <v>51766.210110648004</v>
      </c>
      <c r="AB18">
        <f>('County-Data'!J18)*('County-Data'!J$2)*('County-Data'!J$3)*('County-Data'!$E18)</f>
        <v>49148.817464604006</v>
      </c>
      <c r="AC18">
        <f>('County-Data'!K18)*('County-Data'!K$2)*('County-Data'!K$3)*('County-Data'!$E18)</f>
        <v>0</v>
      </c>
      <c r="AD18">
        <f>('County-Data'!L18)*('County-Data'!L$2)*('County-Data'!L$3)*('County-Data'!$E18)</f>
        <v>1327969.8506883241</v>
      </c>
      <c r="AE18">
        <f>('County-Data'!M18)*('County-Data'!M$2)*('County-Data'!M$3)*('County-Data'!$E18)</f>
        <v>10436.522697231001</v>
      </c>
      <c r="AF18">
        <f>('County-Data'!N18)*('County-Data'!N$2)*('County-Data'!N$3)*('County-Data'!$E18)</f>
        <v>14069.587068718001</v>
      </c>
      <c r="AG18">
        <f>('County-Data'!O18)*('County-Data'!O$2)*('County-Data'!O$3)*('County-Data'!$E18)</f>
        <v>2888755.4553267844</v>
      </c>
      <c r="AH18">
        <f>('County-Data'!P18)*('County-Data'!P$2)*('County-Data'!P$3)*('County-Data'!$E18)</f>
        <v>824787.13044868002</v>
      </c>
      <c r="AI18">
        <f>('County-Data'!Q18)*('County-Data'!Q$2)*('County-Data'!Q$3)*('County-Data'!$E18)</f>
        <v>593711.89854431408</v>
      </c>
      <c r="AJ18">
        <f>('County-Data'!R18)*('County-Data'!R$2)*('County-Data'!R$3)*('County-Data'!$E18)</f>
        <v>431581.16838460701</v>
      </c>
      <c r="AK18">
        <f>('County-Data'!S18)*('County-Data'!S$2)*('County-Data'!S$3)*('County-Data'!$E18)</f>
        <v>172774.35294846</v>
      </c>
      <c r="AL18">
        <f>('County-Data'!T18)*('County-Data'!T$2)*('County-Data'!T$3)*('County-Data'!$E18)</f>
        <v>232903.88164865601</v>
      </c>
      <c r="AM18">
        <f>('County-Data'!U18)*('County-Data'!U$2)*('County-Data'!U$3)*('County-Data'!$E18)</f>
        <v>481833.78527317406</v>
      </c>
      <c r="AN18" s="39">
        <f>'County-Data'!AO18</f>
        <v>2521756</v>
      </c>
      <c r="AO18" s="46">
        <f t="shared" si="3"/>
        <v>3.9214574558429467</v>
      </c>
      <c r="AP18" s="64">
        <f t="shared" si="4"/>
        <v>41</v>
      </c>
    </row>
    <row r="19" spans="1:42">
      <c r="A19" t="s">
        <v>16</v>
      </c>
      <c r="B19" t="s">
        <v>30</v>
      </c>
      <c r="C19" t="s">
        <v>18</v>
      </c>
      <c r="D19">
        <f>('County-Data'!F19)*('County-Data'!F$1)*('County-Data'!F$3)*('County-Data'!$D19)</f>
        <v>0</v>
      </c>
      <c r="E19">
        <f>('County-Data'!G19)*('County-Data'!G$1)*('County-Data'!G$3)*('County-Data'!$D19)</f>
        <v>5726974.0936799999</v>
      </c>
      <c r="F19">
        <f>('County-Data'!H19)*('County-Data'!H$1)*('County-Data'!H$3)*('County-Data'!$D19)</f>
        <v>0</v>
      </c>
      <c r="G19">
        <f>('County-Data'!I19)*('County-Data'!I$1)*('County-Data'!I$3)*('County-Data'!$D19)</f>
        <v>0</v>
      </c>
      <c r="H19">
        <f>('County-Data'!J19)*('County-Data'!J$1)*('County-Data'!J$3)*('County-Data'!$D19)</f>
        <v>60654.863068799998</v>
      </c>
      <c r="I19">
        <f>('County-Data'!K19)*('County-Data'!K$1)*('County-Data'!K$3)*('County-Data'!$D19)</f>
        <v>42970.658774399999</v>
      </c>
      <c r="J19">
        <f>('County-Data'!L19)*('County-Data'!L$1)*('County-Data'!L$3)*('County-Data'!$D19)</f>
        <v>0</v>
      </c>
      <c r="K19">
        <f>('County-Data'!M19)*('County-Data'!M$1)*('County-Data'!M$3)*('County-Data'!$D19)</f>
        <v>55563362.046964802</v>
      </c>
      <c r="L19">
        <f>('County-Data'!N19)*('County-Data'!N$1)*('County-Data'!N$3)*('County-Data'!$D19)</f>
        <v>0</v>
      </c>
      <c r="M19">
        <f>('County-Data'!O19)*('County-Data'!O$1)*('County-Data'!O$3)*('County-Data'!$D19)</f>
        <v>0</v>
      </c>
      <c r="N19">
        <f>('County-Data'!P19)*('County-Data'!P$1)*('County-Data'!P$3)*('County-Data'!$D19)</f>
        <v>3034648773.2772961</v>
      </c>
      <c r="O19">
        <f>('County-Data'!Q19)*('County-Data'!Q$1)*('County-Data'!Q$3)*('County-Data'!$D19)</f>
        <v>22203.138417599999</v>
      </c>
      <c r="P19">
        <f>('County-Data'!R19)*('County-Data'!R$1)*('County-Data'!R$3)*('County-Data'!$D19)</f>
        <v>1000667111.3383728</v>
      </c>
      <c r="Q19">
        <f>('County-Data'!S19)*('County-Data'!S$1)*('County-Data'!S$3)*('County-Data'!$D19)</f>
        <v>634164603.86543036</v>
      </c>
      <c r="R19">
        <f>('County-Data'!T19)*('County-Data'!T$1)*('County-Data'!T$3)*('County-Data'!$D19)</f>
        <v>307727749.39317602</v>
      </c>
      <c r="S19">
        <f>('County-Data'!U19)*('County-Data'!U$1)*('County-Data'!U$3)*('County-Data'!$D19)</f>
        <v>139268834.9768016</v>
      </c>
      <c r="T19" s="39">
        <f>'County-Data'!AO19</f>
        <v>648690004</v>
      </c>
      <c r="U19" s="46">
        <f t="shared" si="2"/>
        <v>7.9820765014470352</v>
      </c>
      <c r="V19" s="64">
        <f t="shared" si="1"/>
        <v>36</v>
      </c>
      <c r="X19">
        <f>('County-Data'!F19)*('County-Data'!F$2)*('County-Data'!F$3)*('County-Data'!$E19)</f>
        <v>0</v>
      </c>
      <c r="Y19">
        <f>('County-Data'!G19)*('County-Data'!G$2)*('County-Data'!G$3)*('County-Data'!$E19)</f>
        <v>10180188.870755401</v>
      </c>
      <c r="Z19">
        <f>('County-Data'!H19)*('County-Data'!H$2)*('County-Data'!H$3)*('County-Data'!$E19)</f>
        <v>0</v>
      </c>
      <c r="AA19">
        <f>('County-Data'!I19)*('County-Data'!I$2)*('County-Data'!I$3)*('County-Data'!$E19)</f>
        <v>0</v>
      </c>
      <c r="AB19">
        <f>('County-Data'!J19)*('County-Data'!J$2)*('County-Data'!J$3)*('County-Data'!$E19)</f>
        <v>53909.617179132001</v>
      </c>
      <c r="AC19">
        <f>('County-Data'!K19)*('County-Data'!K$2)*('County-Data'!K$3)*('County-Data'!$E19)</f>
        <v>76384.040693832008</v>
      </c>
      <c r="AD19">
        <f>('County-Data'!L19)*('County-Data'!L$2)*('County-Data'!L$3)*('County-Data'!$E19)</f>
        <v>0</v>
      </c>
      <c r="AE19">
        <f>('County-Data'!M19)*('County-Data'!M$2)*('County-Data'!M$3)*('County-Data'!$E19)</f>
        <v>49384326.756120823</v>
      </c>
      <c r="AF19">
        <f>('County-Data'!N19)*('County-Data'!N$2)*('County-Data'!N$3)*('County-Data'!$E19)</f>
        <v>0</v>
      </c>
      <c r="AG19">
        <f>('County-Data'!O19)*('County-Data'!O$2)*('County-Data'!O$3)*('County-Data'!$E19)</f>
        <v>0</v>
      </c>
      <c r="AH19">
        <f>('County-Data'!P19)*('County-Data'!P$2)*('County-Data'!P$3)*('County-Data'!$E19)</f>
        <v>1348587280.2559621</v>
      </c>
      <c r="AI19">
        <f>('County-Data'!Q19)*('County-Data'!Q$2)*('County-Data'!Q$3)*('County-Data'!$E19)</f>
        <v>9866.9969043569999</v>
      </c>
      <c r="AJ19">
        <f>('County-Data'!R19)*('County-Data'!R$2)*('County-Data'!R$3)*('County-Data'!$E19)</f>
        <v>296461971.70159185</v>
      </c>
      <c r="AK19">
        <f>('County-Data'!S19)*('County-Data'!S$2)*('County-Data'!S$3)*('County-Data'!$E19)</f>
        <v>281820527.59860939</v>
      </c>
      <c r="AL19">
        <f>('County-Data'!T19)*('County-Data'!T$2)*('County-Data'!T$3)*('County-Data'!$E19)</f>
        <v>136753133.43272045</v>
      </c>
      <c r="AM19">
        <f>('County-Data'!U19)*('County-Data'!U$2)*('County-Data'!U$3)*('County-Data'!$E19)</f>
        <v>123781164.42315498</v>
      </c>
      <c r="AN19" s="39">
        <f>'County-Data'!AO19</f>
        <v>648690004</v>
      </c>
      <c r="AO19" s="46">
        <f t="shared" si="3"/>
        <v>3.4640718060050339</v>
      </c>
      <c r="AP19" s="64">
        <f t="shared" si="4"/>
        <v>47</v>
      </c>
    </row>
    <row r="20" spans="1:42">
      <c r="A20" t="s">
        <v>16</v>
      </c>
      <c r="B20" t="s">
        <v>31</v>
      </c>
      <c r="C20" t="s">
        <v>18</v>
      </c>
      <c r="D20">
        <f>('County-Data'!F20)*('County-Data'!F$1)*('County-Data'!F$3)*('County-Data'!$D20)</f>
        <v>0</v>
      </c>
      <c r="E20">
        <f>('County-Data'!G20)*('County-Data'!G$1)*('County-Data'!G$3)*('County-Data'!$D20)</f>
        <v>0</v>
      </c>
      <c r="F20">
        <f>('County-Data'!H20)*('County-Data'!H$1)*('County-Data'!H$3)*('County-Data'!$D20)</f>
        <v>0</v>
      </c>
      <c r="G20">
        <f>('County-Data'!I20)*('County-Data'!I$1)*('County-Data'!I$3)*('County-Data'!$D20)</f>
        <v>0</v>
      </c>
      <c r="H20">
        <f>('County-Data'!J20)*('County-Data'!J$1)*('County-Data'!J$3)*('County-Data'!$D20)</f>
        <v>0</v>
      </c>
      <c r="I20">
        <f>('County-Data'!K20)*('County-Data'!K$1)*('County-Data'!K$3)*('County-Data'!$D20)</f>
        <v>0</v>
      </c>
      <c r="J20">
        <f>('County-Data'!L20)*('County-Data'!L$1)*('County-Data'!L$3)*('County-Data'!$D20)</f>
        <v>0</v>
      </c>
      <c r="K20">
        <f>('County-Data'!M20)*('County-Data'!M$1)*('County-Data'!M$3)*('County-Data'!$D20)</f>
        <v>16678.401691349998</v>
      </c>
      <c r="L20">
        <f>('County-Data'!N20)*('County-Data'!N$1)*('County-Data'!N$3)*('County-Data'!$D20)</f>
        <v>0</v>
      </c>
      <c r="M20">
        <f>('County-Data'!O20)*('County-Data'!O$1)*('County-Data'!O$3)*('County-Data'!$D20)</f>
        <v>0</v>
      </c>
      <c r="N20">
        <f>('County-Data'!P20)*('County-Data'!P$1)*('County-Data'!P$3)*('County-Data'!$D20)</f>
        <v>0</v>
      </c>
      <c r="O20">
        <f>('County-Data'!Q20)*('County-Data'!Q$1)*('County-Data'!Q$3)*('County-Data'!$D20)</f>
        <v>57502.988478599997</v>
      </c>
      <c r="P20">
        <f>('County-Data'!R20)*('County-Data'!R$1)*('County-Data'!R$3)*('County-Data'!$D20)</f>
        <v>0</v>
      </c>
      <c r="Q20">
        <f>('County-Data'!S20)*('County-Data'!S$1)*('County-Data'!S$3)*('County-Data'!$D20)</f>
        <v>0</v>
      </c>
      <c r="R20">
        <f>('County-Data'!T20)*('County-Data'!T$1)*('County-Data'!T$3)*('County-Data'!$D20)</f>
        <v>0</v>
      </c>
      <c r="S20">
        <f>('County-Data'!U20)*('County-Data'!U$1)*('County-Data'!U$3)*('County-Data'!$D20)</f>
        <v>107443.1298318</v>
      </c>
      <c r="T20" s="39">
        <f>'County-Data'!AO20</f>
        <v>43419</v>
      </c>
      <c r="U20" s="46">
        <f t="shared" si="2"/>
        <v>4.1830654782871557</v>
      </c>
      <c r="V20" s="64">
        <f t="shared" si="1"/>
        <v>55</v>
      </c>
      <c r="X20">
        <f>('County-Data'!F20)*('County-Data'!F$2)*('County-Data'!F$3)*('County-Data'!$E20)</f>
        <v>0</v>
      </c>
      <c r="Y20">
        <f>('County-Data'!G20)*('County-Data'!G$2)*('County-Data'!G$3)*('County-Data'!$E20)</f>
        <v>0</v>
      </c>
      <c r="Z20">
        <f>('County-Data'!H20)*('County-Data'!H$2)*('County-Data'!H$3)*('County-Data'!$E20)</f>
        <v>0</v>
      </c>
      <c r="AA20">
        <f>('County-Data'!I20)*('County-Data'!I$2)*('County-Data'!I$3)*('County-Data'!$E20)</f>
        <v>0</v>
      </c>
      <c r="AB20">
        <f>('County-Data'!J20)*('County-Data'!J$2)*('County-Data'!J$3)*('County-Data'!$E20)</f>
        <v>0</v>
      </c>
      <c r="AC20">
        <f>('County-Data'!K20)*('County-Data'!K$2)*('County-Data'!K$3)*('County-Data'!$E20)</f>
        <v>0</v>
      </c>
      <c r="AD20">
        <f>('County-Data'!L20)*('County-Data'!L$2)*('County-Data'!L$3)*('County-Data'!$E20)</f>
        <v>0</v>
      </c>
      <c r="AE20">
        <f>('County-Data'!M20)*('County-Data'!M$2)*('County-Data'!M$3)*('County-Data'!$E20)</f>
        <v>11954.787738063</v>
      </c>
      <c r="AF20">
        <f>('County-Data'!N20)*('County-Data'!N$2)*('County-Data'!N$3)*('County-Data'!$E20)</f>
        <v>0</v>
      </c>
      <c r="AG20">
        <f>('County-Data'!O20)*('County-Data'!O$2)*('County-Data'!O$3)*('County-Data'!$E20)</f>
        <v>0</v>
      </c>
      <c r="AH20">
        <f>('County-Data'!P20)*('County-Data'!P$2)*('County-Data'!P$3)*('County-Data'!$E20)</f>
        <v>0</v>
      </c>
      <c r="AI20">
        <f>('County-Data'!Q20)*('County-Data'!Q$2)*('County-Data'!Q$3)*('County-Data'!$E20)</f>
        <v>20608.570122233999</v>
      </c>
      <c r="AJ20">
        <f>('County-Data'!R20)*('County-Data'!R$2)*('County-Data'!R$3)*('County-Data'!$E20)</f>
        <v>0</v>
      </c>
      <c r="AK20">
        <f>('County-Data'!S20)*('County-Data'!S$2)*('County-Data'!S$3)*('County-Data'!$E20)</f>
        <v>0</v>
      </c>
      <c r="AL20">
        <f>('County-Data'!T20)*('County-Data'!T$2)*('County-Data'!T$3)*('County-Data'!$E20)</f>
        <v>0</v>
      </c>
      <c r="AM20">
        <f>('County-Data'!U20)*('County-Data'!U$2)*('County-Data'!U$3)*('County-Data'!$E20)</f>
        <v>77013.363439884008</v>
      </c>
      <c r="AN20" s="39">
        <f>'County-Data'!AO20</f>
        <v>43419</v>
      </c>
      <c r="AO20" s="46">
        <f t="shared" si="3"/>
        <v>2.5237043990000001</v>
      </c>
      <c r="AP20" s="64">
        <f t="shared" si="4"/>
        <v>54</v>
      </c>
    </row>
    <row r="21" spans="1:42">
      <c r="A21" t="s">
        <v>16</v>
      </c>
      <c r="B21" t="s">
        <v>32</v>
      </c>
      <c r="C21" t="s">
        <v>18</v>
      </c>
      <c r="D21">
        <f>('County-Data'!F21)*('County-Data'!F$1)*('County-Data'!F$3)*('County-Data'!$D21)</f>
        <v>876828081.14599502</v>
      </c>
      <c r="E21">
        <f>('County-Data'!G21)*('County-Data'!G$1)*('County-Data'!G$3)*('County-Data'!$D21)</f>
        <v>1207082718.9819474</v>
      </c>
      <c r="F21">
        <f>('County-Data'!H21)*('County-Data'!H$1)*('County-Data'!H$3)*('County-Data'!$D21)</f>
        <v>152720945.37555569</v>
      </c>
      <c r="G21">
        <f>('County-Data'!I21)*('County-Data'!I$1)*('County-Data'!I$3)*('County-Data'!$D21)</f>
        <v>7426635204.6090126</v>
      </c>
      <c r="H21">
        <f>('County-Data'!J21)*('County-Data'!J$1)*('County-Data'!J$3)*('County-Data'!$D21)</f>
        <v>65374.964268900003</v>
      </c>
      <c r="I21">
        <f>('County-Data'!K21)*('County-Data'!K$1)*('County-Data'!K$3)*('County-Data'!$D21)</f>
        <v>3451548710.898407</v>
      </c>
      <c r="J21">
        <f>('County-Data'!L21)*('County-Data'!L$1)*('County-Data'!L$3)*('County-Data'!$D21)</f>
        <v>342434335.38271075</v>
      </c>
      <c r="K21">
        <f>('County-Data'!M21)*('County-Data'!M$1)*('County-Data'!M$3)*('County-Data'!$D21)</f>
        <v>749520694.83638823</v>
      </c>
      <c r="L21">
        <f>('County-Data'!N21)*('County-Data'!N$1)*('County-Data'!N$3)*('County-Data'!$D21)</f>
        <v>56143.695780150003</v>
      </c>
      <c r="M21">
        <f>('County-Data'!O21)*('County-Data'!O$1)*('County-Data'!O$3)*('County-Data'!$D21)</f>
        <v>480307.29531180003</v>
      </c>
      <c r="N21">
        <f>('County-Data'!P21)*('County-Data'!P$1)*('County-Data'!P$3)*('County-Data'!$D21)</f>
        <v>154062075.783847</v>
      </c>
      <c r="O21">
        <f>('County-Data'!Q21)*('County-Data'!Q$1)*('County-Data'!Q$3)*('County-Data'!$D21)</f>
        <v>251155473.44079226</v>
      </c>
      <c r="P21">
        <f>('County-Data'!R21)*('County-Data'!R$1)*('County-Data'!R$3)*('County-Data'!$D21)</f>
        <v>26666233.408188</v>
      </c>
      <c r="Q21">
        <f>('County-Data'!S21)*('County-Data'!S$1)*('County-Data'!S$3)*('County-Data'!$D21)</f>
        <v>1535805188.9714358</v>
      </c>
      <c r="R21">
        <f>('County-Data'!T21)*('County-Data'!T$1)*('County-Data'!T$3)*('County-Data'!$D21)</f>
        <v>280442384.8477779</v>
      </c>
      <c r="S21">
        <f>('County-Data'!U21)*('County-Data'!U$1)*('County-Data'!U$3)*('County-Data'!$D21)</f>
        <v>51317348.308194652</v>
      </c>
      <c r="T21" s="39">
        <f>'County-Data'!AO21</f>
        <v>2678559411</v>
      </c>
      <c r="U21" s="46">
        <f t="shared" si="2"/>
        <v>6.1625742382854369</v>
      </c>
      <c r="V21" s="64">
        <f t="shared" si="1"/>
        <v>51</v>
      </c>
      <c r="X21">
        <f>('County-Data'!F21)*('County-Data'!F$2)*('County-Data'!F$3)*('County-Data'!$E21)</f>
        <v>458773826.81253123</v>
      </c>
      <c r="Y21">
        <f>('County-Data'!G21)*('County-Data'!G$2)*('County-Data'!G$3)*('County-Data'!$E21)</f>
        <v>1894708792.4334528</v>
      </c>
      <c r="Z21">
        <f>('County-Data'!H21)*('County-Data'!H$2)*('County-Data'!H$3)*('County-Data'!$E21)</f>
        <v>239719874.57153052</v>
      </c>
      <c r="AA21">
        <f>('County-Data'!I21)*('County-Data'!I$2)*('County-Data'!I$3)*('County-Data'!$E21)</f>
        <v>7771525402.5762444</v>
      </c>
      <c r="AB21">
        <f>('County-Data'!J21)*('County-Data'!J$2)*('County-Data'!J$3)*('County-Data'!$E21)</f>
        <v>51308.215111296005</v>
      </c>
      <c r="AC21">
        <f>('County-Data'!K21)*('County-Data'!K$2)*('County-Data'!K$3)*('County-Data'!$E21)</f>
        <v>5417756038.7635422</v>
      </c>
      <c r="AD21">
        <f>('County-Data'!L21)*('County-Data'!L$2)*('County-Data'!L$3)*('County-Data'!$E21)</f>
        <v>358336859.53626359</v>
      </c>
      <c r="AE21">
        <f>('County-Data'!M21)*('County-Data'!M$2)*('County-Data'!M$3)*('County-Data'!$E21)</f>
        <v>588246119.46025813</v>
      </c>
      <c r="AF21">
        <f>('County-Data'!N21)*('County-Data'!N$2)*('County-Data'!N$3)*('County-Data'!$E21)</f>
        <v>14687.747072832</v>
      </c>
      <c r="AG21">
        <f>('County-Data'!O21)*('County-Data'!O$2)*('County-Data'!O$3)*('County-Data'!$E21)</f>
        <v>251306.29441996804</v>
      </c>
      <c r="AH21">
        <f>('County-Data'!P21)*('County-Data'!P$2)*('County-Data'!P$3)*('County-Data'!$E21)</f>
        <v>60456248.146439046</v>
      </c>
      <c r="AI21">
        <f>('County-Data'!Q21)*('County-Data'!Q$2)*('County-Data'!Q$3)*('County-Data'!$E21)</f>
        <v>98557140.350207523</v>
      </c>
      <c r="AJ21">
        <f>('County-Data'!R21)*('County-Data'!R$2)*('County-Data'!R$3)*('County-Data'!$E21)</f>
        <v>6976150.8615014404</v>
      </c>
      <c r="AK21">
        <f>('County-Data'!S21)*('County-Data'!S$2)*('County-Data'!S$3)*('County-Data'!$E21)</f>
        <v>602672780.67391074</v>
      </c>
      <c r="AL21">
        <f>('County-Data'!T21)*('County-Data'!T$2)*('County-Data'!T$3)*('County-Data'!$E21)</f>
        <v>110049759.63665454</v>
      </c>
      <c r="AM21">
        <f>('County-Data'!U21)*('County-Data'!U$2)*('County-Data'!U$3)*('County-Data'!$E21)</f>
        <v>40275380.268019781</v>
      </c>
      <c r="AN21" s="39">
        <f>'County-Data'!AO21</f>
        <v>2678559411</v>
      </c>
      <c r="AO21" s="46">
        <f t="shared" si="3"/>
        <v>6.5887549866808461</v>
      </c>
      <c r="AP21" s="64">
        <f t="shared" si="4"/>
        <v>13</v>
      </c>
    </row>
    <row r="22" spans="1:42">
      <c r="A22" t="s">
        <v>16</v>
      </c>
      <c r="B22" t="s">
        <v>33</v>
      </c>
      <c r="C22" t="s">
        <v>18</v>
      </c>
      <c r="D22">
        <f>('County-Data'!F22)*('County-Data'!F$1)*('County-Data'!F$3)*('County-Data'!$D22)</f>
        <v>88488544.73467049</v>
      </c>
      <c r="E22">
        <f>('County-Data'!G22)*('County-Data'!G$1)*('County-Data'!G$3)*('County-Data'!$D22)</f>
        <v>34850442.037382998</v>
      </c>
      <c r="F22">
        <f>('County-Data'!H22)*('County-Data'!H$1)*('County-Data'!H$3)*('County-Data'!$D22)</f>
        <v>7156336.9987500301</v>
      </c>
      <c r="G22">
        <f>('County-Data'!I22)*('County-Data'!I$1)*('County-Data'!I$3)*('County-Data'!$D22)</f>
        <v>988404247.94010663</v>
      </c>
      <c r="H22">
        <f>('County-Data'!J22)*('County-Data'!J$1)*('County-Data'!J$3)*('County-Data'!$D22)</f>
        <v>67630.848945659993</v>
      </c>
      <c r="I22">
        <f>('County-Data'!K22)*('County-Data'!K$1)*('County-Data'!K$3)*('County-Data'!$D22)</f>
        <v>835071561.74434483</v>
      </c>
      <c r="J22">
        <f>('County-Data'!L22)*('County-Data'!L$1)*('County-Data'!L$3)*('County-Data'!$D22)</f>
        <v>186236667.65280497</v>
      </c>
      <c r="K22">
        <f>('County-Data'!M22)*('County-Data'!M$1)*('County-Data'!M$3)*('County-Data'!$D22)</f>
        <v>14361.096084614999</v>
      </c>
      <c r="L22">
        <f>('County-Data'!N22)*('County-Data'!N$1)*('County-Data'!N$3)*('County-Data'!$D22)</f>
        <v>0</v>
      </c>
      <c r="M22">
        <f>('County-Data'!O22)*('County-Data'!O$1)*('County-Data'!O$3)*('County-Data'!$D22)</f>
        <v>8446980.2545976397</v>
      </c>
      <c r="N22">
        <f>('County-Data'!P22)*('County-Data'!P$1)*('County-Data'!P$3)*('County-Data'!$D22)</f>
        <v>0</v>
      </c>
      <c r="O22">
        <f>('County-Data'!Q22)*('County-Data'!Q$1)*('County-Data'!Q$3)*('County-Data'!$D22)</f>
        <v>510112772.31763482</v>
      </c>
      <c r="P22">
        <f>('County-Data'!R22)*('County-Data'!R$1)*('County-Data'!R$3)*('County-Data'!$D22)</f>
        <v>0</v>
      </c>
      <c r="Q22">
        <f>('County-Data'!S22)*('County-Data'!S$1)*('County-Data'!S$3)*('County-Data'!$D22)</f>
        <v>0</v>
      </c>
      <c r="R22">
        <f>('County-Data'!T22)*('County-Data'!T$1)*('County-Data'!T$3)*('County-Data'!$D22)</f>
        <v>201264943.8206467</v>
      </c>
      <c r="S22">
        <f>('County-Data'!U22)*('County-Data'!U$1)*('County-Data'!U$3)*('County-Data'!$D22)</f>
        <v>18595500.28113582</v>
      </c>
      <c r="T22" s="39">
        <f>'County-Data'!AO22</f>
        <v>414857292</v>
      </c>
      <c r="U22" s="46">
        <f t="shared" si="2"/>
        <v>6.9390367368234793</v>
      </c>
      <c r="V22" s="64">
        <f t="shared" si="1"/>
        <v>45</v>
      </c>
      <c r="X22">
        <f>('County-Data'!F22)*('County-Data'!F$2)*('County-Data'!F$3)*('County-Data'!$E22)</f>
        <v>44856483.408441596</v>
      </c>
      <c r="Y22">
        <f>('County-Data'!G22)*('County-Data'!G$2)*('County-Data'!G$3)*('County-Data'!$E22)</f>
        <v>52999005.002764799</v>
      </c>
      <c r="Z22">
        <f>('County-Data'!H22)*('County-Data'!H$2)*('County-Data'!H$3)*('County-Data'!$E22)</f>
        <v>10883039.589322368</v>
      </c>
      <c r="AA22">
        <f>('County-Data'!I22)*('County-Data'!I$2)*('County-Data'!I$3)*('County-Data'!$E22)</f>
        <v>1002080865.5289654</v>
      </c>
      <c r="AB22">
        <f>('County-Data'!J22)*('County-Data'!J$2)*('County-Data'!J$3)*('County-Data'!$E22)</f>
        <v>51424.996242048001</v>
      </c>
      <c r="AC22">
        <f>('County-Data'!K22)*('County-Data'!K$2)*('County-Data'!K$3)*('County-Data'!$E22)</f>
        <v>1269939756.6056976</v>
      </c>
      <c r="AD22">
        <f>('County-Data'!L22)*('County-Data'!L$2)*('County-Data'!L$3)*('County-Data'!$E22)</f>
        <v>188813637.23768792</v>
      </c>
      <c r="AE22">
        <f>('County-Data'!M22)*('County-Data'!M$2)*('County-Data'!M$3)*('County-Data'!$E22)</f>
        <v>10919.858669472</v>
      </c>
      <c r="AF22">
        <f>('County-Data'!N22)*('County-Data'!N$2)*('County-Data'!N$3)*('County-Data'!$E22)</f>
        <v>0</v>
      </c>
      <c r="AG22">
        <f>('County-Data'!O22)*('County-Data'!O$2)*('County-Data'!O$3)*('County-Data'!$E22)</f>
        <v>4281930.8508001277</v>
      </c>
      <c r="AH22">
        <f>('County-Data'!P22)*('County-Data'!P$2)*('County-Data'!P$3)*('County-Data'!$E22)</f>
        <v>0</v>
      </c>
      <c r="AI22">
        <f>('County-Data'!Q22)*('County-Data'!Q$2)*('County-Data'!Q$3)*('County-Data'!$E22)</f>
        <v>193939214.19301102</v>
      </c>
      <c r="AJ22">
        <f>('County-Data'!R22)*('County-Data'!R$2)*('County-Data'!R$3)*('County-Data'!$E22)</f>
        <v>0</v>
      </c>
      <c r="AK22">
        <f>('County-Data'!S22)*('County-Data'!S$2)*('County-Data'!S$3)*('County-Data'!$E22)</f>
        <v>0</v>
      </c>
      <c r="AL22">
        <f>('County-Data'!T22)*('County-Data'!T$2)*('County-Data'!T$3)*('County-Data'!$E22)</f>
        <v>76518697.761348605</v>
      </c>
      <c r="AM22">
        <f>('County-Data'!U22)*('County-Data'!U$2)*('County-Data'!U$3)*('County-Data'!$E22)</f>
        <v>14139605.623533696</v>
      </c>
      <c r="AN22" s="39">
        <f>'County-Data'!AO22</f>
        <v>414857292</v>
      </c>
      <c r="AO22" s="46">
        <f t="shared" si="3"/>
        <v>6.8903563605590046</v>
      </c>
      <c r="AP22" s="64">
        <f t="shared" si="4"/>
        <v>11</v>
      </c>
    </row>
    <row r="23" spans="1:42">
      <c r="A23" t="s">
        <v>16</v>
      </c>
      <c r="B23" t="s">
        <v>34</v>
      </c>
      <c r="C23" t="s">
        <v>18</v>
      </c>
      <c r="D23">
        <f>('County-Data'!F23)*('County-Data'!F$1)*('County-Data'!F$3)*('County-Data'!$D23)</f>
        <v>413773772.098629</v>
      </c>
      <c r="E23">
        <f>('County-Data'!G23)*('County-Data'!G$1)*('County-Data'!G$3)*('County-Data'!$D23)</f>
        <v>35617.464515499996</v>
      </c>
      <c r="F23">
        <f>('County-Data'!H23)*('County-Data'!H$1)*('County-Data'!H$3)*('County-Data'!$D23)</f>
        <v>12373.32758883</v>
      </c>
      <c r="G23">
        <f>('County-Data'!I23)*('County-Data'!I$1)*('County-Data'!I$3)*('County-Data'!$D23)</f>
        <v>52743.778125389996</v>
      </c>
      <c r="H23">
        <f>('County-Data'!J23)*('County-Data'!J$1)*('County-Data'!J$3)*('County-Data'!$D23)</f>
        <v>260066334.60620669</v>
      </c>
      <c r="I23">
        <f>('County-Data'!K23)*('County-Data'!K$1)*('County-Data'!K$3)*('County-Data'!$D23)</f>
        <v>0</v>
      </c>
      <c r="J23">
        <f>('County-Data'!L23)*('County-Data'!L$1)*('County-Data'!L$3)*('County-Data'!$D23)</f>
        <v>501128.74654034997</v>
      </c>
      <c r="K23">
        <f>('County-Data'!M23)*('County-Data'!M$1)*('County-Data'!M$3)*('County-Data'!$D23)</f>
        <v>0</v>
      </c>
      <c r="L23">
        <f>('County-Data'!N23)*('County-Data'!N$1)*('County-Data'!N$3)*('County-Data'!$D23)</f>
        <v>0</v>
      </c>
      <c r="M23">
        <f>('County-Data'!O23)*('County-Data'!O$1)*('County-Data'!O$3)*('County-Data'!$D23)</f>
        <v>490551.25749851996</v>
      </c>
      <c r="N23">
        <f>('County-Data'!P23)*('County-Data'!P$1)*('County-Data'!P$3)*('County-Data'!$D23)</f>
        <v>480207.22746779997</v>
      </c>
      <c r="O23">
        <f>('County-Data'!Q23)*('County-Data'!Q$1)*('County-Data'!Q$3)*('County-Data'!$D23)</f>
        <v>439944.52724405995</v>
      </c>
      <c r="P23">
        <f>('County-Data'!R23)*('County-Data'!R$1)*('County-Data'!R$3)*('County-Data'!$D23)</f>
        <v>0</v>
      </c>
      <c r="Q23">
        <f>('County-Data'!S23)*('County-Data'!S$1)*('County-Data'!S$3)*('County-Data'!$D23)</f>
        <v>0</v>
      </c>
      <c r="R23">
        <f>('County-Data'!T23)*('County-Data'!T$1)*('County-Data'!T$3)*('County-Data'!$D23)</f>
        <v>79100.701866859992</v>
      </c>
      <c r="S23">
        <f>('County-Data'!U23)*('County-Data'!U$1)*('County-Data'!U$3)*('County-Data'!$D23)</f>
        <v>258786.32075118998</v>
      </c>
      <c r="T23" s="39">
        <f>'County-Data'!AO23</f>
        <v>68149445</v>
      </c>
      <c r="U23" s="46">
        <f t="shared" si="2"/>
        <v>9.9221726612217331</v>
      </c>
      <c r="V23" s="64">
        <f t="shared" si="1"/>
        <v>14</v>
      </c>
      <c r="X23">
        <f>('County-Data'!F23)*('County-Data'!F$2)*('County-Data'!F$3)*('County-Data'!$E23)</f>
        <v>201313304.6145376</v>
      </c>
      <c r="Y23">
        <f>('County-Data'!G23)*('County-Data'!G$2)*('County-Data'!G$3)*('County-Data'!$E23)</f>
        <v>51986.882449600002</v>
      </c>
      <c r="Z23">
        <f>('County-Data'!H23)*('County-Data'!H$2)*('County-Data'!H$3)*('County-Data'!$E23)</f>
        <v>18059.980844256002</v>
      </c>
      <c r="AA23">
        <f>('County-Data'!I23)*('County-Data'!I$2)*('County-Data'!I$3)*('County-Data'!$E23)</f>
        <v>51322.848320832003</v>
      </c>
      <c r="AB23">
        <f>('County-Data'!J23)*('County-Data'!J$2)*('County-Data'!J$3)*('County-Data'!$E23)</f>
        <v>189795064.72713074</v>
      </c>
      <c r="AC23">
        <f>('County-Data'!K23)*('County-Data'!K$2)*('County-Data'!K$3)*('County-Data'!$E23)</f>
        <v>0</v>
      </c>
      <c r="AD23">
        <f>('County-Data'!L23)*('County-Data'!L$2)*('County-Data'!L$3)*('County-Data'!$E23)</f>
        <v>487628.22008608002</v>
      </c>
      <c r="AE23">
        <f>('County-Data'!M23)*('County-Data'!M$2)*('County-Data'!M$3)*('County-Data'!$E23)</f>
        <v>0</v>
      </c>
      <c r="AF23">
        <f>('County-Data'!N23)*('County-Data'!N$2)*('County-Data'!N$3)*('County-Data'!$E23)</f>
        <v>0</v>
      </c>
      <c r="AG23">
        <f>('County-Data'!O23)*('County-Data'!O$2)*('County-Data'!O$3)*('County-Data'!$E23)</f>
        <v>238667.845545088</v>
      </c>
      <c r="AH23">
        <f>('County-Data'!P23)*('County-Data'!P$2)*('County-Data'!P$3)*('County-Data'!$E23)</f>
        <v>175226.37437424</v>
      </c>
      <c r="AI23">
        <f>('County-Data'!Q23)*('County-Data'!Q$2)*('County-Data'!Q$3)*('County-Data'!$E23)</f>
        <v>160534.619275248</v>
      </c>
      <c r="AJ23">
        <f>('County-Data'!R23)*('County-Data'!R$2)*('County-Data'!R$3)*('County-Data'!$E23)</f>
        <v>0</v>
      </c>
      <c r="AK23">
        <f>('County-Data'!S23)*('County-Data'!S$2)*('County-Data'!S$3)*('County-Data'!$E23)</f>
        <v>0</v>
      </c>
      <c r="AL23">
        <f>('County-Data'!T23)*('County-Data'!T$2)*('County-Data'!T$3)*('County-Data'!$E23)</f>
        <v>28863.641373488001</v>
      </c>
      <c r="AM23">
        <f>('County-Data'!U23)*('County-Data'!U$2)*('County-Data'!U$3)*('County-Data'!$E23)</f>
        <v>188860.91724190401</v>
      </c>
      <c r="AN23" s="39">
        <f>'County-Data'!AO23</f>
        <v>68149445</v>
      </c>
      <c r="AO23" s="46">
        <f t="shared" si="3"/>
        <v>5.7595409716275627</v>
      </c>
      <c r="AP23" s="64">
        <f t="shared" si="4"/>
        <v>17</v>
      </c>
    </row>
    <row r="24" spans="1:42">
      <c r="A24" t="s">
        <v>16</v>
      </c>
      <c r="B24" t="s">
        <v>35</v>
      </c>
      <c r="C24" t="s">
        <v>18</v>
      </c>
      <c r="D24">
        <f>('County-Data'!F24)*('County-Data'!F$1)*('County-Data'!F$3)*('County-Data'!$D24)</f>
        <v>195208.53002325</v>
      </c>
      <c r="E24">
        <f>('County-Data'!G24)*('County-Data'!G$1)*('County-Data'!G$3)*('County-Data'!$D24)</f>
        <v>0</v>
      </c>
      <c r="F24">
        <f>('County-Data'!H24)*('County-Data'!H$1)*('County-Data'!H$3)*('County-Data'!$D24)</f>
        <v>0</v>
      </c>
      <c r="G24">
        <f>('County-Data'!I24)*('County-Data'!I$1)*('County-Data'!I$3)*('County-Data'!$D24)</f>
        <v>67649.256953190008</v>
      </c>
      <c r="H24">
        <f>('County-Data'!J24)*('County-Data'!J$1)*('County-Data'!J$3)*('County-Data'!$D24)</f>
        <v>0</v>
      </c>
      <c r="I24">
        <f>('County-Data'!K24)*('County-Data'!K$1)*('County-Data'!K$3)*('County-Data'!$D24)</f>
        <v>0</v>
      </c>
      <c r="J24">
        <f>('County-Data'!L24)*('County-Data'!L$1)*('County-Data'!L$3)*('County-Data'!$D24)</f>
        <v>0</v>
      </c>
      <c r="K24">
        <f>('County-Data'!M24)*('County-Data'!M$1)*('County-Data'!M$3)*('County-Data'!$D24)</f>
        <v>0</v>
      </c>
      <c r="L24">
        <f>('County-Data'!N24)*('County-Data'!N$1)*('County-Data'!N$3)*('County-Data'!$D24)</f>
        <v>0</v>
      </c>
      <c r="M24">
        <f>('County-Data'!O24)*('County-Data'!O$1)*('County-Data'!O$3)*('County-Data'!$D24)</f>
        <v>0</v>
      </c>
      <c r="N24">
        <f>('County-Data'!P24)*('County-Data'!P$1)*('County-Data'!P$3)*('County-Data'!$D24)</f>
        <v>0</v>
      </c>
      <c r="O24">
        <f>('County-Data'!Q24)*('County-Data'!Q$1)*('County-Data'!Q$3)*('County-Data'!$D24)</f>
        <v>31348.532078070002</v>
      </c>
      <c r="P24">
        <f>('County-Data'!R24)*('County-Data'!R$1)*('County-Data'!R$3)*('County-Data'!$D24)</f>
        <v>0</v>
      </c>
      <c r="Q24">
        <f>('County-Data'!S24)*('County-Data'!S$1)*('County-Data'!S$3)*('County-Data'!$D24)</f>
        <v>0</v>
      </c>
      <c r="R24">
        <f>('County-Data'!T24)*('County-Data'!T$1)*('County-Data'!T$3)*('County-Data'!$D24)</f>
        <v>0</v>
      </c>
      <c r="S24">
        <f>('County-Data'!U24)*('County-Data'!U$1)*('County-Data'!U$3)*('County-Data'!$D24)</f>
        <v>78098.767645879998</v>
      </c>
      <c r="T24" s="39">
        <f>'County-Data'!AO24</f>
        <v>47251</v>
      </c>
      <c r="U24" s="46">
        <f t="shared" si="2"/>
        <v>7.8793059766013416</v>
      </c>
      <c r="V24" s="64">
        <f t="shared" si="1"/>
        <v>38</v>
      </c>
      <c r="X24">
        <f>('County-Data'!F24)*('County-Data'!F$2)*('County-Data'!F$3)*('County-Data'!$E24)</f>
        <v>93726.532973699999</v>
      </c>
      <c r="Y24">
        <f>('County-Data'!G24)*('County-Data'!G$2)*('County-Data'!G$3)*('County-Data'!$E24)</f>
        <v>0</v>
      </c>
      <c r="Z24">
        <f>('County-Data'!H24)*('County-Data'!H$2)*('County-Data'!H$3)*('County-Data'!$E24)</f>
        <v>0</v>
      </c>
      <c r="AA24">
        <f>('County-Data'!I24)*('County-Data'!I$2)*('County-Data'!I$3)*('County-Data'!$E24)</f>
        <v>64961.611172568002</v>
      </c>
      <c r="AB24">
        <f>('County-Data'!J24)*('County-Data'!J$2)*('County-Data'!J$3)*('County-Data'!$E24)</f>
        <v>0</v>
      </c>
      <c r="AC24">
        <f>('County-Data'!K24)*('County-Data'!K$2)*('County-Data'!K$3)*('County-Data'!$E24)</f>
        <v>0</v>
      </c>
      <c r="AD24">
        <f>('County-Data'!L24)*('County-Data'!L$2)*('County-Data'!L$3)*('County-Data'!$E24)</f>
        <v>0</v>
      </c>
      <c r="AE24">
        <f>('County-Data'!M24)*('County-Data'!M$2)*('County-Data'!M$3)*('County-Data'!$E24)</f>
        <v>0</v>
      </c>
      <c r="AF24">
        <f>('County-Data'!N24)*('County-Data'!N$2)*('County-Data'!N$3)*('County-Data'!$E24)</f>
        <v>0</v>
      </c>
      <c r="AG24">
        <f>('County-Data'!O24)*('County-Data'!O$2)*('County-Data'!O$3)*('County-Data'!$E24)</f>
        <v>0</v>
      </c>
      <c r="AH24">
        <f>('County-Data'!P24)*('County-Data'!P$2)*('County-Data'!P$3)*('County-Data'!$E24)</f>
        <v>0</v>
      </c>
      <c r="AI24">
        <f>('County-Data'!Q24)*('County-Data'!Q$2)*('County-Data'!Q$3)*('County-Data'!$E24)</f>
        <v>11288.655874089001</v>
      </c>
      <c r="AJ24">
        <f>('County-Data'!R24)*('County-Data'!R$2)*('County-Data'!R$3)*('County-Data'!$E24)</f>
        <v>0</v>
      </c>
      <c r="AK24">
        <f>('County-Data'!S24)*('County-Data'!S$2)*('County-Data'!S$3)*('County-Data'!$E24)</f>
        <v>0</v>
      </c>
      <c r="AL24">
        <f>('County-Data'!T24)*('County-Data'!T$2)*('County-Data'!T$3)*('County-Data'!$E24)</f>
        <v>0</v>
      </c>
      <c r="AM24">
        <f>('County-Data'!U24)*('County-Data'!U$2)*('County-Data'!U$3)*('County-Data'!$E24)</f>
        <v>56246.978962152003</v>
      </c>
      <c r="AN24" s="39">
        <f>'County-Data'!AO24</f>
        <v>47251</v>
      </c>
      <c r="AO24" s="46">
        <f t="shared" si="3"/>
        <v>4.7877035191320605</v>
      </c>
      <c r="AP24" s="64">
        <f t="shared" si="4"/>
        <v>24</v>
      </c>
    </row>
    <row r="25" spans="1:42">
      <c r="A25" t="s">
        <v>16</v>
      </c>
      <c r="B25" t="s">
        <v>36</v>
      </c>
      <c r="C25" t="s">
        <v>18</v>
      </c>
      <c r="D25">
        <f>('County-Data'!F25)*('County-Data'!F$1)*('County-Data'!F$3)*('County-Data'!$D25)</f>
        <v>6343783.0623452999</v>
      </c>
      <c r="E25">
        <f>('County-Data'!G25)*('County-Data'!G$1)*('County-Data'!G$3)*('County-Data'!$D25)</f>
        <v>0</v>
      </c>
      <c r="F25">
        <f>('County-Data'!H25)*('County-Data'!H$1)*('County-Data'!H$3)*('County-Data'!$D25)</f>
        <v>0</v>
      </c>
      <c r="G25">
        <f>('County-Data'!I25)*('County-Data'!I$1)*('County-Data'!I$3)*('County-Data'!$D25)</f>
        <v>46120.900684715998</v>
      </c>
      <c r="H25">
        <f>('County-Data'!J25)*('County-Data'!J$1)*('County-Data'!J$3)*('County-Data'!$D25)</f>
        <v>58385.260042823997</v>
      </c>
      <c r="I25">
        <f>('County-Data'!K25)*('County-Data'!K$1)*('County-Data'!K$3)*('County-Data'!$D25)</f>
        <v>41362.768949111996</v>
      </c>
      <c r="J25">
        <f>('County-Data'!L25)*('County-Data'!L$1)*('County-Data'!L$3)*('County-Data'!$D25)</f>
        <v>9289914.5905578472</v>
      </c>
      <c r="K25">
        <f>('County-Data'!M25)*('County-Data'!M$1)*('County-Data'!M$3)*('County-Data'!$D25)</f>
        <v>3099459.5752964998</v>
      </c>
      <c r="L25">
        <f>('County-Data'!N25)*('County-Data'!N$1)*('County-Data'!N$3)*('County-Data'!$D25)</f>
        <v>10028194.4764248</v>
      </c>
      <c r="M25">
        <f>('County-Data'!O25)*('County-Data'!O$1)*('County-Data'!O$3)*('County-Data'!$D25)</f>
        <v>24450390.131736815</v>
      </c>
      <c r="N25">
        <f>('County-Data'!P25)*('County-Data'!P$1)*('County-Data'!P$3)*('County-Data'!$D25)</f>
        <v>979787.78687607998</v>
      </c>
      <c r="O25">
        <f>('County-Data'!Q25)*('County-Data'!Q$1)*('County-Data'!Q$3)*('County-Data'!$D25)</f>
        <v>1068616.7148773998</v>
      </c>
      <c r="P25">
        <f>('County-Data'!R25)*('County-Data'!R$1)*('County-Data'!R$3)*('County-Data'!$D25)</f>
        <v>744223.62468518992</v>
      </c>
      <c r="Q25">
        <f>('County-Data'!S25)*('County-Data'!S$1)*('County-Data'!S$3)*('County-Data'!$D25)</f>
        <v>140058167.29252982</v>
      </c>
      <c r="R25">
        <f>('County-Data'!T25)*('County-Data'!T$1)*('County-Data'!T$3)*('County-Data'!$D25)</f>
        <v>42711403.54869362</v>
      </c>
      <c r="S25">
        <f>('County-Data'!U25)*('County-Data'!U$1)*('County-Data'!U$3)*('County-Data'!$D25)</f>
        <v>79867.518175848003</v>
      </c>
      <c r="T25" s="39">
        <f>'County-Data'!AO25</f>
        <v>42925539</v>
      </c>
      <c r="U25" s="46">
        <f t="shared" si="2"/>
        <v>5.5677734705177695</v>
      </c>
      <c r="V25" s="64">
        <f t="shared" si="1"/>
        <v>53</v>
      </c>
      <c r="X25">
        <f>('County-Data'!F25)*('County-Data'!F$2)*('County-Data'!F$3)*('County-Data'!$E25)</f>
        <v>3688011.1441173004</v>
      </c>
      <c r="Y25">
        <f>('County-Data'!G25)*('County-Data'!G$2)*('County-Data'!G$3)*('County-Data'!$E25)</f>
        <v>0</v>
      </c>
      <c r="Z25">
        <f>('County-Data'!H25)*('County-Data'!H$2)*('County-Data'!H$3)*('County-Data'!$E25)</f>
        <v>0</v>
      </c>
      <c r="AA25">
        <f>('County-Data'!I25)*('County-Data'!I$2)*('County-Data'!I$3)*('County-Data'!$E25)</f>
        <v>53625.539849112007</v>
      </c>
      <c r="AB25">
        <f>('County-Data'!J25)*('County-Data'!J$2)*('County-Data'!J$3)*('County-Data'!$E25)</f>
        <v>50914.136148876001</v>
      </c>
      <c r="AC25">
        <f>('County-Data'!K25)*('County-Data'!K$2)*('County-Data'!K$3)*('County-Data'!$E25)</f>
        <v>72139.771175975999</v>
      </c>
      <c r="AD25">
        <f>('County-Data'!L25)*('County-Data'!L$2)*('County-Data'!L$3)*('County-Data'!$E25)</f>
        <v>10801538.514530737</v>
      </c>
      <c r="AE25">
        <f>('County-Data'!M25)*('County-Data'!M$2)*('County-Data'!M$3)*('County-Data'!$E25)</f>
        <v>2702844.97643475</v>
      </c>
      <c r="AF25">
        <f>('County-Data'!N25)*('County-Data'!N$2)*('County-Data'!N$3)*('County-Data'!$E25)</f>
        <v>2914987.2103884001</v>
      </c>
      <c r="AG25">
        <f>('County-Data'!O25)*('County-Data'!O$2)*('County-Data'!O$3)*('County-Data'!$E25)</f>
        <v>14214438.040780656</v>
      </c>
      <c r="AH25">
        <f>('County-Data'!P25)*('County-Data'!P$2)*('County-Data'!P$3)*('County-Data'!$E25)</f>
        <v>427205.84563146002</v>
      </c>
      <c r="AI25">
        <f>('County-Data'!Q25)*('County-Data'!Q$2)*('County-Data'!Q$3)*('County-Data'!$E25)</f>
        <v>465936.92374005006</v>
      </c>
      <c r="AJ25">
        <f>('County-Data'!R25)*('County-Data'!R$2)*('County-Data'!R$3)*('County-Data'!$E25)</f>
        <v>216330.302800395</v>
      </c>
      <c r="AK25">
        <f>('County-Data'!S25)*('County-Data'!S$2)*('County-Data'!S$3)*('County-Data'!$E25)</f>
        <v>61067986.963349693</v>
      </c>
      <c r="AL25">
        <f>('County-Data'!T25)*('County-Data'!T$2)*('County-Data'!T$3)*('County-Data'!$E25)</f>
        <v>18622972.765666816</v>
      </c>
      <c r="AM25">
        <f>('County-Data'!U25)*('County-Data'!U$2)*('County-Data'!U$3)*('County-Data'!$E25)</f>
        <v>69647.470805051998</v>
      </c>
      <c r="AN25" s="39">
        <f>'County-Data'!AO25</f>
        <v>42925539</v>
      </c>
      <c r="AO25" s="46">
        <f t="shared" si="3"/>
        <v>2.6876442857344029</v>
      </c>
      <c r="AP25" s="64">
        <f t="shared" si="4"/>
        <v>52</v>
      </c>
    </row>
    <row r="26" spans="1:42">
      <c r="A26" t="s">
        <v>16</v>
      </c>
      <c r="B26" t="s">
        <v>37</v>
      </c>
      <c r="C26" t="s">
        <v>18</v>
      </c>
      <c r="D26">
        <f>('County-Data'!F26)*('County-Data'!F$1)*('County-Data'!F$3)*('County-Data'!$D26)</f>
        <v>1953620252.2935541</v>
      </c>
      <c r="E26">
        <f>('County-Data'!G26)*('County-Data'!G$1)*('County-Data'!G$3)*('County-Data'!$D26)</f>
        <v>75190483.458563194</v>
      </c>
      <c r="F26">
        <f>('County-Data'!H26)*('County-Data'!H$1)*('County-Data'!H$3)*('County-Data'!$D26)</f>
        <v>476104356.31002128</v>
      </c>
      <c r="G26">
        <f>('County-Data'!I26)*('County-Data'!I$1)*('County-Data'!I$3)*('County-Data'!$D26)</f>
        <v>4911244790.7081871</v>
      </c>
      <c r="H26">
        <f>('County-Data'!J26)*('County-Data'!J$1)*('County-Data'!J$3)*('County-Data'!$D26)</f>
        <v>183748753.92125365</v>
      </c>
      <c r="I26">
        <f>('County-Data'!K26)*('County-Data'!K$1)*('County-Data'!K$3)*('County-Data'!$D26)</f>
        <v>1745876487.2528679</v>
      </c>
      <c r="J26">
        <f>('County-Data'!L26)*('County-Data'!L$1)*('County-Data'!L$3)*('County-Data'!$D26)</f>
        <v>40568693.316259369</v>
      </c>
      <c r="K26">
        <f>('County-Data'!M26)*('County-Data'!M$1)*('County-Data'!M$3)*('County-Data'!$D26)</f>
        <v>70504548.321013868</v>
      </c>
      <c r="L26">
        <f>('County-Data'!N26)*('County-Data'!N$1)*('County-Data'!N$3)*('County-Data'!$D26)</f>
        <v>0</v>
      </c>
      <c r="M26">
        <f>('County-Data'!O26)*('County-Data'!O$1)*('County-Data'!O$3)*('County-Data'!$D26)</f>
        <v>1133021.3004913919</v>
      </c>
      <c r="N26">
        <f>('County-Data'!P26)*('County-Data'!P$1)*('County-Data'!P$3)*('County-Data'!$D26)</f>
        <v>92427.483206239995</v>
      </c>
      <c r="O26">
        <f>('County-Data'!Q26)*('County-Data'!Q$1)*('County-Data'!Q$3)*('County-Data'!$D26)</f>
        <v>125295145.58265182</v>
      </c>
      <c r="P26">
        <f>('County-Data'!R26)*('County-Data'!R$1)*('County-Data'!R$3)*('County-Data'!$D26)</f>
        <v>0</v>
      </c>
      <c r="Q26">
        <f>('County-Data'!S26)*('County-Data'!S$1)*('County-Data'!S$3)*('County-Data'!$D26)</f>
        <v>54212.140860384003</v>
      </c>
      <c r="R26">
        <f>('County-Data'!T26)*('County-Data'!T$1)*('County-Data'!T$3)*('County-Data'!$D26)</f>
        <v>0</v>
      </c>
      <c r="S26">
        <f>('County-Data'!U26)*('County-Data'!U$1)*('County-Data'!U$3)*('County-Data'!$D26)</f>
        <v>351597.74090272002</v>
      </c>
      <c r="T26" s="39">
        <f>'County-Data'!AO26</f>
        <v>1130011478</v>
      </c>
      <c r="U26" s="46">
        <f t="shared" si="2"/>
        <v>8.481139312666194</v>
      </c>
      <c r="V26" s="64">
        <f t="shared" si="1"/>
        <v>27</v>
      </c>
      <c r="X26">
        <f>('County-Data'!F26)*('County-Data'!F$2)*('County-Data'!F$3)*('County-Data'!$E26)</f>
        <v>911151481.83497107</v>
      </c>
      <c r="Y26">
        <f>('County-Data'!G26)*('County-Data'!G$2)*('County-Data'!G$3)*('County-Data'!$E26)</f>
        <v>105204561.1362704</v>
      </c>
      <c r="Z26">
        <f>('County-Data'!H26)*('County-Data'!H$2)*('County-Data'!H$3)*('County-Data'!$E26)</f>
        <v>666152783.65998995</v>
      </c>
      <c r="AA26">
        <f>('County-Data'!I26)*('County-Data'!I$2)*('County-Data'!I$3)*('County-Data'!$E26)</f>
        <v>4581123648.216197</v>
      </c>
      <c r="AB26">
        <f>('County-Data'!J26)*('County-Data'!J$2)*('County-Data'!J$3)*('County-Data'!$E26)</f>
        <v>128548229.28672411</v>
      </c>
      <c r="AC26">
        <f>('County-Data'!K26)*('County-Data'!K$2)*('County-Data'!K$3)*('County-Data'!$E26)</f>
        <v>2442784793.9133487</v>
      </c>
      <c r="AD26">
        <f>('County-Data'!L26)*('County-Data'!L$2)*('County-Data'!L$3)*('County-Data'!$E26)</f>
        <v>37841770.925359868</v>
      </c>
      <c r="AE26">
        <f>('County-Data'!M26)*('County-Data'!M$2)*('County-Data'!M$3)*('County-Data'!$E26)</f>
        <v>49324061.523762494</v>
      </c>
      <c r="AF26">
        <f>('County-Data'!N26)*('County-Data'!N$2)*('County-Data'!N$3)*('County-Data'!$E26)</f>
        <v>0</v>
      </c>
      <c r="AG26">
        <f>('County-Data'!O26)*('County-Data'!O$2)*('County-Data'!O$3)*('County-Data'!$E26)</f>
        <v>528431.27300780802</v>
      </c>
      <c r="AH26">
        <f>('County-Data'!P26)*('County-Data'!P$2)*('County-Data'!P$3)*('County-Data'!$E26)</f>
        <v>32330.530275820001</v>
      </c>
      <c r="AI26">
        <f>('County-Data'!Q26)*('County-Data'!Q$2)*('County-Data'!Q$3)*('County-Data'!$E26)</f>
        <v>43827424.020994186</v>
      </c>
      <c r="AJ26">
        <f>('County-Data'!R26)*('County-Data'!R$2)*('County-Data'!R$3)*('County-Data'!$E26)</f>
        <v>0</v>
      </c>
      <c r="AK26">
        <f>('County-Data'!S26)*('County-Data'!S$2)*('County-Data'!S$3)*('County-Data'!$E26)</f>
        <v>18963.052986012</v>
      </c>
      <c r="AL26">
        <f>('County-Data'!T26)*('County-Data'!T$2)*('County-Data'!T$3)*('County-Data'!$E26)</f>
        <v>0</v>
      </c>
      <c r="AM26">
        <f>('County-Data'!U26)*('County-Data'!U$2)*('County-Data'!U$3)*('County-Data'!$E26)</f>
        <v>245973.18920392002</v>
      </c>
      <c r="AN26" s="39">
        <f>'County-Data'!AO26</f>
        <v>1130011478</v>
      </c>
      <c r="AO26" s="46">
        <f t="shared" si="3"/>
        <v>7.9351268789174982</v>
      </c>
      <c r="AP26" s="64">
        <f t="shared" si="4"/>
        <v>7</v>
      </c>
    </row>
    <row r="27" spans="1:42">
      <c r="A27" t="s">
        <v>16</v>
      </c>
      <c r="B27" t="s">
        <v>38</v>
      </c>
      <c r="C27" t="s">
        <v>18</v>
      </c>
      <c r="D27">
        <f>('County-Data'!F27)*('County-Data'!F$1)*('County-Data'!F$3)*('County-Data'!$D27)</f>
        <v>7530488.4459868493</v>
      </c>
      <c r="E27">
        <f>('County-Data'!G27)*('County-Data'!G$1)*('County-Data'!G$3)*('County-Data'!$D27)</f>
        <v>0</v>
      </c>
      <c r="F27">
        <f>('County-Data'!H27)*('County-Data'!H$1)*('County-Data'!H$3)*('County-Data'!$D27)</f>
        <v>0</v>
      </c>
      <c r="G27">
        <f>('County-Data'!I27)*('County-Data'!I$1)*('County-Data'!I$3)*('County-Data'!$D27)</f>
        <v>0</v>
      </c>
      <c r="H27">
        <f>('County-Data'!J27)*('County-Data'!J$1)*('County-Data'!J$3)*('County-Data'!$D27)</f>
        <v>59346.841274291997</v>
      </c>
      <c r="I27">
        <f>('County-Data'!K27)*('County-Data'!K$1)*('County-Data'!K$3)*('County-Data'!$D27)</f>
        <v>0</v>
      </c>
      <c r="J27">
        <f>('County-Data'!L27)*('County-Data'!L$1)*('County-Data'!L$3)*('County-Data'!$D27)</f>
        <v>0</v>
      </c>
      <c r="K27">
        <f>('County-Data'!M27)*('County-Data'!M$1)*('County-Data'!M$3)*('County-Data'!$D27)</f>
        <v>12602.025601412999</v>
      </c>
      <c r="L27">
        <f>('County-Data'!N27)*('County-Data'!N$1)*('County-Data'!N$3)*('County-Data'!$D27)</f>
        <v>0</v>
      </c>
      <c r="M27">
        <f>('County-Data'!O27)*('County-Data'!O$1)*('County-Data'!O$3)*('County-Data'!$D27)</f>
        <v>436018.91238530399</v>
      </c>
      <c r="N27">
        <f>('County-Data'!P27)*('County-Data'!P$1)*('County-Data'!P$3)*('County-Data'!$D27)</f>
        <v>497962.24447381997</v>
      </c>
      <c r="O27">
        <f>('County-Data'!Q27)*('County-Data'!Q$1)*('County-Data'!Q$3)*('County-Data'!$D27)</f>
        <v>521383.86858081596</v>
      </c>
      <c r="P27">
        <f>('County-Data'!R27)*('County-Data'!R$1)*('County-Data'!R$3)*('County-Data'!$D27)</f>
        <v>907776.81821147387</v>
      </c>
      <c r="Q27">
        <f>('County-Data'!S27)*('County-Data'!S$1)*('County-Data'!S$3)*('County-Data'!$D27)</f>
        <v>0</v>
      </c>
      <c r="R27">
        <f>('County-Data'!T27)*('County-Data'!T$1)*('County-Data'!T$3)*('County-Data'!$D27)</f>
        <v>281229.750976688</v>
      </c>
      <c r="S27">
        <f>('County-Data'!U27)*('County-Data'!U$1)*('County-Data'!U$3)*('County-Data'!$D27)</f>
        <v>0</v>
      </c>
      <c r="T27" s="39">
        <f>'County-Data'!AO27</f>
        <v>1319881</v>
      </c>
      <c r="U27" s="46">
        <f t="shared" si="2"/>
        <v>7.7634339061556732</v>
      </c>
      <c r="V27" s="64">
        <f t="shared" si="1"/>
        <v>40</v>
      </c>
      <c r="X27">
        <f>('County-Data'!F27)*('County-Data'!F$2)*('County-Data'!F$3)*('County-Data'!$E27)</f>
        <v>3995662.3075674004</v>
      </c>
      <c r="Y27">
        <f>('County-Data'!G27)*('County-Data'!G$2)*('County-Data'!G$3)*('County-Data'!$E27)</f>
        <v>0</v>
      </c>
      <c r="Z27">
        <f>('County-Data'!H27)*('County-Data'!H$2)*('County-Data'!H$3)*('County-Data'!$E27)</f>
        <v>0</v>
      </c>
      <c r="AA27">
        <f>('County-Data'!I27)*('County-Data'!I$2)*('County-Data'!I$3)*('County-Data'!$E27)</f>
        <v>0</v>
      </c>
      <c r="AB27">
        <f>('County-Data'!J27)*('County-Data'!J$2)*('County-Data'!J$3)*('County-Data'!$E27)</f>
        <v>47233.975283352003</v>
      </c>
      <c r="AC27">
        <f>('County-Data'!K27)*('County-Data'!K$2)*('County-Data'!K$3)*('County-Data'!$E27)</f>
        <v>0</v>
      </c>
      <c r="AD27">
        <f>('County-Data'!L27)*('County-Data'!L$2)*('County-Data'!L$3)*('County-Data'!$E27)</f>
        <v>0</v>
      </c>
      <c r="AE27">
        <f>('County-Data'!M27)*('County-Data'!M$2)*('County-Data'!M$3)*('County-Data'!$E27)</f>
        <v>10029.914869878001</v>
      </c>
      <c r="AF27">
        <f>('County-Data'!N27)*('County-Data'!N$2)*('County-Data'!N$3)*('County-Data'!$E27)</f>
        <v>0</v>
      </c>
      <c r="AG27">
        <f>('County-Data'!O27)*('County-Data'!O$2)*('County-Data'!O$3)*('County-Data'!$E27)</f>
        <v>231350.77440201602</v>
      </c>
      <c r="AH27">
        <f>('County-Data'!P27)*('County-Data'!P$2)*('County-Data'!P$3)*('County-Data'!$E27)</f>
        <v>198163.33811946001</v>
      </c>
      <c r="AI27">
        <f>('County-Data'!Q27)*('County-Data'!Q$2)*('County-Data'!Q$3)*('County-Data'!$E27)</f>
        <v>207483.93876484802</v>
      </c>
      <c r="AJ27">
        <f>('County-Data'!R27)*('County-Data'!R$2)*('County-Data'!R$3)*('County-Data'!$E27)</f>
        <v>240832.29409534801</v>
      </c>
      <c r="AK27">
        <f>('County-Data'!S27)*('County-Data'!S$2)*('County-Data'!S$3)*('County-Data'!$E27)</f>
        <v>0</v>
      </c>
      <c r="AL27">
        <f>('County-Data'!T27)*('County-Data'!T$2)*('County-Data'!T$3)*('County-Data'!$E27)</f>
        <v>111914.96313326401</v>
      </c>
      <c r="AM27">
        <f>('County-Data'!U27)*('County-Data'!U$2)*('County-Data'!U$3)*('County-Data'!$E27)</f>
        <v>0</v>
      </c>
      <c r="AN27" s="39">
        <f>'County-Data'!AO27</f>
        <v>1319881</v>
      </c>
      <c r="AO27" s="46">
        <f t="shared" si="3"/>
        <v>3.8205501149236687</v>
      </c>
      <c r="AP27" s="64">
        <f t="shared" si="4"/>
        <v>43</v>
      </c>
    </row>
    <row r="28" spans="1:42">
      <c r="A28" t="s">
        <v>16</v>
      </c>
      <c r="B28" t="s">
        <v>39</v>
      </c>
      <c r="C28" t="s">
        <v>18</v>
      </c>
      <c r="D28">
        <f>('County-Data'!F28)*('County-Data'!F$1)*('County-Data'!F$3)*('County-Data'!$D28)</f>
        <v>3405233.3606468998</v>
      </c>
      <c r="E28">
        <f>('County-Data'!G28)*('County-Data'!G$1)*('County-Data'!G$3)*('County-Data'!$D28)</f>
        <v>0</v>
      </c>
      <c r="F28">
        <f>('County-Data'!H28)*('County-Data'!H$1)*('County-Data'!H$3)*('County-Data'!$D28)</f>
        <v>0</v>
      </c>
      <c r="G28">
        <f>('County-Data'!I28)*('County-Data'!I$1)*('County-Data'!I$3)*('County-Data'!$D28)</f>
        <v>62109.426363731996</v>
      </c>
      <c r="H28">
        <f>('County-Data'!J28)*('County-Data'!J$1)*('County-Data'!J$3)*('County-Data'!$D28)</f>
        <v>0</v>
      </c>
      <c r="I28">
        <f>('County-Data'!K28)*('County-Data'!K$1)*('County-Data'!K$3)*('County-Data'!$D28)</f>
        <v>0</v>
      </c>
      <c r="J28">
        <f>('County-Data'!L28)*('County-Data'!L$1)*('County-Data'!L$3)*('County-Data'!$D28)</f>
        <v>0</v>
      </c>
      <c r="K28">
        <f>('County-Data'!M28)*('County-Data'!M$1)*('County-Data'!M$3)*('County-Data'!$D28)</f>
        <v>16695.741271422001</v>
      </c>
      <c r="L28">
        <f>('County-Data'!N28)*('County-Data'!N$1)*('County-Data'!N$3)*('County-Data'!$D28)</f>
        <v>0</v>
      </c>
      <c r="M28">
        <f>('County-Data'!O28)*('County-Data'!O$1)*('County-Data'!O$3)*('County-Data'!$D28)</f>
        <v>0</v>
      </c>
      <c r="N28">
        <f>('County-Data'!P28)*('County-Data'!P$1)*('County-Data'!P$3)*('County-Data'!$D28)</f>
        <v>0</v>
      </c>
      <c r="O28">
        <f>('County-Data'!Q28)*('County-Data'!Q$1)*('County-Data'!Q$3)*('County-Data'!$D28)</f>
        <v>0</v>
      </c>
      <c r="P28">
        <f>('County-Data'!R28)*('County-Data'!R$1)*('County-Data'!R$3)*('County-Data'!$D28)</f>
        <v>0</v>
      </c>
      <c r="Q28">
        <f>('County-Data'!S28)*('County-Data'!S$1)*('County-Data'!S$3)*('County-Data'!$D28)</f>
        <v>0</v>
      </c>
      <c r="R28">
        <f>('County-Data'!T28)*('County-Data'!T$1)*('County-Data'!T$3)*('County-Data'!$D28)</f>
        <v>0</v>
      </c>
      <c r="S28">
        <f>('County-Data'!U28)*('County-Data'!U$1)*('County-Data'!U$3)*('County-Data'!$D28)</f>
        <v>0</v>
      </c>
      <c r="T28" s="39">
        <f>'County-Data'!AO28</f>
        <v>332661</v>
      </c>
      <c r="U28" s="46">
        <f t="shared" si="2"/>
        <v>10.47324011014833</v>
      </c>
      <c r="V28" s="64">
        <f t="shared" si="1"/>
        <v>12</v>
      </c>
      <c r="X28">
        <f>('County-Data'!F28)*('County-Data'!F$2)*('County-Data'!F$3)*('County-Data'!$E28)</f>
        <v>1567193.9967312</v>
      </c>
      <c r="Y28">
        <f>('County-Data'!G28)*('County-Data'!G$2)*('County-Data'!G$3)*('County-Data'!$E28)</f>
        <v>0</v>
      </c>
      <c r="Z28">
        <f>('County-Data'!H28)*('County-Data'!H$2)*('County-Data'!H$3)*('County-Data'!$E28)</f>
        <v>0</v>
      </c>
      <c r="AA28">
        <f>('County-Data'!I28)*('County-Data'!I$2)*('County-Data'!I$3)*('County-Data'!$E28)</f>
        <v>57169.368339072003</v>
      </c>
      <c r="AB28">
        <f>('County-Data'!J28)*('County-Data'!J$2)*('County-Data'!J$3)*('County-Data'!$E28)</f>
        <v>0</v>
      </c>
      <c r="AC28">
        <f>('County-Data'!K28)*('County-Data'!K$2)*('County-Data'!K$3)*('County-Data'!$E28)</f>
        <v>0</v>
      </c>
      <c r="AD28">
        <f>('County-Data'!L28)*('County-Data'!L$2)*('County-Data'!L$3)*('County-Data'!$E28)</f>
        <v>0</v>
      </c>
      <c r="AE28">
        <f>('County-Data'!M28)*('County-Data'!M$2)*('County-Data'!M$3)*('County-Data'!$E28)</f>
        <v>11525.846859984</v>
      </c>
      <c r="AF28">
        <f>('County-Data'!N28)*('County-Data'!N$2)*('County-Data'!N$3)*('County-Data'!$E28)</f>
        <v>0</v>
      </c>
      <c r="AG28">
        <f>('County-Data'!O28)*('County-Data'!O$2)*('County-Data'!O$3)*('County-Data'!$E28)</f>
        <v>0</v>
      </c>
      <c r="AH28">
        <f>('County-Data'!P28)*('County-Data'!P$2)*('County-Data'!P$3)*('County-Data'!$E28)</f>
        <v>0</v>
      </c>
      <c r="AI28">
        <f>('County-Data'!Q28)*('County-Data'!Q$2)*('County-Data'!Q$3)*('County-Data'!$E28)</f>
        <v>0</v>
      </c>
      <c r="AJ28">
        <f>('County-Data'!R28)*('County-Data'!R$2)*('County-Data'!R$3)*('County-Data'!$E28)</f>
        <v>0</v>
      </c>
      <c r="AK28">
        <f>('County-Data'!S28)*('County-Data'!S$2)*('County-Data'!S$3)*('County-Data'!$E28)</f>
        <v>0</v>
      </c>
      <c r="AL28">
        <f>('County-Data'!T28)*('County-Data'!T$2)*('County-Data'!T$3)*('County-Data'!$E28)</f>
        <v>0</v>
      </c>
      <c r="AM28">
        <f>('County-Data'!U28)*('County-Data'!U$2)*('County-Data'!U$3)*('County-Data'!$E28)</f>
        <v>0</v>
      </c>
      <c r="AN28" s="39">
        <f>'County-Data'!AO28</f>
        <v>332661</v>
      </c>
      <c r="AO28" s="46">
        <f t="shared" si="3"/>
        <v>4.9175864075748468</v>
      </c>
      <c r="AP28" s="64">
        <f t="shared" si="4"/>
        <v>23</v>
      </c>
    </row>
    <row r="29" spans="1:42">
      <c r="A29" t="s">
        <v>16</v>
      </c>
      <c r="B29" t="s">
        <v>40</v>
      </c>
      <c r="C29" t="s">
        <v>18</v>
      </c>
      <c r="D29">
        <f>('County-Data'!F29)*('County-Data'!F$1)*('County-Data'!F$3)*('County-Data'!$D29)</f>
        <v>783504373.15743554</v>
      </c>
      <c r="E29">
        <f>('County-Data'!G29)*('County-Data'!G$1)*('County-Data'!G$3)*('County-Data'!$D29)</f>
        <v>66800.767119800003</v>
      </c>
      <c r="F29">
        <f>('County-Data'!H29)*('County-Data'!H$1)*('County-Data'!H$3)*('County-Data'!$D29)</f>
        <v>0</v>
      </c>
      <c r="G29">
        <f>('County-Data'!I29)*('County-Data'!I$1)*('County-Data'!I$3)*('County-Data'!$D29)</f>
        <v>0</v>
      </c>
      <c r="H29">
        <f>('County-Data'!J29)*('County-Data'!J$1)*('County-Data'!J$3)*('County-Data'!$D29)</f>
        <v>7012665.9430988161</v>
      </c>
      <c r="I29">
        <f>('County-Data'!K29)*('County-Data'!K$1)*('County-Data'!K$3)*('County-Data'!$D29)</f>
        <v>44357.954771484001</v>
      </c>
      <c r="J29">
        <f>('County-Data'!L29)*('County-Data'!L$1)*('County-Data'!L$3)*('County-Data'!$D29)</f>
        <v>1315817.9339844841</v>
      </c>
      <c r="K29">
        <f>('County-Data'!M29)*('County-Data'!M$1)*('County-Data'!M$3)*('County-Data'!$D29)</f>
        <v>13295.598060777</v>
      </c>
      <c r="L29">
        <f>('County-Data'!N29)*('County-Data'!N$1)*('County-Data'!N$3)*('County-Data'!$D29)</f>
        <v>53771.810776518003</v>
      </c>
      <c r="M29">
        <f>('County-Data'!O29)*('County-Data'!O$1)*('County-Data'!O$3)*('County-Data'!$D29)</f>
        <v>2760095.4271932961</v>
      </c>
      <c r="N29">
        <f>('County-Data'!P29)*('County-Data'!P$1)*('County-Data'!P$3)*('County-Data'!$D29)</f>
        <v>1951368.29127604</v>
      </c>
      <c r="O29">
        <f>('County-Data'!Q29)*('County-Data'!Q$1)*('County-Data'!Q$3)*('County-Data'!$D29)</f>
        <v>825118.58465589606</v>
      </c>
      <c r="P29">
        <f>('County-Data'!R29)*('County-Data'!R$1)*('County-Data'!R$3)*('County-Data'!$D29)</f>
        <v>372453.571261779</v>
      </c>
      <c r="Q29">
        <f>('County-Data'!S29)*('County-Data'!S$1)*('County-Data'!S$3)*('County-Data'!$D29)</f>
        <v>176084.57672385601</v>
      </c>
      <c r="R29">
        <f>('County-Data'!T29)*('County-Data'!T$1)*('County-Data'!T$3)*('County-Data'!$D29)</f>
        <v>296707.67620875197</v>
      </c>
      <c r="S29">
        <f>('County-Data'!U29)*('County-Data'!U$1)*('County-Data'!U$3)*('County-Data'!$D29)</f>
        <v>699482.62088209402</v>
      </c>
      <c r="T29" s="39">
        <f>'County-Data'!AO29</f>
        <v>94899828</v>
      </c>
      <c r="U29" s="46">
        <f t="shared" si="2"/>
        <v>8.4203776840717666</v>
      </c>
      <c r="V29" s="64">
        <f t="shared" si="1"/>
        <v>30</v>
      </c>
      <c r="X29">
        <f>('County-Data'!F29)*('County-Data'!F$2)*('County-Data'!F$3)*('County-Data'!$E29)</f>
        <v>398290915.15265638</v>
      </c>
      <c r="Y29">
        <f>('County-Data'!G29)*('County-Data'!G$2)*('County-Data'!G$3)*('County-Data'!$E29)</f>
        <v>101873.60625119999</v>
      </c>
      <c r="Z29">
        <f>('County-Data'!H29)*('County-Data'!H$2)*('County-Data'!H$3)*('County-Data'!$E29)</f>
        <v>0</v>
      </c>
      <c r="AA29">
        <f>('County-Data'!I29)*('County-Data'!I$2)*('County-Data'!I$3)*('County-Data'!$E29)</f>
        <v>0</v>
      </c>
      <c r="AB29">
        <f>('County-Data'!J29)*('County-Data'!J$2)*('County-Data'!J$3)*('County-Data'!$E29)</f>
        <v>5347285.6664747521</v>
      </c>
      <c r="AC29">
        <f>('County-Data'!K29)*('County-Data'!K$2)*('County-Data'!K$3)*('County-Data'!$E29)</f>
        <v>67647.498873695993</v>
      </c>
      <c r="AD29">
        <f>('County-Data'!L29)*('County-Data'!L$2)*('County-Data'!L$3)*('County-Data'!$E29)</f>
        <v>1337780.227030464</v>
      </c>
      <c r="AE29">
        <f>('County-Data'!M29)*('County-Data'!M$2)*('County-Data'!M$3)*('County-Data'!$E29)</f>
        <v>10138.135983443999</v>
      </c>
      <c r="AF29">
        <f>('County-Data'!N29)*('County-Data'!N$2)*('County-Data'!N$3)*('County-Data'!$E29)</f>
        <v>13667.328771431999</v>
      </c>
      <c r="AG29">
        <f>('County-Data'!O29)*('County-Data'!O$2)*('County-Data'!O$3)*('County-Data'!$E29)</f>
        <v>1403082.064718208</v>
      </c>
      <c r="AH29">
        <f>('County-Data'!P29)*('County-Data'!P$2)*('County-Data'!P$3)*('County-Data'!$E29)</f>
        <v>743976.95388744003</v>
      </c>
      <c r="AI29">
        <f>('County-Data'!Q29)*('County-Data'!Q$2)*('County-Data'!Q$3)*('County-Data'!$E29)</f>
        <v>314583.98394225602</v>
      </c>
      <c r="AJ29">
        <f>('County-Data'!R29)*('County-Data'!R$2)*('County-Data'!R$3)*('County-Data'!$E29)</f>
        <v>94667.546750195994</v>
      </c>
      <c r="AK29">
        <f>('County-Data'!S29)*('County-Data'!S$2)*('County-Data'!S$3)*('County-Data'!$E29)</f>
        <v>67133.850438815993</v>
      </c>
      <c r="AL29">
        <f>('County-Data'!T29)*('County-Data'!T$2)*('County-Data'!T$3)*('County-Data'!$E29)</f>
        <v>113122.506975072</v>
      </c>
      <c r="AM29">
        <f>('County-Data'!U29)*('County-Data'!U$2)*('County-Data'!U$3)*('County-Data'!$E29)</f>
        <v>533368.25437576801</v>
      </c>
      <c r="AN29" s="39">
        <f>'County-Data'!AO29</f>
        <v>94899828</v>
      </c>
      <c r="AO29" s="46">
        <f t="shared" si="3"/>
        <v>4.303898662251834</v>
      </c>
      <c r="AP29" s="64">
        <f t="shared" si="4"/>
        <v>36</v>
      </c>
    </row>
    <row r="30" spans="1:42">
      <c r="A30" t="s">
        <v>16</v>
      </c>
      <c r="B30" t="s">
        <v>41</v>
      </c>
      <c r="C30" t="s">
        <v>18</v>
      </c>
      <c r="D30">
        <f>('County-Data'!F30)*('County-Data'!F$1)*('County-Data'!F$3)*('County-Data'!$D30)</f>
        <v>618033711.74285138</v>
      </c>
      <c r="E30">
        <f>('County-Data'!G30)*('County-Data'!G$1)*('County-Data'!G$3)*('County-Data'!$D30)</f>
        <v>491392.72256620001</v>
      </c>
      <c r="F30">
        <f>('County-Data'!H30)*('County-Data'!H$1)*('County-Data'!H$3)*('County-Data'!$D30)</f>
        <v>6605061.4743994921</v>
      </c>
      <c r="G30">
        <f>('County-Data'!I30)*('County-Data'!I$1)*('County-Data'!I$3)*('County-Data'!$D30)</f>
        <v>5681400001.4168901</v>
      </c>
      <c r="H30">
        <f>('County-Data'!J30)*('County-Data'!J$1)*('County-Data'!J$3)*('County-Data'!$D30)</f>
        <v>70859.656464168002</v>
      </c>
      <c r="I30">
        <f>('County-Data'!K30)*('County-Data'!K$1)*('County-Data'!K$3)*('County-Data'!$D30)</f>
        <v>264404441.39642274</v>
      </c>
      <c r="J30">
        <f>('County-Data'!L30)*('County-Data'!L$1)*('County-Data'!L$3)*('County-Data'!$D30)</f>
        <v>251235827.95052287</v>
      </c>
      <c r="K30">
        <f>('County-Data'!M30)*('County-Data'!M$1)*('County-Data'!M$3)*('County-Data'!$D30)</f>
        <v>12864944.17847871</v>
      </c>
      <c r="L30">
        <f>('County-Data'!N30)*('County-Data'!N$1)*('County-Data'!N$3)*('County-Data'!$D30)</f>
        <v>60853.922294267999</v>
      </c>
      <c r="M30">
        <f>('County-Data'!O30)*('County-Data'!O$1)*('County-Data'!O$3)*('County-Data'!$D30)</f>
        <v>520603.11349521601</v>
      </c>
      <c r="N30">
        <f>('County-Data'!P30)*('County-Data'!P$1)*('County-Data'!P$3)*('County-Data'!$D30)</f>
        <v>84937.565620039997</v>
      </c>
      <c r="O30">
        <f>('County-Data'!Q30)*('County-Data'!Q$1)*('County-Data'!Q$3)*('County-Data'!$D30)</f>
        <v>893768913.33284664</v>
      </c>
      <c r="P30">
        <f>('County-Data'!R30)*('County-Data'!R$1)*('County-Data'!R$3)*('County-Data'!$D30)</f>
        <v>1384955.6067150061</v>
      </c>
      <c r="Q30">
        <f>('County-Data'!S30)*('County-Data'!S$1)*('County-Data'!S$3)*('County-Data'!$D30)</f>
        <v>99638.05379092801</v>
      </c>
      <c r="R30">
        <f>('County-Data'!T30)*('County-Data'!T$1)*('County-Data'!T$3)*('County-Data'!$D30)</f>
        <v>167893.042947376</v>
      </c>
      <c r="S30">
        <f>('County-Data'!U30)*('County-Data'!U$1)*('County-Data'!U$3)*('County-Data'!$D30)</f>
        <v>61503189.619917497</v>
      </c>
      <c r="T30" s="39">
        <f>'County-Data'!AO30</f>
        <v>895641253</v>
      </c>
      <c r="U30" s="46">
        <f t="shared" si="2"/>
        <v>8.7006903698262583</v>
      </c>
      <c r="V30" s="64">
        <f t="shared" si="1"/>
        <v>25</v>
      </c>
      <c r="X30">
        <f>('County-Data'!F30)*('County-Data'!F$2)*('County-Data'!F$3)*('County-Data'!$E30)</f>
        <v>295335357.01870203</v>
      </c>
      <c r="Y30">
        <f>('County-Data'!G30)*('County-Data'!G$2)*('County-Data'!G$3)*('County-Data'!$E30)</f>
        <v>704454.99524399999</v>
      </c>
      <c r="Z30">
        <f>('County-Data'!H30)*('County-Data'!H$2)*('County-Data'!H$3)*('County-Data'!$E30)</f>
        <v>9468940.6982570402</v>
      </c>
      <c r="AA30">
        <f>('County-Data'!I30)*('County-Data'!I$2)*('County-Data'!I$3)*('County-Data'!$E30)</f>
        <v>5429860106.021699</v>
      </c>
      <c r="AB30">
        <f>('County-Data'!J30)*('County-Data'!J$2)*('County-Data'!J$3)*('County-Data'!$E30)</f>
        <v>50791.79713608</v>
      </c>
      <c r="AC30">
        <f>('County-Data'!K30)*('County-Data'!K$2)*('County-Data'!K$3)*('County-Data'!$E30)</f>
        <v>379047187.62153935</v>
      </c>
      <c r="AD30">
        <f>('County-Data'!L30)*('County-Data'!L$2)*('County-Data'!L$3)*('County-Data'!$E30)</f>
        <v>240112542.51622176</v>
      </c>
      <c r="AE30">
        <f>('County-Data'!M30)*('County-Data'!M$2)*('County-Data'!M$3)*('County-Data'!$E30)</f>
        <v>9221518.5267050993</v>
      </c>
      <c r="AF30">
        <f>('County-Data'!N30)*('County-Data'!N$2)*('County-Data'!N$3)*('County-Data'!$E30)</f>
        <v>14539.914672360001</v>
      </c>
      <c r="AG30">
        <f>('County-Data'!O30)*('County-Data'!O$2)*('County-Data'!O$3)*('County-Data'!$E30)</f>
        <v>248776.89269663999</v>
      </c>
      <c r="AH30">
        <f>('County-Data'!P30)*('County-Data'!P$2)*('County-Data'!P$3)*('County-Data'!$E30)</f>
        <v>30441.381016200001</v>
      </c>
      <c r="AI30">
        <f>('County-Data'!Q30)*('County-Data'!Q$2)*('County-Data'!Q$3)*('County-Data'!$E30)</f>
        <v>320324226.77276409</v>
      </c>
      <c r="AJ30">
        <f>('County-Data'!R30)*('County-Data'!R$2)*('County-Data'!R$3)*('County-Data'!$E30)</f>
        <v>330909.42354162002</v>
      </c>
      <c r="AK30">
        <f>('County-Data'!S30)*('County-Data'!S$2)*('County-Data'!S$3)*('County-Data'!$E30)</f>
        <v>35709.994005840003</v>
      </c>
      <c r="AL30">
        <f>('County-Data'!T30)*('County-Data'!T$2)*('County-Data'!T$3)*('County-Data'!$E30)</f>
        <v>60172.387247279999</v>
      </c>
      <c r="AM30">
        <f>('County-Data'!U30)*('County-Data'!U$2)*('County-Data'!U$3)*('County-Data'!$E30)</f>
        <v>44085135.128708519</v>
      </c>
      <c r="AN30" s="39">
        <f>'County-Data'!AO30</f>
        <v>895641253</v>
      </c>
      <c r="AO30" s="46">
        <f t="shared" si="3"/>
        <v>7.5129755229018649</v>
      </c>
      <c r="AP30" s="64">
        <f t="shared" si="4"/>
        <v>9</v>
      </c>
    </row>
    <row r="31" spans="1:42">
      <c r="A31" t="s">
        <v>16</v>
      </c>
      <c r="B31" t="s">
        <v>42</v>
      </c>
      <c r="C31" t="s">
        <v>18</v>
      </c>
      <c r="D31">
        <f>('County-Data'!F31)*('County-Data'!F$1)*('County-Data'!F$3)*('County-Data'!$D31)</f>
        <v>0</v>
      </c>
      <c r="E31">
        <f>('County-Data'!G31)*('County-Data'!G$1)*('County-Data'!G$3)*('County-Data'!$D31)</f>
        <v>0</v>
      </c>
      <c r="F31">
        <f>('County-Data'!H31)*('County-Data'!H$1)*('County-Data'!H$3)*('County-Data'!$D31)</f>
        <v>0</v>
      </c>
      <c r="G31">
        <f>('County-Data'!I31)*('County-Data'!I$1)*('County-Data'!I$3)*('County-Data'!$D31)</f>
        <v>0</v>
      </c>
      <c r="H31">
        <f>('County-Data'!J31)*('County-Data'!J$1)*('County-Data'!J$3)*('County-Data'!$D31)</f>
        <v>0</v>
      </c>
      <c r="I31">
        <f>('County-Data'!K31)*('County-Data'!K$1)*('County-Data'!K$3)*('County-Data'!$D31)</f>
        <v>0</v>
      </c>
      <c r="J31">
        <f>('County-Data'!L31)*('County-Data'!L$1)*('County-Data'!L$3)*('County-Data'!$D31)</f>
        <v>0</v>
      </c>
      <c r="K31">
        <f>('County-Data'!M31)*('County-Data'!M$1)*('County-Data'!M$3)*('County-Data'!$D31)</f>
        <v>0</v>
      </c>
      <c r="L31">
        <f>('County-Data'!N31)*('County-Data'!N$1)*('County-Data'!N$3)*('County-Data'!$D31)</f>
        <v>0</v>
      </c>
      <c r="M31">
        <f>('County-Data'!O31)*('County-Data'!O$1)*('County-Data'!O$3)*('County-Data'!$D31)</f>
        <v>0</v>
      </c>
      <c r="N31">
        <f>('County-Data'!P31)*('County-Data'!P$1)*('County-Data'!P$3)*('County-Data'!$D31)</f>
        <v>0</v>
      </c>
      <c r="O31">
        <f>('County-Data'!Q31)*('County-Data'!Q$1)*('County-Data'!Q$3)*('County-Data'!$D31)</f>
        <v>0</v>
      </c>
      <c r="P31">
        <f>('County-Data'!R31)*('County-Data'!R$1)*('County-Data'!R$3)*('County-Data'!$D31)</f>
        <v>222876.285533082</v>
      </c>
      <c r="Q31">
        <f>('County-Data'!S31)*('County-Data'!S$1)*('County-Data'!S$3)*('County-Data'!$D31)</f>
        <v>0</v>
      </c>
      <c r="R31">
        <f>('County-Data'!T31)*('County-Data'!T$1)*('County-Data'!T$3)*('County-Data'!$D31)</f>
        <v>0</v>
      </c>
      <c r="S31">
        <f>('County-Data'!U31)*('County-Data'!U$1)*('County-Data'!U$3)*('County-Data'!$D31)</f>
        <v>139523.50965428402</v>
      </c>
      <c r="T31" s="39">
        <f>'County-Data'!AO31</f>
        <v>54559</v>
      </c>
      <c r="U31" s="46">
        <f t="shared" si="2"/>
        <v>6.6423467289973424</v>
      </c>
      <c r="V31" s="64">
        <f t="shared" si="1"/>
        <v>47</v>
      </c>
      <c r="X31">
        <f>('County-Data'!F31)*('County-Data'!F$2)*('County-Data'!F$3)*('County-Data'!$E31)</f>
        <v>0</v>
      </c>
      <c r="Y31">
        <f>('County-Data'!G31)*('County-Data'!G$2)*('County-Data'!G$3)*('County-Data'!$E31)</f>
        <v>0</v>
      </c>
      <c r="Z31">
        <f>('County-Data'!H31)*('County-Data'!H$2)*('County-Data'!H$3)*('County-Data'!$E31)</f>
        <v>0</v>
      </c>
      <c r="AA31">
        <f>('County-Data'!I31)*('County-Data'!I$2)*('County-Data'!I$3)*('County-Data'!$E31)</f>
        <v>0</v>
      </c>
      <c r="AB31">
        <f>('County-Data'!J31)*('County-Data'!J$2)*('County-Data'!J$3)*('County-Data'!$E31)</f>
        <v>0</v>
      </c>
      <c r="AC31">
        <f>('County-Data'!K31)*('County-Data'!K$2)*('County-Data'!K$3)*('County-Data'!$E31)</f>
        <v>0</v>
      </c>
      <c r="AD31">
        <f>('County-Data'!L31)*('County-Data'!L$2)*('County-Data'!L$3)*('County-Data'!$E31)</f>
        <v>0</v>
      </c>
      <c r="AE31">
        <f>('County-Data'!M31)*('County-Data'!M$2)*('County-Data'!M$3)*('County-Data'!$E31)</f>
        <v>0</v>
      </c>
      <c r="AF31">
        <f>('County-Data'!N31)*('County-Data'!N$2)*('County-Data'!N$3)*('County-Data'!$E31)</f>
        <v>0</v>
      </c>
      <c r="AG31">
        <f>('County-Data'!O31)*('County-Data'!O$2)*('County-Data'!O$3)*('County-Data'!$E31)</f>
        <v>0</v>
      </c>
      <c r="AH31">
        <f>('County-Data'!P31)*('County-Data'!P$2)*('County-Data'!P$3)*('County-Data'!$E31)</f>
        <v>0</v>
      </c>
      <c r="AI31">
        <f>('County-Data'!Q31)*('County-Data'!Q$2)*('County-Data'!Q$3)*('County-Data'!$E31)</f>
        <v>0</v>
      </c>
      <c r="AJ31">
        <f>('County-Data'!R31)*('County-Data'!R$2)*('County-Data'!R$3)*('County-Data'!$E31)</f>
        <v>53991.334450590002</v>
      </c>
      <c r="AK31">
        <f>('County-Data'!S31)*('County-Data'!S$2)*('County-Data'!S$3)*('County-Data'!$E31)</f>
        <v>0</v>
      </c>
      <c r="AL31">
        <f>('County-Data'!T31)*('County-Data'!T$2)*('County-Data'!T$3)*('County-Data'!$E31)</f>
        <v>0</v>
      </c>
      <c r="AM31">
        <f>('County-Data'!U31)*('County-Data'!U$2)*('County-Data'!U$3)*('County-Data'!$E31)</f>
        <v>101397.87356174001</v>
      </c>
      <c r="AN31" s="39">
        <f>'County-Data'!AO31</f>
        <v>54559</v>
      </c>
      <c r="AO31" s="46">
        <f t="shared" si="3"/>
        <v>2.8480948699999997</v>
      </c>
      <c r="AP31" s="64">
        <f t="shared" si="4"/>
        <v>50</v>
      </c>
    </row>
    <row r="32" spans="1:42">
      <c r="A32" t="s">
        <v>16</v>
      </c>
      <c r="B32" t="s">
        <v>43</v>
      </c>
      <c r="C32" t="s">
        <v>18</v>
      </c>
      <c r="D32">
        <f>('County-Data'!F32)*('County-Data'!F$1)*('County-Data'!F$3)*('County-Data'!$D32)</f>
        <v>0</v>
      </c>
      <c r="E32">
        <f>('County-Data'!G32)*('County-Data'!G$1)*('County-Data'!G$3)*('County-Data'!$D32)</f>
        <v>0</v>
      </c>
      <c r="F32">
        <f>('County-Data'!H32)*('County-Data'!H$1)*('County-Data'!H$3)*('County-Data'!$D32)</f>
        <v>0</v>
      </c>
      <c r="G32">
        <f>('County-Data'!I32)*('County-Data'!I$1)*('County-Data'!I$3)*('County-Data'!$D32)</f>
        <v>0</v>
      </c>
      <c r="H32">
        <f>('County-Data'!J32)*('County-Data'!J$1)*('County-Data'!J$3)*('County-Data'!$D32)</f>
        <v>0</v>
      </c>
      <c r="I32">
        <f>('County-Data'!K32)*('County-Data'!K$1)*('County-Data'!K$3)*('County-Data'!$D32)</f>
        <v>0</v>
      </c>
      <c r="J32">
        <f>('County-Data'!L32)*('County-Data'!L$1)*('County-Data'!L$3)*('County-Data'!$D32)</f>
        <v>0</v>
      </c>
      <c r="K32">
        <f>('County-Data'!M32)*('County-Data'!M$1)*('County-Data'!M$3)*('County-Data'!$D32)</f>
        <v>0</v>
      </c>
      <c r="L32">
        <f>('County-Data'!N32)*('County-Data'!N$1)*('County-Data'!N$3)*('County-Data'!$D32)</f>
        <v>0</v>
      </c>
      <c r="M32">
        <f>('County-Data'!O32)*('County-Data'!O$1)*('County-Data'!O$3)*('County-Data'!$D32)</f>
        <v>0</v>
      </c>
      <c r="N32">
        <f>('County-Data'!P32)*('County-Data'!P$1)*('County-Data'!P$3)*('County-Data'!$D32)</f>
        <v>0</v>
      </c>
      <c r="O32">
        <f>('County-Data'!Q32)*('County-Data'!Q$1)*('County-Data'!Q$3)*('County-Data'!$D32)</f>
        <v>0</v>
      </c>
      <c r="P32">
        <f>('County-Data'!R32)*('County-Data'!R$1)*('County-Data'!R$3)*('County-Data'!$D32)</f>
        <v>0</v>
      </c>
      <c r="Q32">
        <f>('County-Data'!S32)*('County-Data'!S$1)*('County-Data'!S$3)*('County-Data'!$D32)</f>
        <v>0</v>
      </c>
      <c r="R32">
        <f>('County-Data'!T32)*('County-Data'!T$1)*('County-Data'!T$3)*('County-Data'!$D32)</f>
        <v>0</v>
      </c>
      <c r="S32">
        <f>('County-Data'!U32)*('County-Data'!U$1)*('County-Data'!U$3)*('County-Data'!$D32)</f>
        <v>0</v>
      </c>
      <c r="T32" s="39">
        <f>'County-Data'!AO32</f>
        <v>0</v>
      </c>
      <c r="U32" s="46"/>
      <c r="V32" s="64"/>
      <c r="X32">
        <f>('County-Data'!F32)*('County-Data'!F$2)*('County-Data'!F$3)*('County-Data'!$E32)</f>
        <v>0</v>
      </c>
      <c r="Y32">
        <f>('County-Data'!G32)*('County-Data'!G$2)*('County-Data'!G$3)*('County-Data'!$E32)</f>
        <v>0</v>
      </c>
      <c r="Z32">
        <f>('County-Data'!H32)*('County-Data'!H$2)*('County-Data'!H$3)*('County-Data'!$E32)</f>
        <v>0</v>
      </c>
      <c r="AA32">
        <f>('County-Data'!I32)*('County-Data'!I$2)*('County-Data'!I$3)*('County-Data'!$E32)</f>
        <v>0</v>
      </c>
      <c r="AB32">
        <f>('County-Data'!J32)*('County-Data'!J$2)*('County-Data'!J$3)*('County-Data'!$E32)</f>
        <v>0</v>
      </c>
      <c r="AC32">
        <f>('County-Data'!K32)*('County-Data'!K$2)*('County-Data'!K$3)*('County-Data'!$E32)</f>
        <v>0</v>
      </c>
      <c r="AD32">
        <f>('County-Data'!L32)*('County-Data'!L$2)*('County-Data'!L$3)*('County-Data'!$E32)</f>
        <v>0</v>
      </c>
      <c r="AE32">
        <f>('County-Data'!M32)*('County-Data'!M$2)*('County-Data'!M$3)*('County-Data'!$E32)</f>
        <v>0</v>
      </c>
      <c r="AF32">
        <f>('County-Data'!N32)*('County-Data'!N$2)*('County-Data'!N$3)*('County-Data'!$E32)</f>
        <v>0</v>
      </c>
      <c r="AG32">
        <f>('County-Data'!O32)*('County-Data'!O$2)*('County-Data'!O$3)*('County-Data'!$E32)</f>
        <v>0</v>
      </c>
      <c r="AH32">
        <f>('County-Data'!P32)*('County-Data'!P$2)*('County-Data'!P$3)*('County-Data'!$E32)</f>
        <v>0</v>
      </c>
      <c r="AI32">
        <f>('County-Data'!Q32)*('County-Data'!Q$2)*('County-Data'!Q$3)*('County-Data'!$E32)</f>
        <v>0</v>
      </c>
      <c r="AJ32">
        <f>('County-Data'!R32)*('County-Data'!R$2)*('County-Data'!R$3)*('County-Data'!$E32)</f>
        <v>0</v>
      </c>
      <c r="AK32">
        <f>('County-Data'!S32)*('County-Data'!S$2)*('County-Data'!S$3)*('County-Data'!$E32)</f>
        <v>0</v>
      </c>
      <c r="AL32">
        <f>('County-Data'!T32)*('County-Data'!T$2)*('County-Data'!T$3)*('County-Data'!$E32)</f>
        <v>0</v>
      </c>
      <c r="AM32">
        <f>('County-Data'!U32)*('County-Data'!U$2)*('County-Data'!U$3)*('County-Data'!$E32)</f>
        <v>0</v>
      </c>
      <c r="AN32" s="39">
        <f>'County-Data'!AO32</f>
        <v>0</v>
      </c>
      <c r="AO32" s="46"/>
      <c r="AP32" s="64"/>
    </row>
    <row r="33" spans="1:42">
      <c r="A33" t="s">
        <v>16</v>
      </c>
      <c r="B33" t="s">
        <v>44</v>
      </c>
      <c r="C33" t="s">
        <v>18</v>
      </c>
      <c r="D33">
        <f>('County-Data'!F33)*('County-Data'!F$1)*('County-Data'!F$3)*('County-Data'!$D33)</f>
        <v>1937531529.66032</v>
      </c>
      <c r="E33">
        <f>('County-Data'!G33)*('County-Data'!G$1)*('County-Data'!G$3)*('County-Data'!$D33)</f>
        <v>31460.124735900001</v>
      </c>
      <c r="F33">
        <f>('County-Data'!H33)*('County-Data'!H$1)*('County-Data'!H$3)*('County-Data'!$D33)</f>
        <v>10929.088710774</v>
      </c>
      <c r="G33">
        <f>('County-Data'!I33)*('County-Data'!I$1)*('County-Data'!I$3)*('County-Data'!$D33)</f>
        <v>46587.421688742004</v>
      </c>
      <c r="H33">
        <f>('County-Data'!J33)*('County-Data'!J$1)*('County-Data'!J$3)*('County-Data'!$D33)</f>
        <v>58975.837193988002</v>
      </c>
      <c r="I33">
        <f>('County-Data'!K33)*('County-Data'!K$1)*('County-Data'!K$3)*('County-Data'!$D33)</f>
        <v>0</v>
      </c>
      <c r="J33">
        <f>('County-Data'!L33)*('County-Data'!L$1)*('County-Data'!L$3)*('County-Data'!$D33)</f>
        <v>88527.204782045999</v>
      </c>
      <c r="K33">
        <f>('County-Data'!M33)*('County-Data'!M$1)*('County-Data'!M$3)*('County-Data'!$D33)</f>
        <v>25359570.337795425</v>
      </c>
      <c r="L33">
        <f>('County-Data'!N33)*('County-Data'!N$1)*('County-Data'!N$3)*('County-Data'!$D33)</f>
        <v>11091946.408587523</v>
      </c>
      <c r="M33">
        <f>('County-Data'!O33)*('County-Data'!O$1)*('County-Data'!O$3)*('County-Data'!$D33)</f>
        <v>6252420298.4544878</v>
      </c>
      <c r="N33">
        <f>('County-Data'!P33)*('County-Data'!P$1)*('County-Data'!P$3)*('County-Data'!$D33)</f>
        <v>9519627218.6174259</v>
      </c>
      <c r="O33">
        <f>('County-Data'!Q33)*('County-Data'!Q$1)*('County-Data'!Q$3)*('County-Data'!$D33)</f>
        <v>93111283.350685641</v>
      </c>
      <c r="P33">
        <f>('County-Data'!R33)*('County-Data'!R$1)*('County-Data'!R$3)*('County-Data'!$D33)</f>
        <v>3423025631.8508558</v>
      </c>
      <c r="Q33">
        <f>('County-Data'!S33)*('County-Data'!S$1)*('County-Data'!S$3)*('County-Data'!$D33)</f>
        <v>123147829.51116228</v>
      </c>
      <c r="R33">
        <f>('County-Data'!T33)*('County-Data'!T$1)*('County-Data'!T$3)*('County-Data'!$D33)</f>
        <v>76435497.908678949</v>
      </c>
      <c r="S33">
        <f>('County-Data'!U33)*('County-Data'!U$1)*('County-Data'!U$3)*('County-Data'!$D33)</f>
        <v>17936828.851987764</v>
      </c>
      <c r="T33" s="39">
        <f>'County-Data'!AO33</f>
        <v>2437615114</v>
      </c>
      <c r="U33" s="46">
        <f t="shared" si="2"/>
        <v>8.8118604086687231</v>
      </c>
      <c r="V33" s="64">
        <f t="shared" si="1"/>
        <v>24</v>
      </c>
      <c r="X33">
        <f>('County-Data'!F33)*('County-Data'!F$2)*('County-Data'!F$3)*('County-Data'!$E33)</f>
        <v>1057361572.3874605</v>
      </c>
      <c r="Y33">
        <f>('County-Data'!G33)*('County-Data'!G$2)*('County-Data'!G$3)*('County-Data'!$E33)</f>
        <v>51505.835826199997</v>
      </c>
      <c r="Z33">
        <f>('County-Data'!H33)*('County-Data'!H$2)*('County-Data'!H$3)*('County-Data'!$E33)</f>
        <v>17892.867672731998</v>
      </c>
      <c r="AA33">
        <f>('County-Data'!I33)*('County-Data'!I$2)*('County-Data'!I$3)*('County-Data'!$E33)</f>
        <v>50847.946158503997</v>
      </c>
      <c r="AB33">
        <f>('County-Data'!J33)*('County-Data'!J$2)*('County-Data'!J$3)*('County-Data'!$E33)</f>
        <v>48276.982588691993</v>
      </c>
      <c r="AC33">
        <f>('County-Data'!K33)*('County-Data'!K$2)*('County-Data'!K$3)*('County-Data'!$E33)</f>
        <v>0</v>
      </c>
      <c r="AD33">
        <f>('County-Data'!L33)*('County-Data'!L$2)*('County-Data'!L$3)*('County-Data'!$E33)</f>
        <v>96623.216721351986</v>
      </c>
      <c r="AE33">
        <f>('County-Data'!M33)*('County-Data'!M$2)*('County-Data'!M$3)*('County-Data'!$E33)</f>
        <v>20759070.051476322</v>
      </c>
      <c r="AF33">
        <f>('County-Data'!N33)*('County-Data'!N$2)*('County-Data'!N$3)*('County-Data'!$E33)</f>
        <v>3026582.4622419658</v>
      </c>
      <c r="AG33">
        <f>('County-Data'!O33)*('County-Data'!O$2)*('County-Data'!O$3)*('County-Data'!$E33)</f>
        <v>3412109096.9601603</v>
      </c>
      <c r="AH33">
        <f>('County-Data'!P33)*('County-Data'!P$2)*('County-Data'!P$3)*('County-Data'!$E33)</f>
        <v>3896331950.0861735</v>
      </c>
      <c r="AI33">
        <f>('County-Data'!Q33)*('County-Data'!Q$2)*('County-Data'!Q$3)*('County-Data'!$E33)</f>
        <v>38109944.843564264</v>
      </c>
      <c r="AJ33">
        <f>('County-Data'!R33)*('County-Data'!R$2)*('County-Data'!R$3)*('County-Data'!$E33)</f>
        <v>934017255.72201014</v>
      </c>
      <c r="AK33">
        <f>('County-Data'!S33)*('County-Data'!S$2)*('County-Data'!S$3)*('County-Data'!$E33)</f>
        <v>50403740.786164254</v>
      </c>
      <c r="AL33">
        <f>('County-Data'!T33)*('County-Data'!T$2)*('County-Data'!T$3)*('County-Data'!$E33)</f>
        <v>31284636.02439088</v>
      </c>
      <c r="AM33">
        <f>('County-Data'!U33)*('County-Data'!U$2)*('County-Data'!U$3)*('County-Data'!$E33)</f>
        <v>14682894.137398275</v>
      </c>
      <c r="AN33" s="39">
        <f>'County-Data'!AO33</f>
        <v>2437615114</v>
      </c>
      <c r="AO33" s="46">
        <f t="shared" si="3"/>
        <v>3.8801662477343859</v>
      </c>
      <c r="AP33" s="64">
        <f t="shared" si="4"/>
        <v>42</v>
      </c>
    </row>
    <row r="34" spans="1:42">
      <c r="A34" t="s">
        <v>16</v>
      </c>
      <c r="B34" t="s">
        <v>45</v>
      </c>
      <c r="C34" t="s">
        <v>18</v>
      </c>
      <c r="D34">
        <f>('County-Data'!F34)*('County-Data'!F$1)*('County-Data'!F$3)*('County-Data'!$D34)</f>
        <v>2287782966.8113046</v>
      </c>
      <c r="E34">
        <f>('County-Data'!G34)*('County-Data'!G$1)*('County-Data'!G$3)*('County-Data'!$D34)</f>
        <v>35545.791005899999</v>
      </c>
      <c r="F34">
        <f>('County-Data'!H34)*('County-Data'!H$1)*('County-Data'!H$3)*('County-Data'!$D34)</f>
        <v>0</v>
      </c>
      <c r="G34">
        <f>('County-Data'!I34)*('County-Data'!I$1)*('County-Data'!I$3)*('County-Data'!$D34)</f>
        <v>52637.641101342</v>
      </c>
      <c r="H34">
        <f>('County-Data'!J34)*('County-Data'!J$1)*('County-Data'!J$3)*('County-Data'!$D34)</f>
        <v>66634.916450388002</v>
      </c>
      <c r="I34">
        <f>('County-Data'!K34)*('County-Data'!K$1)*('County-Data'!K$3)*('County-Data'!$D34)</f>
        <v>0</v>
      </c>
      <c r="J34">
        <f>('County-Data'!L34)*('County-Data'!L$1)*('County-Data'!L$3)*('County-Data'!$D34)</f>
        <v>450108.286496307</v>
      </c>
      <c r="K34">
        <f>('County-Data'!M34)*('County-Data'!M$1)*('County-Data'!M$3)*('County-Data'!$D34)</f>
        <v>169795.37344028399</v>
      </c>
      <c r="L34">
        <f>('County-Data'!N34)*('County-Data'!N$1)*('County-Data'!N$3)*('County-Data'!$D34)</f>
        <v>57225.736478237995</v>
      </c>
      <c r="M34">
        <f>('County-Data'!O34)*('County-Data'!O$1)*('County-Data'!O$3)*('County-Data'!$D34)</f>
        <v>1958256.458051424</v>
      </c>
      <c r="N34">
        <f>('County-Data'!P34)*('County-Data'!P$1)*('County-Data'!P$3)*('County-Data'!$D34)</f>
        <v>319493.93327655998</v>
      </c>
      <c r="O34">
        <f>('County-Data'!Q34)*('County-Data'!Q$1)*('County-Data'!Q$3)*('County-Data'!$D34)</f>
        <v>414667.04193454201</v>
      </c>
      <c r="P34">
        <f>('County-Data'!R34)*('County-Data'!R$1)*('County-Data'!R$3)*('County-Data'!$D34)</f>
        <v>509628.07066299301</v>
      </c>
      <c r="Q34">
        <f>('County-Data'!S34)*('County-Data'!S$1)*('County-Data'!S$3)*('County-Data'!$D34)</f>
        <v>0</v>
      </c>
      <c r="R34">
        <f>('County-Data'!T34)*('County-Data'!T$1)*('County-Data'!T$3)*('County-Data'!$D34)</f>
        <v>118412.28966856199</v>
      </c>
      <c r="S34">
        <f>('County-Data'!U34)*('County-Data'!U$1)*('County-Data'!U$3)*('County-Data'!$D34)</f>
        <v>75960.459267229991</v>
      </c>
      <c r="T34" s="39">
        <f>'County-Data'!AO34</f>
        <v>255854511</v>
      </c>
      <c r="U34" s="46">
        <f t="shared" si="2"/>
        <v>8.9582603951397139</v>
      </c>
      <c r="V34" s="64">
        <f t="shared" si="1"/>
        <v>23</v>
      </c>
      <c r="X34">
        <f>('County-Data'!F34)*('County-Data'!F$2)*('County-Data'!F$3)*('County-Data'!$E34)</f>
        <v>1119942662.4614742</v>
      </c>
      <c r="Y34">
        <f>('County-Data'!G34)*('County-Data'!G$2)*('County-Data'!G$3)*('County-Data'!$E34)</f>
        <v>52202.392092200003</v>
      </c>
      <c r="Z34">
        <f>('County-Data'!H34)*('County-Data'!H$2)*('County-Data'!H$3)*('County-Data'!$E34)</f>
        <v>0</v>
      </c>
      <c r="AA34">
        <f>('County-Data'!I34)*('County-Data'!I$2)*('County-Data'!I$3)*('County-Data'!$E34)</f>
        <v>51535.605235224008</v>
      </c>
      <c r="AB34">
        <f>('County-Data'!J34)*('County-Data'!J$2)*('County-Data'!J$3)*('County-Data'!$E34)</f>
        <v>48929.872386252006</v>
      </c>
      <c r="AC34">
        <f>('County-Data'!K34)*('County-Data'!K$2)*('County-Data'!K$3)*('County-Data'!$E34)</f>
        <v>0</v>
      </c>
      <c r="AD34">
        <f>('County-Data'!L34)*('County-Data'!L$2)*('County-Data'!L$3)*('County-Data'!$E34)</f>
        <v>440684.69788220403</v>
      </c>
      <c r="AE34">
        <f>('County-Data'!M34)*('County-Data'!M$2)*('County-Data'!M$3)*('County-Data'!$E34)</f>
        <v>124680.36874323602</v>
      </c>
      <c r="AF34">
        <f>('County-Data'!N34)*('County-Data'!N$2)*('County-Data'!N$3)*('County-Data'!$E34)</f>
        <v>14006.910752134001</v>
      </c>
      <c r="AG34">
        <f>('County-Data'!O34)*('County-Data'!O$2)*('County-Data'!O$3)*('County-Data'!$E34)</f>
        <v>958628.93606086413</v>
      </c>
      <c r="AH34">
        <f>('County-Data'!P34)*('County-Data'!P$2)*('County-Data'!P$3)*('County-Data'!$E34)</f>
        <v>117301.84576012001</v>
      </c>
      <c r="AI34">
        <f>('County-Data'!Q34)*('County-Data'!Q$2)*('County-Data'!Q$3)*('County-Data'!$E34)</f>
        <v>152244.54779460901</v>
      </c>
      <c r="AJ34">
        <f>('County-Data'!R34)*('County-Data'!R$2)*('County-Data'!R$3)*('County-Data'!$E34)</f>
        <v>124739.58994434901</v>
      </c>
      <c r="AK34">
        <f>('County-Data'!S34)*('County-Data'!S$2)*('County-Data'!S$3)*('County-Data'!$E34)</f>
        <v>0</v>
      </c>
      <c r="AL34">
        <f>('County-Data'!T34)*('County-Data'!T$2)*('County-Data'!T$3)*('County-Data'!$E34)</f>
        <v>43474.941750399004</v>
      </c>
      <c r="AM34">
        <f>('County-Data'!U34)*('County-Data'!U$2)*('County-Data'!U$3)*('County-Data'!$E34)</f>
        <v>55777.597937170001</v>
      </c>
      <c r="AN34" s="39">
        <f>'County-Data'!AO34</f>
        <v>255854511</v>
      </c>
      <c r="AO34" s="46">
        <f t="shared" si="3"/>
        <v>4.3858006074702853</v>
      </c>
      <c r="AP34" s="64">
        <f t="shared" si="4"/>
        <v>32</v>
      </c>
    </row>
    <row r="35" spans="1:42">
      <c r="A35" t="s">
        <v>16</v>
      </c>
      <c r="B35" t="s">
        <v>46</v>
      </c>
      <c r="C35" t="s">
        <v>18</v>
      </c>
      <c r="D35">
        <f>('County-Data'!F35)*('County-Data'!F$1)*('County-Data'!F$3)*('County-Data'!$D35)</f>
        <v>24813680.3346636</v>
      </c>
      <c r="E35">
        <f>('County-Data'!G35)*('County-Data'!G$1)*('County-Data'!G$3)*('County-Data'!$D35)</f>
        <v>0</v>
      </c>
      <c r="F35">
        <f>('County-Data'!H35)*('County-Data'!H$1)*('County-Data'!H$3)*('County-Data'!$D35)</f>
        <v>0</v>
      </c>
      <c r="G35">
        <f>('County-Data'!I35)*('County-Data'!I$1)*('County-Data'!I$3)*('County-Data'!$D35)</f>
        <v>64172.746130328</v>
      </c>
      <c r="H35">
        <f>('County-Data'!J35)*('County-Data'!J$1)*('County-Data'!J$3)*('County-Data'!$D35)</f>
        <v>81237.408958992004</v>
      </c>
      <c r="I35">
        <f>('County-Data'!K35)*('County-Data'!K$1)*('County-Data'!K$3)*('County-Data'!$D35)</f>
        <v>0</v>
      </c>
      <c r="J35">
        <f>('County-Data'!L35)*('County-Data'!L$1)*('County-Data'!L$3)*('County-Data'!$D35)</f>
        <v>3414418.3494361918</v>
      </c>
      <c r="K35">
        <f>('County-Data'!M35)*('County-Data'!M$1)*('County-Data'!M$3)*('County-Data'!$D35)</f>
        <v>69001.543166351999</v>
      </c>
      <c r="L35">
        <f>('County-Data'!N35)*('County-Data'!N$1)*('County-Data'!N$3)*('County-Data'!$D35)</f>
        <v>0</v>
      </c>
      <c r="M35">
        <f>('County-Data'!O35)*('County-Data'!O$1)*('County-Data'!O$3)*('County-Data'!$D35)</f>
        <v>2387392.2142268158</v>
      </c>
      <c r="N35">
        <f>('County-Data'!P35)*('County-Data'!P$1)*('County-Data'!P$3)*('County-Data'!$D35)</f>
        <v>1363279.3803966399</v>
      </c>
      <c r="O35">
        <f>('County-Data'!Q35)*('County-Data'!Q$1)*('County-Data'!Q$3)*('County-Data'!$D35)</f>
        <v>1457138.667581016</v>
      </c>
      <c r="P35">
        <f>('County-Data'!R35)*('County-Data'!R$1)*('County-Data'!R$3)*('County-Data'!$D35)</f>
        <v>897446.13148928399</v>
      </c>
      <c r="Q35">
        <f>('County-Data'!S35)*('County-Data'!S$1)*('County-Data'!S$3)*('County-Data'!$D35)</f>
        <v>57115.273539216003</v>
      </c>
      <c r="R35">
        <f>('County-Data'!T35)*('County-Data'!T$1)*('County-Data'!T$3)*('County-Data'!$D35)</f>
        <v>384963.644247488</v>
      </c>
      <c r="S35">
        <f>('County-Data'!U35)*('County-Data'!U$1)*('County-Data'!U$3)*('County-Data'!$D35)</f>
        <v>481554.15147486399</v>
      </c>
      <c r="T35" s="39">
        <f>'County-Data'!AO35</f>
        <v>3401501</v>
      </c>
      <c r="U35" s="46">
        <f t="shared" si="2"/>
        <v>10.42816093404376</v>
      </c>
      <c r="V35" s="64">
        <f t="shared" si="1"/>
        <v>13</v>
      </c>
      <c r="X35">
        <f>('County-Data'!F35)*('County-Data'!F$2)*('County-Data'!F$3)*('County-Data'!$E35)</f>
        <v>11286346.933810199</v>
      </c>
      <c r="Y35">
        <f>('County-Data'!G35)*('County-Data'!G$2)*('County-Data'!G$3)*('County-Data'!$E35)</f>
        <v>0</v>
      </c>
      <c r="Z35">
        <f>('County-Data'!H35)*('County-Data'!H$2)*('County-Data'!H$3)*('County-Data'!$E35)</f>
        <v>0</v>
      </c>
      <c r="AA35">
        <f>('County-Data'!I35)*('County-Data'!I$2)*('County-Data'!I$3)*('County-Data'!$E35)</f>
        <v>58377.142507992001</v>
      </c>
      <c r="AB35">
        <f>('County-Data'!J35)*('County-Data'!J$2)*('County-Data'!J$3)*('County-Data'!$E35)</f>
        <v>55425.489235116002</v>
      </c>
      <c r="AC35">
        <f>('County-Data'!K35)*('County-Data'!K$2)*('County-Data'!K$3)*('County-Data'!$E35)</f>
        <v>0</v>
      </c>
      <c r="AD35">
        <f>('County-Data'!L35)*('County-Data'!L$2)*('County-Data'!L$3)*('County-Data'!$E35)</f>
        <v>3106053.559904288</v>
      </c>
      <c r="AE35">
        <f>('County-Data'!M35)*('County-Data'!M$2)*('County-Data'!M$3)*('County-Data'!$E35)</f>
        <v>47077.378968395999</v>
      </c>
      <c r="AF35">
        <f>('County-Data'!N35)*('County-Data'!N$2)*('County-Data'!N$3)*('County-Data'!$E35)</f>
        <v>0</v>
      </c>
      <c r="AG35">
        <f>('County-Data'!O35)*('County-Data'!O$2)*('County-Data'!O$3)*('County-Data'!$E35)</f>
        <v>1085890.3811701119</v>
      </c>
      <c r="AH35">
        <f>('County-Data'!P35)*('County-Data'!P$2)*('County-Data'!P$3)*('County-Data'!$E35)</f>
        <v>465059.30944186001</v>
      </c>
      <c r="AI35">
        <f>('County-Data'!Q35)*('County-Data'!Q$2)*('County-Data'!Q$3)*('County-Data'!$E35)</f>
        <v>497077.79069400899</v>
      </c>
      <c r="AJ35">
        <f>('County-Data'!R35)*('County-Data'!R$2)*('County-Data'!R$3)*('County-Data'!$E35)</f>
        <v>204098.87323816901</v>
      </c>
      <c r="AK35">
        <f>('County-Data'!S35)*('County-Data'!S$2)*('County-Data'!S$3)*('County-Data'!$E35)</f>
        <v>19483.893068933998</v>
      </c>
      <c r="AL35">
        <f>('County-Data'!T35)*('County-Data'!T$2)*('County-Data'!T$3)*('County-Data'!$E35)</f>
        <v>131323.725076712</v>
      </c>
      <c r="AM35">
        <f>('County-Data'!U35)*('County-Data'!U$2)*('County-Data'!U$3)*('County-Data'!$E35)</f>
        <v>328547.830127972</v>
      </c>
      <c r="AN35" s="39">
        <f>'County-Data'!AO35</f>
        <v>3401501</v>
      </c>
      <c r="AO35" s="46">
        <f t="shared" si="3"/>
        <v>5.0815102824440634</v>
      </c>
      <c r="AP35" s="64">
        <f t="shared" si="4"/>
        <v>22</v>
      </c>
    </row>
    <row r="36" spans="1:42">
      <c r="A36" t="s">
        <v>16</v>
      </c>
      <c r="B36" t="s">
        <v>47</v>
      </c>
      <c r="C36" t="s">
        <v>18</v>
      </c>
      <c r="D36">
        <f>('County-Data'!F36)*('County-Data'!F$1)*('County-Data'!F$3)*('County-Data'!$D36)</f>
        <v>41587.266784799998</v>
      </c>
      <c r="E36">
        <f>('County-Data'!G36)*('County-Data'!G$1)*('County-Data'!G$3)*('County-Data'!$D36)</f>
        <v>0</v>
      </c>
      <c r="F36">
        <f>('County-Data'!H36)*('County-Data'!H$1)*('County-Data'!H$3)*('County-Data'!$D36)</f>
        <v>0</v>
      </c>
      <c r="G36">
        <f>('County-Data'!I36)*('County-Data'!I$1)*('County-Data'!I$3)*('County-Data'!$D36)</f>
        <v>0</v>
      </c>
      <c r="H36">
        <f>('County-Data'!J36)*('County-Data'!J$1)*('County-Data'!J$3)*('County-Data'!$D36)</f>
        <v>0</v>
      </c>
      <c r="I36">
        <f>('County-Data'!K36)*('County-Data'!K$1)*('County-Data'!K$3)*('County-Data'!$D36)</f>
        <v>0</v>
      </c>
      <c r="J36">
        <f>('County-Data'!L36)*('County-Data'!L$1)*('County-Data'!L$3)*('County-Data'!$D36)</f>
        <v>0</v>
      </c>
      <c r="K36">
        <f>('County-Data'!M36)*('County-Data'!M$1)*('County-Data'!M$3)*('County-Data'!$D36)</f>
        <v>13144881.203605009</v>
      </c>
      <c r="L36">
        <f>('County-Data'!N36)*('County-Data'!N$1)*('County-Data'!N$3)*('County-Data'!$D36)</f>
        <v>67780708.6657895</v>
      </c>
      <c r="M36">
        <f>('County-Data'!O36)*('County-Data'!O$1)*('County-Data'!O$3)*('County-Data'!$D36)</f>
        <v>764033904.7921536</v>
      </c>
      <c r="N36">
        <f>('County-Data'!P36)*('County-Data'!P$1)*('County-Data'!P$3)*('County-Data'!$D36)</f>
        <v>3739615.3562275199</v>
      </c>
      <c r="O36">
        <f>('County-Data'!Q36)*('County-Data'!Q$1)*('County-Data'!Q$3)*('County-Data'!$D36)</f>
        <v>761348.76586771198</v>
      </c>
      <c r="P36">
        <f>('County-Data'!R36)*('County-Data'!R$1)*('County-Data'!R$3)*('County-Data'!$D36)</f>
        <v>139534.480785744</v>
      </c>
      <c r="Q36">
        <f>('County-Data'!S36)*('County-Data'!S$1)*('County-Data'!S$3)*('County-Data'!$D36)</f>
        <v>38481.102787775999</v>
      </c>
      <c r="R36">
        <f>('County-Data'!T36)*('County-Data'!T$1)*('County-Data'!T$3)*('County-Data'!$D36)</f>
        <v>32420.893409696</v>
      </c>
      <c r="S36">
        <f>('County-Data'!U36)*('County-Data'!U$1)*('County-Data'!U$3)*('County-Data'!$D36)</f>
        <v>62393.167807520003</v>
      </c>
      <c r="T36" s="39">
        <f>'County-Data'!AO36</f>
        <v>118967644</v>
      </c>
      <c r="U36" s="46">
        <f t="shared" si="2"/>
        <v>7.1429074925214024</v>
      </c>
      <c r="V36" s="64">
        <f t="shared" si="1"/>
        <v>43</v>
      </c>
      <c r="X36">
        <f>('County-Data'!F36)*('County-Data'!F$2)*('County-Data'!F$3)*('County-Data'!$E36)</f>
        <v>26104.246005800003</v>
      </c>
      <c r="Y36">
        <f>('County-Data'!G36)*('County-Data'!G$2)*('County-Data'!G$3)*('County-Data'!$E36)</f>
        <v>0</v>
      </c>
      <c r="Z36">
        <f>('County-Data'!H36)*('County-Data'!H$2)*('County-Data'!H$3)*('County-Data'!$E36)</f>
        <v>0</v>
      </c>
      <c r="AA36">
        <f>('County-Data'!I36)*('County-Data'!I$2)*('County-Data'!I$3)*('County-Data'!$E36)</f>
        <v>0</v>
      </c>
      <c r="AB36">
        <f>('County-Data'!J36)*('County-Data'!J$2)*('County-Data'!J$3)*('County-Data'!$E36)</f>
        <v>0</v>
      </c>
      <c r="AC36">
        <f>('County-Data'!K36)*('County-Data'!K$2)*('County-Data'!K$3)*('County-Data'!$E36)</f>
        <v>0</v>
      </c>
      <c r="AD36">
        <f>('County-Data'!L36)*('County-Data'!L$2)*('County-Data'!L$3)*('County-Data'!$E36)</f>
        <v>0</v>
      </c>
      <c r="AE36">
        <f>('County-Data'!M36)*('County-Data'!M$2)*('County-Data'!M$3)*('County-Data'!$E36)</f>
        <v>12376524.325277504</v>
      </c>
      <c r="AF36">
        <f>('County-Data'!N36)*('County-Data'!N$2)*('County-Data'!N$3)*('County-Data'!$E36)</f>
        <v>21272909.116810795</v>
      </c>
      <c r="AG36">
        <f>('County-Data'!O36)*('County-Data'!O$2)*('County-Data'!O$3)*('County-Data'!$E36)</f>
        <v>479582587.39802563</v>
      </c>
      <c r="AH36">
        <f>('County-Data'!P36)*('County-Data'!P$2)*('County-Data'!P$3)*('County-Data'!$E36)</f>
        <v>1760511.93261594</v>
      </c>
      <c r="AI36">
        <f>('County-Data'!Q36)*('County-Data'!Q$2)*('County-Data'!Q$3)*('County-Data'!$E36)</f>
        <v>358422.848210964</v>
      </c>
      <c r="AJ36">
        <f>('County-Data'!R36)*('County-Data'!R$2)*('County-Data'!R$3)*('County-Data'!$E36)</f>
        <v>43792.760312562001</v>
      </c>
      <c r="AK36">
        <f>('County-Data'!S36)*('County-Data'!S$2)*('County-Data'!S$3)*('County-Data'!$E36)</f>
        <v>18115.884705972003</v>
      </c>
      <c r="AL36">
        <f>('County-Data'!T36)*('County-Data'!T$2)*('County-Data'!T$3)*('County-Data'!$E36)</f>
        <v>15262.898527462001</v>
      </c>
      <c r="AM36">
        <f>('County-Data'!U36)*('County-Data'!U$2)*('County-Data'!U$3)*('County-Data'!$E36)</f>
        <v>58746.104064380001</v>
      </c>
      <c r="AN36" s="39">
        <f>'County-Data'!AO36</f>
        <v>118967644</v>
      </c>
      <c r="AO36" s="46">
        <f t="shared" si="3"/>
        <v>4.3332200267373286</v>
      </c>
      <c r="AP36" s="64">
        <f t="shared" si="4"/>
        <v>34</v>
      </c>
    </row>
    <row r="37" spans="1:42">
      <c r="A37" t="s">
        <v>16</v>
      </c>
      <c r="B37" t="s">
        <v>48</v>
      </c>
      <c r="C37" t="s">
        <v>18</v>
      </c>
      <c r="D37">
        <f>('County-Data'!F37)*('County-Data'!F$1)*('County-Data'!F$3)*('County-Data'!$D37)</f>
        <v>12056256.857229151</v>
      </c>
      <c r="E37">
        <f>('County-Data'!G37)*('County-Data'!G$1)*('County-Data'!G$3)*('County-Data'!$D37)</f>
        <v>85931.723103800003</v>
      </c>
      <c r="F37">
        <f>('County-Data'!H37)*('County-Data'!H$1)*('County-Data'!H$3)*('County-Data'!$D37)</f>
        <v>14926.123668533999</v>
      </c>
      <c r="G37">
        <f>('County-Data'!I37)*('County-Data'!I$1)*('County-Data'!I$3)*('County-Data'!$D37)</f>
        <v>1208886.036393618</v>
      </c>
      <c r="H37">
        <f>('County-Data'!J37)*('County-Data'!J$1)*('County-Data'!J$3)*('County-Data'!$D37)</f>
        <v>80544.742815107995</v>
      </c>
      <c r="I37">
        <f>('County-Data'!K37)*('County-Data'!K$1)*('County-Data'!K$3)*('County-Data'!$D37)</f>
        <v>627677.07862424396</v>
      </c>
      <c r="J37">
        <f>('County-Data'!L37)*('County-Data'!L$1)*('County-Data'!L$3)*('County-Data'!$D37)</f>
        <v>12573991.878352944</v>
      </c>
      <c r="K37">
        <f>('County-Data'!M37)*('County-Data'!M$1)*('County-Data'!M$3)*('County-Data'!$D37)</f>
        <v>5404643.229424092</v>
      </c>
      <c r="L37">
        <f>('County-Data'!N37)*('County-Data'!N$1)*('County-Data'!N$3)*('County-Data'!$D37)</f>
        <v>0</v>
      </c>
      <c r="M37">
        <f>('County-Data'!O37)*('County-Data'!O$1)*('County-Data'!O$3)*('County-Data'!$D37)</f>
        <v>9468145.0015599355</v>
      </c>
      <c r="N37">
        <f>('County-Data'!P37)*('County-Data'!P$1)*('County-Data'!P$3)*('County-Data'!$D37)</f>
        <v>868921.36479666003</v>
      </c>
      <c r="O37">
        <f>('County-Data'!Q37)*('County-Data'!Q$1)*('County-Data'!Q$3)*('County-Data'!$D37)</f>
        <v>1385746.5206170019</v>
      </c>
      <c r="P37">
        <f>('County-Data'!R37)*('County-Data'!R$1)*('County-Data'!R$3)*('County-Data'!$D37)</f>
        <v>68445.700625156998</v>
      </c>
      <c r="Q37">
        <f>('County-Data'!S37)*('County-Data'!S$1)*('County-Data'!S$3)*('County-Data'!$D37)</f>
        <v>56628.283410083997</v>
      </c>
      <c r="R37">
        <f>('County-Data'!T37)*('County-Data'!T$1)*('County-Data'!T$3)*('County-Data'!$D37)</f>
        <v>238550.79602807001</v>
      </c>
      <c r="S37">
        <f>('County-Data'!U37)*('County-Data'!U$1)*('County-Data'!U$3)*('County-Data'!$D37)</f>
        <v>532538.38518789399</v>
      </c>
      <c r="T37" s="39">
        <f>'County-Data'!AO37</f>
        <v>5323697</v>
      </c>
      <c r="U37" s="46">
        <f t="shared" si="2"/>
        <v>8.391130021456199</v>
      </c>
      <c r="V37" s="64">
        <f t="shared" si="1"/>
        <v>31</v>
      </c>
      <c r="X37">
        <f>('County-Data'!F37)*('County-Data'!F$2)*('County-Data'!F$3)*('County-Data'!$E37)</f>
        <v>5489852.8700834</v>
      </c>
      <c r="Y37">
        <f>('County-Data'!G37)*('County-Data'!G$2)*('County-Data'!G$3)*('County-Data'!$E37)</f>
        <v>117387.80675439999</v>
      </c>
      <c r="Z37">
        <f>('County-Data'!H37)*('County-Data'!H$2)*('County-Data'!H$3)*('County-Data'!$E37)</f>
        <v>20389.966097591998</v>
      </c>
      <c r="AA37">
        <f>('County-Data'!I37)*('County-Data'!I$2)*('County-Data'!I$3)*('County-Data'!$E37)</f>
        <v>1100939.7950110559</v>
      </c>
      <c r="AB37">
        <f>('County-Data'!J37)*('County-Data'!J$2)*('County-Data'!J$3)*('County-Data'!$E37)</f>
        <v>55014.436829351995</v>
      </c>
      <c r="AC37">
        <f>('County-Data'!K37)*('County-Data'!K$2)*('County-Data'!K$3)*('County-Data'!$E37)</f>
        <v>857443.94442907197</v>
      </c>
      <c r="AD37">
        <f>('County-Data'!L37)*('County-Data'!L$2)*('County-Data'!L$3)*('County-Data'!$E37)</f>
        <v>11451210.142456448</v>
      </c>
      <c r="AE37">
        <f>('County-Data'!M37)*('County-Data'!M$2)*('County-Data'!M$3)*('County-Data'!$E37)</f>
        <v>3691530.8577354481</v>
      </c>
      <c r="AF37">
        <f>('County-Data'!N37)*('County-Data'!N$2)*('County-Data'!N$3)*('County-Data'!$E37)</f>
        <v>0</v>
      </c>
      <c r="AG37">
        <f>('County-Data'!O37)*('County-Data'!O$2)*('County-Data'!O$3)*('County-Data'!$E37)</f>
        <v>4311348.3419202557</v>
      </c>
      <c r="AH37">
        <f>('County-Data'!P37)*('County-Data'!P$2)*('County-Data'!P$3)*('County-Data'!$E37)</f>
        <v>296749.47031001997</v>
      </c>
      <c r="AI37">
        <f>('County-Data'!Q37)*('County-Data'!Q$2)*('County-Data'!Q$3)*('County-Data'!$E37)</f>
        <v>473252.88873899396</v>
      </c>
      <c r="AJ37">
        <f>('County-Data'!R37)*('County-Data'!R$2)*('County-Data'!R$3)*('County-Data'!$E37)</f>
        <v>15583.477959685999</v>
      </c>
      <c r="AK37">
        <f>('County-Data'!S37)*('County-Data'!S$2)*('County-Data'!S$3)*('County-Data'!$E37)</f>
        <v>19339.394549747998</v>
      </c>
      <c r="AL37">
        <f>('County-Data'!T37)*('County-Data'!T$2)*('County-Data'!T$3)*('County-Data'!$E37)</f>
        <v>81468.617565790002</v>
      </c>
      <c r="AM37">
        <f>('County-Data'!U37)*('County-Data'!U$2)*('County-Data'!U$3)*('County-Data'!$E37)</f>
        <v>363739.43633263599</v>
      </c>
      <c r="AN37" s="39">
        <f>'County-Data'!AO37</f>
        <v>5323697</v>
      </c>
      <c r="AO37" s="46">
        <f t="shared" si="3"/>
        <v>5.3243547569994867</v>
      </c>
      <c r="AP37" s="64">
        <f t="shared" si="4"/>
        <v>20</v>
      </c>
    </row>
    <row r="38" spans="1:42">
      <c r="A38" t="s">
        <v>16</v>
      </c>
      <c r="B38" t="s">
        <v>49</v>
      </c>
      <c r="C38" t="s">
        <v>18</v>
      </c>
      <c r="D38">
        <f>('County-Data'!F38)*('County-Data'!F$1)*('County-Data'!F$3)*('County-Data'!$D38)</f>
        <v>0</v>
      </c>
      <c r="E38">
        <f>('County-Data'!G38)*('County-Data'!G$1)*('County-Data'!G$3)*('County-Data'!$D38)</f>
        <v>0</v>
      </c>
      <c r="F38">
        <f>('County-Data'!H38)*('County-Data'!H$1)*('County-Data'!H$3)*('County-Data'!$D38)</f>
        <v>0</v>
      </c>
      <c r="G38">
        <f>('County-Data'!I38)*('County-Data'!I$1)*('County-Data'!I$3)*('County-Data'!$D38)</f>
        <v>0</v>
      </c>
      <c r="H38">
        <f>('County-Data'!J38)*('County-Data'!J$1)*('County-Data'!J$3)*('County-Data'!$D38)</f>
        <v>0</v>
      </c>
      <c r="I38">
        <f>('County-Data'!K38)*('County-Data'!K$1)*('County-Data'!K$3)*('County-Data'!$D38)</f>
        <v>0</v>
      </c>
      <c r="J38">
        <f>('County-Data'!L38)*('County-Data'!L$1)*('County-Data'!L$3)*('County-Data'!$D38)</f>
        <v>0</v>
      </c>
      <c r="K38">
        <f>('County-Data'!M38)*('County-Data'!M$1)*('County-Data'!M$3)*('County-Data'!$D38)</f>
        <v>0</v>
      </c>
      <c r="L38">
        <f>('County-Data'!N38)*('County-Data'!N$1)*('County-Data'!N$3)*('County-Data'!$D38)</f>
        <v>0</v>
      </c>
      <c r="M38">
        <f>('County-Data'!O38)*('County-Data'!O$1)*('County-Data'!O$3)*('County-Data'!$D38)</f>
        <v>0</v>
      </c>
      <c r="N38">
        <f>('County-Data'!P38)*('County-Data'!P$1)*('County-Data'!P$3)*('County-Data'!$D38)</f>
        <v>998412.87414680002</v>
      </c>
      <c r="O38">
        <f>('County-Data'!Q38)*('County-Data'!Q$1)*('County-Data'!Q$3)*('County-Data'!$D38)</f>
        <v>0</v>
      </c>
      <c r="P38">
        <f>('County-Data'!R38)*('County-Data'!R$1)*('County-Data'!R$3)*('County-Data'!$D38)</f>
        <v>212343.82410472201</v>
      </c>
      <c r="Q38">
        <f>('County-Data'!S38)*('County-Data'!S$1)*('County-Data'!S$3)*('County-Data'!$D38)</f>
        <v>0</v>
      </c>
      <c r="R38">
        <f>('County-Data'!T38)*('County-Data'!T$1)*('County-Data'!T$3)*('County-Data'!$D38)</f>
        <v>0</v>
      </c>
      <c r="S38">
        <f>('County-Data'!U38)*('County-Data'!U$1)*('County-Data'!U$3)*('County-Data'!$D38)</f>
        <v>0</v>
      </c>
      <c r="T38" s="39">
        <f>'County-Data'!AO38</f>
        <v>85807</v>
      </c>
      <c r="U38" s="46">
        <f t="shared" si="2"/>
        <v>14.110232245056023</v>
      </c>
      <c r="V38" s="64">
        <f t="shared" si="1"/>
        <v>1</v>
      </c>
      <c r="X38">
        <f>('County-Data'!F38)*('County-Data'!F$2)*('County-Data'!F$3)*('County-Data'!$E38)</f>
        <v>0</v>
      </c>
      <c r="Y38">
        <f>('County-Data'!G38)*('County-Data'!G$2)*('County-Data'!G$3)*('County-Data'!$E38)</f>
        <v>0</v>
      </c>
      <c r="Z38">
        <f>('County-Data'!H38)*('County-Data'!H$2)*('County-Data'!H$3)*('County-Data'!$E38)</f>
        <v>0</v>
      </c>
      <c r="AA38">
        <f>('County-Data'!I38)*('County-Data'!I$2)*('County-Data'!I$3)*('County-Data'!$E38)</f>
        <v>0</v>
      </c>
      <c r="AB38">
        <f>('County-Data'!J38)*('County-Data'!J$2)*('County-Data'!J$3)*('County-Data'!$E38)</f>
        <v>0</v>
      </c>
      <c r="AC38">
        <f>('County-Data'!K38)*('County-Data'!K$2)*('County-Data'!K$3)*('County-Data'!$E38)</f>
        <v>0</v>
      </c>
      <c r="AD38">
        <f>('County-Data'!L38)*('County-Data'!L$2)*('County-Data'!L$3)*('County-Data'!$E38)</f>
        <v>0</v>
      </c>
      <c r="AE38">
        <f>('County-Data'!M38)*('County-Data'!M$2)*('County-Data'!M$3)*('County-Data'!$E38)</f>
        <v>0</v>
      </c>
      <c r="AF38">
        <f>('County-Data'!N38)*('County-Data'!N$2)*('County-Data'!N$3)*('County-Data'!$E38)</f>
        <v>0</v>
      </c>
      <c r="AG38">
        <f>('County-Data'!O38)*('County-Data'!O$2)*('County-Data'!O$3)*('County-Data'!$E38)</f>
        <v>0</v>
      </c>
      <c r="AH38">
        <f>('County-Data'!P38)*('County-Data'!P$2)*('County-Data'!P$3)*('County-Data'!$E38)</f>
        <v>346224.47295869997</v>
      </c>
      <c r="AI38">
        <f>('County-Data'!Q38)*('County-Data'!Q$2)*('County-Data'!Q$3)*('County-Data'!$E38)</f>
        <v>0</v>
      </c>
      <c r="AJ38">
        <f>('County-Data'!R38)*('County-Data'!R$2)*('County-Data'!R$3)*('County-Data'!$E38)</f>
        <v>49090.331592206996</v>
      </c>
      <c r="AK38">
        <f>('County-Data'!S38)*('County-Data'!S$2)*('County-Data'!S$3)*('County-Data'!$E38)</f>
        <v>0</v>
      </c>
      <c r="AL38">
        <f>('County-Data'!T38)*('County-Data'!T$2)*('County-Data'!T$3)*('County-Data'!$E38)</f>
        <v>0</v>
      </c>
      <c r="AM38">
        <f>('County-Data'!U38)*('County-Data'!U$2)*('County-Data'!U$3)*('County-Data'!$E38)</f>
        <v>0</v>
      </c>
      <c r="AN38" s="39">
        <f>'County-Data'!AO38</f>
        <v>85807</v>
      </c>
      <c r="AO38" s="46">
        <f t="shared" si="3"/>
        <v>4.60702279010928</v>
      </c>
      <c r="AP38" s="64">
        <f t="shared" si="4"/>
        <v>26</v>
      </c>
    </row>
    <row r="39" spans="1:42">
      <c r="A39" t="s">
        <v>16</v>
      </c>
      <c r="B39" t="s">
        <v>50</v>
      </c>
      <c r="C39" t="s">
        <v>18</v>
      </c>
      <c r="D39">
        <f>('County-Data'!F39)*('County-Data'!F$1)*('County-Data'!F$3)*('County-Data'!$D39)</f>
        <v>47619487.118787751</v>
      </c>
      <c r="E39">
        <f>('County-Data'!G39)*('County-Data'!G$1)*('County-Data'!G$3)*('County-Data'!$D39)</f>
        <v>228801086.3438538</v>
      </c>
      <c r="F39">
        <f>('County-Data'!H39)*('County-Data'!H$1)*('County-Data'!H$3)*('County-Data'!$D39)</f>
        <v>12249695.318922359</v>
      </c>
      <c r="G39">
        <f>('County-Data'!I39)*('County-Data'!I$1)*('County-Data'!I$3)*('County-Data'!$D39)</f>
        <v>49261.104624797998</v>
      </c>
      <c r="H39">
        <f>('County-Data'!J39)*('County-Data'!J$1)*('County-Data'!J$3)*('County-Data'!$D39)</f>
        <v>20578964.830898762</v>
      </c>
      <c r="I39">
        <f>('County-Data'!K39)*('County-Data'!K$1)*('County-Data'!K$3)*('County-Data'!$D39)</f>
        <v>44179.009050635999</v>
      </c>
      <c r="J39">
        <f>('County-Data'!L39)*('County-Data'!L$1)*('County-Data'!L$3)*('County-Data'!$D39)</f>
        <v>13853960.261092152</v>
      </c>
      <c r="K39">
        <f>('County-Data'!M39)*('County-Data'!M$1)*('County-Data'!M$3)*('County-Data'!$D39)</f>
        <v>209911580.04407871</v>
      </c>
      <c r="L39">
        <f>('County-Data'!N39)*('County-Data'!N$1)*('County-Data'!N$3)*('County-Data'!$D39)</f>
        <v>304084656.01849252</v>
      </c>
      <c r="M39">
        <f>('County-Data'!O39)*('County-Data'!O$1)*('County-Data'!O$3)*('County-Data'!$D39)</f>
        <v>59102658.180829659</v>
      </c>
      <c r="N39">
        <f>('County-Data'!P39)*('County-Data'!P$1)*('County-Data'!P$3)*('County-Data'!$D39)</f>
        <v>558979412.65886748</v>
      </c>
      <c r="O39">
        <f>('County-Data'!Q39)*('County-Data'!Q$1)*('County-Data'!Q$3)*('County-Data'!$D39)</f>
        <v>7601557.034497302</v>
      </c>
      <c r="P39">
        <f>('County-Data'!R39)*('County-Data'!R$1)*('County-Data'!R$3)*('County-Data'!$D39)</f>
        <v>274344794.60035038</v>
      </c>
      <c r="Q39">
        <f>('County-Data'!S39)*('County-Data'!S$1)*('County-Data'!S$3)*('County-Data'!$D39)</f>
        <v>43843.557197556001</v>
      </c>
      <c r="R39">
        <f>('County-Data'!T39)*('County-Data'!T$1)*('County-Data'!T$3)*('County-Data'!$D39)</f>
        <v>332449.55899493402</v>
      </c>
      <c r="S39">
        <f>('County-Data'!U39)*('County-Data'!U$1)*('County-Data'!U$3)*('County-Data'!$D39)</f>
        <v>54851376.211190894</v>
      </c>
      <c r="T39" s="39">
        <f>'County-Data'!AO39</f>
        <v>317565437</v>
      </c>
      <c r="U39" s="46">
        <f t="shared" si="2"/>
        <v>5.6443452372675234</v>
      </c>
      <c r="V39" s="64">
        <f t="shared" si="1"/>
        <v>52</v>
      </c>
      <c r="X39">
        <f>('County-Data'!F39)*('County-Data'!F$2)*('County-Data'!F$3)*('County-Data'!$E39)</f>
        <v>26719778.559589498</v>
      </c>
      <c r="Y39">
        <f>('County-Data'!G39)*('County-Data'!G$2)*('County-Data'!G$3)*('County-Data'!$E39)</f>
        <v>385147850.04200119</v>
      </c>
      <c r="Z39">
        <f>('County-Data'!H39)*('County-Data'!H$2)*('County-Data'!H$3)*('County-Data'!$E39)</f>
        <v>20620285.904858638</v>
      </c>
      <c r="AA39">
        <f>('County-Data'!I39)*('County-Data'!I$2)*('County-Data'!I$3)*('County-Data'!$E39)</f>
        <v>55281.813678167993</v>
      </c>
      <c r="AB39">
        <f>('County-Data'!J39)*('County-Data'!J$2)*('County-Data'!J$3)*('County-Data'!$E39)</f>
        <v>17320599.712536119</v>
      </c>
      <c r="AC39">
        <f>('County-Data'!K39)*('County-Data'!K$2)*('County-Data'!K$3)*('County-Data'!$E39)</f>
        <v>74367.873967463995</v>
      </c>
      <c r="AD39">
        <f>('County-Data'!L39)*('County-Data'!L$2)*('County-Data'!L$3)*('County-Data'!$E39)</f>
        <v>15547196.021928031</v>
      </c>
      <c r="AE39">
        <f>('County-Data'!M39)*('County-Data'!M$2)*('County-Data'!M$3)*('County-Data'!$E39)</f>
        <v>176675283.85637867</v>
      </c>
      <c r="AF39">
        <f>('County-Data'!N39)*('County-Data'!N$2)*('County-Data'!N$3)*('County-Data'!$E39)</f>
        <v>85312496.666699752</v>
      </c>
      <c r="AG39">
        <f>('County-Data'!O39)*('County-Data'!O$2)*('County-Data'!O$3)*('County-Data'!$E39)</f>
        <v>33163102.637697645</v>
      </c>
      <c r="AH39">
        <f>('County-Data'!P39)*('County-Data'!P$2)*('County-Data'!P$3)*('County-Data'!$E39)</f>
        <v>235236775.36189136</v>
      </c>
      <c r="AI39">
        <f>('County-Data'!Q39)*('County-Data'!Q$2)*('County-Data'!Q$3)*('County-Data'!$E39)</f>
        <v>3198983.2255520369</v>
      </c>
      <c r="AJ39">
        <f>('County-Data'!R39)*('County-Data'!R$2)*('County-Data'!R$3)*('County-Data'!$E39)</f>
        <v>76968827.303951427</v>
      </c>
      <c r="AK39">
        <f>('County-Data'!S39)*('County-Data'!S$2)*('County-Data'!S$3)*('County-Data'!$E39)</f>
        <v>18450.799406885999</v>
      </c>
      <c r="AL39">
        <f>('County-Data'!T39)*('County-Data'!T$2)*('County-Data'!T$3)*('County-Data'!$E39)</f>
        <v>139905.62166942898</v>
      </c>
      <c r="AM39">
        <f>('County-Data'!U39)*('County-Data'!U$2)*('County-Data'!U$3)*('County-Data'!$E39)</f>
        <v>46166497.6271924</v>
      </c>
      <c r="AN39" s="39">
        <f>'County-Data'!AO39</f>
        <v>317565437</v>
      </c>
      <c r="AO39" s="46">
        <f t="shared" si="3"/>
        <v>3.5342816070660703</v>
      </c>
      <c r="AP39" s="64">
        <f t="shared" si="4"/>
        <v>46</v>
      </c>
    </row>
    <row r="40" spans="1:42">
      <c r="A40" t="s">
        <v>16</v>
      </c>
      <c r="B40" t="s">
        <v>51</v>
      </c>
      <c r="C40" t="s">
        <v>18</v>
      </c>
      <c r="D40">
        <f>('County-Data'!F40)*('County-Data'!F$1)*('County-Data'!F$3)*('County-Data'!$D40)</f>
        <v>1041159426.34343</v>
      </c>
      <c r="E40">
        <f>('County-Data'!G40)*('County-Data'!G$1)*('County-Data'!G$3)*('County-Data'!$D40)</f>
        <v>0</v>
      </c>
      <c r="F40">
        <f>('County-Data'!H40)*('County-Data'!H$1)*('County-Data'!H$3)*('County-Data'!$D40)</f>
        <v>0</v>
      </c>
      <c r="G40">
        <f>('County-Data'!I40)*('County-Data'!I$1)*('County-Data'!I$3)*('County-Data'!$D40)</f>
        <v>58418.546677523998</v>
      </c>
      <c r="H40">
        <f>('County-Data'!J40)*('County-Data'!J$1)*('County-Data'!J$3)*('County-Data'!$D40)</f>
        <v>73953.066580536004</v>
      </c>
      <c r="I40">
        <f>('County-Data'!K40)*('County-Data'!K$1)*('County-Data'!K$3)*('County-Data'!$D40)</f>
        <v>52391.709890567996</v>
      </c>
      <c r="J40">
        <f>('County-Data'!L40)*('County-Data'!L$1)*('County-Data'!L$3)*('County-Data'!$D40)</f>
        <v>48622012.987804055</v>
      </c>
      <c r="K40">
        <f>('County-Data'!M40)*('County-Data'!M$1)*('County-Data'!M$3)*('County-Data'!$D40)</f>
        <v>125628.71665483199</v>
      </c>
      <c r="L40">
        <f>('County-Data'!N40)*('County-Data'!N$1)*('County-Data'!N$3)*('County-Data'!$D40)</f>
        <v>0</v>
      </c>
      <c r="M40">
        <f>('County-Data'!O40)*('County-Data'!O$1)*('County-Data'!O$3)*('County-Data'!$D40)</f>
        <v>543330.27614683204</v>
      </c>
      <c r="N40">
        <f>('County-Data'!P40)*('County-Data'!P$1)*('County-Data'!P$3)*('County-Data'!$D40)</f>
        <v>4254986.5526918396</v>
      </c>
      <c r="O40">
        <f>('County-Data'!Q40)*('County-Data'!Q$1)*('County-Data'!Q$3)*('County-Data'!$D40)</f>
        <v>55658056.523593627</v>
      </c>
      <c r="P40">
        <f>('County-Data'!R40)*('County-Data'!R$1)*('County-Data'!R$3)*('County-Data'!$D40)</f>
        <v>691286.13568403397</v>
      </c>
      <c r="Q40">
        <f>('County-Data'!S40)*('County-Data'!S$1)*('County-Data'!S$3)*('County-Data'!$D40)</f>
        <v>103987.79776305599</v>
      </c>
      <c r="R40">
        <f>('County-Data'!T40)*('County-Data'!T$1)*('County-Data'!T$3)*('County-Data'!$D40)</f>
        <v>2540726.0921697039</v>
      </c>
      <c r="S40">
        <f>('County-Data'!U40)*('County-Data'!U$1)*('County-Data'!U$3)*('County-Data'!$D40)</f>
        <v>944191.169589472</v>
      </c>
      <c r="T40" s="39">
        <f>'County-Data'!AO40</f>
        <v>119158430</v>
      </c>
      <c r="U40" s="46">
        <f t="shared" si="2"/>
        <v>9.6915375262889611</v>
      </c>
      <c r="V40" s="64">
        <f t="shared" si="1"/>
        <v>17</v>
      </c>
      <c r="X40">
        <f>('County-Data'!F40)*('County-Data'!F$2)*('County-Data'!F$3)*('County-Data'!$E40)</f>
        <v>478388105.07559192</v>
      </c>
      <c r="Y40">
        <f>('County-Data'!G40)*('County-Data'!G$2)*('County-Data'!G$3)*('County-Data'!$E40)</f>
        <v>0</v>
      </c>
      <c r="Z40">
        <f>('County-Data'!H40)*('County-Data'!H$2)*('County-Data'!H$3)*('County-Data'!$E40)</f>
        <v>0</v>
      </c>
      <c r="AA40">
        <f>('County-Data'!I40)*('County-Data'!I$2)*('County-Data'!I$3)*('County-Data'!$E40)</f>
        <v>53683.878067512</v>
      </c>
      <c r="AB40">
        <f>('County-Data'!J40)*('County-Data'!J$2)*('County-Data'!J$3)*('County-Data'!$E40)</f>
        <v>50969.524682076</v>
      </c>
      <c r="AC40">
        <f>('County-Data'!K40)*('County-Data'!K$2)*('County-Data'!K$3)*('County-Data'!$E40)</f>
        <v>72218.25067917601</v>
      </c>
      <c r="AD40">
        <f>('County-Data'!L40)*('County-Data'!L$2)*('County-Data'!L$3)*('County-Data'!$E40)</f>
        <v>44681327.50790453</v>
      </c>
      <c r="AE40">
        <f>('County-Data'!M40)*('County-Data'!M$2)*('County-Data'!M$3)*('County-Data'!$E40)</f>
        <v>86585.131224312005</v>
      </c>
      <c r="AF40">
        <f>('County-Data'!N40)*('County-Data'!N$2)*('County-Data'!N$3)*('County-Data'!$E40)</f>
        <v>0</v>
      </c>
      <c r="AG40">
        <f>('County-Data'!O40)*('County-Data'!O$2)*('County-Data'!O$3)*('County-Data'!$E40)</f>
        <v>249647.39756420802</v>
      </c>
      <c r="AH40">
        <f>('County-Data'!P40)*('County-Data'!P$2)*('County-Data'!P$3)*('County-Data'!$E40)</f>
        <v>1466299.1823547201</v>
      </c>
      <c r="AI40">
        <f>('County-Data'!Q40)*('County-Data'!Q$2)*('County-Data'!Q$3)*('County-Data'!$E40)</f>
        <v>19180169.375710055</v>
      </c>
      <c r="AJ40">
        <f>('County-Data'!R40)*('County-Data'!R$2)*('County-Data'!R$3)*('County-Data'!$E40)</f>
        <v>158814.805949723</v>
      </c>
      <c r="AK40">
        <f>('County-Data'!S40)*('County-Data'!S$2)*('County-Data'!S$3)*('County-Data'!$E40)</f>
        <v>35834.948229948001</v>
      </c>
      <c r="AL40">
        <f>('County-Data'!T40)*('County-Data'!T$2)*('County-Data'!T$3)*('County-Data'!$E40)</f>
        <v>875552.61230588204</v>
      </c>
      <c r="AM40">
        <f>('County-Data'!U40)*('County-Data'!U$2)*('County-Data'!U$3)*('County-Data'!$E40)</f>
        <v>650750.23049355205</v>
      </c>
      <c r="AN40" s="39">
        <f>'County-Data'!AO40</f>
        <v>119158430</v>
      </c>
      <c r="AO40" s="46">
        <f t="shared" si="3"/>
        <v>4.5817149312957346</v>
      </c>
      <c r="AP40" s="64">
        <f t="shared" si="4"/>
        <v>27</v>
      </c>
    </row>
    <row r="41" spans="1:42">
      <c r="A41" t="s">
        <v>16</v>
      </c>
      <c r="B41" t="s">
        <v>52</v>
      </c>
      <c r="C41" t="s">
        <v>18</v>
      </c>
      <c r="D41">
        <f>('County-Data'!F41)*('County-Data'!F$1)*('County-Data'!F$3)*('County-Data'!$D41)</f>
        <v>127868440.01190481</v>
      </c>
      <c r="E41">
        <f>('County-Data'!G41)*('County-Data'!G$1)*('County-Data'!G$3)*('County-Data'!$D41)</f>
        <v>0</v>
      </c>
      <c r="F41">
        <f>('County-Data'!H41)*('County-Data'!H$1)*('County-Data'!H$3)*('County-Data'!$D41)</f>
        <v>0</v>
      </c>
      <c r="G41">
        <f>('County-Data'!I41)*('County-Data'!I$1)*('County-Data'!I$3)*('County-Data'!$D41)</f>
        <v>50203.139897196001</v>
      </c>
      <c r="H41">
        <f>('County-Data'!J41)*('County-Data'!J$1)*('County-Data'!J$3)*('County-Data'!$D41)</f>
        <v>63553.038521544004</v>
      </c>
      <c r="I41">
        <f>('County-Data'!K41)*('County-Data'!K$1)*('County-Data'!K$3)*('County-Data'!$D41)</f>
        <v>0</v>
      </c>
      <c r="J41">
        <f>('County-Data'!L41)*('County-Data'!L$1)*('County-Data'!L$3)*('County-Data'!$D41)</f>
        <v>61102374.896930099</v>
      </c>
      <c r="K41">
        <f>('County-Data'!M41)*('County-Data'!M$1)*('County-Data'!M$3)*('County-Data'!$D41)</f>
        <v>188932.688213724</v>
      </c>
      <c r="L41">
        <f>('County-Data'!N41)*('County-Data'!N$1)*('County-Data'!N$3)*('County-Data'!$D41)</f>
        <v>491211.31468359602</v>
      </c>
      <c r="M41">
        <f>('County-Data'!O41)*('County-Data'!O$1)*('County-Data'!O$3)*('County-Data'!$D41)</f>
        <v>1867686.7135605121</v>
      </c>
      <c r="N41">
        <f>('County-Data'!P41)*('County-Data'!P$1)*('County-Data'!P$3)*('County-Data'!$D41)</f>
        <v>84178147.584858596</v>
      </c>
      <c r="O41">
        <f>('County-Data'!Q41)*('County-Data'!Q$1)*('County-Data'!Q$3)*('County-Data'!$D41)</f>
        <v>35524182.799430676</v>
      </c>
      <c r="P41">
        <f>('County-Data'!R41)*('County-Data'!R$1)*('County-Data'!R$3)*('County-Data'!$D41)</f>
        <v>11449358.511099912</v>
      </c>
      <c r="Q41">
        <f>('County-Data'!S41)*('County-Data'!S$1)*('County-Data'!S$3)*('County-Data'!$D41)</f>
        <v>5719294.8534159362</v>
      </c>
      <c r="R41">
        <f>('County-Data'!T41)*('County-Data'!T$1)*('County-Data'!T$3)*('County-Data'!$D41)</f>
        <v>37042908.974686369</v>
      </c>
      <c r="S41">
        <f>('County-Data'!U41)*('County-Data'!U$1)*('County-Data'!U$3)*('County-Data'!$D41)</f>
        <v>72447.273157739997</v>
      </c>
      <c r="T41" s="39">
        <f>'County-Data'!AO41</f>
        <v>44956020</v>
      </c>
      <c r="U41" s="46">
        <f t="shared" si="2"/>
        <v>8.132809394611904</v>
      </c>
      <c r="V41" s="64">
        <f t="shared" si="1"/>
        <v>33</v>
      </c>
      <c r="X41">
        <f>('County-Data'!F41)*('County-Data'!F$2)*('County-Data'!F$3)*('County-Data'!$E41)</f>
        <v>65204173.714926399</v>
      </c>
      <c r="Y41">
        <f>('County-Data'!G41)*('County-Data'!G$2)*('County-Data'!G$3)*('County-Data'!$E41)</f>
        <v>0</v>
      </c>
      <c r="Z41">
        <f>('County-Data'!H41)*('County-Data'!H$2)*('County-Data'!H$3)*('County-Data'!$E41)</f>
        <v>0</v>
      </c>
      <c r="AA41">
        <f>('County-Data'!I41)*('County-Data'!I$2)*('County-Data'!I$3)*('County-Data'!$E41)</f>
        <v>51200.347084656001</v>
      </c>
      <c r="AB41">
        <f>('County-Data'!J41)*('County-Data'!J$2)*('County-Data'!J$3)*('County-Data'!$E41)</f>
        <v>48611.565490487999</v>
      </c>
      <c r="AC41">
        <f>('County-Data'!K41)*('County-Data'!K$2)*('County-Data'!K$3)*('County-Data'!$E41)</f>
        <v>0</v>
      </c>
      <c r="AD41">
        <f>('County-Data'!L41)*('County-Data'!L$2)*('County-Data'!L$3)*('County-Data'!$E41)</f>
        <v>62316078.41314178</v>
      </c>
      <c r="AE41">
        <f>('County-Data'!M41)*('County-Data'!M$2)*('County-Data'!M$3)*('County-Data'!$E41)</f>
        <v>144514.156365348</v>
      </c>
      <c r="AF41">
        <f>('County-Data'!N41)*('County-Data'!N$2)*('County-Data'!N$3)*('County-Data'!$E41)</f>
        <v>125242.115608764</v>
      </c>
      <c r="AG41">
        <f>('County-Data'!O41)*('County-Data'!O$2)*('County-Data'!O$3)*('County-Data'!$E41)</f>
        <v>952392.70069081604</v>
      </c>
      <c r="AH41">
        <f>('County-Data'!P41)*('County-Data'!P$2)*('County-Data'!P$3)*('County-Data'!$E41)</f>
        <v>32193830.770201098</v>
      </c>
      <c r="AI41">
        <f>('County-Data'!Q41)*('County-Data'!Q$2)*('County-Data'!Q$3)*('County-Data'!$E41)</f>
        <v>13586180.761956725</v>
      </c>
      <c r="AJ41">
        <f>('County-Data'!R41)*('County-Data'!R$2)*('County-Data'!R$3)*('County-Data'!$E41)</f>
        <v>2919195.5466600079</v>
      </c>
      <c r="AK41">
        <f>('County-Data'!S41)*('County-Data'!S$2)*('County-Data'!S$3)*('County-Data'!$E41)</f>
        <v>2187337.4019087357</v>
      </c>
      <c r="AL41">
        <f>('County-Data'!T41)*('County-Data'!T$2)*('County-Data'!T$3)*('County-Data'!$E41)</f>
        <v>14167015.751502767</v>
      </c>
      <c r="AM41">
        <f>('County-Data'!U41)*('County-Data'!U$2)*('County-Data'!U$3)*('County-Data'!$E41)</f>
        <v>55414.744056980002</v>
      </c>
      <c r="AN41" s="39">
        <f>'County-Data'!AO41</f>
        <v>44956020</v>
      </c>
      <c r="AO41" s="46">
        <f t="shared" si="3"/>
        <v>4.3142428531172143</v>
      </c>
      <c r="AP41" s="64">
        <f t="shared" si="4"/>
        <v>35</v>
      </c>
    </row>
    <row r="42" spans="1:42">
      <c r="A42" t="s">
        <v>16</v>
      </c>
      <c r="B42" t="s">
        <v>53</v>
      </c>
      <c r="C42" t="s">
        <v>18</v>
      </c>
      <c r="D42">
        <f>('County-Data'!F42)*('County-Data'!F$1)*('County-Data'!F$3)*('County-Data'!$D42)</f>
        <v>28308853.2711831</v>
      </c>
      <c r="E42">
        <f>('County-Data'!G42)*('County-Data'!G$1)*('County-Data'!G$3)*('County-Data'!$D42)</f>
        <v>19690286.1736812</v>
      </c>
      <c r="F42">
        <f>('County-Data'!H42)*('County-Data'!H$1)*('County-Data'!H$3)*('County-Data'!$D42)</f>
        <v>1985482.1187029399</v>
      </c>
      <c r="G42">
        <f>('County-Data'!I42)*('County-Data'!I$1)*('County-Data'!I$3)*('County-Data'!$D42)</f>
        <v>54603.314599284</v>
      </c>
      <c r="H42">
        <f>('County-Data'!J42)*('County-Data'!J$1)*('County-Data'!J$3)*('County-Data'!$D42)</f>
        <v>69123.297133175991</v>
      </c>
      <c r="I42">
        <f>('County-Data'!K42)*('County-Data'!K$1)*('County-Data'!K$3)*('County-Data'!$D42)</f>
        <v>11458999.173699791</v>
      </c>
      <c r="J42">
        <f>('County-Data'!L42)*('County-Data'!L$1)*('County-Data'!L$3)*('County-Data'!$D42)</f>
        <v>2230825.2038610778</v>
      </c>
      <c r="K42">
        <f>('County-Data'!M42)*('County-Data'!M$1)*('County-Data'!M$3)*('County-Data'!$D42)</f>
        <v>42478162.424083717</v>
      </c>
      <c r="L42">
        <f>('County-Data'!N42)*('County-Data'!N$1)*('County-Data'!N$3)*('County-Data'!$D42)</f>
        <v>59362.745493875998</v>
      </c>
      <c r="M42">
        <f>('County-Data'!O42)*('County-Data'!O$1)*('County-Data'!O$3)*('County-Data'!$D42)</f>
        <v>86841691.594341546</v>
      </c>
      <c r="N42">
        <f>('County-Data'!P42)*('County-Data'!P$1)*('County-Data'!P$3)*('County-Data'!$D42)</f>
        <v>662849.90688223997</v>
      </c>
      <c r="O42">
        <f>('County-Data'!Q42)*('County-Data'!Q$1)*('County-Data'!Q$3)*('County-Data'!$D42)</f>
        <v>657879.77201575192</v>
      </c>
      <c r="P42">
        <f>('County-Data'!R42)*('County-Data'!R$1)*('County-Data'!R$3)*('County-Data'!$D42)</f>
        <v>58739.929341653995</v>
      </c>
      <c r="Q42">
        <f>('County-Data'!S42)*('County-Data'!S$1)*('County-Data'!S$3)*('County-Data'!$D42)</f>
        <v>242991.25700123998</v>
      </c>
      <c r="R42">
        <f>('County-Data'!T42)*('County-Data'!T$1)*('County-Data'!T$3)*('County-Data'!$D42)</f>
        <v>327557.91583926399</v>
      </c>
      <c r="S42">
        <f>('County-Data'!U42)*('County-Data'!U$1)*('County-Data'!U$3)*('County-Data'!$D42)</f>
        <v>378226.02390460798</v>
      </c>
      <c r="T42" s="39">
        <f>'County-Data'!AO42</f>
        <v>35578645</v>
      </c>
      <c r="U42" s="46">
        <f t="shared" si="2"/>
        <v>5.4950275403058342</v>
      </c>
      <c r="V42" s="64">
        <f t="shared" si="1"/>
        <v>54</v>
      </c>
      <c r="X42">
        <f>('County-Data'!F42)*('County-Data'!F$2)*('County-Data'!F$3)*('County-Data'!$E42)</f>
        <v>14162611.924276199</v>
      </c>
      <c r="Y42">
        <f>('County-Data'!G42)*('County-Data'!G$2)*('County-Data'!G$3)*('County-Data'!$E42)</f>
        <v>29552509.148047198</v>
      </c>
      <c r="Z42">
        <f>('County-Data'!H42)*('County-Data'!H$2)*('County-Data'!H$3)*('County-Data'!$E42)</f>
        <v>2979945.4390196395</v>
      </c>
      <c r="AA42">
        <f>('County-Data'!I42)*('County-Data'!I$2)*('County-Data'!I$3)*('County-Data'!$E42)</f>
        <v>54634.890861935994</v>
      </c>
      <c r="AB42">
        <f>('County-Data'!J42)*('County-Data'!J$2)*('County-Data'!J$3)*('County-Data'!$E42)</f>
        <v>51872.452559927995</v>
      </c>
      <c r="AC42">
        <f>('County-Data'!K42)*('County-Data'!K$2)*('County-Data'!K$3)*('County-Data'!$E42)</f>
        <v>17198438.606792349</v>
      </c>
      <c r="AD42">
        <f>('County-Data'!L42)*('County-Data'!L$2)*('County-Data'!L$3)*('County-Data'!$E42)</f>
        <v>2232115.255995912</v>
      </c>
      <c r="AE42">
        <f>('County-Data'!M42)*('County-Data'!M$2)*('County-Data'!M$3)*('County-Data'!$E42)</f>
        <v>31877045.172352545</v>
      </c>
      <c r="AF42">
        <f>('County-Data'!N42)*('County-Data'!N$2)*('County-Data'!N$3)*('County-Data'!$E42)</f>
        <v>14849.268515675998</v>
      </c>
      <c r="AG42">
        <f>('County-Data'!O42)*('County-Data'!O$2)*('County-Data'!O$3)*('County-Data'!$E42)</f>
        <v>43445955.408950299</v>
      </c>
      <c r="AH42">
        <f>('County-Data'!P42)*('County-Data'!P$2)*('County-Data'!P$3)*('County-Data'!$E42)</f>
        <v>248712.45857135998</v>
      </c>
      <c r="AI42">
        <f>('County-Data'!Q42)*('County-Data'!Q$2)*('County-Data'!Q$3)*('County-Data'!$E42)</f>
        <v>246847.58018902797</v>
      </c>
      <c r="AJ42">
        <f>('County-Data'!R42)*('County-Data'!R$2)*('County-Data'!R$3)*('County-Data'!$E42)</f>
        <v>14693.474436353999</v>
      </c>
      <c r="AK42">
        <f>('County-Data'!S42)*('County-Data'!S$2)*('County-Data'!S$3)*('County-Data'!$E42)</f>
        <v>91174.415674859993</v>
      </c>
      <c r="AL42">
        <f>('County-Data'!T42)*('County-Data'!T$2)*('County-Data'!T$3)*('County-Data'!$E42)</f>
        <v>122905.25159169598</v>
      </c>
      <c r="AM42">
        <f>('County-Data'!U42)*('County-Data'!U$2)*('County-Data'!U$3)*('County-Data'!$E42)</f>
        <v>283833.55967702396</v>
      </c>
      <c r="AN42" s="39">
        <f>'County-Data'!AO42</f>
        <v>35578645</v>
      </c>
      <c r="AO42" s="46">
        <f t="shared" si="3"/>
        <v>4.0074079355049079</v>
      </c>
      <c r="AP42" s="64">
        <f t="shared" si="4"/>
        <v>40</v>
      </c>
    </row>
    <row r="43" spans="1:42">
      <c r="A43" t="s">
        <v>16</v>
      </c>
      <c r="B43" t="s">
        <v>54</v>
      </c>
      <c r="C43" t="s">
        <v>18</v>
      </c>
      <c r="D43">
        <f>('County-Data'!F43)*('County-Data'!F$1)*('County-Data'!F$3)*('County-Data'!$D43)</f>
        <v>9807620.0656380001</v>
      </c>
      <c r="E43">
        <f>('County-Data'!G43)*('County-Data'!G$1)*('County-Data'!G$3)*('County-Data'!$D43)</f>
        <v>29300.364973600001</v>
      </c>
      <c r="F43">
        <f>('County-Data'!H43)*('County-Data'!H$1)*('County-Data'!H$3)*('County-Data'!$D43)</f>
        <v>20357.598117792</v>
      </c>
      <c r="G43">
        <f>('County-Data'!I43)*('County-Data'!I$1)*('County-Data'!I$3)*('County-Data'!$D43)</f>
        <v>43389.162316368005</v>
      </c>
      <c r="H43">
        <f>('County-Data'!J43)*('County-Data'!J$1)*('County-Data'!J$3)*('County-Data'!$D43)</f>
        <v>4174459.9310219525</v>
      </c>
      <c r="I43">
        <f>('County-Data'!K43)*('County-Data'!K$1)*('County-Data'!K$3)*('County-Data'!$D43)</f>
        <v>1089559.924806528</v>
      </c>
      <c r="J43">
        <f>('County-Data'!L43)*('County-Data'!L$1)*('County-Data'!L$3)*('County-Data'!$D43)</f>
        <v>3215540.2385489764</v>
      </c>
      <c r="K43">
        <f>('County-Data'!M43)*('County-Data'!M$1)*('County-Data'!M$3)*('County-Data'!$D43)</f>
        <v>97390350.516598806</v>
      </c>
      <c r="L43">
        <f>('County-Data'!N43)*('County-Data'!N$1)*('County-Data'!N$3)*('County-Data'!$D43)</f>
        <v>845872620.52848339</v>
      </c>
      <c r="M43">
        <f>('County-Data'!O43)*('County-Data'!O$1)*('County-Data'!O$3)*('County-Data'!$D43)</f>
        <v>95640705.075463489</v>
      </c>
      <c r="N43">
        <f>('County-Data'!P43)*('County-Data'!P$1)*('County-Data'!P$3)*('County-Data'!$D43)</f>
        <v>4082057.9060867205</v>
      </c>
      <c r="O43">
        <f>('County-Data'!Q43)*('County-Data'!Q$1)*('County-Data'!Q$3)*('County-Data'!$D43)</f>
        <v>16266119.775033938</v>
      </c>
      <c r="P43">
        <f>('County-Data'!R43)*('County-Data'!R$1)*('County-Data'!R$3)*('County-Data'!$D43)</f>
        <v>4340888.466287544</v>
      </c>
      <c r="Q43">
        <f>('County-Data'!S43)*('County-Data'!S$1)*('County-Data'!S$3)*('County-Data'!$D43)</f>
        <v>579260.8288814401</v>
      </c>
      <c r="R43">
        <f>('County-Data'!T43)*('County-Data'!T$1)*('County-Data'!T$3)*('County-Data'!$D43)</f>
        <v>260285.72958732801</v>
      </c>
      <c r="S43">
        <f>('County-Data'!U43)*('County-Data'!U$1)*('County-Data'!U$3)*('County-Data'!$D43)</f>
        <v>2391860.1970457444</v>
      </c>
      <c r="T43" s="39">
        <f>'County-Data'!AO43</f>
        <v>174896900</v>
      </c>
      <c r="U43" s="46">
        <f t="shared" si="2"/>
        <v>6.2048233920034708</v>
      </c>
      <c r="V43" s="64">
        <f t="shared" si="1"/>
        <v>49</v>
      </c>
      <c r="X43">
        <f>('County-Data'!F43)*('County-Data'!F$2)*('County-Data'!F$3)*('County-Data'!$E43)</f>
        <v>6240805.5995375002</v>
      </c>
      <c r="Y43">
        <f>('County-Data'!G43)*('County-Data'!G$2)*('County-Data'!G$3)*('County-Data'!$E43)</f>
        <v>55933.411134999995</v>
      </c>
      <c r="Z43">
        <f>('County-Data'!H43)*('County-Data'!H$2)*('County-Data'!H$3)*('County-Data'!$E43)</f>
        <v>38861.970022199996</v>
      </c>
      <c r="AA43">
        <f>('County-Data'!I43)*('County-Data'!I$2)*('County-Data'!I$3)*('County-Data'!$E43)</f>
        <v>55218.9675642</v>
      </c>
      <c r="AB43">
        <f>('County-Data'!J43)*('County-Data'!J$2)*('County-Data'!J$3)*('County-Data'!$E43)</f>
        <v>3984451.7943515996</v>
      </c>
      <c r="AC43">
        <f>('County-Data'!K43)*('County-Data'!K$2)*('County-Data'!K$3)*('County-Data'!$E43)</f>
        <v>2079933.2460647998</v>
      </c>
      <c r="AD43">
        <f>('County-Data'!L43)*('County-Data'!L$2)*('County-Data'!L$3)*('County-Data'!$E43)</f>
        <v>4092238.7678093999</v>
      </c>
      <c r="AE43">
        <f>('County-Data'!M43)*('County-Data'!M$2)*('County-Data'!M$3)*('County-Data'!$E43)</f>
        <v>92957451.569883749</v>
      </c>
      <c r="AF43">
        <f>('County-Data'!N43)*('County-Data'!N$2)*('County-Data'!N$3)*('County-Data'!$E43)</f>
        <v>269123729.8835054</v>
      </c>
      <c r="AG43">
        <f>('County-Data'!O43)*('County-Data'!O$2)*('County-Data'!O$3)*('County-Data'!$E43)</f>
        <v>60858296.282283597</v>
      </c>
      <c r="AH43">
        <f>('County-Data'!P43)*('County-Data'!P$2)*('County-Data'!P$3)*('County-Data'!$E43)</f>
        <v>1948127.8078254999</v>
      </c>
      <c r="AI43">
        <f>('County-Data'!Q43)*('County-Data'!Q$2)*('County-Data'!Q$3)*('County-Data'!$E43)</f>
        <v>7762868.8735437747</v>
      </c>
      <c r="AJ43">
        <f>('County-Data'!R43)*('County-Data'!R$2)*('County-Data'!R$3)*('County-Data'!$E43)</f>
        <v>1381101.677372775</v>
      </c>
      <c r="AK43">
        <f>('County-Data'!S43)*('County-Data'!S$2)*('County-Data'!S$3)*('County-Data'!$E43)</f>
        <v>276447.35931974999</v>
      </c>
      <c r="AL43">
        <f>('County-Data'!T43)*('County-Data'!T$2)*('County-Data'!T$3)*('County-Data'!$E43)</f>
        <v>124219.1755862</v>
      </c>
      <c r="AM43">
        <f>('County-Data'!U43)*('County-Data'!U$2)*('County-Data'!U$3)*('County-Data'!$E43)</f>
        <v>2282990.3296314501</v>
      </c>
      <c r="AN43" s="39">
        <f>'County-Data'!AO43</f>
        <v>174896900</v>
      </c>
      <c r="AO43" s="46">
        <f t="shared" si="3"/>
        <v>2.591599260566865</v>
      </c>
      <c r="AP43" s="64">
        <f t="shared" si="4"/>
        <v>53</v>
      </c>
    </row>
    <row r="44" spans="1:42">
      <c r="A44" t="s">
        <v>16</v>
      </c>
      <c r="B44" t="s">
        <v>55</v>
      </c>
      <c r="C44" t="s">
        <v>18</v>
      </c>
      <c r="D44">
        <f>('County-Data'!F44)*('County-Data'!F$1)*('County-Data'!F$3)*('County-Data'!$D44)</f>
        <v>0</v>
      </c>
      <c r="E44">
        <f>('County-Data'!G44)*('County-Data'!G$1)*('County-Data'!G$3)*('County-Data'!$D44)</f>
        <v>0</v>
      </c>
      <c r="F44">
        <f>('County-Data'!H44)*('County-Data'!H$1)*('County-Data'!H$3)*('County-Data'!$D44)</f>
        <v>0</v>
      </c>
      <c r="G44">
        <f>('County-Data'!I44)*('County-Data'!I$1)*('County-Data'!I$3)*('County-Data'!$D44)</f>
        <v>0</v>
      </c>
      <c r="H44">
        <f>('County-Data'!J44)*('County-Data'!J$1)*('County-Data'!J$3)*('County-Data'!$D44)</f>
        <v>0</v>
      </c>
      <c r="I44">
        <f>('County-Data'!K44)*('County-Data'!K$1)*('County-Data'!K$3)*('County-Data'!$D44)</f>
        <v>0</v>
      </c>
      <c r="J44">
        <f>('County-Data'!L44)*('County-Data'!L$1)*('County-Data'!L$3)*('County-Data'!$D44)</f>
        <v>0</v>
      </c>
      <c r="K44">
        <f>('County-Data'!M44)*('County-Data'!M$1)*('County-Data'!M$3)*('County-Data'!$D44)</f>
        <v>0</v>
      </c>
      <c r="L44">
        <f>('County-Data'!N44)*('County-Data'!N$1)*('County-Data'!N$3)*('County-Data'!$D44)</f>
        <v>0</v>
      </c>
      <c r="M44">
        <f>('County-Data'!O44)*('County-Data'!O$1)*('County-Data'!O$3)*('County-Data'!$D44)</f>
        <v>0</v>
      </c>
      <c r="N44">
        <f>('County-Data'!P44)*('County-Data'!P$1)*('County-Data'!P$3)*('County-Data'!$D44)</f>
        <v>0</v>
      </c>
      <c r="O44">
        <f>('County-Data'!Q44)*('County-Data'!Q$1)*('County-Data'!Q$3)*('County-Data'!$D44)</f>
        <v>0</v>
      </c>
      <c r="P44">
        <f>('County-Data'!R44)*('County-Data'!R$1)*('County-Data'!R$3)*('County-Data'!$D44)</f>
        <v>0</v>
      </c>
      <c r="Q44">
        <f>('County-Data'!S44)*('County-Data'!S$1)*('County-Data'!S$3)*('County-Data'!$D44)</f>
        <v>0</v>
      </c>
      <c r="R44">
        <f>('County-Data'!T44)*('County-Data'!T$1)*('County-Data'!T$3)*('County-Data'!$D44)</f>
        <v>0</v>
      </c>
      <c r="S44">
        <f>('County-Data'!U44)*('County-Data'!U$1)*('County-Data'!U$3)*('County-Data'!$D44)</f>
        <v>0</v>
      </c>
      <c r="T44" s="39">
        <f>'County-Data'!AO44</f>
        <v>0</v>
      </c>
      <c r="U44" s="46"/>
      <c r="V44" s="64"/>
      <c r="X44">
        <f>('County-Data'!F44)*('County-Data'!F$2)*('County-Data'!F$3)*('County-Data'!$E44)</f>
        <v>0</v>
      </c>
      <c r="Y44">
        <f>('County-Data'!G44)*('County-Data'!G$2)*('County-Data'!G$3)*('County-Data'!$E44)</f>
        <v>0</v>
      </c>
      <c r="Z44">
        <f>('County-Data'!H44)*('County-Data'!H$2)*('County-Data'!H$3)*('County-Data'!$E44)</f>
        <v>0</v>
      </c>
      <c r="AA44">
        <f>('County-Data'!I44)*('County-Data'!I$2)*('County-Data'!I$3)*('County-Data'!$E44)</f>
        <v>0</v>
      </c>
      <c r="AB44">
        <f>('County-Data'!J44)*('County-Data'!J$2)*('County-Data'!J$3)*('County-Data'!$E44)</f>
        <v>0</v>
      </c>
      <c r="AC44">
        <f>('County-Data'!K44)*('County-Data'!K$2)*('County-Data'!K$3)*('County-Data'!$E44)</f>
        <v>0</v>
      </c>
      <c r="AD44">
        <f>('County-Data'!L44)*('County-Data'!L$2)*('County-Data'!L$3)*('County-Data'!$E44)</f>
        <v>0</v>
      </c>
      <c r="AE44">
        <f>('County-Data'!M44)*('County-Data'!M$2)*('County-Data'!M$3)*('County-Data'!$E44)</f>
        <v>0</v>
      </c>
      <c r="AF44">
        <f>('County-Data'!N44)*('County-Data'!N$2)*('County-Data'!N$3)*('County-Data'!$E44)</f>
        <v>0</v>
      </c>
      <c r="AG44">
        <f>('County-Data'!O44)*('County-Data'!O$2)*('County-Data'!O$3)*('County-Data'!$E44)</f>
        <v>0</v>
      </c>
      <c r="AH44">
        <f>('County-Data'!P44)*('County-Data'!P$2)*('County-Data'!P$3)*('County-Data'!$E44)</f>
        <v>0</v>
      </c>
      <c r="AI44">
        <f>('County-Data'!Q44)*('County-Data'!Q$2)*('County-Data'!Q$3)*('County-Data'!$E44)</f>
        <v>0</v>
      </c>
      <c r="AJ44">
        <f>('County-Data'!R44)*('County-Data'!R$2)*('County-Data'!R$3)*('County-Data'!$E44)</f>
        <v>0</v>
      </c>
      <c r="AK44">
        <f>('County-Data'!S44)*('County-Data'!S$2)*('County-Data'!S$3)*('County-Data'!$E44)</f>
        <v>0</v>
      </c>
      <c r="AL44">
        <f>('County-Data'!T44)*('County-Data'!T$2)*('County-Data'!T$3)*('County-Data'!$E44)</f>
        <v>0</v>
      </c>
      <c r="AM44">
        <f>('County-Data'!U44)*('County-Data'!U$2)*('County-Data'!U$3)*('County-Data'!$E44)</f>
        <v>0</v>
      </c>
      <c r="AN44" s="39">
        <f>'County-Data'!AO44</f>
        <v>0</v>
      </c>
      <c r="AO44" s="46"/>
      <c r="AP44" s="64"/>
    </row>
    <row r="45" spans="1:42">
      <c r="A45" t="s">
        <v>16</v>
      </c>
      <c r="B45" t="s">
        <v>56</v>
      </c>
      <c r="C45" t="s">
        <v>18</v>
      </c>
      <c r="D45">
        <f>('County-Data'!F45)*('County-Data'!F$1)*('County-Data'!F$3)*('County-Data'!$D45)</f>
        <v>3749015114.0929575</v>
      </c>
      <c r="E45">
        <f>('County-Data'!G45)*('County-Data'!G$1)*('County-Data'!G$3)*('County-Data'!$D45)</f>
        <v>8315396.6662900001</v>
      </c>
      <c r="F45">
        <f>('County-Data'!H45)*('County-Data'!H$1)*('County-Data'!H$3)*('County-Data'!$D45)</f>
        <v>291522.8956926</v>
      </c>
      <c r="G45">
        <f>('County-Data'!I45)*('County-Data'!I$1)*('County-Data'!I$3)*('County-Data'!$D45)</f>
        <v>2619783830.111382</v>
      </c>
      <c r="H45">
        <f>('County-Data'!J45)*('County-Data'!J$1)*('County-Data'!J$3)*('County-Data'!$D45)</f>
        <v>2859652592.0566034</v>
      </c>
      <c r="I45">
        <f>('County-Data'!K45)*('County-Data'!K$1)*('County-Data'!K$3)*('County-Data'!$D45)</f>
        <v>25278254.5401702</v>
      </c>
      <c r="J45">
        <f>('County-Data'!L45)*('County-Data'!L$1)*('County-Data'!L$3)*('County-Data'!$D45)</f>
        <v>1007503290.9880031</v>
      </c>
      <c r="K45">
        <f>('County-Data'!M45)*('County-Data'!M$1)*('County-Data'!M$3)*('County-Data'!$D45)</f>
        <v>13802151.30424335</v>
      </c>
      <c r="L45">
        <f>('County-Data'!N45)*('County-Data'!N$1)*('County-Data'!N$3)*('County-Data'!$D45)</f>
        <v>61408.669082100001</v>
      </c>
      <c r="M45">
        <f>('County-Data'!O45)*('County-Data'!O$1)*('County-Data'!O$3)*('County-Data'!$D45)</f>
        <v>47806754.657953203</v>
      </c>
      <c r="N45">
        <f>('County-Data'!P45)*('County-Data'!P$1)*('County-Data'!P$3)*('County-Data'!$D45)</f>
        <v>10113999.463834001</v>
      </c>
      <c r="O45">
        <f>('County-Data'!Q45)*('County-Data'!Q$1)*('County-Data'!Q$3)*('County-Data'!$D45)</f>
        <v>809910955.12774146</v>
      </c>
      <c r="P45">
        <f>('County-Data'!R45)*('County-Data'!R$1)*('County-Data'!R$3)*('County-Data'!$D45)</f>
        <v>7595548.4640187509</v>
      </c>
      <c r="Q45">
        <f>('County-Data'!S45)*('County-Data'!S$1)*('County-Data'!S$3)*('County-Data'!$D45)</f>
        <v>5178137.4509874005</v>
      </c>
      <c r="R45">
        <f>('County-Data'!T45)*('County-Data'!T$1)*('County-Data'!T$3)*('County-Data'!$D45)</f>
        <v>85389475.569148809</v>
      </c>
      <c r="S45">
        <f>('County-Data'!U45)*('County-Data'!U$1)*('County-Data'!U$3)*('County-Data'!$D45)</f>
        <v>97701256.617220104</v>
      </c>
      <c r="T45" s="39">
        <f>'County-Data'!AO45</f>
        <v>1178545371</v>
      </c>
      <c r="U45" s="46">
        <f t="shared" si="2"/>
        <v>9.6283095822157598</v>
      </c>
      <c r="V45" s="64">
        <f t="shared" si="1"/>
        <v>18</v>
      </c>
      <c r="X45">
        <f>('County-Data'!F45)*('County-Data'!F$2)*('County-Data'!F$3)*('County-Data'!$E45)</f>
        <v>1745940900.1944096</v>
      </c>
      <c r="Y45">
        <f>('County-Data'!G45)*('County-Data'!G$2)*('County-Data'!G$3)*('County-Data'!$E45)</f>
        <v>11617604.1166976</v>
      </c>
      <c r="Z45">
        <f>('County-Data'!H45)*('County-Data'!H$2)*('County-Data'!H$3)*('County-Data'!$E45)</f>
        <v>407292.36728294403</v>
      </c>
      <c r="AA45">
        <f>('County-Data'!I45)*('County-Data'!I$2)*('County-Data'!I$3)*('County-Data'!$E45)</f>
        <v>2440100986.237855</v>
      </c>
      <c r="AB45">
        <f>('County-Data'!J45)*('County-Data'!J$2)*('County-Data'!J$3)*('County-Data'!$E45)</f>
        <v>1997638420.5748441</v>
      </c>
      <c r="AC45">
        <f>('County-Data'!K45)*('County-Data'!K$2)*('County-Data'!K$3)*('County-Data'!$E45)</f>
        <v>35316746.247276291</v>
      </c>
      <c r="AD45">
        <f>('County-Data'!L45)*('County-Data'!L$2)*('County-Data'!L$3)*('County-Data'!$E45)</f>
        <v>938401766.48208022</v>
      </c>
      <c r="AE45">
        <f>('County-Data'!M45)*('County-Data'!M$2)*('County-Data'!M$3)*('County-Data'!$E45)</f>
        <v>9641628.4301565122</v>
      </c>
      <c r="AF45">
        <f>('County-Data'!N45)*('County-Data'!N$2)*('County-Data'!N$3)*('County-Data'!$E45)</f>
        <v>14299.209754304002</v>
      </c>
      <c r="AG45">
        <f>('County-Data'!O45)*('County-Data'!O$2)*('County-Data'!O$3)*('County-Data'!$E45)</f>
        <v>22263918.848743938</v>
      </c>
      <c r="AH45">
        <f>('County-Data'!P45)*('County-Data'!P$2)*('County-Data'!P$3)*('County-Data'!$E45)</f>
        <v>3532616.8589062402</v>
      </c>
      <c r="AI45">
        <f>('County-Data'!Q45)*('County-Data'!Q$2)*('County-Data'!Q$3)*('County-Data'!$E45)</f>
        <v>282885628.4329415</v>
      </c>
      <c r="AJ45">
        <f>('County-Data'!R45)*('County-Data'!R$2)*('County-Data'!R$3)*('County-Data'!$E45)</f>
        <v>1768648.3408520001</v>
      </c>
      <c r="AK45">
        <f>('County-Data'!S45)*('County-Data'!S$2)*('County-Data'!S$3)*('County-Data'!$E45)</f>
        <v>1808619.4015040642</v>
      </c>
      <c r="AL45">
        <f>('County-Data'!T45)*('County-Data'!T$2)*('County-Data'!T$3)*('County-Data'!$E45)</f>
        <v>29824828.649376769</v>
      </c>
      <c r="AM45">
        <f>('County-Data'!U45)*('County-Data'!U$2)*('County-Data'!U$3)*('County-Data'!$E45)</f>
        <v>68250172.940286279</v>
      </c>
      <c r="AN45" s="39">
        <f>'County-Data'!AO45</f>
        <v>1178545371</v>
      </c>
      <c r="AO45" s="46">
        <f t="shared" si="3"/>
        <v>6.4396452305381526</v>
      </c>
      <c r="AP45" s="64">
        <f t="shared" si="4"/>
        <v>14</v>
      </c>
    </row>
    <row r="46" spans="1:42">
      <c r="A46" t="s">
        <v>16</v>
      </c>
      <c r="B46" t="s">
        <v>57</v>
      </c>
      <c r="C46" t="s">
        <v>18</v>
      </c>
      <c r="D46">
        <f>('County-Data'!F46)*('County-Data'!F$1)*('County-Data'!F$3)*('County-Data'!$D46)</f>
        <v>1259235513.2511549</v>
      </c>
      <c r="E46">
        <f>('County-Data'!G46)*('County-Data'!G$1)*('County-Data'!G$3)*('County-Data'!$D46)</f>
        <v>3050393.5221899999</v>
      </c>
      <c r="F46">
        <f>('County-Data'!H46)*('County-Data'!H$1)*('County-Data'!H$3)*('County-Data'!$D46)</f>
        <v>2182964.1387152039</v>
      </c>
      <c r="G46">
        <f>('County-Data'!I46)*('County-Data'!I$1)*('County-Data'!I$3)*('County-Data'!$D46)</f>
        <v>26877017.32401609</v>
      </c>
      <c r="H46">
        <f>('County-Data'!J46)*('County-Data'!J$1)*('County-Data'!J$3)*('County-Data'!$D46)</f>
        <v>151021210.02374062</v>
      </c>
      <c r="I46">
        <f>('County-Data'!K46)*('County-Data'!K$1)*('County-Data'!K$3)*('County-Data'!$D46)</f>
        <v>13328210.020943915</v>
      </c>
      <c r="J46">
        <f>('County-Data'!L46)*('County-Data'!L$1)*('County-Data'!L$3)*('County-Data'!$D46)</f>
        <v>4935600.802800945</v>
      </c>
      <c r="K46">
        <f>('County-Data'!M46)*('County-Data'!M$1)*('County-Data'!M$3)*('County-Data'!$D46)</f>
        <v>20921728.92393275</v>
      </c>
      <c r="L46">
        <f>('County-Data'!N46)*('County-Data'!N$1)*('County-Data'!N$3)*('County-Data'!$D46)</f>
        <v>165201910.18996832</v>
      </c>
      <c r="M46">
        <f>('County-Data'!O46)*('County-Data'!O$1)*('County-Data'!O$3)*('County-Data'!$D46)</f>
        <v>263837733.05518588</v>
      </c>
      <c r="N46">
        <f>('County-Data'!P46)*('County-Data'!P$1)*('County-Data'!P$3)*('County-Data'!$D46)</f>
        <v>317702074.03434992</v>
      </c>
      <c r="O46">
        <f>('County-Data'!Q46)*('County-Data'!Q$1)*('County-Data'!Q$3)*('County-Data'!$D46)</f>
        <v>9189307.9222414736</v>
      </c>
      <c r="P46">
        <f>('County-Data'!R46)*('County-Data'!R$1)*('County-Data'!R$3)*('County-Data'!$D46)</f>
        <v>461638609.24494147</v>
      </c>
      <c r="Q46">
        <f>('County-Data'!S46)*('County-Data'!S$1)*('County-Data'!S$3)*('County-Data'!$D46)</f>
        <v>40203.673951283999</v>
      </c>
      <c r="R46">
        <f>('County-Data'!T46)*('County-Data'!T$1)*('County-Data'!T$3)*('County-Data'!$D46)</f>
        <v>338721.84875814</v>
      </c>
      <c r="S46">
        <f>('County-Data'!U46)*('County-Data'!U$1)*('County-Data'!U$3)*('County-Data'!$D46)</f>
        <v>2581371.1662722281</v>
      </c>
      <c r="T46" s="39">
        <f>'County-Data'!AO46</f>
        <v>345097467</v>
      </c>
      <c r="U46" s="46">
        <f t="shared" si="2"/>
        <v>7.8299113367388555</v>
      </c>
      <c r="V46" s="64">
        <f t="shared" si="1"/>
        <v>39</v>
      </c>
      <c r="X46">
        <f>('County-Data'!F46)*('County-Data'!F$2)*('County-Data'!F$3)*('County-Data'!$E46)</f>
        <v>719551188.00770843</v>
      </c>
      <c r="Y46">
        <f>('County-Data'!G46)*('County-Data'!G$2)*('County-Data'!G$3)*('County-Data'!$E46)</f>
        <v>5229159.1041200003</v>
      </c>
      <c r="Z46">
        <f>('County-Data'!H46)*('County-Data'!H$2)*('County-Data'!H$3)*('County-Data'!$E46)</f>
        <v>3742162.0249621919</v>
      </c>
      <c r="AA46">
        <f>('County-Data'!I46)*('County-Data'!I$2)*('County-Data'!I$3)*('County-Data'!$E46)</f>
        <v>30716080.577600881</v>
      </c>
      <c r="AB46">
        <f>('County-Data'!J46)*('County-Data'!J$2)*('County-Data'!J$3)*('County-Data'!$E46)</f>
        <v>129444599.45349847</v>
      </c>
      <c r="AC46">
        <f>('County-Data'!K46)*('County-Data'!K$2)*('County-Data'!K$3)*('County-Data'!$E46)</f>
        <v>22847980.191947568</v>
      </c>
      <c r="AD46">
        <f>('County-Data'!L46)*('County-Data'!L$2)*('County-Data'!L$3)*('County-Data'!$E46)</f>
        <v>5640592.8578332402</v>
      </c>
      <c r="AE46">
        <f>('County-Data'!M46)*('County-Data'!M$2)*('County-Data'!M$3)*('County-Data'!$E46)</f>
        <v>17932612.379462574</v>
      </c>
      <c r="AF46">
        <f>('County-Data'!N46)*('County-Data'!N$2)*('County-Data'!N$3)*('County-Data'!$E46)</f>
        <v>47199761.080207698</v>
      </c>
      <c r="AG46">
        <f>('County-Data'!O46)*('County-Data'!O$2)*('County-Data'!O$3)*('County-Data'!$E46)</f>
        <v>150761912.4963918</v>
      </c>
      <c r="AH46">
        <f>('County-Data'!P46)*('County-Data'!P$2)*('County-Data'!P$3)*('County-Data'!$E46)</f>
        <v>136155768.16149631</v>
      </c>
      <c r="AI46">
        <f>('County-Data'!Q46)*('County-Data'!Q$2)*('County-Data'!Q$3)*('County-Data'!$E46)</f>
        <v>3938209.3517275383</v>
      </c>
      <c r="AJ46">
        <f>('County-Data'!R46)*('County-Data'!R$2)*('County-Data'!R$3)*('County-Data'!$E46)</f>
        <v>131894552.773057</v>
      </c>
      <c r="AK46">
        <f>('County-Data'!S46)*('County-Data'!S$2)*('County-Data'!S$3)*('County-Data'!$E46)</f>
        <v>17229.859535508</v>
      </c>
      <c r="AL46">
        <f>('County-Data'!T46)*('County-Data'!T$2)*('County-Data'!T$3)*('County-Data'!$E46)</f>
        <v>145164.09328118002</v>
      </c>
      <c r="AM46">
        <f>('County-Data'!U46)*('County-Data'!U$2)*('County-Data'!U$3)*('County-Data'!$E46)</f>
        <v>2212567.073236872</v>
      </c>
      <c r="AN46" s="39">
        <f>'County-Data'!AO46</f>
        <v>345097467</v>
      </c>
      <c r="AO46" s="46">
        <f t="shared" si="3"/>
        <v>4.0783537234310314</v>
      </c>
      <c r="AP46" s="64">
        <f t="shared" si="4"/>
        <v>39</v>
      </c>
    </row>
    <row r="47" spans="1:42">
      <c r="A47" t="s">
        <v>16</v>
      </c>
      <c r="B47" t="s">
        <v>58</v>
      </c>
      <c r="C47" t="s">
        <v>18</v>
      </c>
      <c r="D47">
        <f>('County-Data'!F47)*('County-Data'!F$1)*('County-Data'!F$3)*('County-Data'!$D47)</f>
        <v>3069057.3219904499</v>
      </c>
      <c r="E47">
        <f>('County-Data'!G47)*('County-Data'!G$1)*('County-Data'!G$3)*('County-Data'!$D47)</f>
        <v>0</v>
      </c>
      <c r="F47">
        <f>('County-Data'!H47)*('County-Data'!H$1)*('County-Data'!H$3)*('County-Data'!$D47)</f>
        <v>0</v>
      </c>
      <c r="G47">
        <f>('County-Data'!I47)*('County-Data'!I$1)*('County-Data'!I$3)*('County-Data'!$D47)</f>
        <v>0</v>
      </c>
      <c r="H47">
        <f>('County-Data'!J47)*('County-Data'!J$1)*('County-Data'!J$3)*('County-Data'!$D47)</f>
        <v>58539.208019291997</v>
      </c>
      <c r="I47">
        <f>('County-Data'!K47)*('County-Data'!K$1)*('County-Data'!K$3)*('County-Data'!$D47)</f>
        <v>0</v>
      </c>
      <c r="J47">
        <f>('County-Data'!L47)*('County-Data'!L$1)*('County-Data'!L$3)*('County-Data'!$D47)</f>
        <v>571166.64327914093</v>
      </c>
      <c r="K47">
        <f>('County-Data'!M47)*('County-Data'!M$1)*('County-Data'!M$3)*('County-Data'!$D47)</f>
        <v>12430.528437662999</v>
      </c>
      <c r="L47">
        <f>('County-Data'!N47)*('County-Data'!N$1)*('County-Data'!N$3)*('County-Data'!$D47)</f>
        <v>50273.182142441998</v>
      </c>
      <c r="M47">
        <f>('County-Data'!O47)*('County-Data'!O$1)*('County-Data'!O$3)*('County-Data'!$D47)</f>
        <v>6881364.2012048634</v>
      </c>
      <c r="N47">
        <f>('County-Data'!P47)*('County-Data'!P$1)*('County-Data'!P$3)*('County-Data'!$D47)</f>
        <v>3157621.8849566998</v>
      </c>
      <c r="O47">
        <f>('County-Data'!Q47)*('County-Data'!Q$1)*('County-Data'!Q$3)*('County-Data'!$D47)</f>
        <v>21428.688035034</v>
      </c>
      <c r="P47">
        <f>('County-Data'!R47)*('County-Data'!R$1)*('County-Data'!R$3)*('County-Data'!$D47)</f>
        <v>24375408.174047068</v>
      </c>
      <c r="Q47">
        <f>('County-Data'!S47)*('County-Data'!S$1)*('County-Data'!S$3)*('County-Data'!$D47)</f>
        <v>41156.936461115998</v>
      </c>
      <c r="R47">
        <f>('County-Data'!T47)*('County-Data'!T$1)*('County-Data'!T$3)*('County-Data'!$D47)</f>
        <v>104025.967558758</v>
      </c>
      <c r="S47">
        <f>('County-Data'!U47)*('County-Data'!U$1)*('County-Data'!U$3)*('County-Data'!$D47)</f>
        <v>13346.351622114</v>
      </c>
      <c r="T47" s="39">
        <f>'County-Data'!AO47</f>
        <v>4787182</v>
      </c>
      <c r="U47" s="46">
        <f t="shared" si="2"/>
        <v>8.0121915330887017</v>
      </c>
      <c r="V47" s="64">
        <f t="shared" si="1"/>
        <v>34</v>
      </c>
      <c r="X47">
        <f>('County-Data'!F47)*('County-Data'!F$2)*('County-Data'!F$3)*('County-Data'!$E47)</f>
        <v>1649330.4186689998</v>
      </c>
      <c r="Y47">
        <f>('County-Data'!G47)*('County-Data'!G$2)*('County-Data'!G$3)*('County-Data'!$E47)</f>
        <v>0</v>
      </c>
      <c r="Z47">
        <f>('County-Data'!H47)*('County-Data'!H$2)*('County-Data'!H$3)*('County-Data'!$E47)</f>
        <v>0</v>
      </c>
      <c r="AA47">
        <f>('County-Data'!I47)*('County-Data'!I$2)*('County-Data'!I$3)*('County-Data'!$E47)</f>
        <v>0</v>
      </c>
      <c r="AB47">
        <f>('County-Data'!J47)*('County-Data'!J$2)*('County-Data'!J$3)*('County-Data'!$E47)</f>
        <v>47188.999589159997</v>
      </c>
      <c r="AC47">
        <f>('County-Data'!K47)*('County-Data'!K$2)*('County-Data'!K$3)*('County-Data'!$E47)</f>
        <v>0</v>
      </c>
      <c r="AD47">
        <f>('County-Data'!L47)*('County-Data'!L$2)*('County-Data'!L$3)*('County-Data'!$E47)</f>
        <v>613896.98533123999</v>
      </c>
      <c r="AE47">
        <f>('County-Data'!M47)*('County-Data'!M$2)*('County-Data'!M$3)*('County-Data'!$E47)</f>
        <v>10020.364490489999</v>
      </c>
      <c r="AF47">
        <f>('County-Data'!N47)*('County-Data'!N$2)*('County-Data'!N$3)*('County-Data'!$E47)</f>
        <v>13508.55977122</v>
      </c>
      <c r="AG47">
        <f>('County-Data'!O47)*('County-Data'!O$2)*('County-Data'!O$3)*('County-Data'!$E47)</f>
        <v>3698087.7540684799</v>
      </c>
      <c r="AH47">
        <f>('County-Data'!P47)*('County-Data'!P$2)*('County-Data'!P$3)*('County-Data'!$E47)</f>
        <v>1272694.1726205</v>
      </c>
      <c r="AI47">
        <f>('County-Data'!Q47)*('County-Data'!Q$2)*('County-Data'!Q$3)*('County-Data'!$E47)</f>
        <v>8636.9322809099995</v>
      </c>
      <c r="AJ47">
        <f>('County-Data'!R47)*('County-Data'!R$2)*('County-Data'!R$3)*('County-Data'!$E47)</f>
        <v>6549747.6832486996</v>
      </c>
      <c r="AK47">
        <f>('County-Data'!S47)*('County-Data'!S$2)*('County-Data'!S$3)*('County-Data'!$E47)</f>
        <v>16588.494476339998</v>
      </c>
      <c r="AL47">
        <f>('County-Data'!T47)*('County-Data'!T$2)*('County-Data'!T$3)*('County-Data'!$E47)</f>
        <v>41928.149581169993</v>
      </c>
      <c r="AM47">
        <f>('County-Data'!U47)*('County-Data'!U$2)*('County-Data'!U$3)*('County-Data'!$E47)</f>
        <v>10758.61807022</v>
      </c>
      <c r="AN47" s="39">
        <f>'County-Data'!AO47</f>
        <v>4787182</v>
      </c>
      <c r="AO47" s="46">
        <f t="shared" si="3"/>
        <v>2.9103525063800437</v>
      </c>
      <c r="AP47" s="64">
        <f t="shared" si="4"/>
        <v>49</v>
      </c>
    </row>
    <row r="48" spans="1:42">
      <c r="A48" t="s">
        <v>16</v>
      </c>
      <c r="B48" t="s">
        <v>59</v>
      </c>
      <c r="C48" t="s">
        <v>18</v>
      </c>
      <c r="D48">
        <f>('County-Data'!F48)*('County-Data'!F$1)*('County-Data'!F$3)*('County-Data'!$D48)</f>
        <v>644839798.61519992</v>
      </c>
      <c r="E48">
        <f>('County-Data'!G48)*('County-Data'!G$1)*('County-Data'!G$3)*('County-Data'!$D48)</f>
        <v>0</v>
      </c>
      <c r="F48">
        <f>('County-Data'!H48)*('County-Data'!H$1)*('County-Data'!H$3)*('County-Data'!$D48)</f>
        <v>0</v>
      </c>
      <c r="G48">
        <f>('County-Data'!I48)*('County-Data'!I$1)*('County-Data'!I$3)*('County-Data'!$D48)</f>
        <v>41900.320542761998</v>
      </c>
      <c r="H48">
        <f>('County-Data'!J48)*('County-Data'!J$1)*('County-Data'!J$3)*('County-Data'!$D48)</f>
        <v>16920510.717459492</v>
      </c>
      <c r="I48">
        <f>('County-Data'!K48)*('County-Data'!K$1)*('County-Data'!K$3)*('County-Data'!$D48)</f>
        <v>27694699.508410305</v>
      </c>
      <c r="J48">
        <f>('County-Data'!L48)*('County-Data'!L$1)*('County-Data'!L$3)*('County-Data'!$D48)</f>
        <v>0</v>
      </c>
      <c r="K48">
        <f>('County-Data'!M48)*('County-Data'!M$1)*('County-Data'!M$3)*('County-Data'!$D48)</f>
        <v>18652019.707679112</v>
      </c>
      <c r="L48">
        <f>('County-Data'!N48)*('County-Data'!N$1)*('County-Data'!N$3)*('County-Data'!$D48)</f>
        <v>304017455.42817253</v>
      </c>
      <c r="M48">
        <f>('County-Data'!O48)*('County-Data'!O$1)*('County-Data'!O$3)*('County-Data'!$D48)</f>
        <v>2734525511.4993839</v>
      </c>
      <c r="N48">
        <f>('County-Data'!P48)*('County-Data'!P$1)*('County-Data'!P$3)*('County-Data'!$D48)</f>
        <v>1001709883.7273576</v>
      </c>
      <c r="O48">
        <f>('County-Data'!Q48)*('County-Data'!Q$1)*('County-Data'!Q$3)*('County-Data'!$D48)</f>
        <v>13960482.046307333</v>
      </c>
      <c r="P48">
        <f>('County-Data'!R48)*('County-Data'!R$1)*('County-Data'!R$3)*('County-Data'!$D48)</f>
        <v>1556876243.6338933</v>
      </c>
      <c r="Q48">
        <f>('County-Data'!S48)*('County-Data'!S$1)*('County-Data'!S$3)*('County-Data'!$D48)</f>
        <v>37292.283928763994</v>
      </c>
      <c r="R48">
        <f>('County-Data'!T48)*('County-Data'!T$1)*('County-Data'!T$3)*('County-Data'!$D48)</f>
        <v>1005417.474796608</v>
      </c>
      <c r="S48">
        <f>('County-Data'!U48)*('County-Data'!U$1)*('County-Data'!U$3)*('County-Data'!$D48)</f>
        <v>701401.18921054795</v>
      </c>
      <c r="T48" s="39">
        <f>'County-Data'!AO48</f>
        <v>858856457</v>
      </c>
      <c r="U48" s="46">
        <f t="shared" si="2"/>
        <v>7.3597660757324235</v>
      </c>
      <c r="V48" s="64">
        <f t="shared" si="1"/>
        <v>41</v>
      </c>
      <c r="X48">
        <f>('County-Data'!F48)*('County-Data'!F$2)*('County-Data'!F$3)*('County-Data'!$E48)</f>
        <v>391935099.14239997</v>
      </c>
      <c r="Y48">
        <f>('County-Data'!G48)*('County-Data'!G$2)*('County-Data'!G$3)*('County-Data'!$E48)</f>
        <v>0</v>
      </c>
      <c r="Z48">
        <f>('County-Data'!H48)*('County-Data'!H$2)*('County-Data'!H$3)*('County-Data'!$E48)</f>
        <v>0</v>
      </c>
      <c r="AA48">
        <f>('County-Data'!I48)*('County-Data'!I$2)*('County-Data'!I$3)*('County-Data'!$E48)</f>
        <v>50934.220627487994</v>
      </c>
      <c r="AB48">
        <f>('County-Data'!J48)*('County-Data'!J$2)*('County-Data'!J$3)*('County-Data'!$E48)</f>
        <v>15426487.462070255</v>
      </c>
      <c r="AC48">
        <f>('County-Data'!K48)*('County-Data'!K$2)*('County-Data'!K$3)*('County-Data'!$E48)</f>
        <v>50498704.426392287</v>
      </c>
      <c r="AD48">
        <f>('County-Data'!L48)*('County-Data'!L$2)*('County-Data'!L$3)*('County-Data'!$E48)</f>
        <v>0</v>
      </c>
      <c r="AE48">
        <f>('County-Data'!M48)*('County-Data'!M$2)*('County-Data'!M$3)*('County-Data'!$E48)</f>
        <v>17005110.127432413</v>
      </c>
      <c r="AF48">
        <f>('County-Data'!N48)*('County-Data'!N$2)*('County-Data'!N$3)*('County-Data'!$E48)</f>
        <v>92391251.121710986</v>
      </c>
      <c r="AG48">
        <f>('County-Data'!O48)*('County-Data'!O$2)*('County-Data'!O$3)*('County-Data'!$E48)</f>
        <v>1662050837.6786623</v>
      </c>
      <c r="AH48">
        <f>('County-Data'!P48)*('County-Data'!P$2)*('County-Data'!P$3)*('County-Data'!$E48)</f>
        <v>456631162.61635178</v>
      </c>
      <c r="AI48">
        <f>('County-Data'!Q48)*('County-Data'!Q$2)*('County-Data'!Q$3)*('County-Data'!$E48)</f>
        <v>6363909.6020191554</v>
      </c>
      <c r="AJ48">
        <f>('County-Data'!R48)*('County-Data'!R$2)*('County-Data'!R$3)*('County-Data'!$E48)</f>
        <v>473136464.44550723</v>
      </c>
      <c r="AK48">
        <f>('County-Data'!S48)*('County-Data'!S$2)*('County-Data'!S$3)*('County-Data'!$E48)</f>
        <v>16999.751368776</v>
      </c>
      <c r="AL48">
        <f>('County-Data'!T48)*('County-Data'!T$2)*('County-Data'!T$3)*('County-Data'!$E48)</f>
        <v>458321.27434227196</v>
      </c>
      <c r="AM48">
        <f>('County-Data'!U48)*('County-Data'!U$2)*('County-Data'!U$3)*('County-Data'!$E48)</f>
        <v>639469.86186846392</v>
      </c>
      <c r="AN48" s="39">
        <f>'County-Data'!AO48</f>
        <v>858856457</v>
      </c>
      <c r="AO48" s="46">
        <f t="shared" si="3"/>
        <v>3.6870011582514688</v>
      </c>
      <c r="AP48" s="64">
        <f t="shared" si="4"/>
        <v>45</v>
      </c>
    </row>
    <row r="49" spans="1:42">
      <c r="A49" t="s">
        <v>16</v>
      </c>
      <c r="B49" t="s">
        <v>60</v>
      </c>
      <c r="C49" t="s">
        <v>18</v>
      </c>
      <c r="D49">
        <f>('County-Data'!F49)*('County-Data'!F$1)*('County-Data'!F$3)*('County-Data'!$D49)</f>
        <v>75450232.294388399</v>
      </c>
      <c r="E49">
        <f>('County-Data'!G49)*('County-Data'!G$1)*('County-Data'!G$3)*('County-Data'!$D49)</f>
        <v>0</v>
      </c>
      <c r="F49">
        <f>('County-Data'!H49)*('County-Data'!H$1)*('County-Data'!H$3)*('County-Data'!$D49)</f>
        <v>23352.594245916</v>
      </c>
      <c r="G49">
        <f>('County-Data'!I49)*('County-Data'!I$1)*('County-Data'!I$3)*('County-Data'!$D49)</f>
        <v>8759968.2125144638</v>
      </c>
      <c r="H49">
        <f>('County-Data'!J49)*('County-Data'!J$1)*('County-Data'!J$3)*('County-Data'!$D49)</f>
        <v>15941009.570245188</v>
      </c>
      <c r="I49">
        <f>('County-Data'!K49)*('County-Data'!K$1)*('County-Data'!K$3)*('County-Data'!$D49)</f>
        <v>44637.687404748001</v>
      </c>
      <c r="J49">
        <f>('County-Data'!L49)*('County-Data'!L$1)*('County-Data'!L$3)*('County-Data'!$D49)</f>
        <v>53390241.422790334</v>
      </c>
      <c r="K49">
        <f>('County-Data'!M49)*('County-Data'!M$1)*('County-Data'!M$3)*('County-Data'!$D49)</f>
        <v>294347.757225918</v>
      </c>
      <c r="L49">
        <f>('County-Data'!N49)*('County-Data'!N$1)*('County-Data'!N$3)*('County-Data'!$D49)</f>
        <v>0</v>
      </c>
      <c r="M49">
        <f>('County-Data'!O49)*('County-Data'!O$1)*('County-Data'!O$3)*('County-Data'!$D49)</f>
        <v>30552514.261114031</v>
      </c>
      <c r="N49">
        <f>('County-Data'!P49)*('County-Data'!P$1)*('County-Data'!P$3)*('County-Data'!$D49)</f>
        <v>58154964.320822597</v>
      </c>
      <c r="O49">
        <f>('County-Data'!Q49)*('County-Data'!Q$1)*('County-Data'!Q$3)*('County-Data'!$D49)</f>
        <v>47051579.657569677</v>
      </c>
      <c r="P49">
        <f>('County-Data'!R49)*('County-Data'!R$1)*('County-Data'!R$3)*('County-Data'!$D49)</f>
        <v>1820468.600637906</v>
      </c>
      <c r="Q49">
        <f>('County-Data'!S49)*('County-Data'!S$1)*('County-Data'!S$3)*('County-Data'!$D49)</f>
        <v>44298.752800308001</v>
      </c>
      <c r="R49">
        <f>('County-Data'!T49)*('County-Data'!T$1)*('County-Data'!T$3)*('County-Data'!$D49)</f>
        <v>23102533.943670239</v>
      </c>
      <c r="S49">
        <f>('County-Data'!U49)*('County-Data'!U$1)*('County-Data'!U$3)*('County-Data'!$D49)</f>
        <v>732624.09422728198</v>
      </c>
      <c r="T49" s="39">
        <f>'County-Data'!AO49</f>
        <v>39424827</v>
      </c>
      <c r="U49" s="46">
        <f t="shared" si="2"/>
        <v>7.9990908563696914</v>
      </c>
      <c r="V49" s="64">
        <f t="shared" si="1"/>
        <v>35</v>
      </c>
      <c r="X49">
        <f>('County-Data'!F49)*('County-Data'!F$2)*('County-Data'!F$3)*('County-Data'!$E49)</f>
        <v>38519222.2262192</v>
      </c>
      <c r="Y49">
        <f>('County-Data'!G49)*('County-Data'!G$2)*('County-Data'!G$3)*('County-Data'!$E49)</f>
        <v>0</v>
      </c>
      <c r="Z49">
        <f>('County-Data'!H49)*('County-Data'!H$2)*('County-Data'!H$3)*('County-Data'!$E49)</f>
        <v>35766.242460624002</v>
      </c>
      <c r="AA49">
        <f>('County-Data'!I49)*('County-Data'!I$2)*('County-Data'!I$3)*('County-Data'!$E49)</f>
        <v>8944363.7749424633</v>
      </c>
      <c r="AB49">
        <f>('County-Data'!J49)*('County-Data'!J$2)*('County-Data'!J$3)*('County-Data'!$E49)</f>
        <v>12207423.452669015</v>
      </c>
      <c r="AC49">
        <f>('County-Data'!K49)*('County-Data'!K$2)*('County-Data'!K$3)*('County-Data'!$E49)</f>
        <v>68365.952569871995</v>
      </c>
      <c r="AD49">
        <f>('County-Data'!L49)*('County-Data'!L$2)*('County-Data'!L$3)*('County-Data'!$E49)</f>
        <v>54514095.226421461</v>
      </c>
      <c r="AE49">
        <f>('County-Data'!M49)*('County-Data'!M$2)*('County-Data'!M$3)*('County-Data'!$E49)</f>
        <v>225407.78856987599</v>
      </c>
      <c r="AF49">
        <f>('County-Data'!N49)*('County-Data'!N$2)*('County-Data'!N$3)*('County-Data'!$E49)</f>
        <v>0</v>
      </c>
      <c r="AG49">
        <f>('County-Data'!O49)*('County-Data'!O$2)*('County-Data'!O$3)*('County-Data'!$E49)</f>
        <v>15597819.259214016</v>
      </c>
      <c r="AH49">
        <f>('County-Data'!P49)*('County-Data'!P$2)*('County-Data'!P$3)*('County-Data'!$E49)</f>
        <v>22267167.967336599</v>
      </c>
      <c r="AI49">
        <f>('County-Data'!Q49)*('County-Data'!Q$2)*('County-Data'!Q$3)*('County-Data'!$E49)</f>
        <v>18015752.216504879</v>
      </c>
      <c r="AJ49">
        <f>('County-Data'!R49)*('County-Data'!R$2)*('County-Data'!R$3)*('County-Data'!$E49)</f>
        <v>464697.27429216402</v>
      </c>
      <c r="AK49">
        <f>('County-Data'!S49)*('County-Data'!S$2)*('County-Data'!S$3)*('County-Data'!$E49)</f>
        <v>16961.712226428001</v>
      </c>
      <c r="AL49">
        <f>('County-Data'!T49)*('County-Data'!T$2)*('County-Data'!T$3)*('County-Data'!$E49)</f>
        <v>8845814.1072336212</v>
      </c>
      <c r="AM49">
        <f>('County-Data'!U49)*('County-Data'!U$2)*('County-Data'!U$3)*('County-Data'!$E49)</f>
        <v>561034.26263252401</v>
      </c>
      <c r="AN49" s="39">
        <f>'County-Data'!AO49</f>
        <v>39424827</v>
      </c>
      <c r="AO49" s="46">
        <f t="shared" si="3"/>
        <v>4.5728518089196113</v>
      </c>
      <c r="AP49" s="64">
        <f t="shared" si="4"/>
        <v>28</v>
      </c>
    </row>
    <row r="50" spans="1:42">
      <c r="A50" t="s">
        <v>16</v>
      </c>
      <c r="B50" t="s">
        <v>61</v>
      </c>
      <c r="C50" t="s">
        <v>18</v>
      </c>
      <c r="D50">
        <f>('County-Data'!F50)*('County-Data'!F$1)*('County-Data'!F$3)*('County-Data'!$D50)</f>
        <v>19400219.9520927</v>
      </c>
      <c r="E50">
        <f>('County-Data'!G50)*('County-Data'!G$1)*('County-Data'!G$3)*('County-Data'!$D50)</f>
        <v>125531.92090039999</v>
      </c>
      <c r="F50">
        <f>('County-Data'!H50)*('County-Data'!H$1)*('County-Data'!H$3)*('County-Data'!$D50)</f>
        <v>0</v>
      </c>
      <c r="G50">
        <f>('County-Data'!I50)*('County-Data'!I$1)*('County-Data'!I$3)*('County-Data'!$D50)</f>
        <v>0</v>
      </c>
      <c r="H50">
        <f>('County-Data'!J50)*('County-Data'!J$1)*('County-Data'!J$3)*('County-Data'!$D50)</f>
        <v>58831.220408531997</v>
      </c>
      <c r="I50">
        <f>('County-Data'!K50)*('County-Data'!K$1)*('County-Data'!K$3)*('County-Data'!$D50)</f>
        <v>0</v>
      </c>
      <c r="J50">
        <f>('County-Data'!L50)*('County-Data'!L$1)*('County-Data'!L$3)*('County-Data'!$D50)</f>
        <v>6181708.6812805794</v>
      </c>
      <c r="K50">
        <f>('County-Data'!M50)*('County-Data'!M$1)*('County-Data'!M$3)*('County-Data'!$D50)</f>
        <v>299820.86183455196</v>
      </c>
      <c r="L50">
        <f>('County-Data'!N50)*('County-Data'!N$1)*('County-Data'!N$3)*('County-Data'!$D50)</f>
        <v>2627245.9687334639</v>
      </c>
      <c r="M50">
        <f>('County-Data'!O50)*('County-Data'!O$1)*('County-Data'!O$3)*('County-Data'!$D50)</f>
        <v>1695208672.5704255</v>
      </c>
      <c r="N50">
        <f>('County-Data'!P50)*('County-Data'!P$1)*('County-Data'!P$3)*('County-Data'!$D50)</f>
        <v>688974563.63120413</v>
      </c>
      <c r="O50">
        <f>('County-Data'!Q50)*('County-Data'!Q$1)*('County-Data'!Q$3)*('County-Data'!$D50)</f>
        <v>3639513.2261823658</v>
      </c>
      <c r="P50">
        <f>('County-Data'!R50)*('County-Data'!R$1)*('County-Data'!R$3)*('County-Data'!$D50)</f>
        <v>158080644.34237579</v>
      </c>
      <c r="Q50">
        <f>('County-Data'!S50)*('County-Data'!S$1)*('County-Data'!S$3)*('County-Data'!$D50)</f>
        <v>620433.60737453995</v>
      </c>
      <c r="R50">
        <f>('County-Data'!T50)*('County-Data'!T$1)*('County-Data'!T$3)*('County-Data'!$D50)</f>
        <v>557572.70681609598</v>
      </c>
      <c r="S50">
        <f>('County-Data'!U50)*('County-Data'!U$1)*('County-Data'!U$3)*('County-Data'!$D50)</f>
        <v>53651.710058775992</v>
      </c>
      <c r="T50" s="39">
        <f>'County-Data'!AO50</f>
        <v>304225922</v>
      </c>
      <c r="U50" s="46">
        <f t="shared" si="2"/>
        <v>8.4668275256297445</v>
      </c>
      <c r="V50" s="64">
        <f t="shared" si="1"/>
        <v>28</v>
      </c>
      <c r="X50">
        <f>('County-Data'!F50)*('County-Data'!F$2)*('County-Data'!F$3)*('County-Data'!$E50)</f>
        <v>10476014.7732618</v>
      </c>
      <c r="Y50">
        <f>('County-Data'!G50)*('County-Data'!G$2)*('County-Data'!G$3)*('County-Data'!$E50)</f>
        <v>203359.69300080001</v>
      </c>
      <c r="Z50">
        <f>('County-Data'!H50)*('County-Data'!H$2)*('County-Data'!H$3)*('County-Data'!$E50)</f>
        <v>0</v>
      </c>
      <c r="AA50">
        <f>('County-Data'!I50)*('County-Data'!I$2)*('County-Data'!I$3)*('County-Data'!$E50)</f>
        <v>0</v>
      </c>
      <c r="AB50">
        <f>('County-Data'!J50)*('County-Data'!J$2)*('County-Data'!J$3)*('County-Data'!$E50)</f>
        <v>47652.815456532</v>
      </c>
      <c r="AC50">
        <f>('County-Data'!K50)*('County-Data'!K$2)*('County-Data'!K$3)*('County-Data'!$E50)</f>
        <v>0</v>
      </c>
      <c r="AD50">
        <f>('County-Data'!L50)*('County-Data'!L$2)*('County-Data'!L$3)*('County-Data'!$E50)</f>
        <v>6676179.0978674404</v>
      </c>
      <c r="AE50">
        <f>('County-Data'!M50)*('County-Data'!M$2)*('County-Data'!M$3)*('County-Data'!$E50)</f>
        <v>242852.48716255202</v>
      </c>
      <c r="AF50">
        <f>('County-Data'!N50)*('County-Data'!N$2)*('County-Data'!N$3)*('County-Data'!$E50)</f>
        <v>709349.36947648798</v>
      </c>
      <c r="AG50">
        <f>('County-Data'!O50)*('County-Data'!O$2)*('County-Data'!O$3)*('County-Data'!$E50)</f>
        <v>915403595.49859846</v>
      </c>
      <c r="AH50">
        <f>('County-Data'!P50)*('County-Data'!P$2)*('County-Data'!P$3)*('County-Data'!$E50)</f>
        <v>279031928.1750021</v>
      </c>
      <c r="AI50">
        <f>('County-Data'!Q50)*('County-Data'!Q$2)*('County-Data'!Q$3)*('County-Data'!$E50)</f>
        <v>1473988.223553183</v>
      </c>
      <c r="AJ50">
        <f>('County-Data'!R50)*('County-Data'!R$2)*('County-Data'!R$3)*('County-Data'!$E50)</f>
        <v>42681350.252393261</v>
      </c>
      <c r="AK50">
        <f>('County-Data'!S50)*('County-Data'!S$2)*('County-Data'!S$3)*('County-Data'!$E50)</f>
        <v>251273.11646727001</v>
      </c>
      <c r="AL50">
        <f>('County-Data'!T50)*('County-Data'!T$2)*('County-Data'!T$3)*('County-Data'!$E50)</f>
        <v>225814.70448004801</v>
      </c>
      <c r="AM50">
        <f>('County-Data'!U50)*('County-Data'!U$2)*('County-Data'!U$3)*('County-Data'!$E50)</f>
        <v>43457.453722776001</v>
      </c>
      <c r="AN50" s="39">
        <f>'County-Data'!AO50</f>
        <v>304225922</v>
      </c>
      <c r="AO50" s="46">
        <f t="shared" si="3"/>
        <v>4.1333322531945278</v>
      </c>
      <c r="AP50" s="64">
        <f t="shared" si="4"/>
        <v>38</v>
      </c>
    </row>
    <row r="51" spans="1:42">
      <c r="A51" t="s">
        <v>16</v>
      </c>
      <c r="B51" t="s">
        <v>62</v>
      </c>
      <c r="C51" t="s">
        <v>18</v>
      </c>
      <c r="D51">
        <f>('County-Data'!F51)*('County-Data'!F$1)*('County-Data'!F$3)*('County-Data'!$D51)</f>
        <v>4575451.8238650002</v>
      </c>
      <c r="E51">
        <f>('County-Data'!G51)*('County-Data'!G$1)*('County-Data'!G$3)*('County-Data'!$D51)</f>
        <v>342641.50531520002</v>
      </c>
      <c r="F51">
        <f>('County-Data'!H51)*('County-Data'!H$1)*('County-Data'!H$3)*('County-Data'!$D51)</f>
        <v>0</v>
      </c>
      <c r="G51">
        <f>('County-Data'!I51)*('County-Data'!I$1)*('County-Data'!I$3)*('County-Data'!$D51)</f>
        <v>63424.670238072002</v>
      </c>
      <c r="H51">
        <f>('County-Data'!J51)*('County-Data'!J$1)*('County-Data'!J$3)*('County-Data'!$D51)</f>
        <v>36612425.37248525</v>
      </c>
      <c r="I51">
        <f>('County-Data'!K51)*('County-Data'!K$1)*('County-Data'!K$3)*('County-Data'!$D51)</f>
        <v>0</v>
      </c>
      <c r="J51">
        <f>('County-Data'!L51)*('County-Data'!L$1)*('County-Data'!L$3)*('County-Data'!$D51)</f>
        <v>1747568.854845372</v>
      </c>
      <c r="K51">
        <f>('County-Data'!M51)*('County-Data'!M$1)*('County-Data'!M$3)*('County-Data'!$D51)</f>
        <v>136394.353838496</v>
      </c>
      <c r="L51">
        <f>('County-Data'!N51)*('County-Data'!N$1)*('County-Data'!N$3)*('County-Data'!$D51)</f>
        <v>0</v>
      </c>
      <c r="M51">
        <f>('County-Data'!O51)*('County-Data'!O$1)*('County-Data'!O$3)*('County-Data'!$D51)</f>
        <v>12977590.203918912</v>
      </c>
      <c r="N51">
        <f>('County-Data'!P51)*('County-Data'!P$1)*('County-Data'!P$3)*('County-Data'!$D51)</f>
        <v>481209.76114120003</v>
      </c>
      <c r="O51">
        <f>('County-Data'!Q51)*('County-Data'!Q$1)*('County-Data'!Q$3)*('County-Data'!$D51)</f>
        <v>1205025.544417656</v>
      </c>
      <c r="P51">
        <f>('County-Data'!R51)*('County-Data'!R$1)*('County-Data'!R$3)*('County-Data'!$D51)</f>
        <v>68229.569498532001</v>
      </c>
      <c r="Q51">
        <f>('County-Data'!S51)*('County-Data'!S$1)*('County-Data'!S$3)*('County-Data'!$D51)</f>
        <v>56449.468165584003</v>
      </c>
      <c r="R51">
        <f>('County-Data'!T51)*('County-Data'!T$1)*('County-Data'!T$3)*('County-Data'!$D51)</f>
        <v>380476.03791891201</v>
      </c>
      <c r="S51">
        <f>('County-Data'!U51)*('County-Data'!U$1)*('County-Data'!U$3)*('County-Data'!$D51)</f>
        <v>457635.16177340003</v>
      </c>
      <c r="T51" s="39">
        <f>'County-Data'!AO51</f>
        <v>4864580</v>
      </c>
      <c r="U51" s="46">
        <f t="shared" si="2"/>
        <v>12.149974371358184</v>
      </c>
      <c r="V51" s="64">
        <f t="shared" si="1"/>
        <v>5</v>
      </c>
      <c r="X51">
        <f>('County-Data'!F51)*('County-Data'!F$2)*('County-Data'!F$3)*('County-Data'!$E51)</f>
        <v>2105377.7814225</v>
      </c>
      <c r="Y51">
        <f>('County-Data'!G51)*('County-Data'!G$2)*('County-Data'!G$3)*('County-Data'!$E51)</f>
        <v>472995.78711839998</v>
      </c>
      <c r="Z51">
        <f>('County-Data'!H51)*('County-Data'!H$2)*('County-Data'!H$3)*('County-Data'!$E51)</f>
        <v>0</v>
      </c>
      <c r="AA51">
        <f>('County-Data'!I51)*('County-Data'!I$2)*('County-Data'!I$3)*('County-Data'!$E51)</f>
        <v>58369.270032216002</v>
      </c>
      <c r="AB51">
        <f>('County-Data'!J51)*('County-Data'!J$2)*('County-Data'!J$3)*('County-Data'!$E51)</f>
        <v>25270614.751475807</v>
      </c>
      <c r="AC51">
        <f>('County-Data'!K51)*('County-Data'!K$2)*('County-Data'!K$3)*('County-Data'!$E51)</f>
        <v>0</v>
      </c>
      <c r="AD51">
        <f>('County-Data'!L51)*('County-Data'!L$2)*('County-Data'!L$3)*('County-Data'!$E51)</f>
        <v>1608275.1081791159</v>
      </c>
      <c r="AE51">
        <f>('County-Data'!M51)*('County-Data'!M$2)*('County-Data'!M$3)*('County-Data'!$E51)</f>
        <v>94142.060654615998</v>
      </c>
      <c r="AF51">
        <f>('County-Data'!N51)*('County-Data'!N$2)*('County-Data'!N$3)*('County-Data'!$E51)</f>
        <v>0</v>
      </c>
      <c r="AG51">
        <f>('County-Data'!O51)*('County-Data'!O$2)*('County-Data'!O$3)*('County-Data'!$E51)</f>
        <v>5971591.6861423682</v>
      </c>
      <c r="AH51">
        <f>('County-Data'!P51)*('County-Data'!P$2)*('County-Data'!P$3)*('County-Data'!$E51)</f>
        <v>166070.21202134999</v>
      </c>
      <c r="AI51">
        <f>('County-Data'!Q51)*('County-Data'!Q$2)*('County-Data'!Q$3)*('County-Data'!$E51)</f>
        <v>415866.14365011296</v>
      </c>
      <c r="AJ51">
        <f>('County-Data'!R51)*('County-Data'!R$2)*('County-Data'!R$3)*('County-Data'!$E51)</f>
        <v>15697.796107148999</v>
      </c>
      <c r="AK51">
        <f>('County-Data'!S51)*('County-Data'!S$2)*('County-Data'!S$3)*('County-Data'!$E51)</f>
        <v>19481.265559782001</v>
      </c>
      <c r="AL51">
        <f>('County-Data'!T51)*('County-Data'!T$2)*('County-Data'!T$3)*('County-Data'!$E51)</f>
        <v>131306.01535677598</v>
      </c>
      <c r="AM51">
        <f>('County-Data'!U51)*('County-Data'!U$2)*('County-Data'!U$3)*('County-Data'!$E51)</f>
        <v>315868.77275265002</v>
      </c>
      <c r="AN51" s="39">
        <f>'County-Data'!AO51</f>
        <v>4864580</v>
      </c>
      <c r="AO51" s="46">
        <f t="shared" si="3"/>
        <v>7.5331594198210032</v>
      </c>
      <c r="AP51" s="64">
        <f t="shared" si="4"/>
        <v>8</v>
      </c>
    </row>
    <row r="52" spans="1:42">
      <c r="A52" t="s">
        <v>16</v>
      </c>
      <c r="B52" t="s">
        <v>63</v>
      </c>
      <c r="C52" t="s">
        <v>18</v>
      </c>
      <c r="D52">
        <f>('County-Data'!F52)*('County-Data'!F$1)*('County-Data'!F$3)*('County-Data'!$D52)</f>
        <v>0</v>
      </c>
      <c r="E52">
        <f>('County-Data'!G52)*('County-Data'!G$1)*('County-Data'!G$3)*('County-Data'!$D52)</f>
        <v>0</v>
      </c>
      <c r="F52">
        <f>('County-Data'!H52)*('County-Data'!H$1)*('County-Data'!H$3)*('County-Data'!$D52)</f>
        <v>0</v>
      </c>
      <c r="G52">
        <f>('County-Data'!I52)*('County-Data'!I$1)*('County-Data'!I$3)*('County-Data'!$D52)</f>
        <v>0</v>
      </c>
      <c r="H52">
        <f>('County-Data'!J52)*('County-Data'!J$1)*('County-Data'!J$3)*('County-Data'!$D52)</f>
        <v>0</v>
      </c>
      <c r="I52">
        <f>('County-Data'!K52)*('County-Data'!K$1)*('County-Data'!K$3)*('County-Data'!$D52)</f>
        <v>0</v>
      </c>
      <c r="J52">
        <f>('County-Data'!L52)*('County-Data'!L$1)*('County-Data'!L$3)*('County-Data'!$D52)</f>
        <v>0</v>
      </c>
      <c r="K52">
        <f>('County-Data'!M52)*('County-Data'!M$1)*('County-Data'!M$3)*('County-Data'!$D52)</f>
        <v>0</v>
      </c>
      <c r="L52">
        <f>('County-Data'!N52)*('County-Data'!N$1)*('County-Data'!N$3)*('County-Data'!$D52)</f>
        <v>0</v>
      </c>
      <c r="M52">
        <f>('County-Data'!O52)*('County-Data'!O$1)*('County-Data'!O$3)*('County-Data'!$D52)</f>
        <v>0</v>
      </c>
      <c r="N52">
        <f>('County-Data'!P52)*('County-Data'!P$1)*('County-Data'!P$3)*('County-Data'!$D52)</f>
        <v>0</v>
      </c>
      <c r="O52">
        <f>('County-Data'!Q52)*('County-Data'!Q$1)*('County-Data'!Q$3)*('County-Data'!$D52)</f>
        <v>0</v>
      </c>
      <c r="P52">
        <f>('County-Data'!R52)*('County-Data'!R$1)*('County-Data'!R$3)*('County-Data'!$D52)</f>
        <v>0</v>
      </c>
      <c r="Q52">
        <f>('County-Data'!S52)*('County-Data'!S$1)*('County-Data'!S$3)*('County-Data'!$D52)</f>
        <v>0</v>
      </c>
      <c r="R52">
        <f>('County-Data'!T52)*('County-Data'!T$1)*('County-Data'!T$3)*('County-Data'!$D52)</f>
        <v>0</v>
      </c>
      <c r="S52">
        <f>('County-Data'!U52)*('County-Data'!U$1)*('County-Data'!U$3)*('County-Data'!$D52)</f>
        <v>0</v>
      </c>
      <c r="T52" s="39">
        <f>'County-Data'!AO52</f>
        <v>0</v>
      </c>
      <c r="U52" s="46"/>
      <c r="V52" s="64"/>
      <c r="X52">
        <f>('County-Data'!F52)*('County-Data'!F$2)*('County-Data'!F$3)*('County-Data'!$E52)</f>
        <v>0</v>
      </c>
      <c r="Y52">
        <f>('County-Data'!G52)*('County-Data'!G$2)*('County-Data'!G$3)*('County-Data'!$E52)</f>
        <v>0</v>
      </c>
      <c r="Z52">
        <f>('County-Data'!H52)*('County-Data'!H$2)*('County-Data'!H$3)*('County-Data'!$E52)</f>
        <v>0</v>
      </c>
      <c r="AA52">
        <f>('County-Data'!I52)*('County-Data'!I$2)*('County-Data'!I$3)*('County-Data'!$E52)</f>
        <v>0</v>
      </c>
      <c r="AB52">
        <f>('County-Data'!J52)*('County-Data'!J$2)*('County-Data'!J$3)*('County-Data'!$E52)</f>
        <v>0</v>
      </c>
      <c r="AC52">
        <f>('County-Data'!K52)*('County-Data'!K$2)*('County-Data'!K$3)*('County-Data'!$E52)</f>
        <v>0</v>
      </c>
      <c r="AD52">
        <f>('County-Data'!L52)*('County-Data'!L$2)*('County-Data'!L$3)*('County-Data'!$E52)</f>
        <v>0</v>
      </c>
      <c r="AE52">
        <f>('County-Data'!M52)*('County-Data'!M$2)*('County-Data'!M$3)*('County-Data'!$E52)</f>
        <v>0</v>
      </c>
      <c r="AF52">
        <f>('County-Data'!N52)*('County-Data'!N$2)*('County-Data'!N$3)*('County-Data'!$E52)</f>
        <v>0</v>
      </c>
      <c r="AG52">
        <f>('County-Data'!O52)*('County-Data'!O$2)*('County-Data'!O$3)*('County-Data'!$E52)</f>
        <v>0</v>
      </c>
      <c r="AH52">
        <f>('County-Data'!P52)*('County-Data'!P$2)*('County-Data'!P$3)*('County-Data'!$E52)</f>
        <v>0</v>
      </c>
      <c r="AI52">
        <f>('County-Data'!Q52)*('County-Data'!Q$2)*('County-Data'!Q$3)*('County-Data'!$E52)</f>
        <v>0</v>
      </c>
      <c r="AJ52">
        <f>('County-Data'!R52)*('County-Data'!R$2)*('County-Data'!R$3)*('County-Data'!$E52)</f>
        <v>0</v>
      </c>
      <c r="AK52">
        <f>('County-Data'!S52)*('County-Data'!S$2)*('County-Data'!S$3)*('County-Data'!$E52)</f>
        <v>0</v>
      </c>
      <c r="AL52">
        <f>('County-Data'!T52)*('County-Data'!T$2)*('County-Data'!T$3)*('County-Data'!$E52)</f>
        <v>0</v>
      </c>
      <c r="AM52">
        <f>('County-Data'!U52)*('County-Data'!U$2)*('County-Data'!U$3)*('County-Data'!$E52)</f>
        <v>0</v>
      </c>
      <c r="AN52" s="39">
        <f>'County-Data'!AO52</f>
        <v>0</v>
      </c>
      <c r="AO52" s="46"/>
      <c r="AP52" s="64"/>
    </row>
    <row r="53" spans="1:42">
      <c r="A53" t="s">
        <v>16</v>
      </c>
      <c r="B53" t="s">
        <v>64</v>
      </c>
      <c r="C53" t="s">
        <v>18</v>
      </c>
      <c r="D53">
        <f>('County-Data'!F53)*('County-Data'!F$1)*('County-Data'!F$3)*('County-Data'!$D53)</f>
        <v>970328.93381760002</v>
      </c>
      <c r="E53">
        <f>('County-Data'!G53)*('County-Data'!G$1)*('County-Data'!G$3)*('County-Data'!$D53)</f>
        <v>0</v>
      </c>
      <c r="F53">
        <f>('County-Data'!H53)*('County-Data'!H$1)*('County-Data'!H$3)*('County-Data'!$D53)</f>
        <v>0</v>
      </c>
      <c r="G53">
        <f>('County-Data'!I53)*('County-Data'!I$1)*('County-Data'!I$3)*('County-Data'!$D53)</f>
        <v>63049.913243855997</v>
      </c>
      <c r="H53">
        <f>('County-Data'!J53)*('County-Data'!J$1)*('County-Data'!J$3)*('County-Data'!$D53)</f>
        <v>79815.995042783994</v>
      </c>
      <c r="I53">
        <f>('County-Data'!K53)*('County-Data'!K$1)*('County-Data'!K$3)*('County-Data'!$D53)</f>
        <v>0</v>
      </c>
      <c r="J53">
        <f>('County-Data'!L53)*('County-Data'!L$1)*('County-Data'!L$3)*('County-Data'!$D53)</f>
        <v>0</v>
      </c>
      <c r="K53">
        <f>('County-Data'!M53)*('County-Data'!M$1)*('County-Data'!M$3)*('County-Data'!$D53)</f>
        <v>16948.555160376</v>
      </c>
      <c r="L53">
        <f>('County-Data'!N53)*('County-Data'!N$1)*('County-Data'!N$3)*('County-Data'!$D53)</f>
        <v>0</v>
      </c>
      <c r="M53">
        <f>('County-Data'!O53)*('County-Data'!O$1)*('County-Data'!O$3)*('County-Data'!$D53)</f>
        <v>586404.98133100802</v>
      </c>
      <c r="N53">
        <f>('County-Data'!P53)*('County-Data'!P$1)*('County-Data'!P$3)*('County-Data'!$D53)</f>
        <v>478366.43971760001</v>
      </c>
      <c r="O53">
        <f>('County-Data'!Q53)*('County-Data'!Q$1)*('County-Data'!Q$3)*('County-Data'!$D53)</f>
        <v>262954.847573712</v>
      </c>
      <c r="P53">
        <f>('County-Data'!R53)*('County-Data'!R$1)*('County-Data'!R$3)*('County-Data'!$D53)</f>
        <v>135652.843645872</v>
      </c>
      <c r="Q53">
        <f>('County-Data'!S53)*('County-Data'!S$1)*('County-Data'!S$3)*('County-Data'!$D53)</f>
        <v>56115.925508831999</v>
      </c>
      <c r="R53">
        <f>('County-Data'!T53)*('County-Data'!T$1)*('County-Data'!T$3)*('County-Data'!$D53)</f>
        <v>134129076.58469166</v>
      </c>
      <c r="S53">
        <f>('County-Data'!U53)*('County-Data'!U$1)*('County-Data'!U$3)*('County-Data'!$D53)</f>
        <v>109183.472508768</v>
      </c>
      <c r="T53" s="39">
        <f>'County-Data'!AO53</f>
        <v>19026447</v>
      </c>
      <c r="U53" s="46">
        <f t="shared" si="2"/>
        <v>7.1946117155894669</v>
      </c>
      <c r="V53" s="64">
        <f t="shared" si="1"/>
        <v>42</v>
      </c>
      <c r="X53">
        <f>('County-Data'!F53)*('County-Data'!F$2)*('County-Data'!F$3)*('County-Data'!$E53)</f>
        <v>442707.97474400001</v>
      </c>
      <c r="Y53">
        <f>('County-Data'!G53)*('County-Data'!G$2)*('County-Data'!G$3)*('County-Data'!$E53)</f>
        <v>0</v>
      </c>
      <c r="Z53">
        <f>('County-Data'!H53)*('County-Data'!H$2)*('County-Data'!H$3)*('County-Data'!$E53)</f>
        <v>0</v>
      </c>
      <c r="AA53">
        <f>('County-Data'!I53)*('County-Data'!I$2)*('County-Data'!I$3)*('County-Data'!$E53)</f>
        <v>57532.447868279996</v>
      </c>
      <c r="AB53">
        <f>('County-Data'!J53)*('County-Data'!J$2)*('County-Data'!J$3)*('County-Data'!$E53)</f>
        <v>54623.503874939997</v>
      </c>
      <c r="AC53">
        <f>('County-Data'!K53)*('County-Data'!K$2)*('County-Data'!K$3)*('County-Data'!$E53)</f>
        <v>0</v>
      </c>
      <c r="AD53">
        <f>('County-Data'!L53)*('County-Data'!L$2)*('County-Data'!L$3)*('County-Data'!$E53)</f>
        <v>0</v>
      </c>
      <c r="AE53">
        <f>('County-Data'!M53)*('County-Data'!M$2)*('County-Data'!M$3)*('County-Data'!$E53)</f>
        <v>11599.046882535</v>
      </c>
      <c r="AF53">
        <f>('County-Data'!N53)*('County-Data'!N$2)*('County-Data'!N$3)*('County-Data'!$E53)</f>
        <v>0</v>
      </c>
      <c r="AG53">
        <f>('County-Data'!O53)*('County-Data'!O$2)*('County-Data'!O$3)*('County-Data'!$E53)</f>
        <v>267544.49199352</v>
      </c>
      <c r="AH53">
        <f>('County-Data'!P53)*('County-Data'!P$2)*('County-Data'!P$3)*('County-Data'!$E53)</f>
        <v>163689.31477674999</v>
      </c>
      <c r="AI53">
        <f>('County-Data'!Q53)*('County-Data'!Q$2)*('County-Data'!Q$3)*('County-Data'!$E53)</f>
        <v>89978.926703085002</v>
      </c>
      <c r="AJ53">
        <f>('County-Data'!R53)*('County-Data'!R$2)*('County-Data'!R$3)*('County-Data'!$E53)</f>
        <v>30945.48332309</v>
      </c>
      <c r="AK53">
        <f>('County-Data'!S53)*('County-Data'!S$2)*('County-Data'!S$3)*('County-Data'!$E53)</f>
        <v>19201.968683309999</v>
      </c>
      <c r="AL53">
        <f>('County-Data'!T53)*('County-Data'!T$2)*('County-Data'!T$3)*('County-Data'!$E53)</f>
        <v>45896816.362677246</v>
      </c>
      <c r="AM53">
        <f>('County-Data'!U53)*('County-Data'!U$2)*('County-Data'!U$3)*('County-Data'!$E53)</f>
        <v>74721.662374380001</v>
      </c>
      <c r="AN53" s="39">
        <f>'County-Data'!AO53</f>
        <v>19026447</v>
      </c>
      <c r="AO53" s="46">
        <f t="shared" si="3"/>
        <v>2.4759936095215851</v>
      </c>
      <c r="AP53" s="64">
        <f t="shared" si="4"/>
        <v>55</v>
      </c>
    </row>
    <row r="54" spans="1:42">
      <c r="A54" t="s">
        <v>16</v>
      </c>
      <c r="B54" t="s">
        <v>65</v>
      </c>
      <c r="C54" t="s">
        <v>18</v>
      </c>
      <c r="D54">
        <f>('County-Data'!F54)*('County-Data'!F$1)*('County-Data'!F$3)*('County-Data'!$D54)</f>
        <v>176153269.59196591</v>
      </c>
      <c r="E54">
        <f>('County-Data'!G54)*('County-Data'!G$1)*('County-Data'!G$3)*('County-Data'!$D54)</f>
        <v>364381.34068700002</v>
      </c>
      <c r="F54">
        <f>('County-Data'!H54)*('County-Data'!H$1)*('County-Data'!H$3)*('County-Data'!$D54)</f>
        <v>12658.424053782001</v>
      </c>
      <c r="G54">
        <f>('County-Data'!I54)*('County-Data'!I$1)*('County-Data'!I$3)*('County-Data'!$D54)</f>
        <v>53959.058702406001</v>
      </c>
      <c r="H54">
        <f>('County-Data'!J54)*('County-Data'!J$1)*('County-Data'!J$3)*('County-Data'!$D54)</f>
        <v>572896866.53158331</v>
      </c>
      <c r="I54">
        <f>('County-Data'!K54)*('County-Data'!K$1)*('County-Data'!K$3)*('County-Data'!$D54)</f>
        <v>48392.291665691999</v>
      </c>
      <c r="J54">
        <f>('County-Data'!L54)*('County-Data'!L$1)*('County-Data'!L$3)*('County-Data'!$D54)</f>
        <v>55163868.764233164</v>
      </c>
      <c r="K54">
        <f>('County-Data'!M54)*('County-Data'!M$1)*('County-Data'!M$3)*('County-Data'!$D54)</f>
        <v>14504.826981800999</v>
      </c>
      <c r="L54">
        <f>('County-Data'!N54)*('County-Data'!N$1)*('County-Data'!N$3)*('County-Data'!$D54)</f>
        <v>0</v>
      </c>
      <c r="M54">
        <f>('County-Data'!O54)*('County-Data'!O$1)*('County-Data'!O$3)*('County-Data'!$D54)</f>
        <v>17564895.356834281</v>
      </c>
      <c r="N54">
        <f>('County-Data'!P54)*('County-Data'!P$1)*('County-Data'!P$3)*('County-Data'!$D54)</f>
        <v>655029.04537615995</v>
      </c>
      <c r="O54">
        <f>('County-Data'!Q54)*('County-Data'!Q$1)*('County-Data'!Q$3)*('County-Data'!$D54)</f>
        <v>258571754.18542424</v>
      </c>
      <c r="P54">
        <f>('County-Data'!R54)*('County-Data'!R$1)*('County-Data'!R$3)*('County-Data'!$D54)</f>
        <v>174140.59853958301</v>
      </c>
      <c r="Q54">
        <f>('County-Data'!S54)*('County-Data'!S$1)*('County-Data'!S$3)*('County-Data'!$D54)</f>
        <v>528273.33126625197</v>
      </c>
      <c r="R54">
        <f>('County-Data'!T54)*('County-Data'!T$1)*('County-Data'!T$3)*('County-Data'!$D54)</f>
        <v>202308.19478311</v>
      </c>
      <c r="S54">
        <f>('County-Data'!U54)*('County-Data'!U$1)*('County-Data'!U$3)*('County-Data'!$D54)</f>
        <v>10543242.425571207</v>
      </c>
      <c r="T54" s="39">
        <f>'County-Data'!AO54</f>
        <v>119866581</v>
      </c>
      <c r="U54" s="46">
        <f t="shared" si="2"/>
        <v>9.1180338577244289</v>
      </c>
      <c r="V54" s="64">
        <f t="shared" si="1"/>
        <v>22</v>
      </c>
      <c r="X54">
        <f>('County-Data'!F54)*('County-Data'!F$2)*('County-Data'!F$3)*('County-Data'!$E54)</f>
        <v>84889812.017776802</v>
      </c>
      <c r="Y54">
        <f>('County-Data'!G54)*('County-Data'!G$2)*('County-Data'!G$3)*('County-Data'!$E54)</f>
        <v>526795.73167200002</v>
      </c>
      <c r="Z54">
        <f>('County-Data'!H54)*('County-Data'!H$2)*('County-Data'!H$3)*('County-Data'!$E54)</f>
        <v>18300.618106992002</v>
      </c>
      <c r="AA54">
        <f>('County-Data'!I54)*('County-Data'!I$2)*('County-Data'!I$3)*('County-Data'!$E54)</f>
        <v>52006.691224224</v>
      </c>
      <c r="AB54">
        <f>('County-Data'!J54)*('County-Data'!J$2)*('County-Data'!J$3)*('County-Data'!$E54)</f>
        <v>414126068.32184702</v>
      </c>
      <c r="AC54">
        <f>('County-Data'!K54)*('County-Data'!K$2)*('County-Data'!K$3)*('County-Data'!$E54)</f>
        <v>69962.014649952005</v>
      </c>
      <c r="AD54">
        <f>('County-Data'!L54)*('County-Data'!L$2)*('County-Data'!L$3)*('County-Data'!$E54)</f>
        <v>53167908.383605056</v>
      </c>
      <c r="AE54">
        <f>('County-Data'!M54)*('County-Data'!M$2)*('County-Data'!M$3)*('County-Data'!$E54)</f>
        <v>10485.005802228001</v>
      </c>
      <c r="AF54">
        <f>('County-Data'!N54)*('County-Data'!N$2)*('County-Data'!N$3)*('County-Data'!$E54)</f>
        <v>0</v>
      </c>
      <c r="AG54">
        <f>('County-Data'!O54)*('County-Data'!O$2)*('County-Data'!O$3)*('County-Data'!$E54)</f>
        <v>8464677.76844256</v>
      </c>
      <c r="AH54">
        <f>('County-Data'!P54)*('County-Data'!P$2)*('County-Data'!P$3)*('County-Data'!$E54)</f>
        <v>236748.19941024002</v>
      </c>
      <c r="AI54">
        <f>('County-Data'!Q54)*('County-Data'!Q$2)*('County-Data'!Q$3)*('County-Data'!$E54)</f>
        <v>93456004.209083542</v>
      </c>
      <c r="AJ54">
        <f>('County-Data'!R54)*('County-Data'!R$2)*('County-Data'!R$3)*('County-Data'!$E54)</f>
        <v>41959.944055908003</v>
      </c>
      <c r="AK54">
        <f>('County-Data'!S54)*('County-Data'!S$2)*('County-Data'!S$3)*('County-Data'!$E54)</f>
        <v>190934.678174328</v>
      </c>
      <c r="AL54">
        <f>('County-Data'!T54)*('County-Data'!T$2)*('County-Data'!T$3)*('County-Data'!$E54)</f>
        <v>73120.575612540008</v>
      </c>
      <c r="AM54">
        <f>('County-Data'!U54)*('County-Data'!U$2)*('County-Data'!U$3)*('County-Data'!$E54)</f>
        <v>7621322.0705845682</v>
      </c>
      <c r="AN54" s="39">
        <f>'County-Data'!AO54</f>
        <v>119866581</v>
      </c>
      <c r="AO54" s="46">
        <f t="shared" si="3"/>
        <v>5.5307000558399837</v>
      </c>
      <c r="AP54" s="64">
        <f t="shared" si="4"/>
        <v>19</v>
      </c>
    </row>
    <row r="55" spans="1:42">
      <c r="A55" t="s">
        <v>16</v>
      </c>
      <c r="B55" t="s">
        <v>66</v>
      </c>
      <c r="C55" t="s">
        <v>18</v>
      </c>
      <c r="D55">
        <f>('County-Data'!F55)*('County-Data'!F$1)*('County-Data'!F$3)*('County-Data'!$D55)</f>
        <v>2729408864.6850872</v>
      </c>
      <c r="E55">
        <f>('County-Data'!G55)*('County-Data'!G$1)*('County-Data'!G$3)*('County-Data'!$D55)</f>
        <v>65627.417599799999</v>
      </c>
      <c r="F55">
        <f>('County-Data'!H55)*('County-Data'!H$1)*('County-Data'!H$3)*('County-Data'!$D55)</f>
        <v>0</v>
      </c>
      <c r="G55">
        <f>('County-Data'!I55)*('County-Data'!I$1)*('County-Data'!I$3)*('County-Data'!$D55)</f>
        <v>242959.31784531</v>
      </c>
      <c r="H55">
        <f>('County-Data'!J55)*('County-Data'!J$1)*('County-Data'!J$3)*('County-Data'!$D55)</f>
        <v>7074028.9772638204</v>
      </c>
      <c r="I55">
        <f>('County-Data'!K55)*('County-Data'!K$1)*('County-Data'!K$3)*('County-Data'!$D55)</f>
        <v>0</v>
      </c>
      <c r="J55">
        <f>('County-Data'!L55)*('County-Data'!L$1)*('County-Data'!L$3)*('County-Data'!$D55)</f>
        <v>3000923.9679316953</v>
      </c>
      <c r="K55">
        <f>('County-Data'!M55)*('County-Data'!M$1)*('County-Data'!M$3)*('County-Data'!$D55)</f>
        <v>130620.62065977001</v>
      </c>
      <c r="L55">
        <f>('County-Data'!N55)*('County-Data'!N$1)*('County-Data'!N$3)*('County-Data'!$D55)</f>
        <v>0</v>
      </c>
      <c r="M55">
        <f>('County-Data'!O55)*('County-Data'!O$1)*('County-Data'!O$3)*('County-Data'!$D55)</f>
        <v>30731632.099819489</v>
      </c>
      <c r="N55">
        <f>('County-Data'!P55)*('County-Data'!P$1)*('County-Data'!P$3)*('County-Data'!$D55)</f>
        <v>6341152.7146724407</v>
      </c>
      <c r="O55">
        <f>('County-Data'!Q55)*('County-Data'!Q$1)*('County-Data'!Q$3)*('County-Data'!$D55)</f>
        <v>3963057.7568535362</v>
      </c>
      <c r="P55">
        <f>('County-Data'!R55)*('County-Data'!R$1)*('County-Data'!R$3)*('County-Data'!$D55)</f>
        <v>2195468.744893074</v>
      </c>
      <c r="Q55">
        <f>('County-Data'!S55)*('County-Data'!S$1)*('County-Data'!S$3)*('County-Data'!$D55)</f>
        <v>605470.83390309603</v>
      </c>
      <c r="R55">
        <f>('County-Data'!T55)*('County-Data'!T$1)*('County-Data'!T$3)*('County-Data'!$D55)</f>
        <v>1238858.137376796</v>
      </c>
      <c r="S55">
        <f>('County-Data'!U55)*('County-Data'!U$1)*('County-Data'!U$3)*('County-Data'!$D55)</f>
        <v>631098.61622127006</v>
      </c>
      <c r="T55" s="39">
        <f>'County-Data'!AO55</f>
        <v>336884898</v>
      </c>
      <c r="U55" s="46">
        <f t="shared" si="2"/>
        <v>8.2687878869836666</v>
      </c>
      <c r="V55" s="64">
        <f t="shared" si="1"/>
        <v>32</v>
      </c>
      <c r="X55">
        <f>('County-Data'!F55)*('County-Data'!F$2)*('County-Data'!F$3)*('County-Data'!$E55)</f>
        <v>1408281310.4367459</v>
      </c>
      <c r="Y55">
        <f>('County-Data'!G55)*('County-Data'!G$2)*('County-Data'!G$3)*('County-Data'!$E55)</f>
        <v>101584.48613599999</v>
      </c>
      <c r="Z55">
        <f>('County-Data'!H55)*('County-Data'!H$2)*('County-Data'!H$3)*('County-Data'!$E55)</f>
        <v>0</v>
      </c>
      <c r="AA55">
        <f>('County-Data'!I55)*('County-Data'!I$2)*('County-Data'!I$3)*('County-Data'!$E55)</f>
        <v>250717.34099279999</v>
      </c>
      <c r="AB55">
        <f>('County-Data'!J55)*('County-Data'!J$2)*('County-Data'!J$3)*('County-Data'!$E55)</f>
        <v>5474934.2946012001</v>
      </c>
      <c r="AC55">
        <f>('County-Data'!K55)*('County-Data'!K$2)*('County-Data'!K$3)*('County-Data'!$E55)</f>
        <v>0</v>
      </c>
      <c r="AD55">
        <f>('County-Data'!L55)*('County-Data'!L$2)*('County-Data'!L$3)*('County-Data'!$E55)</f>
        <v>3096747.5725316</v>
      </c>
      <c r="AE55">
        <f>('County-Data'!M55)*('County-Data'!M$2)*('County-Data'!M$3)*('County-Data'!$E55)</f>
        <v>101093.6367282</v>
      </c>
      <c r="AF55">
        <f>('County-Data'!N55)*('County-Data'!N$2)*('County-Data'!N$3)*('County-Data'!$E55)</f>
        <v>0</v>
      </c>
      <c r="AG55">
        <f>('County-Data'!O55)*('County-Data'!O$2)*('County-Data'!O$3)*('County-Data'!$E55)</f>
        <v>15856467.561662721</v>
      </c>
      <c r="AH55">
        <f>('County-Data'!P55)*('County-Data'!P$2)*('County-Data'!P$3)*('County-Data'!$E55)</f>
        <v>2453862.8959852001</v>
      </c>
      <c r="AI55">
        <f>('County-Data'!Q55)*('County-Data'!Q$2)*('County-Data'!Q$3)*('County-Data'!$E55)</f>
        <v>1533601.35321888</v>
      </c>
      <c r="AJ55">
        <f>('County-Data'!R55)*('County-Data'!R$2)*('County-Data'!R$3)*('County-Data'!$E55)</f>
        <v>566393.26578827994</v>
      </c>
      <c r="AK55">
        <f>('County-Data'!S55)*('County-Data'!S$2)*('County-Data'!S$3)*('County-Data'!$E55)</f>
        <v>234301.62949368</v>
      </c>
      <c r="AL55">
        <f>('County-Data'!T55)*('County-Data'!T$2)*('County-Data'!T$3)*('County-Data'!$E55)</f>
        <v>479406.21421468002</v>
      </c>
      <c r="AM55">
        <f>('County-Data'!U55)*('County-Data'!U$2)*('County-Data'!U$3)*('County-Data'!$E55)</f>
        <v>488437.84331819997</v>
      </c>
      <c r="AN55" s="39">
        <f>'County-Data'!AO55</f>
        <v>336884898</v>
      </c>
      <c r="AO55" s="46">
        <f t="shared" si="3"/>
        <v>4.2712477379482205</v>
      </c>
      <c r="AP55" s="64">
        <f t="shared" si="4"/>
        <v>37</v>
      </c>
    </row>
    <row r="56" spans="1:42">
      <c r="A56" t="s">
        <v>16</v>
      </c>
      <c r="B56" t="s">
        <v>67</v>
      </c>
      <c r="C56" t="s">
        <v>18</v>
      </c>
      <c r="D56">
        <f>('County-Data'!F56)*('County-Data'!F$1)*('County-Data'!F$3)*('County-Data'!$D56)</f>
        <v>408602204.54706103</v>
      </c>
      <c r="E56">
        <f>('County-Data'!G56)*('County-Data'!G$1)*('County-Data'!G$3)*('County-Data'!$D56)</f>
        <v>417230.98109769996</v>
      </c>
      <c r="F56">
        <f>('County-Data'!H56)*('County-Data'!H$1)*('County-Data'!H$3)*('County-Data'!$D56)</f>
        <v>2648521.0698811016</v>
      </c>
      <c r="G56">
        <f>('County-Data'!I56)*('County-Data'!I$1)*('County-Data'!I$3)*('County-Data'!$D56)</f>
        <v>6759249812.8549929</v>
      </c>
      <c r="H56">
        <f>('County-Data'!J56)*('County-Data'!J$1)*('County-Data'!J$3)*('County-Data'!$D56)</f>
        <v>1687098225.4359999</v>
      </c>
      <c r="I56">
        <f>('County-Data'!K56)*('County-Data'!K$1)*('County-Data'!K$3)*('County-Data'!$D56)</f>
        <v>50373.708367211999</v>
      </c>
      <c r="J56">
        <f>('County-Data'!L56)*('County-Data'!L$1)*('County-Data'!L$3)*('County-Data'!$D56)</f>
        <v>453883607.19627434</v>
      </c>
      <c r="K56">
        <f>('County-Data'!M56)*('County-Data'!M$1)*('County-Data'!M$3)*('County-Data'!$D56)</f>
        <v>15098.725419860999</v>
      </c>
      <c r="L56">
        <f>('County-Data'!N56)*('County-Data'!N$1)*('County-Data'!N$3)*('County-Data'!$D56)</f>
        <v>0</v>
      </c>
      <c r="M56">
        <f>('County-Data'!O56)*('County-Data'!O$1)*('County-Data'!O$3)*('County-Data'!$D56)</f>
        <v>47538628.631756805</v>
      </c>
      <c r="N56">
        <f>('County-Data'!P56)*('County-Data'!P$1)*('County-Data'!P$3)*('County-Data'!$D56)</f>
        <v>85231.141593219989</v>
      </c>
      <c r="O56">
        <f>('County-Data'!Q56)*('County-Data'!Q$1)*('County-Data'!Q$3)*('County-Data'!$D56)</f>
        <v>255442015.22377715</v>
      </c>
      <c r="P56">
        <f>('County-Data'!R56)*('County-Data'!R$1)*('County-Data'!R$3)*('County-Data'!$D56)</f>
        <v>9728197.7165448796</v>
      </c>
      <c r="Q56">
        <f>('County-Data'!S56)*('County-Data'!S$1)*('County-Data'!S$3)*('County-Data'!$D56)</f>
        <v>49991.220072851997</v>
      </c>
      <c r="R56">
        <f>('County-Data'!T56)*('County-Data'!T$1)*('County-Data'!T$3)*('County-Data'!$D56)</f>
        <v>336946.68811153597</v>
      </c>
      <c r="S56">
        <f>('County-Data'!U56)*('County-Data'!U$1)*('County-Data'!U$3)*('County-Data'!$D56)</f>
        <v>14622438.246114114</v>
      </c>
      <c r="T56" s="39">
        <f>'County-Data'!AO56</f>
        <v>981082981</v>
      </c>
      <c r="U56" s="46">
        <f t="shared" si="2"/>
        <v>9.8256403485477115</v>
      </c>
      <c r="V56" s="64">
        <f t="shared" si="1"/>
        <v>16</v>
      </c>
      <c r="X56">
        <f>('County-Data'!F56)*('County-Data'!F$2)*('County-Data'!F$3)*('County-Data'!$E56)</f>
        <v>193940768.44525558</v>
      </c>
      <c r="Y56">
        <f>('County-Data'!G56)*('County-Data'!G$2)*('County-Data'!G$3)*('County-Data'!$E56)</f>
        <v>594109.10802319995</v>
      </c>
      <c r="Z56">
        <f>('County-Data'!H56)*('County-Data'!H$2)*('County-Data'!H$3)*('County-Data'!$E56)</f>
        <v>3771317.4756772318</v>
      </c>
      <c r="AA56">
        <f>('County-Data'!I56)*('County-Data'!I$2)*('County-Data'!I$3)*('County-Data'!$E56)</f>
        <v>6416480813.0278425</v>
      </c>
      <c r="AB56">
        <f>('County-Data'!J56)*('County-Data'!J$2)*('County-Data'!J$3)*('County-Data'!$E56)</f>
        <v>1201157712.7186048</v>
      </c>
      <c r="AC56">
        <f>('County-Data'!K56)*('County-Data'!K$2)*('County-Data'!K$3)*('County-Data'!$E56)</f>
        <v>71728.803232991995</v>
      </c>
      <c r="AD56">
        <f>('County-Data'!L56)*('County-Data'!L$2)*('County-Data'!L$3)*('County-Data'!$E56)</f>
        <v>430866669.75734085</v>
      </c>
      <c r="AE56">
        <f>('County-Data'!M56)*('County-Data'!M$2)*('County-Data'!M$3)*('County-Data'!$E56)</f>
        <v>10749.789322787999</v>
      </c>
      <c r="AF56">
        <f>('County-Data'!N56)*('County-Data'!N$2)*('County-Data'!N$3)*('County-Data'!$E56)</f>
        <v>0</v>
      </c>
      <c r="AG56">
        <f>('County-Data'!O56)*('County-Data'!O$2)*('County-Data'!O$3)*('County-Data'!$E56)</f>
        <v>22563946.217315774</v>
      </c>
      <c r="AH56">
        <f>('County-Data'!P56)*('County-Data'!P$2)*('County-Data'!P$3)*('County-Data'!$E56)</f>
        <v>30340.866211879998</v>
      </c>
      <c r="AI56">
        <f>('County-Data'!Q56)*('County-Data'!Q$2)*('County-Data'!Q$3)*('County-Data'!$E56)</f>
        <v>90933101.022950083</v>
      </c>
      <c r="AJ56">
        <f>('County-Data'!R56)*('County-Data'!R$2)*('County-Data'!R$3)*('County-Data'!$E56)</f>
        <v>2308717.5249403156</v>
      </c>
      <c r="AK56">
        <f>('County-Data'!S56)*('County-Data'!S$2)*('County-Data'!S$3)*('County-Data'!$E56)</f>
        <v>17796.041348807998</v>
      </c>
      <c r="AL56">
        <f>('County-Data'!T56)*('County-Data'!T$2)*('County-Data'!T$3)*('County-Data'!$E56)</f>
        <v>119947.40646934399</v>
      </c>
      <c r="AM56">
        <f>('County-Data'!U56)*('County-Data'!U$2)*('County-Data'!U$3)*('County-Data'!$E56)</f>
        <v>10410688.727701327</v>
      </c>
      <c r="AN56" s="39">
        <f>'County-Data'!AO56</f>
        <v>981082981</v>
      </c>
      <c r="AO56" s="46">
        <f t="shared" si="3"/>
        <v>8.5347300575915686</v>
      </c>
      <c r="AP56" s="64">
        <f t="shared" si="4"/>
        <v>5</v>
      </c>
    </row>
    <row r="57" spans="1:42">
      <c r="A57" t="s">
        <v>16</v>
      </c>
      <c r="B57" t="s">
        <v>68</v>
      </c>
      <c r="C57" t="s">
        <v>18</v>
      </c>
      <c r="D57">
        <f>('County-Data'!F57)*('County-Data'!F$1)*('County-Data'!F$3)*('County-Data'!$D57)</f>
        <v>5648888.0200252496</v>
      </c>
      <c r="E57">
        <f>('County-Data'!G57)*('County-Data'!G$1)*('County-Data'!G$3)*('County-Data'!$D57)</f>
        <v>0</v>
      </c>
      <c r="F57">
        <f>('County-Data'!H57)*('County-Data'!H$1)*('County-Data'!H$3)*('County-Data'!$D57)</f>
        <v>27832.904948939999</v>
      </c>
      <c r="G57">
        <f>('County-Data'!I57)*('County-Data'!I$1)*('County-Data'!I$3)*('County-Data'!$D57)</f>
        <v>413768549.92698222</v>
      </c>
      <c r="H57">
        <f>('County-Data'!J57)*('County-Data'!J$1)*('County-Data'!J$3)*('County-Data'!$D57)</f>
        <v>2261525931.1856208</v>
      </c>
      <c r="I57">
        <f>('County-Data'!K57)*('County-Data'!K$1)*('County-Data'!K$3)*('County-Data'!$D57)</f>
        <v>53201.648501819996</v>
      </c>
      <c r="J57">
        <f>('County-Data'!L57)*('County-Data'!L$1)*('County-Data'!L$3)*('County-Data'!$D57)</f>
        <v>1408220620.9590178</v>
      </c>
      <c r="K57">
        <f>('County-Data'!M57)*('County-Data'!M$1)*('County-Data'!M$3)*('County-Data'!$D57)</f>
        <v>685693.30454215501</v>
      </c>
      <c r="L57">
        <f>('County-Data'!N57)*('County-Data'!N$1)*('County-Data'!N$3)*('County-Data'!$D57)</f>
        <v>0</v>
      </c>
      <c r="M57">
        <f>('County-Data'!O57)*('County-Data'!O$1)*('County-Data'!O$3)*('County-Data'!$D57)</f>
        <v>551729.77618667996</v>
      </c>
      <c r="N57">
        <f>('County-Data'!P57)*('County-Data'!P$1)*('County-Data'!P$3)*('County-Data'!$D57)</f>
        <v>360063.80180680001</v>
      </c>
      <c r="O57">
        <f>('County-Data'!Q57)*('County-Data'!Q$1)*('County-Data'!Q$3)*('County-Data'!$D57)</f>
        <v>358765963.00943851</v>
      </c>
      <c r="P57">
        <f>('County-Data'!R57)*('County-Data'!R$1)*('County-Data'!R$3)*('County-Data'!$D57)</f>
        <v>0</v>
      </c>
      <c r="Q57">
        <f>('County-Data'!S57)*('County-Data'!S$1)*('County-Data'!S$3)*('County-Data'!$D57)</f>
        <v>52797.687617219999</v>
      </c>
      <c r="R57">
        <f>('County-Data'!T57)*('County-Data'!T$1)*('County-Data'!T$3)*('County-Data'!$D57)</f>
        <v>4670696.7379663493</v>
      </c>
      <c r="S57">
        <f>('County-Data'!U57)*('County-Data'!U$1)*('County-Data'!U$3)*('County-Data'!$D57)</f>
        <v>74306046.30323419</v>
      </c>
      <c r="T57" s="39">
        <f>'County-Data'!AO57</f>
        <v>425286423</v>
      </c>
      <c r="U57" s="46">
        <f t="shared" si="2"/>
        <v>10.648442485703075</v>
      </c>
      <c r="V57" s="64">
        <f t="shared" si="1"/>
        <v>8</v>
      </c>
      <c r="X57">
        <f>('County-Data'!F57)*('County-Data'!F$2)*('County-Data'!F$3)*('County-Data'!$E57)</f>
        <v>2583744.1211537998</v>
      </c>
      <c r="Y57">
        <f>('County-Data'!G57)*('County-Data'!G$2)*('County-Data'!G$3)*('County-Data'!$E57)</f>
        <v>0</v>
      </c>
      <c r="Z57">
        <f>('County-Data'!H57)*('County-Data'!H$2)*('County-Data'!H$3)*('County-Data'!$E57)</f>
        <v>38191.465797263998</v>
      </c>
      <c r="AA57">
        <f>('County-Data'!I57)*('County-Data'!I$2)*('County-Data'!I$3)*('County-Data'!$E57)</f>
        <v>378507081.25292039</v>
      </c>
      <c r="AB57">
        <f>('County-Data'!J57)*('County-Data'!J$2)*('County-Data'!J$3)*('County-Data'!$E57)</f>
        <v>1551598555.8990431</v>
      </c>
      <c r="AC57">
        <f>('County-Data'!K57)*('County-Data'!K$2)*('County-Data'!K$3)*('County-Data'!$E57)</f>
        <v>73001.684259792004</v>
      </c>
      <c r="AD57">
        <f>('County-Data'!L57)*('County-Data'!L$2)*('County-Data'!L$3)*('County-Data'!$E57)</f>
        <v>1288211675.5694344</v>
      </c>
      <c r="AE57">
        <f>('County-Data'!M57)*('County-Data'!M$2)*('County-Data'!M$3)*('County-Data'!$E57)</f>
        <v>470443.75058723398</v>
      </c>
      <c r="AF57">
        <f>('County-Data'!N57)*('County-Data'!N$2)*('County-Data'!N$3)*('County-Data'!$E57)</f>
        <v>0</v>
      </c>
      <c r="AG57">
        <f>('County-Data'!O57)*('County-Data'!O$2)*('County-Data'!O$3)*('County-Data'!$E57)</f>
        <v>252355.60709193599</v>
      </c>
      <c r="AH57">
        <f>('County-Data'!P57)*('County-Data'!P$2)*('County-Data'!P$3)*('County-Data'!$E57)</f>
        <v>123517.14990552</v>
      </c>
      <c r="AI57">
        <f>('County-Data'!Q57)*('County-Data'!Q$2)*('County-Data'!Q$3)*('County-Data'!$E57)</f>
        <v>123071936.17261355</v>
      </c>
      <c r="AJ57">
        <f>('County-Data'!R57)*('County-Data'!R$2)*('County-Data'!R$3)*('County-Data'!$E57)</f>
        <v>0</v>
      </c>
      <c r="AK57">
        <f>('County-Data'!S57)*('County-Data'!S$2)*('County-Data'!S$3)*('County-Data'!$E57)</f>
        <v>18111.845354508001</v>
      </c>
      <c r="AL57">
        <f>('County-Data'!T57)*('County-Data'!T$2)*('County-Data'!T$3)*('County-Data'!$E57)</f>
        <v>1602247.0080348901</v>
      </c>
      <c r="AM57">
        <f>('County-Data'!U57)*('County-Data'!U$2)*('County-Data'!U$3)*('County-Data'!$E57)</f>
        <v>50980248.57854376</v>
      </c>
      <c r="AN57" s="39">
        <f>'County-Data'!AO57</f>
        <v>425286423</v>
      </c>
      <c r="AO57" s="46">
        <f t="shared" si="3"/>
        <v>7.9888068989795631</v>
      </c>
      <c r="AP57" s="64">
        <f t="shared" si="4"/>
        <v>6</v>
      </c>
    </row>
    <row r="58" spans="1:42">
      <c r="A58" t="s">
        <v>16</v>
      </c>
      <c r="B58" t="s">
        <v>69</v>
      </c>
      <c r="C58" t="s">
        <v>18</v>
      </c>
      <c r="D58">
        <f>('County-Data'!F58)*('County-Data'!F$1)*('County-Data'!F$3)*('County-Data'!$D58)</f>
        <v>3822855.5231855996</v>
      </c>
      <c r="E58">
        <f>('County-Data'!G58)*('County-Data'!G$1)*('County-Data'!G$3)*('County-Data'!$D58)</f>
        <v>284655.28299039998</v>
      </c>
      <c r="F58">
        <f>('County-Data'!H58)*('County-Data'!H$1)*('County-Data'!H$3)*('County-Data'!$D58)</f>
        <v>0</v>
      </c>
      <c r="G58">
        <f>('County-Data'!I58)*('County-Data'!I$1)*('County-Data'!I$3)*('County-Data'!$D58)</f>
        <v>394731822.64581645</v>
      </c>
      <c r="H58">
        <f>('County-Data'!J58)*('County-Data'!J$1)*('County-Data'!J$3)*('County-Data'!$D58)</f>
        <v>1243260728.3740575</v>
      </c>
      <c r="I58">
        <f>('County-Data'!K58)*('County-Data'!K$1)*('County-Data'!K$3)*('County-Data'!$D58)</f>
        <v>54005.907471551996</v>
      </c>
      <c r="J58">
        <f>('County-Data'!L58)*('County-Data'!L$1)*('County-Data'!L$3)*('County-Data'!$D58)</f>
        <v>412918394.0003885</v>
      </c>
      <c r="K58">
        <f>('County-Data'!M58)*('County-Data'!M$1)*('County-Data'!M$3)*('County-Data'!$D58)</f>
        <v>307560.97761086398</v>
      </c>
      <c r="L58">
        <f>('County-Data'!N58)*('County-Data'!N$1)*('County-Data'!N$3)*('County-Data'!$D58)</f>
        <v>0</v>
      </c>
      <c r="M58">
        <f>('County-Data'!O58)*('County-Data'!O$1)*('County-Data'!O$3)*('County-Data'!$D58)</f>
        <v>4480563.0022563841</v>
      </c>
      <c r="N58">
        <f>('County-Data'!P58)*('County-Data'!P$1)*('County-Data'!P$3)*('County-Data'!$D58)</f>
        <v>0</v>
      </c>
      <c r="O58">
        <f>('County-Data'!Q58)*('County-Data'!Q$1)*('County-Data'!Q$3)*('County-Data'!$D58)</f>
        <v>502291.84557254397</v>
      </c>
      <c r="P58">
        <f>('County-Data'!R58)*('County-Data'!R$1)*('County-Data'!R$3)*('County-Data'!$D58)</f>
        <v>0</v>
      </c>
      <c r="Q58">
        <f>('County-Data'!S58)*('County-Data'!S$1)*('County-Data'!S$3)*('County-Data'!$D58)</f>
        <v>0</v>
      </c>
      <c r="R58">
        <f>('County-Data'!T58)*('County-Data'!T$1)*('County-Data'!T$3)*('County-Data'!$D58)</f>
        <v>451552.81025631999</v>
      </c>
      <c r="S58">
        <f>('County-Data'!U58)*('County-Data'!U$1)*('County-Data'!U$3)*('County-Data'!$D58)</f>
        <v>225940.43218198398</v>
      </c>
      <c r="T58" s="39">
        <f>'County-Data'!AO58</f>
        <v>170934283</v>
      </c>
      <c r="U58" s="46">
        <f t="shared" si="2"/>
        <v>12.057501483197424</v>
      </c>
      <c r="V58" s="64">
        <f t="shared" si="1"/>
        <v>6</v>
      </c>
      <c r="X58">
        <f>('County-Data'!F58)*('County-Data'!F$2)*('County-Data'!F$3)*('County-Data'!$E58)</f>
        <v>1769321.0301029999</v>
      </c>
      <c r="Y58">
        <f>('County-Data'!G58)*('County-Data'!G$2)*('County-Data'!G$3)*('County-Data'!$E58)</f>
        <v>395238.51383100002</v>
      </c>
      <c r="Z58">
        <f>('County-Data'!H58)*('County-Data'!H$2)*('County-Data'!H$3)*('County-Data'!$E58)</f>
        <v>0</v>
      </c>
      <c r="AA58">
        <f>('County-Data'!I58)*('County-Data'!I$2)*('County-Data'!I$3)*('County-Data'!$E58)</f>
        <v>365385147.73696977</v>
      </c>
      <c r="AB58">
        <f>('County-Data'!J58)*('County-Data'!J$2)*('County-Data'!J$3)*('County-Data'!$E58)</f>
        <v>863122084.76310098</v>
      </c>
      <c r="AC58">
        <f>('County-Data'!K58)*('County-Data'!K$2)*('County-Data'!K$3)*('County-Data'!$E58)</f>
        <v>74986.188146279994</v>
      </c>
      <c r="AD58">
        <f>('County-Data'!L58)*('County-Data'!L$2)*('County-Data'!L$3)*('County-Data'!$E58)</f>
        <v>382219622.89197075</v>
      </c>
      <c r="AE58">
        <f>('County-Data'!M58)*('County-Data'!M$2)*('County-Data'!M$3)*('County-Data'!$E58)</f>
        <v>213521.32029010498</v>
      </c>
      <c r="AF58">
        <f>('County-Data'!N58)*('County-Data'!N$2)*('County-Data'!N$3)*('County-Data'!$E58)</f>
        <v>0</v>
      </c>
      <c r="AG58">
        <f>('County-Data'!O58)*('County-Data'!O$2)*('County-Data'!O$3)*('County-Data'!$E58)</f>
        <v>2073725.85715392</v>
      </c>
      <c r="AH58">
        <f>('County-Data'!P58)*('County-Data'!P$2)*('County-Data'!P$3)*('County-Data'!$E58)</f>
        <v>0</v>
      </c>
      <c r="AI58">
        <f>('County-Data'!Q58)*('County-Data'!Q$2)*('County-Data'!Q$3)*('County-Data'!$E58)</f>
        <v>174355.69829229001</v>
      </c>
      <c r="AJ58">
        <f>('County-Data'!R58)*('County-Data'!R$2)*('County-Data'!R$3)*('County-Data'!$E58)</f>
        <v>0</v>
      </c>
      <c r="AK58">
        <f>('County-Data'!S58)*('County-Data'!S$2)*('County-Data'!S$3)*('County-Data'!$E58)</f>
        <v>0</v>
      </c>
      <c r="AL58">
        <f>('County-Data'!T58)*('County-Data'!T$2)*('County-Data'!T$3)*('County-Data'!$E58)</f>
        <v>156743.14891245001</v>
      </c>
      <c r="AM58">
        <f>('County-Data'!U58)*('County-Data'!U$2)*('County-Data'!U$3)*('County-Data'!$E58)</f>
        <v>156857.02315413</v>
      </c>
      <c r="AN58" s="39">
        <f>'County-Data'!AO58</f>
        <v>170934283</v>
      </c>
      <c r="AO58" s="46">
        <f t="shared" si="3"/>
        <v>9.4524139676060432</v>
      </c>
      <c r="AP58" s="64">
        <f t="shared" si="4"/>
        <v>3</v>
      </c>
    </row>
    <row r="59" spans="1:42">
      <c r="A59" t="s">
        <v>16</v>
      </c>
      <c r="B59" t="s">
        <v>70</v>
      </c>
      <c r="C59" t="s">
        <v>18</v>
      </c>
      <c r="D59">
        <f>('County-Data'!F59)*('County-Data'!F$1)*('County-Data'!F$3)*('County-Data'!$D59)</f>
        <v>7019606.0070912</v>
      </c>
      <c r="E59">
        <f>('County-Data'!G59)*('County-Data'!G$1)*('County-Data'!G$3)*('County-Data'!$D59)</f>
        <v>0</v>
      </c>
      <c r="F59">
        <f>('County-Data'!H59)*('County-Data'!H$1)*('County-Data'!H$3)*('County-Data'!$D59)</f>
        <v>0</v>
      </c>
      <c r="G59">
        <f>('County-Data'!I59)*('County-Data'!I$1)*('County-Data'!I$3)*('County-Data'!$D59)</f>
        <v>0</v>
      </c>
      <c r="H59">
        <f>('County-Data'!J59)*('County-Data'!J$1)*('County-Data'!J$3)*('County-Data'!$D59)</f>
        <v>0</v>
      </c>
      <c r="I59">
        <f>('County-Data'!K59)*('County-Data'!K$1)*('County-Data'!K$3)*('County-Data'!$D59)</f>
        <v>0</v>
      </c>
      <c r="J59">
        <f>('County-Data'!L59)*('County-Data'!L$1)*('County-Data'!L$3)*('County-Data'!$D59)</f>
        <v>270854.68145447999</v>
      </c>
      <c r="K59">
        <f>('County-Data'!M59)*('County-Data'!M$1)*('County-Data'!M$3)*('County-Data'!$D59)</f>
        <v>15326.269199663999</v>
      </c>
      <c r="L59">
        <f>('County-Data'!N59)*('County-Data'!N$1)*('County-Data'!N$3)*('County-Data'!$D59)</f>
        <v>0</v>
      </c>
      <c r="M59">
        <f>('County-Data'!O59)*('County-Data'!O$1)*('County-Data'!O$3)*('County-Data'!$D59)</f>
        <v>530275.32546931203</v>
      </c>
      <c r="N59">
        <f>('County-Data'!P59)*('County-Data'!P$1)*('County-Data'!P$3)*('County-Data'!$D59)</f>
        <v>519093.65218367998</v>
      </c>
      <c r="O59">
        <f>('County-Data'!Q59)*('County-Data'!Q$1)*('County-Data'!Q$3)*('County-Data'!$D59)</f>
        <v>343467.613615776</v>
      </c>
      <c r="P59">
        <f>('County-Data'!R59)*('County-Data'!R$1)*('County-Data'!R$3)*('County-Data'!$D59)</f>
        <v>61334.195739504001</v>
      </c>
      <c r="Q59">
        <f>('County-Data'!S59)*('County-Data'!S$1)*('County-Data'!S$3)*('County-Data'!$D59)</f>
        <v>50744.607584448</v>
      </c>
      <c r="R59">
        <f>('County-Data'!T59)*('County-Data'!T$1)*('County-Data'!T$3)*('County-Data'!$D59)</f>
        <v>171012.304162432</v>
      </c>
      <c r="S59">
        <f>('County-Data'!U59)*('County-Data'!U$1)*('County-Data'!U$3)*('County-Data'!$D59)</f>
        <v>115188.059118944</v>
      </c>
      <c r="T59" s="39">
        <f>'County-Data'!AO59</f>
        <v>979854</v>
      </c>
      <c r="U59" s="46">
        <f t="shared" si="2"/>
        <v>9.283936908579685</v>
      </c>
      <c r="V59" s="64">
        <f t="shared" si="1"/>
        <v>20</v>
      </c>
      <c r="X59">
        <f>('County-Data'!F59)*('County-Data'!F$2)*('County-Data'!F$3)*('County-Data'!$E59)</f>
        <v>3314753.4916479997</v>
      </c>
      <c r="Y59">
        <f>('County-Data'!G59)*('County-Data'!G$2)*('County-Data'!G$3)*('County-Data'!$E59)</f>
        <v>0</v>
      </c>
      <c r="Z59">
        <f>('County-Data'!H59)*('County-Data'!H$2)*('County-Data'!H$3)*('County-Data'!$E59)</f>
        <v>0</v>
      </c>
      <c r="AA59">
        <f>('County-Data'!I59)*('County-Data'!I$2)*('County-Data'!I$3)*('County-Data'!$E59)</f>
        <v>0</v>
      </c>
      <c r="AB59">
        <f>('County-Data'!J59)*('County-Data'!J$2)*('County-Data'!J$3)*('County-Data'!$E59)</f>
        <v>0</v>
      </c>
      <c r="AC59">
        <f>('County-Data'!K59)*('County-Data'!K$2)*('County-Data'!K$3)*('County-Data'!$E59)</f>
        <v>0</v>
      </c>
      <c r="AD59">
        <f>('County-Data'!L59)*('County-Data'!L$2)*('County-Data'!L$3)*('County-Data'!$E59)</f>
        <v>255802.5336959</v>
      </c>
      <c r="AE59">
        <f>('County-Data'!M59)*('County-Data'!M$2)*('County-Data'!M$3)*('County-Data'!$E59)</f>
        <v>10855.909354215</v>
      </c>
      <c r="AF59">
        <f>('County-Data'!N59)*('County-Data'!N$2)*('County-Data'!N$3)*('County-Data'!$E59)</f>
        <v>0</v>
      </c>
      <c r="AG59">
        <f>('County-Data'!O59)*('County-Data'!O$2)*('County-Data'!O$3)*('County-Data'!$E59)</f>
        <v>250403.22560248</v>
      </c>
      <c r="AH59">
        <f>('County-Data'!P59)*('County-Data'!P$2)*('County-Data'!P$3)*('County-Data'!$E59)</f>
        <v>183842.31547289999</v>
      </c>
      <c r="AI59">
        <f>('County-Data'!Q59)*('County-Data'!Q$2)*('County-Data'!Q$3)*('County-Data'!$E59)</f>
        <v>121642.561243905</v>
      </c>
      <c r="AJ59">
        <f>('County-Data'!R59)*('County-Data'!R$2)*('County-Data'!R$3)*('County-Data'!$E59)</f>
        <v>14481.420985704999</v>
      </c>
      <c r="AK59">
        <f>('County-Data'!S59)*('County-Data'!S$2)*('County-Data'!S$3)*('County-Data'!$E59)</f>
        <v>17971.720742189998</v>
      </c>
      <c r="AL59">
        <f>('County-Data'!T59)*('County-Data'!T$2)*('County-Data'!T$3)*('County-Data'!$E59)</f>
        <v>60565.753095460001</v>
      </c>
      <c r="AM59">
        <f>('County-Data'!U59)*('County-Data'!U$2)*('County-Data'!U$3)*('County-Data'!$E59)</f>
        <v>81590.053795389991</v>
      </c>
      <c r="AN59" s="39">
        <f>'County-Data'!AO59</f>
        <v>979854</v>
      </c>
      <c r="AO59" s="46">
        <f t="shared" si="3"/>
        <v>4.4005627222383588</v>
      </c>
      <c r="AP59" s="64">
        <f t="shared" si="4"/>
        <v>31</v>
      </c>
    </row>
    <row r="60" spans="1:42">
      <c r="A60" t="s">
        <v>16</v>
      </c>
      <c r="B60" t="s">
        <v>71</v>
      </c>
      <c r="C60" t="s">
        <v>18</v>
      </c>
      <c r="D60">
        <f>('County-Data'!F60)*('County-Data'!F$1)*('County-Data'!F$3)*('County-Data'!$D60)</f>
        <v>421744634.91060615</v>
      </c>
      <c r="E60">
        <f>('County-Data'!G60)*('County-Data'!G$1)*('County-Data'!G$3)*('County-Data'!$D60)</f>
        <v>911873042.52852571</v>
      </c>
      <c r="F60">
        <f>('County-Data'!H60)*('County-Data'!H$1)*('County-Data'!H$3)*('County-Data'!$D60)</f>
        <v>163201262.58407205</v>
      </c>
      <c r="G60">
        <f>('County-Data'!I60)*('County-Data'!I$1)*('County-Data'!I$3)*('County-Data'!$D60)</f>
        <v>1293874209.8257644</v>
      </c>
      <c r="H60">
        <f>('County-Data'!J60)*('County-Data'!J$1)*('County-Data'!J$3)*('County-Data'!$D60)</f>
        <v>1847687962.9196978</v>
      </c>
      <c r="I60">
        <f>('County-Data'!K60)*('County-Data'!K$1)*('County-Data'!K$3)*('County-Data'!$D60)</f>
        <v>818628630.90014112</v>
      </c>
      <c r="J60">
        <f>('County-Data'!L60)*('County-Data'!L$1)*('County-Data'!L$3)*('County-Data'!$D60)</f>
        <v>1367521472.6346216</v>
      </c>
      <c r="K60">
        <f>('County-Data'!M60)*('County-Data'!M$1)*('County-Data'!M$3)*('County-Data'!$D60)</f>
        <v>1422788094.0784969</v>
      </c>
      <c r="L60">
        <f>('County-Data'!N60)*('County-Data'!N$1)*('County-Data'!N$3)*('County-Data'!$D60)</f>
        <v>15912508.441476041</v>
      </c>
      <c r="M60">
        <f>('County-Data'!O60)*('County-Data'!O$1)*('County-Data'!O$3)*('County-Data'!$D60)</f>
        <v>13451673.5778042</v>
      </c>
      <c r="N60">
        <f>('County-Data'!P60)*('County-Data'!P$1)*('County-Data'!P$3)*('County-Data'!$D60)</f>
        <v>614507.80013993999</v>
      </c>
      <c r="O60">
        <f>('County-Data'!Q60)*('County-Data'!Q$1)*('County-Data'!Q$3)*('County-Data'!$D60)</f>
        <v>4718348.3410937283</v>
      </c>
      <c r="P60">
        <f>('County-Data'!R60)*('County-Data'!R$1)*('County-Data'!R$3)*('County-Data'!$D60)</f>
        <v>56758695.495964274</v>
      </c>
      <c r="Q60">
        <f>('County-Data'!S60)*('County-Data'!S$1)*('County-Data'!S$3)*('County-Data'!$D60)</f>
        <v>51490.225116972004</v>
      </c>
      <c r="R60">
        <f>('County-Data'!T60)*('County-Data'!T$1)*('County-Data'!T$3)*('County-Data'!$D60)</f>
        <v>303668.88822173403</v>
      </c>
      <c r="S60">
        <f>('County-Data'!U60)*('County-Data'!U$1)*('County-Data'!U$3)*('County-Data'!$D60)</f>
        <v>2320914.3462983822</v>
      </c>
      <c r="T60" s="39">
        <f>'County-Data'!AO60</f>
        <v>1349546425</v>
      </c>
      <c r="U60" s="46">
        <f t="shared" si="2"/>
        <v>6.180929357430621</v>
      </c>
      <c r="V60" s="64">
        <f t="shared" si="1"/>
        <v>50</v>
      </c>
      <c r="X60">
        <f>('County-Data'!F60)*('County-Data'!F$2)*('County-Data'!F$3)*('County-Data'!$E60)</f>
        <v>203290256.06888571</v>
      </c>
      <c r="Y60">
        <f>('County-Data'!G60)*('County-Data'!G$2)*('County-Data'!G$3)*('County-Data'!$E60)</f>
        <v>1318629016.0435379</v>
      </c>
      <c r="Z60">
        <f>('County-Data'!H60)*('County-Data'!H$2)*('County-Data'!H$3)*('County-Data'!$E60)</f>
        <v>235999870.88286573</v>
      </c>
      <c r="AA60">
        <f>('County-Data'!I60)*('County-Data'!I$2)*('County-Data'!I$3)*('County-Data'!$E60)</f>
        <v>1247352059.3434918</v>
      </c>
      <c r="AB60">
        <f>('County-Data'!J60)*('County-Data'!J$2)*('County-Data'!J$3)*('County-Data'!$E60)</f>
        <v>1335939789.2410405</v>
      </c>
      <c r="AC60">
        <f>('County-Data'!K60)*('County-Data'!K$2)*('County-Data'!K$3)*('County-Data'!$E60)</f>
        <v>1183791400.4735513</v>
      </c>
      <c r="AD60">
        <f>('County-Data'!L60)*('County-Data'!L$2)*('County-Data'!L$3)*('County-Data'!$E60)</f>
        <v>1318351283.4040825</v>
      </c>
      <c r="AE60">
        <f>('County-Data'!M60)*('County-Data'!M$2)*('County-Data'!M$3)*('County-Data'!$E60)</f>
        <v>1028723066.1687748</v>
      </c>
      <c r="AF60">
        <f>('County-Data'!N60)*('County-Data'!N$2)*('County-Data'!N$3)*('County-Data'!$E60)</f>
        <v>3835090.7729408783</v>
      </c>
      <c r="AG60">
        <f>('County-Data'!O60)*('County-Data'!O$2)*('County-Data'!O$3)*('County-Data'!$E60)</f>
        <v>6484004.6317756008</v>
      </c>
      <c r="AH60">
        <f>('County-Data'!P60)*('County-Data'!P$2)*('County-Data'!P$3)*('County-Data'!$E60)</f>
        <v>222154.77869669002</v>
      </c>
      <c r="AI60">
        <f>('County-Data'!Q60)*('County-Data'!Q$2)*('County-Data'!Q$3)*('County-Data'!$E60)</f>
        <v>1705761.3122093282</v>
      </c>
      <c r="AJ60">
        <f>('County-Data'!R60)*('County-Data'!R$2)*('County-Data'!R$3)*('County-Data'!$E60)</f>
        <v>13679474.243882449</v>
      </c>
      <c r="AK60">
        <f>('County-Data'!S60)*('County-Data'!S$2)*('County-Data'!S$3)*('County-Data'!$E60)</f>
        <v>18614.571797622</v>
      </c>
      <c r="AL60">
        <f>('County-Data'!T60)*('County-Data'!T$2)*('County-Data'!T$3)*('County-Data'!$E60)</f>
        <v>109781.34800665901</v>
      </c>
      <c r="AM60">
        <f>('County-Data'!U60)*('County-Data'!U$2)*('County-Data'!U$3)*('County-Data'!$E60)</f>
        <v>1678098.1880408141</v>
      </c>
      <c r="AN60" s="39">
        <f>'County-Data'!AO60</f>
        <v>1349546425</v>
      </c>
      <c r="AO60" s="46">
        <f t="shared" si="3"/>
        <v>5.8536776320781847</v>
      </c>
      <c r="AP60" s="64">
        <f t="shared" si="4"/>
        <v>16</v>
      </c>
    </row>
    <row r="61" spans="1:42">
      <c r="A61" t="s">
        <v>16</v>
      </c>
      <c r="B61" t="s">
        <v>72</v>
      </c>
      <c r="C61" t="s">
        <v>18</v>
      </c>
      <c r="D61">
        <f>('County-Data'!F61)*('County-Data'!F$1)*('County-Data'!F$3)*('County-Data'!$D61)</f>
        <v>1836761.9150295001</v>
      </c>
      <c r="E61">
        <f>('County-Data'!G61)*('County-Data'!G$1)*('County-Data'!G$3)*('County-Data'!$D61)</f>
        <v>0</v>
      </c>
      <c r="F61">
        <f>('County-Data'!H61)*('County-Data'!H$1)*('County-Data'!H$3)*('County-Data'!$D61)</f>
        <v>0</v>
      </c>
      <c r="G61">
        <f>('County-Data'!I61)*('County-Data'!I$1)*('County-Data'!I$3)*('County-Data'!$D61)</f>
        <v>63652.740347393999</v>
      </c>
      <c r="H61">
        <f>('County-Data'!J61)*('County-Data'!J$1)*('County-Data'!J$3)*('County-Data'!$D61)</f>
        <v>80579.124484715998</v>
      </c>
      <c r="I61">
        <f>('County-Data'!K61)*('County-Data'!K$1)*('County-Data'!K$3)*('County-Data'!$D61)</f>
        <v>0</v>
      </c>
      <c r="J61">
        <f>('County-Data'!L61)*('County-Data'!L$1)*('County-Data'!L$3)*('County-Data'!$D61)</f>
        <v>0</v>
      </c>
      <c r="K61">
        <f>('County-Data'!M61)*('County-Data'!M$1)*('County-Data'!M$3)*('County-Data'!$D61)</f>
        <v>0</v>
      </c>
      <c r="L61">
        <f>('County-Data'!N61)*('County-Data'!N$1)*('County-Data'!N$3)*('County-Data'!$D61)</f>
        <v>0</v>
      </c>
      <c r="M61">
        <f>('County-Data'!O61)*('County-Data'!O$1)*('County-Data'!O$3)*('County-Data'!$D61)</f>
        <v>0</v>
      </c>
      <c r="N61">
        <f>('County-Data'!P61)*('County-Data'!P$1)*('County-Data'!P$3)*('County-Data'!$D61)</f>
        <v>96588.030693980007</v>
      </c>
      <c r="O61">
        <f>('County-Data'!Q61)*('County-Data'!Q$1)*('County-Data'!Q$3)*('County-Data'!$D61)</f>
        <v>176979.32505169199</v>
      </c>
      <c r="P61">
        <f>('County-Data'!R61)*('County-Data'!R$1)*('County-Data'!R$3)*('County-Data'!$D61)</f>
        <v>342374.588232195</v>
      </c>
      <c r="Q61">
        <f>('County-Data'!S61)*('County-Data'!S$1)*('County-Data'!S$3)*('County-Data'!$D61)</f>
        <v>0</v>
      </c>
      <c r="R61">
        <f>('County-Data'!T61)*('County-Data'!T$1)*('County-Data'!T$3)*('County-Data'!$D61)</f>
        <v>0</v>
      </c>
      <c r="S61">
        <f>('County-Data'!U61)*('County-Data'!U$1)*('County-Data'!U$3)*('County-Data'!$D61)</f>
        <v>18371.231268121999</v>
      </c>
      <c r="T61" s="39">
        <f>'County-Data'!AO61</f>
        <v>248815</v>
      </c>
      <c r="U61" s="46">
        <f t="shared" si="2"/>
        <v>10.511050198370674</v>
      </c>
      <c r="V61" s="64">
        <f t="shared" si="1"/>
        <v>10</v>
      </c>
      <c r="X61">
        <f>('County-Data'!F61)*('County-Data'!F$2)*('County-Data'!F$3)*('County-Data'!$E61)</f>
        <v>838808.67732000002</v>
      </c>
      <c r="Y61">
        <f>('County-Data'!G61)*('County-Data'!G$2)*('County-Data'!G$3)*('County-Data'!$E61)</f>
        <v>0</v>
      </c>
      <c r="Z61">
        <f>('County-Data'!H61)*('County-Data'!H$2)*('County-Data'!H$3)*('County-Data'!$E61)</f>
        <v>0</v>
      </c>
      <c r="AA61">
        <f>('County-Data'!I61)*('County-Data'!I$2)*('County-Data'!I$3)*('County-Data'!$E61)</f>
        <v>58137.606732480002</v>
      </c>
      <c r="AB61">
        <f>('County-Data'!J61)*('County-Data'!J$2)*('County-Data'!J$3)*('County-Data'!$E61)</f>
        <v>55198.064819040002</v>
      </c>
      <c r="AC61">
        <f>('County-Data'!K61)*('County-Data'!K$2)*('County-Data'!K$3)*('County-Data'!$E61)</f>
        <v>0</v>
      </c>
      <c r="AD61">
        <f>('County-Data'!L61)*('County-Data'!L$2)*('County-Data'!L$3)*('County-Data'!$E61)</f>
        <v>0</v>
      </c>
      <c r="AE61">
        <f>('County-Data'!M61)*('County-Data'!M$2)*('County-Data'!M$3)*('County-Data'!$E61)</f>
        <v>0</v>
      </c>
      <c r="AF61">
        <f>('County-Data'!N61)*('County-Data'!N$2)*('County-Data'!N$3)*('County-Data'!$E61)</f>
        <v>0</v>
      </c>
      <c r="AG61">
        <f>('County-Data'!O61)*('County-Data'!O$2)*('County-Data'!O$3)*('County-Data'!$E61)</f>
        <v>0</v>
      </c>
      <c r="AH61">
        <f>('County-Data'!P61)*('County-Data'!P$2)*('County-Data'!P$3)*('County-Data'!$E61)</f>
        <v>33082.218335600002</v>
      </c>
      <c r="AI61">
        <f>('County-Data'!Q61)*('County-Data'!Q$2)*('County-Data'!Q$3)*('County-Data'!$E61)</f>
        <v>60616.917336240003</v>
      </c>
      <c r="AJ61">
        <f>('County-Data'!R61)*('County-Data'!R$2)*('County-Data'!R$3)*('County-Data'!$E61)</f>
        <v>78177.463598600007</v>
      </c>
      <c r="AK61">
        <f>('County-Data'!S61)*('County-Data'!S$2)*('County-Data'!S$3)*('County-Data'!$E61)</f>
        <v>0</v>
      </c>
      <c r="AL61">
        <f>('County-Data'!T61)*('County-Data'!T$2)*('County-Data'!T$3)*('County-Data'!$E61)</f>
        <v>0</v>
      </c>
      <c r="AM61">
        <f>('County-Data'!U61)*('County-Data'!U$2)*('County-Data'!U$3)*('County-Data'!$E61)</f>
        <v>12584.604521679999</v>
      </c>
      <c r="AN61" s="39">
        <f>'County-Data'!AO61</f>
        <v>248815</v>
      </c>
      <c r="AO61" s="46">
        <f t="shared" si="3"/>
        <v>4.5680748856123623</v>
      </c>
      <c r="AP61" s="64">
        <f t="shared" si="4"/>
        <v>29</v>
      </c>
    </row>
    <row r="62" spans="1:42">
      <c r="A62" t="s">
        <v>16</v>
      </c>
      <c r="B62" t="s">
        <v>73</v>
      </c>
      <c r="C62" t="s">
        <v>18</v>
      </c>
      <c r="D62">
        <f>('County-Data'!F62)*('County-Data'!F$1)*('County-Data'!F$3)*('County-Data'!$D62)</f>
        <v>1269166.801608</v>
      </c>
      <c r="E62">
        <f>('County-Data'!G62)*('County-Data'!G$1)*('County-Data'!G$3)*('County-Data'!$D62)</f>
        <v>0</v>
      </c>
      <c r="F62">
        <f>('County-Data'!H62)*('County-Data'!H$1)*('County-Data'!H$3)*('County-Data'!$D62)</f>
        <v>0</v>
      </c>
      <c r="G62">
        <f>('County-Data'!I62)*('County-Data'!I$1)*('County-Data'!I$3)*('County-Data'!$D62)</f>
        <v>43982.807036255996</v>
      </c>
      <c r="H62">
        <f>('County-Data'!J62)*('County-Data'!J$1)*('County-Data'!J$3)*('County-Data'!$D62)</f>
        <v>55678.609656383996</v>
      </c>
      <c r="I62">
        <f>('County-Data'!K62)*('County-Data'!K$1)*('County-Data'!K$3)*('County-Data'!$D62)</f>
        <v>0</v>
      </c>
      <c r="J62">
        <f>('County-Data'!L62)*('County-Data'!L$1)*('County-Data'!L$3)*('County-Data'!$D62)</f>
        <v>2674490.1172008957</v>
      </c>
      <c r="K62">
        <f>('County-Data'!M62)*('County-Data'!M$1)*('County-Data'!M$3)*('County-Data'!$D62)</f>
        <v>271257238.43275875</v>
      </c>
      <c r="L62">
        <f>('County-Data'!N62)*('County-Data'!N$1)*('County-Data'!N$3)*('County-Data'!$D62)</f>
        <v>745650725.94631922</v>
      </c>
      <c r="M62">
        <f>('County-Data'!O62)*('County-Data'!O$1)*('County-Data'!O$3)*('County-Data'!$D62)</f>
        <v>4518571299.7780609</v>
      </c>
      <c r="N62">
        <f>('County-Data'!P62)*('County-Data'!P$1)*('County-Data'!P$3)*('County-Data'!$D62)</f>
        <v>245671606.94644511</v>
      </c>
      <c r="O62">
        <f>('County-Data'!Q62)*('County-Data'!Q$1)*('County-Data'!Q$3)*('County-Data'!$D62)</f>
        <v>17996905.050157342</v>
      </c>
      <c r="P62">
        <f>('County-Data'!R62)*('County-Data'!R$1)*('County-Data'!R$3)*('County-Data'!$D62)</f>
        <v>206387322.79912961</v>
      </c>
      <c r="Q62">
        <f>('County-Data'!S62)*('County-Data'!S$1)*('County-Data'!S$3)*('County-Data'!$D62)</f>
        <v>16519505.040568704</v>
      </c>
      <c r="R62">
        <f>('County-Data'!T62)*('County-Data'!T$1)*('County-Data'!T$3)*('County-Data'!$D62)</f>
        <v>131923.46207628798</v>
      </c>
      <c r="S62">
        <f>('County-Data'!U62)*('County-Data'!U$1)*('County-Data'!U$3)*('County-Data'!$D62)</f>
        <v>114247.47527395199</v>
      </c>
      <c r="T62" s="39">
        <f>'County-Data'!AO62</f>
        <v>871425260</v>
      </c>
      <c r="U62" s="46">
        <f t="shared" si="2"/>
        <v>6.9155031072501751</v>
      </c>
      <c r="V62" s="64">
        <f t="shared" si="1"/>
        <v>46</v>
      </c>
      <c r="X62">
        <f>('County-Data'!F62)*('County-Data'!F$2)*('County-Data'!F$3)*('County-Data'!$E62)</f>
        <v>748531.45860000001</v>
      </c>
      <c r="Y62">
        <f>('County-Data'!G62)*('County-Data'!G$2)*('County-Data'!G$3)*('County-Data'!$E62)</f>
        <v>0</v>
      </c>
      <c r="Z62">
        <f>('County-Data'!H62)*('County-Data'!H$2)*('County-Data'!H$3)*('County-Data'!$E62)</f>
        <v>0</v>
      </c>
      <c r="AA62">
        <f>('County-Data'!I62)*('County-Data'!I$2)*('County-Data'!I$3)*('County-Data'!$E62)</f>
        <v>51880.5166704</v>
      </c>
      <c r="AB62">
        <f>('County-Data'!J62)*('County-Data'!J$2)*('County-Data'!J$3)*('County-Data'!$E62)</f>
        <v>49257.344479200001</v>
      </c>
      <c r="AC62">
        <f>('County-Data'!K62)*('County-Data'!K$2)*('County-Data'!K$3)*('County-Data'!$E62)</f>
        <v>0</v>
      </c>
      <c r="AD62">
        <f>('County-Data'!L62)*('County-Data'!L$2)*('County-Data'!L$3)*('County-Data'!$E62)</f>
        <v>3154731.0974463997</v>
      </c>
      <c r="AE62">
        <f>('County-Data'!M62)*('County-Data'!M$2)*('County-Data'!M$3)*('County-Data'!$E62)</f>
        <v>239973866.41688341</v>
      </c>
      <c r="AF62">
        <f>('County-Data'!N62)*('County-Data'!N$2)*('County-Data'!N$3)*('County-Data'!$E62)</f>
        <v>219885607.15250158</v>
      </c>
      <c r="AG62">
        <f>('County-Data'!O62)*('County-Data'!O$2)*('County-Data'!O$3)*('County-Data'!$E62)</f>
        <v>2664971035.7422657</v>
      </c>
      <c r="AH62">
        <f>('County-Data'!P62)*('County-Data'!P$2)*('County-Data'!P$3)*('County-Data'!$E62)</f>
        <v>108669478.699278</v>
      </c>
      <c r="AI62">
        <f>('County-Data'!Q62)*('County-Data'!Q$2)*('County-Data'!Q$3)*('County-Data'!$E62)</f>
        <v>7960685.0555886002</v>
      </c>
      <c r="AJ62">
        <f>('County-Data'!R62)*('County-Data'!R$2)*('County-Data'!R$3)*('County-Data'!$E62)</f>
        <v>60861741.567637198</v>
      </c>
      <c r="AK62">
        <f>('County-Data'!S62)*('County-Data'!S$2)*('County-Data'!S$3)*('County-Data'!$E62)</f>
        <v>7307177.3471975997</v>
      </c>
      <c r="AL62">
        <f>('County-Data'!T62)*('County-Data'!T$2)*('County-Data'!T$3)*('County-Data'!$E62)</f>
        <v>58354.540967199995</v>
      </c>
      <c r="AM62">
        <f>('County-Data'!U62)*('County-Data'!U$2)*('County-Data'!U$3)*('County-Data'!$E62)</f>
        <v>101071.6194276</v>
      </c>
      <c r="AN62" s="39">
        <f>'County-Data'!AO62</f>
        <v>871425260</v>
      </c>
      <c r="AO62" s="46">
        <f t="shared" si="3"/>
        <v>3.8027282093692607</v>
      </c>
      <c r="AP62" s="64">
        <f t="shared" si="4"/>
        <v>44</v>
      </c>
    </row>
    <row r="63" spans="1:42">
      <c r="A63" t="s">
        <v>16</v>
      </c>
      <c r="B63" t="s">
        <v>74</v>
      </c>
      <c r="C63" t="s">
        <v>18</v>
      </c>
      <c r="D63">
        <f>('County-Data'!F63)*('County-Data'!F$1)*('County-Data'!F$3)*('County-Data'!$D63)</f>
        <v>659280350.32660127</v>
      </c>
      <c r="E63">
        <f>('County-Data'!G63)*('County-Data'!G$1)*('County-Data'!G$3)*('County-Data'!$D63)</f>
        <v>763224.65344999998</v>
      </c>
      <c r="F63">
        <f>('County-Data'!H63)*('County-Data'!H$1)*('County-Data'!H$3)*('County-Data'!$D63)</f>
        <v>13257.019820850001</v>
      </c>
      <c r="G63">
        <f>('County-Data'!I63)*('County-Data'!I$1)*('County-Data'!I$3)*('County-Data'!$D63)</f>
        <v>671460049.68767011</v>
      </c>
      <c r="H63">
        <f>('County-Data'!J63)*('County-Data'!J$1)*('County-Data'!J$3)*('County-Data'!$D63)</f>
        <v>955316856.76721585</v>
      </c>
      <c r="I63">
        <f>('County-Data'!K63)*('County-Data'!K$1)*('County-Data'!K$3)*('County-Data'!$D63)</f>
        <v>50680.682450100001</v>
      </c>
      <c r="J63">
        <f>('County-Data'!L63)*('County-Data'!L$1)*('County-Data'!L$3)*('County-Data'!$D63)</f>
        <v>49826076.075117603</v>
      </c>
      <c r="K63">
        <f>('County-Data'!M63)*('County-Data'!M$1)*('County-Data'!M$3)*('County-Data'!$D63)</f>
        <v>3509060.030939925</v>
      </c>
      <c r="L63">
        <f>('County-Data'!N63)*('County-Data'!N$1)*('County-Data'!N$3)*('County-Data'!$D63)</f>
        <v>0</v>
      </c>
      <c r="M63">
        <f>('County-Data'!O63)*('County-Data'!O$1)*('County-Data'!O$3)*('County-Data'!$D63)</f>
        <v>18395509.970858999</v>
      </c>
      <c r="N63">
        <f>('County-Data'!P63)*('County-Data'!P$1)*('County-Data'!P$3)*('County-Data'!$D63)</f>
        <v>85750.534593500008</v>
      </c>
      <c r="O63">
        <f>('County-Data'!Q63)*('County-Data'!Q$1)*('County-Data'!Q$3)*('County-Data'!$D63)</f>
        <v>1028335078.8686339</v>
      </c>
      <c r="P63">
        <f>('County-Data'!R63)*('County-Data'!R$1)*('County-Data'!R$3)*('County-Data'!$D63)</f>
        <v>2674839.4505877001</v>
      </c>
      <c r="Q63">
        <f>('County-Data'!S63)*('County-Data'!S$1)*('County-Data'!S$3)*('County-Data'!$D63)</f>
        <v>653846.2228623</v>
      </c>
      <c r="R63">
        <f>('County-Data'!T63)*('County-Data'!T$1)*('County-Data'!T$3)*('County-Data'!$D63)</f>
        <v>2330625.1318817502</v>
      </c>
      <c r="S63">
        <f>('County-Data'!U63)*('County-Data'!U$1)*('County-Data'!U$3)*('County-Data'!$D63)</f>
        <v>41476122.579314947</v>
      </c>
      <c r="T63" s="39">
        <f>'County-Data'!AO63</f>
        <v>395253624</v>
      </c>
      <c r="U63" s="46">
        <f t="shared" si="2"/>
        <v>8.6885258463866712</v>
      </c>
      <c r="V63" s="64">
        <f t="shared" si="1"/>
        <v>26</v>
      </c>
      <c r="X63">
        <f>('County-Data'!F63)*('County-Data'!F$2)*('County-Data'!F$3)*('County-Data'!$E63)</f>
        <v>309201540.18634915</v>
      </c>
      <c r="Y63">
        <f>('County-Data'!G63)*('County-Data'!G$2)*('County-Data'!G$3)*('County-Data'!$E63)</f>
        <v>1073853.808496</v>
      </c>
      <c r="Z63">
        <f>('County-Data'!H63)*('County-Data'!H$2)*('County-Data'!H$3)*('County-Data'!$E63)</f>
        <v>18652.569934127998</v>
      </c>
      <c r="AA63">
        <f>('County-Data'!I63)*('County-Data'!I$2)*('County-Data'!I$3)*('County-Data'!$E63)</f>
        <v>629827603.48971093</v>
      </c>
      <c r="AB63">
        <f>('County-Data'!J63)*('County-Data'!J$2)*('County-Data'!J$3)*('County-Data'!$E63)</f>
        <v>672063356.65564859</v>
      </c>
      <c r="AC63">
        <f>('County-Data'!K63)*('County-Data'!K$2)*('County-Data'!K$3)*('County-Data'!$E63)</f>
        <v>71307.502476768001</v>
      </c>
      <c r="AD63">
        <f>('County-Data'!L63)*('County-Data'!L$2)*('County-Data'!L$3)*('County-Data'!$E63)</f>
        <v>46736716.652442113</v>
      </c>
      <c r="AE63">
        <f>('County-Data'!M63)*('County-Data'!M$2)*('County-Data'!M$3)*('County-Data'!$E63)</f>
        <v>2468616.194086812</v>
      </c>
      <c r="AF63">
        <f>('County-Data'!N63)*('County-Data'!N$2)*('County-Data'!N$3)*('County-Data'!$E63)</f>
        <v>0</v>
      </c>
      <c r="AG63">
        <f>('County-Data'!O63)*('County-Data'!O$2)*('County-Data'!O$3)*('County-Data'!$E63)</f>
        <v>8627467.8331990391</v>
      </c>
      <c r="AH63">
        <f>('County-Data'!P63)*('County-Data'!P$2)*('County-Data'!P$3)*('County-Data'!$E63)</f>
        <v>30162.658444519999</v>
      </c>
      <c r="AI63">
        <f>('County-Data'!Q63)*('County-Data'!Q$2)*('County-Data'!Q$3)*('County-Data'!$E63)</f>
        <v>361715759.52815449</v>
      </c>
      <c r="AJ63">
        <f>('County-Data'!R63)*('County-Data'!R$2)*('County-Data'!R$3)*('County-Data'!$E63)</f>
        <v>627247.93592225597</v>
      </c>
      <c r="AK63">
        <f>('County-Data'!S63)*('County-Data'!S$2)*('County-Data'!S$3)*('County-Data'!$E63)</f>
        <v>229989.706640616</v>
      </c>
      <c r="AL63">
        <f>('County-Data'!T63)*('County-Data'!T$2)*('County-Data'!T$3)*('County-Data'!$E63)</f>
        <v>819794.88697545999</v>
      </c>
      <c r="AM63">
        <f>('County-Data'!U63)*('County-Data'!U$2)*('County-Data'!U$3)*('County-Data'!$E63)</f>
        <v>29178363.141254406</v>
      </c>
      <c r="AN63" s="39">
        <f>'County-Data'!AO63</f>
        <v>395253624</v>
      </c>
      <c r="AO63" s="46">
        <f t="shared" si="3"/>
        <v>5.2186502728934752</v>
      </c>
      <c r="AP63" s="64">
        <f t="shared" si="4"/>
        <v>21</v>
      </c>
    </row>
    <row r="64" spans="1:42">
      <c r="A64" t="s">
        <v>16</v>
      </c>
      <c r="B64" t="s">
        <v>75</v>
      </c>
      <c r="C64" t="s">
        <v>18</v>
      </c>
      <c r="D64">
        <f>('County-Data'!F64)*('County-Data'!F$1)*('County-Data'!F$3)*('County-Data'!$D64)</f>
        <v>3806641.5073728003</v>
      </c>
      <c r="E64">
        <f>('County-Data'!G64)*('County-Data'!G$1)*('County-Data'!G$3)*('County-Data'!$D64)</f>
        <v>0</v>
      </c>
      <c r="F64">
        <f>('County-Data'!H64)*('County-Data'!H$1)*('County-Data'!H$3)*('County-Data'!$D64)</f>
        <v>0</v>
      </c>
      <c r="G64">
        <f>('County-Data'!I64)*('County-Data'!I$1)*('County-Data'!I$3)*('County-Data'!$D64)</f>
        <v>61836.870061692003</v>
      </c>
      <c r="H64">
        <f>('County-Data'!J64)*('County-Data'!J$1)*('County-Data'!J$3)*('County-Data'!$D64)</f>
        <v>928875016.67186737</v>
      </c>
      <c r="I64">
        <f>('County-Data'!K64)*('County-Data'!K$1)*('County-Data'!K$3)*('County-Data'!$D64)</f>
        <v>55457.376827544002</v>
      </c>
      <c r="J64">
        <f>('County-Data'!L64)*('County-Data'!L$1)*('County-Data'!L$3)*('County-Data'!$D64)</f>
        <v>464907706.4634968</v>
      </c>
      <c r="K64">
        <f>('County-Data'!M64)*('County-Data'!M$1)*('County-Data'!M$3)*('County-Data'!$D64)</f>
        <v>631654.04791311605</v>
      </c>
      <c r="L64">
        <f>('County-Data'!N64)*('County-Data'!N$1)*('County-Data'!N$3)*('County-Data'!$D64)</f>
        <v>0</v>
      </c>
      <c r="M64">
        <f>('County-Data'!O64)*('County-Data'!O$1)*('County-Data'!O$3)*('County-Data'!$D64)</f>
        <v>10927335.004936464</v>
      </c>
      <c r="N64">
        <f>('County-Data'!P64)*('County-Data'!P$1)*('County-Data'!P$3)*('County-Data'!$D64)</f>
        <v>656828.13177548</v>
      </c>
      <c r="O64">
        <f>('County-Data'!Q64)*('County-Data'!Q$1)*('County-Data'!Q$3)*('County-Data'!$D64)</f>
        <v>544446.58594664396</v>
      </c>
      <c r="P64">
        <f>('County-Data'!R64)*('County-Data'!R$1)*('County-Data'!R$3)*('County-Data'!$D64)</f>
        <v>399128.88858001202</v>
      </c>
      <c r="Q64">
        <f>('County-Data'!S64)*('County-Data'!S$1)*('County-Data'!S$3)*('County-Data'!$D64)</f>
        <v>0</v>
      </c>
      <c r="R64">
        <f>('County-Data'!T64)*('County-Data'!T$1)*('County-Data'!T$3)*('County-Data'!$D64)</f>
        <v>324582.15906062798</v>
      </c>
      <c r="S64">
        <f>('County-Data'!U64)*('County-Data'!U$1)*('County-Data'!U$3)*('County-Data'!$D64)</f>
        <v>196318.55251795601</v>
      </c>
      <c r="T64" s="39">
        <f>'County-Data'!AO64</f>
        <v>112197006</v>
      </c>
      <c r="U64" s="46">
        <f t="shared" si="2"/>
        <v>12.579542026819828</v>
      </c>
      <c r="V64" s="64">
        <f t="shared" si="1"/>
        <v>3</v>
      </c>
      <c r="X64">
        <f>('County-Data'!F64)*('County-Data'!F$2)*('County-Data'!F$3)*('County-Data'!$E64)</f>
        <v>1730109.2880320002</v>
      </c>
      <c r="Y64">
        <f>('County-Data'!G64)*('County-Data'!G$2)*('County-Data'!G$3)*('County-Data'!$E64)</f>
        <v>0</v>
      </c>
      <c r="Z64">
        <f>('County-Data'!H64)*('County-Data'!H$2)*('County-Data'!H$3)*('County-Data'!$E64)</f>
        <v>0</v>
      </c>
      <c r="AA64">
        <f>('County-Data'!I64)*('County-Data'!I$2)*('County-Data'!I$3)*('County-Data'!$E64)</f>
        <v>56209.413483960001</v>
      </c>
      <c r="AB64">
        <f>('County-Data'!J64)*('County-Data'!J$2)*('County-Data'!J$3)*('County-Data'!$E64)</f>
        <v>633257147.00962436</v>
      </c>
      <c r="AC64">
        <f>('County-Data'!K64)*('County-Data'!K$2)*('County-Data'!K$3)*('County-Data'!$E64)</f>
        <v>75615.727843080007</v>
      </c>
      <c r="AD64">
        <f>('County-Data'!L64)*('County-Data'!L$2)*('County-Data'!L$3)*('County-Data'!$E64)</f>
        <v>422598839.14588863</v>
      </c>
      <c r="AE64">
        <f>('County-Data'!M64)*('County-Data'!M$2)*('County-Data'!M$3)*('County-Data'!$E64)</f>
        <v>430627.83808281005</v>
      </c>
      <c r="AF64">
        <f>('County-Data'!N64)*('County-Data'!N$2)*('County-Data'!N$3)*('County-Data'!$E64)</f>
        <v>0</v>
      </c>
      <c r="AG64">
        <f>('County-Data'!O64)*('County-Data'!O$2)*('County-Data'!O$3)*('County-Data'!$E64)</f>
        <v>4966447.1290141605</v>
      </c>
      <c r="AH64">
        <f>('County-Data'!P64)*('County-Data'!P$2)*('County-Data'!P$3)*('County-Data'!$E64)</f>
        <v>223895.08886465002</v>
      </c>
      <c r="AI64">
        <f>('County-Data'!Q64)*('County-Data'!Q$2)*('County-Data'!Q$3)*('County-Data'!$E64)</f>
        <v>185587.23484189503</v>
      </c>
      <c r="AJ64">
        <f>('County-Data'!R64)*('County-Data'!R$2)*('County-Data'!R$3)*('County-Data'!$E64)</f>
        <v>90701.553576390012</v>
      </c>
      <c r="AK64">
        <f>('County-Data'!S64)*('County-Data'!S$2)*('County-Data'!S$3)*('County-Data'!$E64)</f>
        <v>0</v>
      </c>
      <c r="AL64">
        <f>('County-Data'!T64)*('County-Data'!T$2)*('County-Data'!T$3)*('County-Data'!$E64)</f>
        <v>110641.35019661501</v>
      </c>
      <c r="AM64">
        <f>('County-Data'!U64)*('County-Data'!U$2)*('County-Data'!U$3)*('County-Data'!$E64)</f>
        <v>133839.45551471002</v>
      </c>
      <c r="AN64" s="39">
        <f>'County-Data'!AO64</f>
        <v>112197006</v>
      </c>
      <c r="AO64" s="46">
        <f t="shared" si="3"/>
        <v>9.4820681777815281</v>
      </c>
      <c r="AP64" s="64">
        <f t="shared" si="4"/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B1" sqref="B1"/>
    </sheetView>
  </sheetViews>
  <sheetFormatPr baseColWidth="10" defaultRowHeight="14" x14ac:dyDescent="0"/>
  <cols>
    <col min="4" max="4" width="7" customWidth="1"/>
    <col min="5" max="5" width="7" style="23" customWidth="1"/>
    <col min="6" max="6" width="7" customWidth="1"/>
    <col min="7" max="7" width="7" style="23" customWidth="1"/>
    <col min="8" max="8" width="7" customWidth="1"/>
    <col min="9" max="9" width="7" style="23" customWidth="1"/>
    <col min="10" max="10" width="7" customWidth="1"/>
    <col min="11" max="11" width="7" style="23" customWidth="1"/>
    <col min="12" max="12" width="7" customWidth="1"/>
    <col min="13" max="13" width="7" style="23" customWidth="1"/>
    <col min="14" max="14" width="7" customWidth="1"/>
    <col min="15" max="15" width="7" style="23" customWidth="1"/>
    <col min="16" max="16" width="7" customWidth="1"/>
    <col min="17" max="17" width="7" style="23" customWidth="1"/>
    <col min="18" max="18" width="7" customWidth="1"/>
    <col min="19" max="19" width="7" style="23" customWidth="1"/>
    <col min="20" max="20" width="7" customWidth="1"/>
    <col min="21" max="21" width="7" style="23" customWidth="1"/>
    <col min="22" max="22" width="7" customWidth="1"/>
    <col min="23" max="23" width="7" style="23" customWidth="1"/>
    <col min="24" max="24" width="7" customWidth="1"/>
    <col min="25" max="25" width="7" style="23" customWidth="1"/>
    <col min="26" max="26" width="7" customWidth="1"/>
    <col min="27" max="27" width="7" style="23" customWidth="1"/>
    <col min="28" max="28" width="4.6640625" customWidth="1"/>
  </cols>
  <sheetData>
    <row r="1" spans="1:27">
      <c r="A1" s="47" t="s">
        <v>149</v>
      </c>
    </row>
    <row r="2" spans="1:27">
      <c r="A2" s="47" t="s">
        <v>150</v>
      </c>
      <c r="D2" s="128" t="s">
        <v>194</v>
      </c>
      <c r="H2" s="128" t="s">
        <v>195</v>
      </c>
      <c r="L2" s="128" t="s">
        <v>196</v>
      </c>
      <c r="P2" s="128" t="s">
        <v>197</v>
      </c>
      <c r="T2" s="128" t="s">
        <v>198</v>
      </c>
      <c r="X2" s="128" t="s">
        <v>199</v>
      </c>
    </row>
    <row r="3" spans="1:27">
      <c r="D3" s="12" t="s">
        <v>143</v>
      </c>
      <c r="E3" s="90"/>
      <c r="F3" s="89"/>
      <c r="G3" s="91"/>
      <c r="H3" s="12" t="s">
        <v>144</v>
      </c>
      <c r="I3" s="90"/>
      <c r="J3" s="89"/>
      <c r="K3" s="91"/>
      <c r="L3" s="12" t="s">
        <v>147</v>
      </c>
      <c r="M3" s="90"/>
      <c r="N3" s="89"/>
      <c r="O3" s="91"/>
      <c r="P3" s="12" t="s">
        <v>148</v>
      </c>
      <c r="Q3" s="90"/>
      <c r="R3" s="89"/>
      <c r="S3" s="91"/>
      <c r="T3" s="12" t="s">
        <v>145</v>
      </c>
      <c r="U3" s="90"/>
      <c r="V3" s="89"/>
      <c r="W3" s="91"/>
      <c r="X3" s="12" t="s">
        <v>146</v>
      </c>
      <c r="Y3" s="90"/>
      <c r="Z3" s="89"/>
      <c r="AA3" s="91"/>
    </row>
    <row r="4" spans="1:27">
      <c r="D4" s="92" t="s">
        <v>94</v>
      </c>
      <c r="E4" s="93"/>
      <c r="F4" s="94" t="s">
        <v>95</v>
      </c>
      <c r="G4" s="95"/>
      <c r="H4" s="92" t="s">
        <v>94</v>
      </c>
      <c r="I4" s="93"/>
      <c r="J4" s="94" t="s">
        <v>95</v>
      </c>
      <c r="K4" s="95"/>
      <c r="L4" s="92" t="s">
        <v>94</v>
      </c>
      <c r="M4" s="93"/>
      <c r="N4" s="94" t="s">
        <v>95</v>
      </c>
      <c r="O4" s="95"/>
      <c r="P4" s="92" t="s">
        <v>94</v>
      </c>
      <c r="Q4" s="93"/>
      <c r="R4" s="94" t="s">
        <v>95</v>
      </c>
      <c r="S4" s="95"/>
      <c r="T4" s="92" t="s">
        <v>94</v>
      </c>
      <c r="U4" s="93"/>
      <c r="V4" s="94" t="s">
        <v>95</v>
      </c>
      <c r="W4" s="95"/>
      <c r="X4" s="92" t="s">
        <v>94</v>
      </c>
      <c r="Y4" s="93"/>
      <c r="Z4" s="94" t="s">
        <v>95</v>
      </c>
      <c r="AA4" s="95"/>
    </row>
    <row r="5" spans="1:27">
      <c r="A5" s="8" t="str">
        <f>'County-Data'!A5</f>
        <v>State</v>
      </c>
      <c r="B5" s="8" t="str">
        <f>'County-Data'!B5</f>
        <v>County</v>
      </c>
      <c r="C5" s="8" t="str">
        <f>'County-Data'!C5</f>
        <v>State</v>
      </c>
      <c r="D5" s="96" t="s">
        <v>172</v>
      </c>
      <c r="E5" s="97" t="s">
        <v>142</v>
      </c>
      <c r="F5" s="98" t="s">
        <v>172</v>
      </c>
      <c r="G5" s="99" t="s">
        <v>142</v>
      </c>
      <c r="H5" s="96" t="s">
        <v>172</v>
      </c>
      <c r="I5" s="97" t="s">
        <v>142</v>
      </c>
      <c r="J5" s="98" t="s">
        <v>172</v>
      </c>
      <c r="K5" s="99" t="s">
        <v>142</v>
      </c>
      <c r="L5" s="96" t="s">
        <v>172</v>
      </c>
      <c r="M5" s="97" t="s">
        <v>142</v>
      </c>
      <c r="N5" s="98" t="s">
        <v>172</v>
      </c>
      <c r="O5" s="99" t="s">
        <v>142</v>
      </c>
      <c r="P5" s="96" t="s">
        <v>172</v>
      </c>
      <c r="Q5" s="97" t="s">
        <v>142</v>
      </c>
      <c r="R5" s="98" t="s">
        <v>172</v>
      </c>
      <c r="S5" s="99" t="s">
        <v>142</v>
      </c>
      <c r="T5" s="96" t="s">
        <v>172</v>
      </c>
      <c r="U5" s="97" t="s">
        <v>142</v>
      </c>
      <c r="V5" s="98" t="s">
        <v>172</v>
      </c>
      <c r="W5" s="99" t="s">
        <v>142</v>
      </c>
      <c r="X5" s="96" t="s">
        <v>172</v>
      </c>
      <c r="Y5" s="97" t="s">
        <v>142</v>
      </c>
      <c r="Z5" s="98" t="s">
        <v>172</v>
      </c>
      <c r="AA5" s="99" t="s">
        <v>142</v>
      </c>
    </row>
    <row r="6" spans="1:27">
      <c r="A6" t="str">
        <f>'County-Data'!A6</f>
        <v>Arizona</v>
      </c>
      <c r="B6" t="str">
        <f>'County-Data'!B6</f>
        <v>Yuma</v>
      </c>
      <c r="C6" t="str">
        <f>'County-Data'!C6</f>
        <v>AZ</v>
      </c>
      <c r="D6" s="100">
        <f>'Sens-area'!U6</f>
        <v>3.3375244902792431</v>
      </c>
      <c r="E6" s="101">
        <f>'Sens-area'!V6</f>
        <v>9</v>
      </c>
      <c r="F6" s="102">
        <f>'Sens-area'!AO6</f>
        <v>1.7510065235644929</v>
      </c>
      <c r="G6" s="103">
        <f>'Sens-area'!AP6</f>
        <v>38</v>
      </c>
      <c r="H6" s="100">
        <f>'Sens-value'!U6</f>
        <v>3.4790212531676725</v>
      </c>
      <c r="I6" s="101">
        <f>'Sens-value'!V6</f>
        <v>6</v>
      </c>
      <c r="J6" s="102">
        <f>'Sens-value'!AO6</f>
        <v>1.7981232184719527</v>
      </c>
      <c r="K6" s="103">
        <f>'Sens-value'!AP6</f>
        <v>38</v>
      </c>
      <c r="L6" s="108">
        <f>'Impact-abs-area'!U6</f>
        <v>878960.01831408392</v>
      </c>
      <c r="M6" s="101">
        <f>'Impact-abs-area'!V6</f>
        <v>9</v>
      </c>
      <c r="N6" s="109">
        <f>'Impact-abs-area'!AO6</f>
        <v>392811.23264958599</v>
      </c>
      <c r="O6" s="103">
        <f>'Impact-abs-area'!AP6</f>
        <v>12</v>
      </c>
      <c r="P6" s="108">
        <f>'Impact-abs-value'!U6</f>
        <v>5763948834.0203714</v>
      </c>
      <c r="Q6" s="101">
        <f>'Impact-abs-value'!V6</f>
        <v>11</v>
      </c>
      <c r="R6" s="109">
        <f>'Impact-abs-value'!AO6</f>
        <v>2537663065.5461984</v>
      </c>
      <c r="S6" s="103">
        <f>'Impact-abs-value'!AP6</f>
        <v>14</v>
      </c>
      <c r="T6" s="100">
        <f>'Impact-rel-area'!U6</f>
        <v>9.4619676008577933</v>
      </c>
      <c r="U6" s="101">
        <f>'Impact-rel-area'!V6</f>
        <v>18</v>
      </c>
      <c r="V6" s="102">
        <f>'Impact-rel-area'!AO6</f>
        <v>4.228596385660925</v>
      </c>
      <c r="W6" s="103">
        <f>'Impact-rel-area'!AP6</f>
        <v>36</v>
      </c>
      <c r="X6" s="100">
        <f>'Impact-rel-value'!U6</f>
        <v>9.8631145557268987</v>
      </c>
      <c r="Y6" s="101">
        <f>'Impact-rel-value'!V6</f>
        <v>15</v>
      </c>
      <c r="Z6" s="102">
        <f>'Impact-rel-value'!AO6</f>
        <v>4.3423809336387311</v>
      </c>
      <c r="AA6" s="103">
        <f>'Impact-rel-value'!AP6</f>
        <v>33</v>
      </c>
    </row>
    <row r="7" spans="1:27">
      <c r="A7" t="str">
        <f>'County-Data'!A7</f>
        <v>California</v>
      </c>
      <c r="B7" t="str">
        <f>'County-Data'!B7</f>
        <v>Alameda</v>
      </c>
      <c r="C7" t="str">
        <f>'County-Data'!C7</f>
        <v>CA</v>
      </c>
      <c r="D7" s="100">
        <f>'Sens-area'!U7</f>
        <v>2.9518644067796611</v>
      </c>
      <c r="E7" s="101">
        <f>'Sens-area'!V7</f>
        <v>26</v>
      </c>
      <c r="F7" s="102">
        <f>'Sens-area'!AO7</f>
        <v>2.0610169491525423</v>
      </c>
      <c r="G7" s="103">
        <f>'Sens-area'!AP7</f>
        <v>22</v>
      </c>
      <c r="H7" s="100">
        <f>'Sens-value'!U7</f>
        <v>2.9337183317820128</v>
      </c>
      <c r="I7" s="101">
        <f>'Sens-value'!V7</f>
        <v>28</v>
      </c>
      <c r="J7" s="102">
        <f>'Sens-value'!AO7</f>
        <v>2.0871017372927398</v>
      </c>
      <c r="K7" s="103">
        <f>'Sens-value'!AP7</f>
        <v>23</v>
      </c>
      <c r="L7" s="108">
        <f>'Impact-abs-area'!U7</f>
        <v>25001.501364307995</v>
      </c>
      <c r="M7" s="101">
        <f>'Impact-abs-area'!V7</f>
        <v>38</v>
      </c>
      <c r="N7" s="109">
        <f>'Impact-abs-area'!AO7</f>
        <v>13175.738242879999</v>
      </c>
      <c r="O7" s="103">
        <f>'Impact-abs-area'!AP7</f>
        <v>39</v>
      </c>
      <c r="P7" s="108">
        <f>'Impact-abs-value'!U7</f>
        <v>143023609.37654939</v>
      </c>
      <c r="Q7" s="101">
        <f>'Impact-abs-value'!V7</f>
        <v>39</v>
      </c>
      <c r="R7" s="109">
        <f>'Impact-abs-value'!AO7</f>
        <v>76799191.651976645</v>
      </c>
      <c r="S7" s="103">
        <f>'Impact-abs-value'!AP7</f>
        <v>39</v>
      </c>
      <c r="T7" s="100">
        <f>'Impact-rel-area'!U7</f>
        <v>8.4750852082399977</v>
      </c>
      <c r="U7" s="101">
        <f>'Impact-rel-area'!V7</f>
        <v>27</v>
      </c>
      <c r="V7" s="102">
        <f>'Impact-rel-area'!AO7</f>
        <v>4.4663519467389827</v>
      </c>
      <c r="W7" s="103">
        <f>'Impact-rel-area'!AP7</f>
        <v>29</v>
      </c>
      <c r="X7" s="100">
        <f>'Impact-rel-value'!U7</f>
        <v>8.422986090324228</v>
      </c>
      <c r="Y7" s="101">
        <f>'Impact-rel-value'!V7</f>
        <v>29</v>
      </c>
      <c r="Z7" s="102">
        <f>'Impact-rel-value'!AO7</f>
        <v>4.5228793053995471</v>
      </c>
      <c r="AA7" s="103">
        <f>'Impact-rel-value'!AP7</f>
        <v>30</v>
      </c>
    </row>
    <row r="8" spans="1:27">
      <c r="A8" t="str">
        <f>'County-Data'!A8</f>
        <v>California</v>
      </c>
      <c r="B8" t="str">
        <f>'County-Data'!B8</f>
        <v>Alpine</v>
      </c>
      <c r="C8" t="str">
        <f>'County-Data'!C8</f>
        <v>CA</v>
      </c>
      <c r="D8" s="100"/>
      <c r="E8" s="101"/>
      <c r="F8" s="102"/>
      <c r="G8" s="103"/>
      <c r="H8" s="100"/>
      <c r="I8" s="101"/>
      <c r="J8" s="102"/>
      <c r="K8" s="103"/>
      <c r="L8" s="108"/>
      <c r="M8" s="101"/>
      <c r="N8" s="109"/>
      <c r="O8" s="103"/>
      <c r="P8" s="108"/>
      <c r="Q8" s="101"/>
      <c r="R8" s="109"/>
      <c r="S8" s="103"/>
      <c r="T8" s="100"/>
      <c r="U8" s="101"/>
      <c r="V8" s="102"/>
      <c r="W8" s="103"/>
      <c r="X8" s="100"/>
      <c r="Y8" s="101"/>
      <c r="Z8" s="102"/>
      <c r="AA8" s="103"/>
    </row>
    <row r="9" spans="1:27">
      <c r="A9" t="str">
        <f>'County-Data'!A9</f>
        <v>California</v>
      </c>
      <c r="B9" t="str">
        <f>'County-Data'!B9</f>
        <v>Amador</v>
      </c>
      <c r="C9" t="str">
        <f>'County-Data'!C9</f>
        <v>CA</v>
      </c>
      <c r="D9" s="100">
        <f>'Sens-area'!U9</f>
        <v>2.9934231130598183</v>
      </c>
      <c r="E9" s="101">
        <f>'Sens-area'!V9</f>
        <v>23</v>
      </c>
      <c r="F9" s="102">
        <f>'Sens-area'!AO9</f>
        <v>1.9971813341684936</v>
      </c>
      <c r="G9" s="103">
        <f>'Sens-area'!AP9</f>
        <v>29</v>
      </c>
      <c r="H9" s="100">
        <f>'Sens-value'!U9</f>
        <v>2.993254703716588</v>
      </c>
      <c r="I9" s="101">
        <f>'Sens-value'!V9</f>
        <v>24</v>
      </c>
      <c r="J9" s="102">
        <f>'Sens-value'!AO9</f>
        <v>1.9978760395849793</v>
      </c>
      <c r="K9" s="103">
        <f>'Sens-value'!AP9</f>
        <v>30</v>
      </c>
      <c r="L9" s="108">
        <f>'Impact-abs-area'!U9</f>
        <v>33592.723890623995</v>
      </c>
      <c r="M9" s="101">
        <f>'Impact-abs-area'!V9</f>
        <v>34</v>
      </c>
      <c r="N9" s="109">
        <f>'Impact-abs-area'!AO9</f>
        <v>15274.318679731998</v>
      </c>
      <c r="O9" s="103">
        <f>'Impact-abs-area'!AP9</f>
        <v>35</v>
      </c>
      <c r="P9" s="108">
        <f>'Impact-abs-value'!U9</f>
        <v>190307286.58133787</v>
      </c>
      <c r="Q9" s="101">
        <f>'Impact-abs-value'!V9</f>
        <v>37</v>
      </c>
      <c r="R9" s="109">
        <f>'Impact-abs-value'!AO9</f>
        <v>86566033.447574541</v>
      </c>
      <c r="S9" s="103">
        <f>'Impact-abs-value'!AP9</f>
        <v>37</v>
      </c>
      <c r="T9" s="100">
        <f>'Impact-rel-area'!U9</f>
        <v>10.520740335303474</v>
      </c>
      <c r="U9" s="101">
        <f>'Impact-rel-area'!V9</f>
        <v>8</v>
      </c>
      <c r="V9" s="102">
        <f>'Impact-rel-area'!AO9</f>
        <v>4.7836889069000934</v>
      </c>
      <c r="W9" s="103">
        <f>'Impact-rel-area'!AP9</f>
        <v>24</v>
      </c>
      <c r="X9" s="100">
        <f>'Impact-rel-value'!U9</f>
        <v>10.520148440705471</v>
      </c>
      <c r="Y9" s="101">
        <f>'Impact-rel-value'!V9</f>
        <v>9</v>
      </c>
      <c r="Z9" s="102">
        <f>'Impact-rel-value'!AO9</f>
        <v>4.7853528792883537</v>
      </c>
      <c r="AA9" s="103">
        <f>'Impact-rel-value'!AP9</f>
        <v>25</v>
      </c>
    </row>
    <row r="10" spans="1:27">
      <c r="A10" t="str">
        <f>'County-Data'!A10</f>
        <v>California</v>
      </c>
      <c r="B10" t="str">
        <f>'County-Data'!B10</f>
        <v>Butte</v>
      </c>
      <c r="C10" t="str">
        <f>'County-Data'!C10</f>
        <v>CA</v>
      </c>
      <c r="D10" s="100">
        <f>'Sens-area'!U10</f>
        <v>3.7204078616816907</v>
      </c>
      <c r="E10" s="101">
        <f>'Sens-area'!V10</f>
        <v>2</v>
      </c>
      <c r="F10" s="102">
        <f>'Sens-area'!AO10</f>
        <v>3.9425397763656962</v>
      </c>
      <c r="G10" s="103">
        <f>'Sens-area'!AP10</f>
        <v>3</v>
      </c>
      <c r="H10" s="100">
        <f>'Sens-value'!U10</f>
        <v>3.7192038105352312</v>
      </c>
      <c r="I10" s="101">
        <f>'Sens-value'!V10</f>
        <v>2</v>
      </c>
      <c r="J10" s="102">
        <f>'Sens-value'!AO10</f>
        <v>3.9330772377328937</v>
      </c>
      <c r="K10" s="103">
        <f>'Sens-value'!AP10</f>
        <v>3</v>
      </c>
      <c r="L10" s="108">
        <f>'Impact-abs-area'!U10</f>
        <v>531558.75349382404</v>
      </c>
      <c r="M10" s="101">
        <f>'Impact-abs-area'!V10</f>
        <v>15</v>
      </c>
      <c r="N10" s="109">
        <f>'Impact-abs-area'!AO10</f>
        <v>385893.46505042491</v>
      </c>
      <c r="O10" s="103">
        <f>'Impact-abs-area'!AP10</f>
        <v>14</v>
      </c>
      <c r="P10" s="108">
        <f>'Impact-abs-value'!U10</f>
        <v>2981402637.7213316</v>
      </c>
      <c r="Q10" s="101">
        <f>'Impact-abs-value'!V10</f>
        <v>16</v>
      </c>
      <c r="R10" s="109">
        <f>'Impact-abs-value'!AO10</f>
        <v>2159900514.3708992</v>
      </c>
      <c r="S10" s="103">
        <f>'Impact-abs-value'!AP10</f>
        <v>16</v>
      </c>
      <c r="T10" s="100">
        <f>'Impact-rel-area'!U10</f>
        <v>13.091935212398996</v>
      </c>
      <c r="U10" s="101">
        <f>'Impact-rel-area'!V10</f>
        <v>2</v>
      </c>
      <c r="V10" s="102">
        <f>'Impact-rel-area'!AO10</f>
        <v>9.5042969570569156</v>
      </c>
      <c r="W10" s="103">
        <f>'Impact-rel-area'!AP10</f>
        <v>2</v>
      </c>
      <c r="X10" s="100">
        <f>'Impact-rel-value'!U10</f>
        <v>13.087698214685863</v>
      </c>
      <c r="Y10" s="101">
        <f>'Impact-rel-value'!V10</f>
        <v>2</v>
      </c>
      <c r="Z10" s="102">
        <f>'Impact-rel-value'!AO10</f>
        <v>9.481485576009371</v>
      </c>
      <c r="AA10" s="103">
        <f>'Impact-rel-value'!AP10</f>
        <v>2</v>
      </c>
    </row>
    <row r="11" spans="1:27">
      <c r="A11" t="str">
        <f>'County-Data'!A11</f>
        <v>California</v>
      </c>
      <c r="B11" t="str">
        <f>'County-Data'!B11</f>
        <v>Calaveras</v>
      </c>
      <c r="C11" t="str">
        <f>'County-Data'!C11</f>
        <v>CA</v>
      </c>
      <c r="D11" s="100">
        <f>'Sens-area'!U11</f>
        <v>3.5187202178352619</v>
      </c>
      <c r="E11" s="101">
        <f>'Sens-area'!V11</f>
        <v>6</v>
      </c>
      <c r="F11" s="102">
        <f>'Sens-area'!AO11</f>
        <v>3.0496936691626959</v>
      </c>
      <c r="G11" s="103">
        <f>'Sens-area'!AP11</f>
        <v>11</v>
      </c>
      <c r="H11" s="100">
        <f>'Sens-value'!U11</f>
        <v>3.4829584203635529</v>
      </c>
      <c r="I11" s="101">
        <f>'Sens-value'!V11</f>
        <v>5</v>
      </c>
      <c r="J11" s="102">
        <f>'Sens-value'!AO11</f>
        <v>2.9793206984471583</v>
      </c>
      <c r="K11" s="103">
        <f>'Sens-value'!AP11</f>
        <v>12</v>
      </c>
      <c r="L11" s="108">
        <f>'Impact-abs-area'!U11</f>
        <v>18066.253771790991</v>
      </c>
      <c r="M11" s="101">
        <f>'Impact-abs-area'!V11</f>
        <v>41</v>
      </c>
      <c r="N11" s="109">
        <f>'Impact-abs-area'!AO11</f>
        <v>10688.55721472</v>
      </c>
      <c r="O11" s="103">
        <f>'Impact-abs-area'!AP11</f>
        <v>40</v>
      </c>
      <c r="P11" s="108">
        <f>'Impact-abs-value'!U11</f>
        <v>107010125.91310742</v>
      </c>
      <c r="Q11" s="101">
        <f>'Impact-abs-value'!V11</f>
        <v>41</v>
      </c>
      <c r="R11" s="109">
        <f>'Impact-abs-value'!AO11</f>
        <v>62484649.371620543</v>
      </c>
      <c r="S11" s="103">
        <f>'Impact-abs-value'!AP11</f>
        <v>40</v>
      </c>
      <c r="T11" s="100">
        <f>'Impact-rel-area'!U11</f>
        <v>12.298334766365549</v>
      </c>
      <c r="U11" s="101">
        <f>'Impact-rel-area'!V11</f>
        <v>5</v>
      </c>
      <c r="V11" s="102">
        <f>'Impact-rel-area'!AO11</f>
        <v>7.2760770692443844</v>
      </c>
      <c r="W11" s="103">
        <f>'Impact-rel-area'!AP11</f>
        <v>9</v>
      </c>
      <c r="X11" s="100">
        <f>'Impact-rel-value'!U11</f>
        <v>12.173343141591072</v>
      </c>
      <c r="Y11" s="101">
        <f>'Impact-rel-value'!V11</f>
        <v>4</v>
      </c>
      <c r="Z11" s="102">
        <f>'Impact-rel-value'!AO11</f>
        <v>7.1081785148107173</v>
      </c>
      <c r="AA11" s="103">
        <f>'Impact-rel-value'!AP11</f>
        <v>10</v>
      </c>
    </row>
    <row r="12" spans="1:27">
      <c r="A12" t="str">
        <f>'County-Data'!A12</f>
        <v>California</v>
      </c>
      <c r="B12" t="str">
        <f>'County-Data'!B12</f>
        <v>Colusa</v>
      </c>
      <c r="C12" t="str">
        <f>'County-Data'!C12</f>
        <v>CA</v>
      </c>
      <c r="D12" s="100">
        <f>'Sens-area'!U12</f>
        <v>2.0318877551020407</v>
      </c>
      <c r="E12" s="101">
        <f>'Sens-area'!V12</f>
        <v>48</v>
      </c>
      <c r="F12" s="102">
        <f>'Sens-area'!AO12</f>
        <v>1.1562835660580022</v>
      </c>
      <c r="G12" s="103">
        <f>'Sens-area'!AP12</f>
        <v>50</v>
      </c>
      <c r="H12" s="100">
        <f>'Sens-value'!U12</f>
        <v>2.052523335410203</v>
      </c>
      <c r="I12" s="101">
        <f>'Sens-value'!V12</f>
        <v>48</v>
      </c>
      <c r="J12" s="102">
        <f>'Sens-value'!AO12</f>
        <v>1.2000215290525105</v>
      </c>
      <c r="K12" s="103">
        <f>'Sens-value'!AP12</f>
        <v>50</v>
      </c>
      <c r="L12" s="108">
        <f>'Impact-abs-area'!U12</f>
        <v>97622.057199347997</v>
      </c>
      <c r="M12" s="101">
        <f>'Impact-abs-area'!V12</f>
        <v>30</v>
      </c>
      <c r="N12" s="109">
        <f>'Impact-abs-area'!AO12</f>
        <v>38872.954765711998</v>
      </c>
      <c r="O12" s="103">
        <f>'Impact-abs-area'!AP12</f>
        <v>30</v>
      </c>
      <c r="P12" s="108">
        <f>'Impact-abs-value'!U12</f>
        <v>433879148.02542359</v>
      </c>
      <c r="Q12" s="101">
        <f>'Impact-abs-value'!V12</f>
        <v>31</v>
      </c>
      <c r="R12" s="109">
        <f>'Impact-abs-value'!AO12</f>
        <v>177502580.23748523</v>
      </c>
      <c r="S12" s="103">
        <f>'Impact-abs-value'!AP12</f>
        <v>33</v>
      </c>
      <c r="T12" s="100">
        <f>'Impact-rel-area'!U12</f>
        <v>6.5535752684846935</v>
      </c>
      <c r="U12" s="101">
        <f>'Impact-rel-area'!V12</f>
        <v>45</v>
      </c>
      <c r="V12" s="102">
        <f>'Impact-rel-area'!AO12</f>
        <v>2.6096237087615468</v>
      </c>
      <c r="W12" s="103">
        <f>'Impact-rel-area'!AP12</f>
        <v>52</v>
      </c>
      <c r="X12" s="100">
        <f>'Impact-rel-value'!U12</f>
        <v>6.6201325024750188</v>
      </c>
      <c r="Y12" s="101">
        <f>'Impact-rel-value'!V12</f>
        <v>48</v>
      </c>
      <c r="Z12" s="102">
        <f>'Impact-rel-value'!AO12</f>
        <v>2.7083361946550615</v>
      </c>
      <c r="AA12" s="103">
        <f>'Impact-rel-value'!AP12</f>
        <v>51</v>
      </c>
    </row>
    <row r="13" spans="1:27">
      <c r="A13" t="str">
        <f>'County-Data'!A13</f>
        <v>California</v>
      </c>
      <c r="B13" t="str">
        <f>'County-Data'!B13</f>
        <v>Contra Costa</v>
      </c>
      <c r="C13" t="str">
        <f>'County-Data'!C13</f>
        <v>CA</v>
      </c>
      <c r="D13" s="100">
        <f>'Sens-area'!U13</f>
        <v>3.1151423532375913</v>
      </c>
      <c r="E13" s="101">
        <f>'Sens-area'!V13</f>
        <v>13</v>
      </c>
      <c r="F13" s="102">
        <f>'Sens-area'!AO13</f>
        <v>3.1164021164021163</v>
      </c>
      <c r="G13" s="103">
        <f>'Sens-area'!AP13</f>
        <v>10</v>
      </c>
      <c r="H13" s="100">
        <f>'Sens-value'!U13</f>
        <v>3.1120235043562405</v>
      </c>
      <c r="I13" s="101">
        <f>'Sens-value'!V13</f>
        <v>13</v>
      </c>
      <c r="J13" s="102">
        <f>'Sens-value'!AO13</f>
        <v>3.0910038356296807</v>
      </c>
      <c r="K13" s="103">
        <f>'Sens-value'!AP13</f>
        <v>9</v>
      </c>
      <c r="L13" s="108">
        <f>'Impact-abs-area'!U13</f>
        <v>36280.32283620799</v>
      </c>
      <c r="M13" s="101">
        <f>'Impact-abs-area'!V13</f>
        <v>33</v>
      </c>
      <c r="N13" s="109">
        <f>'Impact-abs-area'!AO13</f>
        <v>27026.197774484997</v>
      </c>
      <c r="O13" s="103">
        <f>'Impact-abs-area'!AP13</f>
        <v>33</v>
      </c>
      <c r="P13" s="108">
        <f>'Impact-abs-value'!U13</f>
        <v>207065520.51983821</v>
      </c>
      <c r="Q13" s="101">
        <f>'Impact-abs-value'!V13</f>
        <v>35</v>
      </c>
      <c r="R13" s="109">
        <f>'Impact-abs-value'!AO13</f>
        <v>153144949.32413274</v>
      </c>
      <c r="S13" s="103">
        <f>'Impact-abs-value'!AP13</f>
        <v>34</v>
      </c>
      <c r="T13" s="100">
        <f>'Impact-rel-area'!U13</f>
        <v>9.1409228612265032</v>
      </c>
      <c r="U13" s="101">
        <f>'Impact-rel-area'!V13</f>
        <v>22</v>
      </c>
      <c r="V13" s="102">
        <f>'Impact-rel-area'!AO13</f>
        <v>6.8093216866931208</v>
      </c>
      <c r="W13" s="103">
        <f>'Impact-rel-area'!AP13</f>
        <v>11</v>
      </c>
      <c r="X13" s="100">
        <f>'Impact-rel-value'!U13</f>
        <v>9.1317710621086849</v>
      </c>
      <c r="Y13" s="101">
        <f>'Impact-rel-value'!V13</f>
        <v>21</v>
      </c>
      <c r="Z13" s="102">
        <f>'Impact-rel-value'!AO13</f>
        <v>6.753826581245006</v>
      </c>
      <c r="AA13" s="103">
        <f>'Impact-rel-value'!AP13</f>
        <v>12</v>
      </c>
    </row>
    <row r="14" spans="1:27">
      <c r="A14" t="str">
        <f>'County-Data'!A14</f>
        <v>California</v>
      </c>
      <c r="B14" t="str">
        <f>'County-Data'!B14</f>
        <v>Del Norte</v>
      </c>
      <c r="C14" t="str">
        <f>'County-Data'!C14</f>
        <v>CA</v>
      </c>
      <c r="D14" s="100">
        <f>'Sens-area'!U14</f>
        <v>3</v>
      </c>
      <c r="E14" s="101">
        <f>'Sens-area'!V14</f>
        <v>19</v>
      </c>
      <c r="F14" s="102">
        <f>'Sens-area'!AO14</f>
        <v>1.2857142857142858</v>
      </c>
      <c r="G14" s="103">
        <f>'Sens-area'!AP14</f>
        <v>47</v>
      </c>
      <c r="H14" s="100">
        <f>'Sens-value'!U14</f>
        <v>3.0757884680360243</v>
      </c>
      <c r="I14" s="101">
        <f>'Sens-value'!V14</f>
        <v>16</v>
      </c>
      <c r="J14" s="102">
        <f>'Sens-value'!AO14</f>
        <v>1.512967342801552</v>
      </c>
      <c r="K14" s="103">
        <f>'Sens-value'!AP14</f>
        <v>46</v>
      </c>
      <c r="L14" s="108">
        <f>'Impact-abs-area'!U14</f>
        <v>195.15257836199999</v>
      </c>
      <c r="M14" s="101">
        <f>'Impact-abs-area'!V14</f>
        <v>51</v>
      </c>
      <c r="N14" s="109">
        <f>'Impact-abs-area'!AO14</f>
        <v>60.874112061000005</v>
      </c>
      <c r="O14" s="103">
        <f>'Impact-abs-area'!AP14</f>
        <v>51</v>
      </c>
      <c r="P14" s="108">
        <f>'Impact-abs-value'!U14</f>
        <v>1635552.075632104</v>
      </c>
      <c r="Q14" s="101">
        <f>'Impact-abs-value'!V14</f>
        <v>51</v>
      </c>
      <c r="R14" s="109">
        <f>'Impact-abs-value'!AO14</f>
        <v>585561.61149521708</v>
      </c>
      <c r="S14" s="103">
        <f>'Impact-abs-value'!AP14</f>
        <v>51</v>
      </c>
      <c r="T14" s="100">
        <f>'Impact-rel-area'!U14</f>
        <v>9.2929799219999989</v>
      </c>
      <c r="U14" s="101">
        <f>'Impact-rel-area'!V14</f>
        <v>20</v>
      </c>
      <c r="V14" s="102">
        <f>'Impact-rel-area'!AO14</f>
        <v>2.8987672410000003</v>
      </c>
      <c r="W14" s="103">
        <f>'Impact-rel-area'!AP14</f>
        <v>47</v>
      </c>
      <c r="X14" s="100">
        <f>'Impact-rel-value'!U14</f>
        <v>9.5277468259259699</v>
      </c>
      <c r="Y14" s="101">
        <f>'Impact-rel-value'!V14</f>
        <v>19</v>
      </c>
      <c r="Z14" s="102">
        <f>'Impact-rel-value'!AO14</f>
        <v>3.4111312433457437</v>
      </c>
      <c r="AA14" s="103">
        <f>'Impact-rel-value'!AP14</f>
        <v>48</v>
      </c>
    </row>
    <row r="15" spans="1:27">
      <c r="A15" t="str">
        <f>'County-Data'!A15</f>
        <v>California</v>
      </c>
      <c r="B15" t="str">
        <f>'County-Data'!B15</f>
        <v>El Dorado</v>
      </c>
      <c r="C15" t="str">
        <f>'County-Data'!C15</f>
        <v>CA</v>
      </c>
      <c r="D15" s="100">
        <f>'Sens-area'!U15</f>
        <v>3.0456466610312765</v>
      </c>
      <c r="E15" s="101">
        <f>'Sens-area'!V15</f>
        <v>17</v>
      </c>
      <c r="F15" s="102">
        <f>'Sens-area'!AO15</f>
        <v>2.320794590025359</v>
      </c>
      <c r="G15" s="103">
        <f>'Sens-area'!AP15</f>
        <v>19</v>
      </c>
      <c r="H15" s="100">
        <f>'Sens-value'!U15</f>
        <v>3.0482511471169951</v>
      </c>
      <c r="I15" s="101">
        <f>'Sens-value'!V15</f>
        <v>19</v>
      </c>
      <c r="J15" s="102">
        <f>'Sens-value'!AO15</f>
        <v>2.3078177628306875</v>
      </c>
      <c r="K15" s="103">
        <f>'Sens-value'!AP15</f>
        <v>20</v>
      </c>
      <c r="L15" s="108">
        <f>'Impact-abs-area'!U15</f>
        <v>26006.498706023998</v>
      </c>
      <c r="M15" s="101">
        <f>'Impact-abs-area'!V15</f>
        <v>37</v>
      </c>
      <c r="N15" s="109">
        <f>'Impact-abs-area'!AO15</f>
        <v>13549.715087099001</v>
      </c>
      <c r="O15" s="103">
        <f>'Impact-abs-area'!AP15</f>
        <v>38</v>
      </c>
      <c r="P15" s="108">
        <f>'Impact-abs-value'!U15</f>
        <v>154813269.06808564</v>
      </c>
      <c r="Q15" s="101">
        <f>'Impact-abs-value'!V15</f>
        <v>38</v>
      </c>
      <c r="R15" s="109">
        <f>'Impact-abs-value'!AO15</f>
        <v>80140129.180739269</v>
      </c>
      <c r="S15" s="103">
        <f>'Impact-abs-value'!AP15</f>
        <v>38</v>
      </c>
      <c r="T15" s="100">
        <f>'Impact-rel-area'!U15</f>
        <v>10.99175769485376</v>
      </c>
      <c r="U15" s="101">
        <f>'Impact-rel-area'!V15</f>
        <v>7</v>
      </c>
      <c r="V15" s="102">
        <f>'Impact-rel-area'!AO15</f>
        <v>5.7268449226961122</v>
      </c>
      <c r="W15" s="103">
        <f>'Impact-rel-area'!AP15</f>
        <v>16</v>
      </c>
      <c r="X15" s="100">
        <f>'Impact-rel-value'!U15</f>
        <v>11.001157301295349</v>
      </c>
      <c r="Y15" s="101">
        <f>'Impact-rel-value'!V15</f>
        <v>7</v>
      </c>
      <c r="Z15" s="102">
        <f>'Impact-rel-value'!AO15</f>
        <v>5.6948230120746732</v>
      </c>
      <c r="AA15" s="103">
        <f>'Impact-rel-value'!AP15</f>
        <v>18</v>
      </c>
    </row>
    <row r="16" spans="1:27">
      <c r="A16" t="str">
        <f>'County-Data'!A16</f>
        <v>California</v>
      </c>
      <c r="B16" t="str">
        <f>'County-Data'!B16</f>
        <v>Fresno</v>
      </c>
      <c r="C16" t="str">
        <f>'County-Data'!C16</f>
        <v>CA</v>
      </c>
      <c r="D16" s="100">
        <f>'Sens-area'!U16</f>
        <v>2.0577532649735231</v>
      </c>
      <c r="E16" s="101">
        <f>'Sens-area'!V16</f>
        <v>47</v>
      </c>
      <c r="F16" s="102">
        <f>'Sens-area'!AO16</f>
        <v>2.3756974613001001</v>
      </c>
      <c r="G16" s="103">
        <f>'Sens-area'!AP16</f>
        <v>16</v>
      </c>
      <c r="H16" s="100">
        <f>'Sens-value'!U16</f>
        <v>2.1359919868676029</v>
      </c>
      <c r="I16" s="101">
        <f>'Sens-value'!V16</f>
        <v>45</v>
      </c>
      <c r="J16" s="102">
        <f>'Sens-value'!AO16</f>
        <v>2.5134156859051155</v>
      </c>
      <c r="K16" s="103">
        <f>'Sens-value'!AP16</f>
        <v>16</v>
      </c>
      <c r="L16" s="108">
        <f>'Impact-abs-area'!U16</f>
        <v>4019798.8744965368</v>
      </c>
      <c r="M16" s="101">
        <f>'Impact-abs-area'!V16</f>
        <v>1</v>
      </c>
      <c r="N16" s="109">
        <f>'Impact-abs-area'!AO16</f>
        <v>3345591.5436318615</v>
      </c>
      <c r="O16" s="103">
        <f>'Impact-abs-area'!AP16</f>
        <v>1</v>
      </c>
      <c r="P16" s="108">
        <f>'Impact-abs-value'!U16</f>
        <v>22185888497.014801</v>
      </c>
      <c r="Q16" s="101">
        <f>'Impact-abs-value'!V16</f>
        <v>1</v>
      </c>
      <c r="R16" s="109">
        <f>'Impact-abs-value'!AO16</f>
        <v>18819682282.63443</v>
      </c>
      <c r="S16" s="103">
        <f>'Impact-abs-value'!AP16</f>
        <v>1</v>
      </c>
      <c r="T16" s="100">
        <f>'Impact-rel-area'!U16</f>
        <v>6.8029218056340772</v>
      </c>
      <c r="U16" s="101">
        <f>'Impact-rel-area'!V16</f>
        <v>44</v>
      </c>
      <c r="V16" s="102">
        <f>'Impact-rel-area'!AO16</f>
        <v>5.6619244831667688</v>
      </c>
      <c r="W16" s="103">
        <f>'Impact-rel-area'!AP16</f>
        <v>17</v>
      </c>
      <c r="X16" s="100">
        <f>'Impact-rel-value'!U16</f>
        <v>7.0615786214331386</v>
      </c>
      <c r="Y16" s="101">
        <f>'Impact-rel-value'!V16</f>
        <v>44</v>
      </c>
      <c r="Z16" s="102">
        <f>'Impact-rel-value'!AO16</f>
        <v>5.9901439641282375</v>
      </c>
      <c r="AA16" s="103">
        <f>'Impact-rel-value'!AP16</f>
        <v>15</v>
      </c>
    </row>
    <row r="17" spans="1:27">
      <c r="A17" t="str">
        <f>'County-Data'!A17</f>
        <v>California</v>
      </c>
      <c r="B17" t="str">
        <f>'County-Data'!B17</f>
        <v>Glenn</v>
      </c>
      <c r="C17" t="str">
        <f>'County-Data'!C17</f>
        <v>CA</v>
      </c>
      <c r="D17" s="100">
        <f>'Sens-area'!U17</f>
        <v>3.2216531803748847</v>
      </c>
      <c r="E17" s="101">
        <f>'Sens-area'!V17</f>
        <v>11</v>
      </c>
      <c r="F17" s="102">
        <f>'Sens-area'!AO17</f>
        <v>3.8736044248694048</v>
      </c>
      <c r="G17" s="103">
        <f>'Sens-area'!AP17</f>
        <v>4</v>
      </c>
      <c r="H17" s="100">
        <f>'Sens-value'!U17</f>
        <v>3.2198340476907901</v>
      </c>
      <c r="I17" s="101">
        <f>'Sens-value'!V17</f>
        <v>10</v>
      </c>
      <c r="J17" s="102">
        <f>'Sens-value'!AO17</f>
        <v>3.8832594685459809</v>
      </c>
      <c r="K17" s="103">
        <f>'Sens-value'!AP17</f>
        <v>4</v>
      </c>
      <c r="L17" s="108">
        <f>'Impact-abs-area'!U17</f>
        <v>717271.73943587393</v>
      </c>
      <c r="M17" s="101">
        <f>'Impact-abs-area'!V17</f>
        <v>12</v>
      </c>
      <c r="N17" s="109">
        <f>'Impact-abs-area'!AO17</f>
        <v>605358.48333668406</v>
      </c>
      <c r="O17" s="103">
        <f>'Impact-abs-area'!AP17</f>
        <v>10</v>
      </c>
      <c r="P17" s="108">
        <f>'Impact-abs-value'!U17</f>
        <v>4134429134.3763294</v>
      </c>
      <c r="Q17" s="101">
        <f>'Impact-abs-value'!V17</f>
        <v>14</v>
      </c>
      <c r="R17" s="109">
        <f>'Impact-abs-value'!AO17</f>
        <v>3500023047.2948284</v>
      </c>
      <c r="S17" s="103">
        <f>'Impact-abs-value'!AP17</f>
        <v>9</v>
      </c>
      <c r="T17" s="100">
        <f>'Impact-rel-area'!U17</f>
        <v>10.495482059610978</v>
      </c>
      <c r="U17" s="101">
        <f>'Impact-rel-area'!V17</f>
        <v>9</v>
      </c>
      <c r="V17" s="102">
        <f>'Impact-rel-area'!AO17</f>
        <v>8.8579108198107139</v>
      </c>
      <c r="W17" s="103">
        <f>'Impact-rel-area'!AP17</f>
        <v>4</v>
      </c>
      <c r="X17" s="100">
        <f>'Impact-rel-value'!U17</f>
        <v>10.489555700260363</v>
      </c>
      <c r="Y17" s="101">
        <f>'Impact-rel-value'!V17</f>
        <v>11</v>
      </c>
      <c r="Z17" s="102">
        <f>'Impact-rel-value'!AO17</f>
        <v>8.8799893560957841</v>
      </c>
      <c r="AA17" s="103">
        <f>'Impact-rel-value'!AP17</f>
        <v>4</v>
      </c>
    </row>
    <row r="18" spans="1:27">
      <c r="A18" t="str">
        <f>'County-Data'!A18</f>
        <v>California</v>
      </c>
      <c r="B18" t="str">
        <f>'County-Data'!B18</f>
        <v>Humboldt CA</v>
      </c>
      <c r="C18" t="str">
        <f>'County-Data'!C18</f>
        <v>CA</v>
      </c>
      <c r="D18" s="100">
        <f>'Sens-area'!U18</f>
        <v>2.5558739255014329</v>
      </c>
      <c r="E18" s="101">
        <f>'Sens-area'!V18</f>
        <v>38</v>
      </c>
      <c r="F18" s="102">
        <f>'Sens-area'!AO18</f>
        <v>1.6848137535816619</v>
      </c>
      <c r="G18" s="103">
        <f>'Sens-area'!AP18</f>
        <v>40</v>
      </c>
      <c r="H18" s="100">
        <f>'Sens-value'!U18</f>
        <v>2.7066365659484899</v>
      </c>
      <c r="I18" s="101">
        <f>'Sens-value'!V18</f>
        <v>40</v>
      </c>
      <c r="J18" s="102">
        <f>'Sens-value'!AO18</f>
        <v>1.7798978172352915</v>
      </c>
      <c r="K18" s="103">
        <f>'Sens-value'!AP18</f>
        <v>40</v>
      </c>
      <c r="L18" s="108">
        <f>'Impact-abs-area'!U18</f>
        <v>2617.0370097560003</v>
      </c>
      <c r="M18" s="101">
        <f>'Impact-abs-area'!V18</f>
        <v>46</v>
      </c>
      <c r="N18" s="109">
        <f>'Impact-abs-area'!AO18</f>
        <v>1295.477168244</v>
      </c>
      <c r="O18" s="103">
        <f>'Impact-abs-area'!AP18</f>
        <v>46</v>
      </c>
      <c r="P18" s="108">
        <f>'Impact-abs-value'!U18</f>
        <v>20025253.271567665</v>
      </c>
      <c r="Q18" s="101">
        <f>'Impact-abs-value'!V18</f>
        <v>46</v>
      </c>
      <c r="R18" s="109">
        <f>'Impact-abs-value'!AO18</f>
        <v>9888958.8680166863</v>
      </c>
      <c r="S18" s="103">
        <f>'Impact-abs-value'!AP18</f>
        <v>46</v>
      </c>
      <c r="T18" s="100">
        <f>'Impact-rel-area'!U18</f>
        <v>7.4986733803896861</v>
      </c>
      <c r="U18" s="101">
        <f>'Impact-rel-area'!V18</f>
        <v>40</v>
      </c>
      <c r="V18" s="102">
        <f>'Impact-rel-area'!AO18</f>
        <v>3.7119689634498569</v>
      </c>
      <c r="W18" s="103">
        <f>'Impact-rel-area'!AP18</f>
        <v>40</v>
      </c>
      <c r="X18" s="100">
        <f>'Impact-rel-value'!U18</f>
        <v>7.9409955886166879</v>
      </c>
      <c r="Y18" s="101">
        <f>'Impact-rel-value'!V18</f>
        <v>37</v>
      </c>
      <c r="Z18" s="102">
        <f>'Impact-rel-value'!AO18</f>
        <v>3.9214574558429467</v>
      </c>
      <c r="AA18" s="103">
        <f>'Impact-rel-value'!AP18</f>
        <v>41</v>
      </c>
    </row>
    <row r="19" spans="1:27">
      <c r="A19" t="str">
        <f>'County-Data'!A19</f>
        <v>California</v>
      </c>
      <c r="B19" t="str">
        <f>'County-Data'!B19</f>
        <v>Imperial</v>
      </c>
      <c r="C19" t="str">
        <f>'County-Data'!C19</f>
        <v>CA</v>
      </c>
      <c r="D19" s="100">
        <f>'Sens-area'!U19</f>
        <v>2.8908566472356134</v>
      </c>
      <c r="E19" s="101">
        <f>'Sens-area'!V19</f>
        <v>28</v>
      </c>
      <c r="F19" s="102">
        <f>'Sens-area'!AO19</f>
        <v>1.4227968614478488</v>
      </c>
      <c r="G19" s="103">
        <f>'Sens-area'!AP19</f>
        <v>45</v>
      </c>
      <c r="H19" s="100">
        <f>'Sens-value'!U19</f>
        <v>2.9356947421067399</v>
      </c>
      <c r="I19" s="101">
        <f>'Sens-value'!V19</f>
        <v>27</v>
      </c>
      <c r="J19" s="102">
        <f>'Sens-value'!AO19</f>
        <v>1.4334457911578979</v>
      </c>
      <c r="K19" s="103">
        <f>'Sens-value'!AP19</f>
        <v>48</v>
      </c>
      <c r="L19" s="108">
        <f>'Impact-abs-area'!U19</f>
        <v>779366.59270400007</v>
      </c>
      <c r="M19" s="101">
        <f>'Impact-abs-area'!V19</f>
        <v>11</v>
      </c>
      <c r="N19" s="109">
        <f>'Impact-abs-area'!AO19</f>
        <v>340924.92169460404</v>
      </c>
      <c r="O19" s="103">
        <f>'Impact-abs-area'!AP19</f>
        <v>15</v>
      </c>
      <c r="P19" s="108">
        <f>'Impact-abs-value'!U19</f>
        <v>5177893237.6519833</v>
      </c>
      <c r="Q19" s="101">
        <f>'Impact-abs-value'!V19</f>
        <v>12</v>
      </c>
      <c r="R19" s="109">
        <f>'Impact-abs-value'!AO19</f>
        <v>2247108753.6936927</v>
      </c>
      <c r="S19" s="103">
        <f>'Impact-abs-value'!AP19</f>
        <v>15</v>
      </c>
      <c r="T19" s="100">
        <f>'Impact-rel-area'!U19</f>
        <v>7.8601629052181465</v>
      </c>
      <c r="U19" s="101">
        <f>'Impact-rel-area'!V19</f>
        <v>34</v>
      </c>
      <c r="V19" s="102">
        <f>'Impact-rel-area'!AO19</f>
        <v>3.4383375526413866</v>
      </c>
      <c r="W19" s="103">
        <f>'Impact-rel-area'!AP19</f>
        <v>43</v>
      </c>
      <c r="X19" s="100">
        <f>'Impact-rel-value'!U19</f>
        <v>7.9820765014470352</v>
      </c>
      <c r="Y19" s="101">
        <f>'Impact-rel-value'!V19</f>
        <v>36</v>
      </c>
      <c r="Z19" s="102">
        <f>'Impact-rel-value'!AO19</f>
        <v>3.4640718060050339</v>
      </c>
      <c r="AA19" s="103">
        <f>'Impact-rel-value'!AP19</f>
        <v>47</v>
      </c>
    </row>
    <row r="20" spans="1:27">
      <c r="A20" t="str">
        <f>'County-Data'!A20</f>
        <v>California</v>
      </c>
      <c r="B20" t="str">
        <f>'County-Data'!B20</f>
        <v>Inyo</v>
      </c>
      <c r="C20" t="str">
        <f>'County-Data'!C20</f>
        <v>CA</v>
      </c>
      <c r="D20" s="100">
        <f>'Sens-area'!U20</f>
        <v>1.2222222222222223</v>
      </c>
      <c r="E20" s="101">
        <f>'Sens-area'!V20</f>
        <v>55</v>
      </c>
      <c r="F20" s="102">
        <f>'Sens-area'!AO20</f>
        <v>1</v>
      </c>
      <c r="G20" s="103">
        <f>'Sens-area'!AP20</f>
        <v>54.5</v>
      </c>
      <c r="H20" s="100">
        <f>'Sens-value'!U20</f>
        <v>1.1880743453326885</v>
      </c>
      <c r="I20" s="101">
        <f>'Sens-value'!V20</f>
        <v>55</v>
      </c>
      <c r="J20" s="102">
        <f>'Sens-value'!AO20</f>
        <v>1</v>
      </c>
      <c r="K20" s="103">
        <f>'Sens-value'!AP20</f>
        <v>54.5</v>
      </c>
      <c r="L20" s="108">
        <f>'Impact-abs-area'!U20</f>
        <v>38.729664049999997</v>
      </c>
      <c r="M20" s="101">
        <f>'Impact-abs-area'!V20</f>
        <v>55</v>
      </c>
      <c r="N20" s="109">
        <f>'Impact-abs-area'!AO20</f>
        <v>22.713339591</v>
      </c>
      <c r="O20" s="103">
        <f>'Impact-abs-area'!AP20</f>
        <v>55</v>
      </c>
      <c r="P20" s="108">
        <f>'Impact-abs-value'!U20</f>
        <v>181624.52000175</v>
      </c>
      <c r="Q20" s="101">
        <f>'Impact-abs-value'!V20</f>
        <v>55</v>
      </c>
      <c r="R20" s="109">
        <f>'Impact-abs-value'!AO20</f>
        <v>109576.721300181</v>
      </c>
      <c r="S20" s="103">
        <f>'Impact-abs-value'!AP20</f>
        <v>55</v>
      </c>
      <c r="T20" s="100">
        <f>'Impact-rel-area'!U20</f>
        <v>4.3032960055555556</v>
      </c>
      <c r="U20" s="101">
        <f>'Impact-rel-area'!V20</f>
        <v>55</v>
      </c>
      <c r="V20" s="102">
        <f>'Impact-rel-area'!AO20</f>
        <v>2.5237043990000001</v>
      </c>
      <c r="W20" s="103">
        <f>'Impact-rel-area'!AP20</f>
        <v>53</v>
      </c>
      <c r="X20" s="100">
        <f>'Impact-rel-value'!U20</f>
        <v>4.1830654782871557</v>
      </c>
      <c r="Y20" s="101">
        <f>'Impact-rel-value'!V20</f>
        <v>55</v>
      </c>
      <c r="Z20" s="102">
        <f>'Impact-rel-value'!AO20</f>
        <v>2.5237043990000001</v>
      </c>
      <c r="AA20" s="103">
        <f>'Impact-rel-value'!AP20</f>
        <v>54</v>
      </c>
    </row>
    <row r="21" spans="1:27">
      <c r="A21" t="str">
        <f>'County-Data'!A21</f>
        <v>California</v>
      </c>
      <c r="B21" t="str">
        <f>'County-Data'!B21</f>
        <v>Kern</v>
      </c>
      <c r="C21" t="str">
        <f>'County-Data'!C21</f>
        <v>CA</v>
      </c>
      <c r="D21" s="100">
        <f>'Sens-area'!U21</f>
        <v>2.1699873884023151</v>
      </c>
      <c r="E21" s="101">
        <f>'Sens-area'!V21</f>
        <v>44</v>
      </c>
      <c r="F21" s="102">
        <f>'Sens-area'!AO21</f>
        <v>2.8513052754362964</v>
      </c>
      <c r="G21" s="103">
        <f>'Sens-area'!AP21</f>
        <v>12</v>
      </c>
      <c r="H21" s="100">
        <f>'Sens-value'!U21</f>
        <v>2.1028647226820834</v>
      </c>
      <c r="I21" s="101">
        <f>'Sens-value'!V21</f>
        <v>47</v>
      </c>
      <c r="J21" s="102">
        <f>'Sens-value'!AO21</f>
        <v>2.864686404000766</v>
      </c>
      <c r="K21" s="103">
        <f>'Sens-value'!AP21</f>
        <v>14</v>
      </c>
      <c r="L21" s="108">
        <f>'Impact-abs-area'!U21</f>
        <v>2551458.13793915</v>
      </c>
      <c r="M21" s="101">
        <f>'Impact-abs-area'!V21</f>
        <v>2</v>
      </c>
      <c r="N21" s="109">
        <f>'Impact-abs-area'!AO21</f>
        <v>2631179.0185694396</v>
      </c>
      <c r="O21" s="103">
        <f>'Impact-abs-area'!AP21</f>
        <v>2</v>
      </c>
      <c r="P21" s="108">
        <f>'Impact-abs-value'!U21</f>
        <v>16506821221.945614</v>
      </c>
      <c r="Q21" s="101">
        <f>'Impact-abs-value'!V21</f>
        <v>3</v>
      </c>
      <c r="R21" s="109">
        <f>'Impact-abs-value'!AO21</f>
        <v>17648371676.34716</v>
      </c>
      <c r="S21" s="103">
        <f>'Impact-abs-value'!AP21</f>
        <v>2</v>
      </c>
      <c r="T21" s="100">
        <f>'Impact-rel-area'!U21</f>
        <v>6.3592813331883162</v>
      </c>
      <c r="U21" s="101">
        <f>'Impact-rel-area'!V21</f>
        <v>46</v>
      </c>
      <c r="V21" s="102">
        <f>'Impact-rel-area'!AO21</f>
        <v>6.5579785018853585</v>
      </c>
      <c r="W21" s="103">
        <f>'Impact-rel-area'!AP21</f>
        <v>12</v>
      </c>
      <c r="X21" s="100">
        <f>'Impact-rel-value'!U21</f>
        <v>6.1625742382854369</v>
      </c>
      <c r="Y21" s="101">
        <f>'Impact-rel-value'!V21</f>
        <v>51</v>
      </c>
      <c r="Z21" s="102">
        <f>'Impact-rel-value'!AO21</f>
        <v>6.5887549866808461</v>
      </c>
      <c r="AA21" s="103">
        <f>'Impact-rel-value'!AP21</f>
        <v>13</v>
      </c>
    </row>
    <row r="22" spans="1:27">
      <c r="A22" t="str">
        <f>'County-Data'!A22</f>
        <v>California</v>
      </c>
      <c r="B22" t="str">
        <f>'County-Data'!B22</f>
        <v>Kings</v>
      </c>
      <c r="C22" t="str">
        <f>'County-Data'!C22</f>
        <v>CA</v>
      </c>
      <c r="D22" s="100">
        <f>'Sens-area'!U22</f>
        <v>2.3036349552444344</v>
      </c>
      <c r="E22" s="101">
        <f>'Sens-area'!V22</f>
        <v>42</v>
      </c>
      <c r="F22" s="102">
        <f>'Sens-area'!AO22</f>
        <v>2.7511475786091348</v>
      </c>
      <c r="G22" s="103">
        <f>'Sens-area'!AP22</f>
        <v>14</v>
      </c>
      <c r="H22" s="100">
        <f>'Sens-value'!U22</f>
        <v>2.288837622745703</v>
      </c>
      <c r="I22" s="101">
        <f>'Sens-value'!V22</f>
        <v>44</v>
      </c>
      <c r="J22" s="102">
        <f>'Sens-value'!AO22</f>
        <v>2.9890146995415474</v>
      </c>
      <c r="K22" s="103">
        <f>'Sens-value'!AP22</f>
        <v>11</v>
      </c>
      <c r="L22" s="108">
        <f>'Impact-abs-area'!U22</f>
        <v>486861.46956394502</v>
      </c>
      <c r="M22" s="101">
        <f>'Impact-abs-area'!V22</f>
        <v>17</v>
      </c>
      <c r="N22" s="109">
        <f>'Impact-abs-area'!AO22</f>
        <v>442114.809900928</v>
      </c>
      <c r="O22" s="103">
        <f>'Impact-abs-area'!AP22</f>
        <v>11</v>
      </c>
      <c r="P22" s="108">
        <f>'Impact-abs-value'!U22</f>
        <v>2878709989.7271051</v>
      </c>
      <c r="Q22" s="101">
        <f>'Impact-abs-value'!V22</f>
        <v>17</v>
      </c>
      <c r="R22" s="109">
        <f>'Impact-abs-value'!AO22</f>
        <v>2858514580.6564841</v>
      </c>
      <c r="S22" s="103">
        <f>'Impact-abs-value'!AP22</f>
        <v>13</v>
      </c>
      <c r="T22" s="100">
        <f>'Impact-rel-area'!U22</f>
        <v>6.9838976010435081</v>
      </c>
      <c r="U22" s="101">
        <f>'Impact-rel-area'!V22</f>
        <v>43</v>
      </c>
      <c r="V22" s="102">
        <f>'Impact-rel-area'!AO22</f>
        <v>6.3420187327996329</v>
      </c>
      <c r="W22" s="103">
        <f>'Impact-rel-area'!AP22</f>
        <v>13</v>
      </c>
      <c r="X22" s="100">
        <f>'Impact-rel-value'!U22</f>
        <v>6.9390367368234793</v>
      </c>
      <c r="Y22" s="101">
        <f>'Impact-rel-value'!V22</f>
        <v>45</v>
      </c>
      <c r="Z22" s="102">
        <f>'Impact-rel-value'!AO22</f>
        <v>6.8903563605590046</v>
      </c>
      <c r="AA22" s="103">
        <f>'Impact-rel-value'!AP22</f>
        <v>11</v>
      </c>
    </row>
    <row r="23" spans="1:27">
      <c r="A23" t="str">
        <f>'County-Data'!A23</f>
        <v>California</v>
      </c>
      <c r="B23" t="str">
        <f>'County-Data'!B23</f>
        <v>Lake</v>
      </c>
      <c r="C23" t="str">
        <f>'County-Data'!C23</f>
        <v>CA</v>
      </c>
      <c r="D23" s="100">
        <f>'Sens-area'!U23</f>
        <v>3.3173934588701686</v>
      </c>
      <c r="E23" s="101">
        <f>'Sens-area'!V23</f>
        <v>10</v>
      </c>
      <c r="F23" s="102">
        <f>'Sens-area'!AO23</f>
        <v>2.6421374297984803</v>
      </c>
      <c r="G23" s="103">
        <f>'Sens-area'!AP23</f>
        <v>15</v>
      </c>
      <c r="H23" s="100">
        <f>'Sens-value'!U23</f>
        <v>3.315055023558886</v>
      </c>
      <c r="I23" s="101">
        <f>'Sens-value'!V23</f>
        <v>9</v>
      </c>
      <c r="J23" s="102">
        <f>'Sens-value'!AO23</f>
        <v>2.6367627498653876</v>
      </c>
      <c r="K23" s="103">
        <f>'Sens-value'!AP23</f>
        <v>15</v>
      </c>
      <c r="L23" s="108">
        <f>'Impact-abs-area'!U23</f>
        <v>120222.41152891504</v>
      </c>
      <c r="M23" s="101">
        <f>'Impact-abs-area'!V23</f>
        <v>29</v>
      </c>
      <c r="N23" s="109">
        <f>'Impact-abs-area'!AO23</f>
        <v>69878.67043887201</v>
      </c>
      <c r="O23" s="103">
        <f>'Impact-abs-area'!AP23</f>
        <v>27</v>
      </c>
      <c r="P23" s="108">
        <f>'Impact-abs-value'!U23</f>
        <v>676190560.05643415</v>
      </c>
      <c r="Q23" s="101">
        <f>'Impact-abs-value'!V23</f>
        <v>30</v>
      </c>
      <c r="R23" s="109">
        <f>'Impact-abs-value'!AO23</f>
        <v>392509520.67117918</v>
      </c>
      <c r="S23" s="103">
        <f>'Impact-abs-value'!AP23</f>
        <v>30</v>
      </c>
      <c r="T23" s="100">
        <f>'Impact-rel-area'!U23</f>
        <v>9.929171748341183</v>
      </c>
      <c r="U23" s="101">
        <f>'Impact-rel-area'!V23</f>
        <v>14</v>
      </c>
      <c r="V23" s="102">
        <f>'Impact-rel-area'!AO23</f>
        <v>5.7712810075051211</v>
      </c>
      <c r="W23" s="103">
        <f>'Impact-rel-area'!AP23</f>
        <v>15</v>
      </c>
      <c r="X23" s="100">
        <f>'Impact-rel-value'!U23</f>
        <v>9.9221726612217331</v>
      </c>
      <c r="Y23" s="101">
        <f>'Impact-rel-value'!V23</f>
        <v>14</v>
      </c>
      <c r="Z23" s="102">
        <f>'Impact-rel-value'!AO23</f>
        <v>5.7595409716275627</v>
      </c>
      <c r="AA23" s="103">
        <f>'Impact-rel-value'!AP23</f>
        <v>17</v>
      </c>
    </row>
    <row r="24" spans="1:27">
      <c r="A24" t="str">
        <f>'County-Data'!A24</f>
        <v>California</v>
      </c>
      <c r="B24" t="str">
        <f>'County-Data'!B24</f>
        <v>Lassen</v>
      </c>
      <c r="C24" t="str">
        <f>'County-Data'!C24</f>
        <v>CA</v>
      </c>
      <c r="D24" s="100">
        <f>'Sens-area'!U24</f>
        <v>2</v>
      </c>
      <c r="E24" s="101">
        <f>'Sens-area'!V24</f>
        <v>51</v>
      </c>
      <c r="F24" s="102">
        <f>'Sens-area'!AO24</f>
        <v>1.6666666666666667</v>
      </c>
      <c r="G24" s="103">
        <f>'Sens-area'!AP24</f>
        <v>41</v>
      </c>
      <c r="H24" s="100">
        <f>'Sens-value'!U24</f>
        <v>2.0524856616791181</v>
      </c>
      <c r="I24" s="101">
        <f>'Sens-value'!V24</f>
        <v>49</v>
      </c>
      <c r="J24" s="102">
        <f>'Sens-value'!AO24</f>
        <v>1.7316670546655097</v>
      </c>
      <c r="K24" s="103">
        <f>'Sens-value'!AP24</f>
        <v>42</v>
      </c>
      <c r="L24" s="108">
        <f>'Impact-abs-area'!U24</f>
        <v>69.10036461</v>
      </c>
      <c r="M24" s="101">
        <f>'Impact-abs-area'!V24</f>
        <v>53</v>
      </c>
      <c r="N24" s="109">
        <f>'Impact-abs-area'!AO24</f>
        <v>41.471917245</v>
      </c>
      <c r="O24" s="103">
        <f>'Impact-abs-area'!AP24</f>
        <v>53</v>
      </c>
      <c r="P24" s="108">
        <f>'Impact-abs-value'!U24</f>
        <v>372305.08670038998</v>
      </c>
      <c r="Q24" s="101">
        <f>'Impact-abs-value'!V24</f>
        <v>53</v>
      </c>
      <c r="R24" s="109">
        <f>'Impact-abs-value'!AO24</f>
        <v>226223.77898250899</v>
      </c>
      <c r="S24" s="103">
        <f>'Impact-abs-value'!AP24</f>
        <v>53</v>
      </c>
      <c r="T24" s="100">
        <f>'Impact-rel-area'!U24</f>
        <v>7.6778182900000003</v>
      </c>
      <c r="U24" s="101">
        <f>'Impact-rel-area'!V24</f>
        <v>38</v>
      </c>
      <c r="V24" s="102">
        <f>'Impact-rel-area'!AO24</f>
        <v>4.607990805</v>
      </c>
      <c r="W24" s="103">
        <f>'Impact-rel-area'!AP24</f>
        <v>25</v>
      </c>
      <c r="X24" s="100">
        <f>'Impact-rel-value'!U24</f>
        <v>7.8793059766013416</v>
      </c>
      <c r="Y24" s="101">
        <f>'Impact-rel-value'!V24</f>
        <v>38</v>
      </c>
      <c r="Z24" s="102">
        <f>'Impact-rel-value'!AO24</f>
        <v>4.7877035191320605</v>
      </c>
      <c r="AA24" s="103">
        <f>'Impact-rel-value'!AP24</f>
        <v>24</v>
      </c>
    </row>
    <row r="25" spans="1:27">
      <c r="A25" t="str">
        <f>'County-Data'!A25</f>
        <v>California</v>
      </c>
      <c r="B25" t="str">
        <f>'County-Data'!B25</f>
        <v>Los Angeles</v>
      </c>
      <c r="C25" t="str">
        <f>'County-Data'!C25</f>
        <v>CA</v>
      </c>
      <c r="D25" s="100">
        <f>'Sens-area'!U25</f>
        <v>2.0718241915311775</v>
      </c>
      <c r="E25" s="101">
        <f>'Sens-area'!V25</f>
        <v>46</v>
      </c>
      <c r="F25" s="102">
        <f>'Sens-area'!AO25</f>
        <v>1.1534750759335359</v>
      </c>
      <c r="G25" s="103">
        <f>'Sens-area'!AP25</f>
        <v>51</v>
      </c>
      <c r="H25" s="100">
        <f>'Sens-value'!U25</f>
        <v>2.1273501306529896</v>
      </c>
      <c r="I25" s="101">
        <f>'Sens-value'!V25</f>
        <v>46</v>
      </c>
      <c r="J25" s="102">
        <f>'Sens-value'!AO25</f>
        <v>1.1775898259541948</v>
      </c>
      <c r="K25" s="103">
        <f>'Sens-value'!AP25</f>
        <v>51</v>
      </c>
      <c r="L25" s="108">
        <f>'Impact-abs-area'!U25</f>
        <v>30349.447528088</v>
      </c>
      <c r="M25" s="101">
        <f>'Impact-abs-area'!V25</f>
        <v>35</v>
      </c>
      <c r="N25" s="109">
        <f>'Impact-abs-area'!AO25</f>
        <v>14734.698896231999</v>
      </c>
      <c r="O25" s="103">
        <f>'Impact-abs-area'!AP25</f>
        <v>37</v>
      </c>
      <c r="P25" s="108">
        <f>'Impact-abs-value'!U25</f>
        <v>238999677.25187588</v>
      </c>
      <c r="Q25" s="101">
        <f>'Impact-abs-value'!V25</f>
        <v>34</v>
      </c>
      <c r="R25" s="109">
        <f>'Impact-abs-value'!AO25</f>
        <v>115368579.60541926</v>
      </c>
      <c r="S25" s="103">
        <f>'Impact-abs-value'!AP25</f>
        <v>36</v>
      </c>
      <c r="T25" s="100">
        <f>'Impact-rel-area'!U25</f>
        <v>5.4224490848826159</v>
      </c>
      <c r="U25" s="101">
        <f>'Impact-rel-area'!V25</f>
        <v>53</v>
      </c>
      <c r="V25" s="102">
        <f>'Impact-rel-area'!AO25</f>
        <v>2.6326065564109342</v>
      </c>
      <c r="W25" s="103">
        <f>'Impact-rel-area'!AP25</f>
        <v>51</v>
      </c>
      <c r="X25" s="100">
        <f>'Impact-rel-value'!U25</f>
        <v>5.5677734705177695</v>
      </c>
      <c r="Y25" s="101">
        <f>'Impact-rel-value'!V25</f>
        <v>53</v>
      </c>
      <c r="Z25" s="102">
        <f>'Impact-rel-value'!AO25</f>
        <v>2.6876442857344029</v>
      </c>
      <c r="AA25" s="103">
        <f>'Impact-rel-value'!AP25</f>
        <v>52</v>
      </c>
    </row>
    <row r="26" spans="1:27">
      <c r="A26" t="str">
        <f>'County-Data'!A26</f>
        <v>California</v>
      </c>
      <c r="B26" t="str">
        <f>'County-Data'!B26</f>
        <v>Madera</v>
      </c>
      <c r="C26" t="str">
        <f>'County-Data'!C26</f>
        <v>CA</v>
      </c>
      <c r="D26" s="100">
        <f>'Sens-area'!U26</f>
        <v>2.4145074766112939</v>
      </c>
      <c r="E26" s="101">
        <f>'Sens-area'!V26</f>
        <v>40</v>
      </c>
      <c r="F26" s="102">
        <f>'Sens-area'!AO26</f>
        <v>3.1536631508020836</v>
      </c>
      <c r="G26" s="103">
        <f>'Sens-area'!AP26</f>
        <v>8</v>
      </c>
      <c r="H26" s="100">
        <f>'Sens-value'!U26</f>
        <v>2.4536605060926648</v>
      </c>
      <c r="I26" s="101">
        <f>'Sens-value'!V26</f>
        <v>42</v>
      </c>
      <c r="J26" s="102">
        <f>'Sens-value'!AO26</f>
        <v>3.2815003486185828</v>
      </c>
      <c r="K26" s="103">
        <f>'Sens-value'!AP26</f>
        <v>8</v>
      </c>
      <c r="L26" s="108">
        <f>'Impact-abs-area'!U26</f>
        <v>1610198.0575633678</v>
      </c>
      <c r="M26" s="101">
        <f>'Impact-abs-area'!V26</f>
        <v>6</v>
      </c>
      <c r="N26" s="109">
        <f>'Impact-abs-area'!AO26</f>
        <v>1471322.0499164721</v>
      </c>
      <c r="O26" s="103">
        <f>'Impact-abs-area'!AP26</f>
        <v>3</v>
      </c>
      <c r="P26" s="108">
        <f>'Impact-abs-value'!U26</f>
        <v>9583784769.8298302</v>
      </c>
      <c r="Q26" s="101">
        <f>'Impact-abs-value'!V26</f>
        <v>6</v>
      </c>
      <c r="R26" s="109">
        <f>'Impact-abs-value'!AO26</f>
        <v>8966784452.5630894</v>
      </c>
      <c r="S26" s="103">
        <f>'Impact-abs-value'!AP26</f>
        <v>4</v>
      </c>
      <c r="T26" s="100">
        <f>'Impact-rel-area'!U26</f>
        <v>8.345805880547168</v>
      </c>
      <c r="U26" s="101">
        <f>'Impact-rel-area'!V26</f>
        <v>30</v>
      </c>
      <c r="V26" s="102">
        <f>'Impact-rel-area'!AO26</f>
        <v>7.6259986519629512</v>
      </c>
      <c r="W26" s="103">
        <f>'Impact-rel-area'!AP26</f>
        <v>8</v>
      </c>
      <c r="X26" s="100">
        <f>'Impact-rel-value'!U26</f>
        <v>8.481139312666194</v>
      </c>
      <c r="Y26" s="101">
        <f>'Impact-rel-value'!V26</f>
        <v>27</v>
      </c>
      <c r="Z26" s="102">
        <f>'Impact-rel-value'!AO26</f>
        <v>7.9351268789174982</v>
      </c>
      <c r="AA26" s="103">
        <f>'Impact-rel-value'!AP26</f>
        <v>7</v>
      </c>
    </row>
    <row r="27" spans="1:27">
      <c r="A27" t="str">
        <f>'County-Data'!A27</f>
        <v>California</v>
      </c>
      <c r="B27" t="str">
        <f>'County-Data'!B27</f>
        <v>Marin</v>
      </c>
      <c r="C27" t="str">
        <f>'County-Data'!C27</f>
        <v>CA</v>
      </c>
      <c r="D27" s="100">
        <f>'Sens-area'!U27</f>
        <v>2.8854625550660793</v>
      </c>
      <c r="E27" s="101">
        <f>'Sens-area'!V27</f>
        <v>29</v>
      </c>
      <c r="F27" s="102">
        <f>'Sens-area'!AO27</f>
        <v>1.7841409691629957</v>
      </c>
      <c r="G27" s="103">
        <f>'Sens-area'!AP27</f>
        <v>36</v>
      </c>
      <c r="H27" s="100">
        <f>'Sens-value'!U27</f>
        <v>2.9182123236867565</v>
      </c>
      <c r="I27" s="101">
        <f>'Sens-value'!V27</f>
        <v>30</v>
      </c>
      <c r="J27" s="102">
        <f>'Sens-value'!AO27</f>
        <v>1.8043967600109403</v>
      </c>
      <c r="K27" s="103">
        <f>'Sens-value'!AP27</f>
        <v>37</v>
      </c>
      <c r="L27" s="108">
        <f>'Impact-abs-area'!U27</f>
        <v>1742.5220115950001</v>
      </c>
      <c r="M27" s="101">
        <f>'Impact-abs-area'!V27</f>
        <v>47</v>
      </c>
      <c r="N27" s="109">
        <f>'Impact-abs-area'!AO27</f>
        <v>857.52913707000005</v>
      </c>
      <c r="O27" s="103">
        <f>'Impact-abs-area'!AP27</f>
        <v>47</v>
      </c>
      <c r="P27" s="108">
        <f>'Impact-abs-value'!U27</f>
        <v>10246808.907490656</v>
      </c>
      <c r="Q27" s="101">
        <f>'Impact-abs-value'!V27</f>
        <v>47</v>
      </c>
      <c r="R27" s="109">
        <f>'Impact-abs-value'!AO27</f>
        <v>5042671.5062355669</v>
      </c>
      <c r="S27" s="103">
        <f>'Impact-abs-value'!AP27</f>
        <v>47</v>
      </c>
      <c r="T27" s="100">
        <f>'Impact-rel-area'!U27</f>
        <v>7.6763084211233483</v>
      </c>
      <c r="U27" s="101">
        <f>'Impact-rel-area'!V27</f>
        <v>39</v>
      </c>
      <c r="V27" s="102">
        <f>'Impact-rel-area'!AO27</f>
        <v>3.7776613967841413</v>
      </c>
      <c r="W27" s="103">
        <f>'Impact-rel-area'!AP27</f>
        <v>39</v>
      </c>
      <c r="X27" s="100">
        <f>'Impact-rel-value'!U27</f>
        <v>7.7634339061556732</v>
      </c>
      <c r="Y27" s="101">
        <f>'Impact-rel-value'!V27</f>
        <v>40</v>
      </c>
      <c r="Z27" s="102">
        <f>'Impact-rel-value'!AO27</f>
        <v>3.8205501149236687</v>
      </c>
      <c r="AA27" s="103">
        <f>'Impact-rel-value'!AP27</f>
        <v>43</v>
      </c>
    </row>
    <row r="28" spans="1:27">
      <c r="A28" t="str">
        <f>'County-Data'!A28</f>
        <v>California</v>
      </c>
      <c r="B28" t="str">
        <f>'County-Data'!B28</f>
        <v>Mariposa</v>
      </c>
      <c r="C28" t="str">
        <f>'County-Data'!C28</f>
        <v>CA</v>
      </c>
      <c r="D28" s="100">
        <f>'Sens-area'!U28</f>
        <v>2.9661016949152543</v>
      </c>
      <c r="E28" s="101">
        <f>'Sens-area'!V28</f>
        <v>24</v>
      </c>
      <c r="F28" s="102">
        <f>'Sens-area'!AO28</f>
        <v>2.0169491525423728</v>
      </c>
      <c r="G28" s="103">
        <f>'Sens-area'!AP28</f>
        <v>25</v>
      </c>
      <c r="H28" s="100">
        <f>'Sens-value'!U28</f>
        <v>2.9715205569633953</v>
      </c>
      <c r="I28" s="101">
        <f>'Sens-value'!V28</f>
        <v>26</v>
      </c>
      <c r="J28" s="102">
        <f>'Sens-value'!AO28</f>
        <v>2.0210755093022628</v>
      </c>
      <c r="K28" s="103">
        <f>'Sens-value'!AP28</f>
        <v>25</v>
      </c>
      <c r="L28" s="108">
        <f>'Impact-abs-area'!U28</f>
        <v>616.79432605000011</v>
      </c>
      <c r="M28" s="101">
        <f>'Impact-abs-area'!V28</f>
        <v>49</v>
      </c>
      <c r="N28" s="109">
        <f>'Impact-abs-area'!AO28</f>
        <v>289.54523460799999</v>
      </c>
      <c r="O28" s="103">
        <f>'Impact-abs-area'!AP28</f>
        <v>49</v>
      </c>
      <c r="P28" s="108">
        <f>'Impact-abs-value'!U28</f>
        <v>3484038.5282820538</v>
      </c>
      <c r="Q28" s="101">
        <f>'Impact-abs-value'!V28</f>
        <v>49</v>
      </c>
      <c r="R28" s="109">
        <f>'Impact-abs-value'!AO28</f>
        <v>1635889.2119302561</v>
      </c>
      <c r="S28" s="103">
        <f>'Impact-abs-value'!AP28</f>
        <v>49</v>
      </c>
      <c r="T28" s="100">
        <f>'Impact-rel-area'!U28</f>
        <v>10.454141119491528</v>
      </c>
      <c r="U28" s="101">
        <f>'Impact-rel-area'!V28</f>
        <v>10</v>
      </c>
      <c r="V28" s="102">
        <f>'Impact-rel-area'!AO28</f>
        <v>4.9075463492881353</v>
      </c>
      <c r="W28" s="103">
        <f>'Impact-rel-area'!AP28</f>
        <v>22</v>
      </c>
      <c r="X28" s="100">
        <f>'Impact-rel-value'!U28</f>
        <v>10.47324011014833</v>
      </c>
      <c r="Y28" s="101">
        <f>'Impact-rel-value'!V28</f>
        <v>12</v>
      </c>
      <c r="Z28" s="102">
        <f>'Impact-rel-value'!AO28</f>
        <v>4.9175864075748468</v>
      </c>
      <c r="AA28" s="103">
        <f>'Impact-rel-value'!AP28</f>
        <v>23</v>
      </c>
    </row>
    <row r="29" spans="1:27">
      <c r="A29" t="str">
        <f>'County-Data'!A29</f>
        <v>California</v>
      </c>
      <c r="B29" t="str">
        <f>'County-Data'!B29</f>
        <v>Mendocino</v>
      </c>
      <c r="C29" t="str">
        <f>'County-Data'!C29</f>
        <v>CA</v>
      </c>
      <c r="D29" s="100">
        <f>'Sens-area'!U29</f>
        <v>2.9991044776119402</v>
      </c>
      <c r="E29" s="101">
        <f>'Sens-area'!V29</f>
        <v>20</v>
      </c>
      <c r="F29" s="102">
        <f>'Sens-area'!AO29</f>
        <v>2.0105074626865673</v>
      </c>
      <c r="G29" s="103">
        <f>'Sens-area'!AP29</f>
        <v>26</v>
      </c>
      <c r="H29" s="100">
        <f>'Sens-value'!U29</f>
        <v>3.0000402318958894</v>
      </c>
      <c r="I29" s="101">
        <f>'Sens-value'!V29</f>
        <v>21</v>
      </c>
      <c r="J29" s="102">
        <f>'Sens-value'!AO29</f>
        <v>2.0109779545648911</v>
      </c>
      <c r="K29" s="103">
        <f>'Sens-value'!AP29</f>
        <v>26</v>
      </c>
      <c r="L29" s="108">
        <f>'Impact-abs-area'!U29</f>
        <v>140997.33345643498</v>
      </c>
      <c r="M29" s="101">
        <f>'Impact-abs-area'!V29</f>
        <v>28</v>
      </c>
      <c r="N29" s="109">
        <f>'Impact-abs-area'!AO29</f>
        <v>72073.436220911986</v>
      </c>
      <c r="O29" s="103">
        <f>'Impact-abs-area'!AP29</f>
        <v>26</v>
      </c>
      <c r="P29" s="108">
        <f>'Impact-abs-value'!U29</f>
        <v>799092393.91344905</v>
      </c>
      <c r="Q29" s="101">
        <f>'Impact-abs-value'!V29</f>
        <v>29</v>
      </c>
      <c r="R29" s="109">
        <f>'Impact-abs-value'!AO29</f>
        <v>408439242.77712911</v>
      </c>
      <c r="S29" s="103">
        <f>'Impact-abs-value'!AP29</f>
        <v>29</v>
      </c>
      <c r="T29" s="100">
        <f>'Impact-rel-area'!U29</f>
        <v>8.4177512511304471</v>
      </c>
      <c r="U29" s="101">
        <f>'Impact-rel-area'!V29</f>
        <v>28</v>
      </c>
      <c r="V29" s="102">
        <f>'Impact-rel-area'!AO29</f>
        <v>4.302891714681313</v>
      </c>
      <c r="W29" s="103">
        <f>'Impact-rel-area'!AP29</f>
        <v>33</v>
      </c>
      <c r="X29" s="100">
        <f>'Impact-rel-value'!U29</f>
        <v>8.4203776840717666</v>
      </c>
      <c r="Y29" s="101">
        <f>'Impact-rel-value'!V29</f>
        <v>30</v>
      </c>
      <c r="Z29" s="102">
        <f>'Impact-rel-value'!AO29</f>
        <v>4.303898662251834</v>
      </c>
      <c r="AA29" s="103">
        <f>'Impact-rel-value'!AP29</f>
        <v>36</v>
      </c>
    </row>
    <row r="30" spans="1:27">
      <c r="A30" t="str">
        <f>'County-Data'!A30</f>
        <v>California</v>
      </c>
      <c r="B30" t="str">
        <f>'County-Data'!B30</f>
        <v>Merced</v>
      </c>
      <c r="C30" t="str">
        <f>'County-Data'!C30</f>
        <v>CA</v>
      </c>
      <c r="D30" s="100">
        <f>'Sens-area'!U30</f>
        <v>2.6920503944366905</v>
      </c>
      <c r="E30" s="101">
        <f>'Sens-area'!V30</f>
        <v>36</v>
      </c>
      <c r="F30" s="102">
        <f>'Sens-area'!AO30</f>
        <v>3.1303270473508489</v>
      </c>
      <c r="G30" s="103">
        <f>'Sens-area'!AP30</f>
        <v>9</v>
      </c>
      <c r="H30" s="100">
        <f>'Sens-value'!U30</f>
        <v>2.7391467931859546</v>
      </c>
      <c r="I30" s="101">
        <f>'Sens-value'!V30</f>
        <v>38</v>
      </c>
      <c r="J30" s="102">
        <f>'Sens-value'!AO30</f>
        <v>3.2997347488191235</v>
      </c>
      <c r="K30" s="103">
        <f>'Sens-value'!AP30</f>
        <v>7</v>
      </c>
      <c r="L30" s="108">
        <f>'Impact-abs-area'!U30</f>
        <v>1390723.9918745421</v>
      </c>
      <c r="M30" s="101">
        <f>'Impact-abs-area'!V30</f>
        <v>8</v>
      </c>
      <c r="N30" s="109">
        <f>'Impact-abs-area'!AO30</f>
        <v>1159156.3324618202</v>
      </c>
      <c r="O30" s="103">
        <f>'Impact-abs-area'!AP30</f>
        <v>7</v>
      </c>
      <c r="P30" s="108">
        <f>'Impact-abs-value'!U30</f>
        <v>7792697224.7962236</v>
      </c>
      <c r="Q30" s="101">
        <f>'Impact-abs-value'!V30</f>
        <v>8</v>
      </c>
      <c r="R30" s="109">
        <f>'Impact-abs-value'!AO30</f>
        <v>6728930811.0901566</v>
      </c>
      <c r="S30" s="103">
        <f>'Impact-abs-value'!AP30</f>
        <v>8</v>
      </c>
      <c r="T30" s="100">
        <f>'Impact-rel-area'!U30</f>
        <v>8.5510922599072909</v>
      </c>
      <c r="U30" s="101">
        <f>'Impact-rel-area'!V30</f>
        <v>26</v>
      </c>
      <c r="V30" s="102">
        <f>'Impact-rel-area'!AO30</f>
        <v>7.1272609090294345</v>
      </c>
      <c r="W30" s="103">
        <f>'Impact-rel-area'!AP30</f>
        <v>10</v>
      </c>
      <c r="X30" s="100">
        <f>'Impact-rel-value'!U30</f>
        <v>8.7006903698262583</v>
      </c>
      <c r="Y30" s="101">
        <f>'Impact-rel-value'!V30</f>
        <v>25</v>
      </c>
      <c r="Z30" s="102">
        <f>'Impact-rel-value'!AO30</f>
        <v>7.5129755229018649</v>
      </c>
      <c r="AA30" s="103">
        <f>'Impact-rel-value'!AP30</f>
        <v>9</v>
      </c>
    </row>
    <row r="31" spans="1:27">
      <c r="A31" t="str">
        <f>'County-Data'!A31</f>
        <v>California</v>
      </c>
      <c r="B31" t="str">
        <f>'County-Data'!B31</f>
        <v>Modoc</v>
      </c>
      <c r="C31" t="str">
        <f>'County-Data'!C31</f>
        <v>CA</v>
      </c>
      <c r="D31" s="100">
        <f>'Sens-area'!U31</f>
        <v>1.6</v>
      </c>
      <c r="E31" s="101">
        <f>'Sens-area'!V31</f>
        <v>53</v>
      </c>
      <c r="F31" s="102">
        <f>'Sens-area'!AO31</f>
        <v>1</v>
      </c>
      <c r="G31" s="103">
        <f>'Sens-area'!AP31</f>
        <v>54.5</v>
      </c>
      <c r="H31" s="100">
        <f>'Sens-value'!U31</f>
        <v>1.6949174288385052</v>
      </c>
      <c r="I31" s="101">
        <f>'Sens-value'!V31</f>
        <v>54</v>
      </c>
      <c r="J31" s="102">
        <f>'Sens-value'!AO31</f>
        <v>1</v>
      </c>
      <c r="K31" s="103">
        <f>'Sens-value'!AP31</f>
        <v>54.5</v>
      </c>
      <c r="L31" s="108">
        <f>'Impact-abs-area'!U31</f>
        <v>62.703672672000003</v>
      </c>
      <c r="M31" s="101">
        <f>'Impact-abs-area'!V31</f>
        <v>54</v>
      </c>
      <c r="N31" s="109">
        <f>'Impact-abs-area'!AO31</f>
        <v>28.480948699999999</v>
      </c>
      <c r="O31" s="103">
        <f>'Impact-abs-area'!AP31</f>
        <v>54</v>
      </c>
      <c r="P31" s="108">
        <f>'Impact-abs-value'!U31</f>
        <v>362399.79518736602</v>
      </c>
      <c r="Q31" s="101">
        <f>'Impact-abs-value'!V31</f>
        <v>54</v>
      </c>
      <c r="R31" s="109">
        <f>'Impact-abs-value'!AO31</f>
        <v>155389.20801233</v>
      </c>
      <c r="S31" s="103">
        <f>'Impact-abs-value'!AP31</f>
        <v>54</v>
      </c>
      <c r="T31" s="100">
        <f>'Impact-rel-area'!U31</f>
        <v>6.2703672672000001</v>
      </c>
      <c r="U31" s="101">
        <f>'Impact-rel-area'!V31</f>
        <v>47</v>
      </c>
      <c r="V31" s="102">
        <f>'Impact-rel-area'!AO31</f>
        <v>2.8480948699999997</v>
      </c>
      <c r="W31" s="103">
        <f>'Impact-rel-area'!AP31</f>
        <v>48</v>
      </c>
      <c r="X31" s="100">
        <f>'Impact-rel-value'!U31</f>
        <v>6.6423467289973424</v>
      </c>
      <c r="Y31" s="101">
        <f>'Impact-rel-value'!V31</f>
        <v>47</v>
      </c>
      <c r="Z31" s="102">
        <f>'Impact-rel-value'!AO31</f>
        <v>2.8480948699999997</v>
      </c>
      <c r="AA31" s="103">
        <f>'Impact-rel-value'!AP31</f>
        <v>50</v>
      </c>
    </row>
    <row r="32" spans="1:27">
      <c r="A32" t="str">
        <f>'County-Data'!A32</f>
        <v>California</v>
      </c>
      <c r="B32" t="str">
        <f>'County-Data'!B32</f>
        <v>Mono</v>
      </c>
      <c r="C32" t="str">
        <f>'County-Data'!C32</f>
        <v>CA</v>
      </c>
      <c r="D32" s="100"/>
      <c r="E32" s="101"/>
      <c r="F32" s="102"/>
      <c r="G32" s="103"/>
      <c r="H32" s="100"/>
      <c r="I32" s="101"/>
      <c r="J32" s="102"/>
      <c r="K32" s="103"/>
      <c r="L32" s="108"/>
      <c r="M32" s="101"/>
      <c r="N32" s="109"/>
      <c r="O32" s="103"/>
      <c r="P32" s="108"/>
      <c r="Q32" s="101"/>
      <c r="R32" s="109"/>
      <c r="S32" s="103"/>
      <c r="T32" s="100"/>
      <c r="U32" s="101"/>
      <c r="V32" s="102"/>
      <c r="W32" s="103"/>
      <c r="X32" s="100"/>
      <c r="Y32" s="101"/>
      <c r="Z32" s="102"/>
      <c r="AA32" s="103"/>
    </row>
    <row r="33" spans="1:27">
      <c r="A33" t="str">
        <f>'County-Data'!A33</f>
        <v>California</v>
      </c>
      <c r="B33" t="str">
        <f>'County-Data'!B33</f>
        <v>Monterey</v>
      </c>
      <c r="C33" t="str">
        <f>'County-Data'!C33</f>
        <v>CA</v>
      </c>
      <c r="D33" s="100">
        <f>'Sens-area'!U33</f>
        <v>3.4328683235532691</v>
      </c>
      <c r="E33" s="101">
        <f>'Sens-area'!V33</f>
        <v>8</v>
      </c>
      <c r="F33" s="102">
        <f>'Sens-area'!AO33</f>
        <v>1.7027907894448382</v>
      </c>
      <c r="G33" s="103">
        <f>'Sens-area'!AP33</f>
        <v>39</v>
      </c>
      <c r="H33" s="100">
        <f>'Sens-value'!U33</f>
        <v>3.3331444087854472</v>
      </c>
      <c r="I33" s="101">
        <f>'Sens-value'!V33</f>
        <v>8</v>
      </c>
      <c r="J33" s="102">
        <f>'Sens-value'!AO33</f>
        <v>1.7929610347009031</v>
      </c>
      <c r="K33" s="103">
        <f>'Sens-value'!AP33</f>
        <v>39</v>
      </c>
      <c r="L33" s="108">
        <f>'Impact-abs-area'!U33</f>
        <v>2483837.6531824078</v>
      </c>
      <c r="M33" s="101">
        <f>'Impact-abs-area'!V33</f>
        <v>3</v>
      </c>
      <c r="N33" s="109">
        <f>'Impact-abs-area'!AO33</f>
        <v>1008540.53235647</v>
      </c>
      <c r="O33" s="103">
        <f>'Impact-abs-area'!AP33</f>
        <v>8</v>
      </c>
      <c r="P33" s="108">
        <f>'Impact-abs-value'!U33</f>
        <v>21479924114.629097</v>
      </c>
      <c r="Q33" s="101">
        <f>'Impact-abs-value'!V33</f>
        <v>2</v>
      </c>
      <c r="R33" s="109">
        <f>'Impact-abs-value'!AO33</f>
        <v>9458351890.3100071</v>
      </c>
      <c r="S33" s="103">
        <f>'Impact-abs-value'!AP33</f>
        <v>3</v>
      </c>
      <c r="T33" s="100">
        <f>'Impact-rel-area'!U33</f>
        <v>9.0755013160425015</v>
      </c>
      <c r="U33" s="101">
        <f>'Impact-rel-area'!V33</f>
        <v>23</v>
      </c>
      <c r="V33" s="102">
        <f>'Impact-rel-area'!AO33</f>
        <v>3.6850278507357701</v>
      </c>
      <c r="W33" s="103">
        <f>'Impact-rel-area'!AP33</f>
        <v>41</v>
      </c>
      <c r="X33" s="100">
        <f>'Impact-rel-value'!U33</f>
        <v>8.8118604086687231</v>
      </c>
      <c r="Y33" s="101">
        <f>'Impact-rel-value'!V33</f>
        <v>24</v>
      </c>
      <c r="Z33" s="102">
        <f>'Impact-rel-value'!AO33</f>
        <v>3.8801662477343859</v>
      </c>
      <c r="AA33" s="103">
        <f>'Impact-rel-value'!AP33</f>
        <v>42</v>
      </c>
    </row>
    <row r="34" spans="1:27">
      <c r="A34" t="str">
        <f>'County-Data'!A34</f>
        <v>California</v>
      </c>
      <c r="B34" t="str">
        <f>'County-Data'!B34</f>
        <v>Napa</v>
      </c>
      <c r="C34" t="str">
        <f>'County-Data'!C34</f>
        <v>CA</v>
      </c>
      <c r="D34" s="100">
        <f>'Sens-area'!U34</f>
        <v>2.9988730028948356</v>
      </c>
      <c r="E34" s="101">
        <f>'Sens-area'!V34</f>
        <v>21</v>
      </c>
      <c r="F34" s="102">
        <f>'Sens-area'!AO34</f>
        <v>1.9994475504386449</v>
      </c>
      <c r="G34" s="103">
        <f>'Sens-area'!AP34</f>
        <v>28</v>
      </c>
      <c r="H34" s="100">
        <f>'Sens-value'!U34</f>
        <v>2.9990413966162199</v>
      </c>
      <c r="I34" s="101">
        <f>'Sens-value'!V34</f>
        <v>22</v>
      </c>
      <c r="J34" s="102">
        <f>'Sens-value'!AO34</f>
        <v>1.9995645845775218</v>
      </c>
      <c r="K34" s="103">
        <f>'Sens-value'!AP34</f>
        <v>29</v>
      </c>
      <c r="L34" s="108">
        <f>'Impact-abs-area'!U34</f>
        <v>405365.39544778795</v>
      </c>
      <c r="M34" s="101">
        <f>'Impact-abs-area'!V34</f>
        <v>19</v>
      </c>
      <c r="N34" s="109">
        <f>'Impact-abs-area'!AO34</f>
        <v>198459.01844093899</v>
      </c>
      <c r="O34" s="103">
        <f>'Impact-abs-area'!AP34</f>
        <v>20</v>
      </c>
      <c r="P34" s="108">
        <f>'Impact-abs-value'!U34</f>
        <v>2292011332.8091383</v>
      </c>
      <c r="Q34" s="101">
        <f>'Impact-abs-value'!V34</f>
        <v>21</v>
      </c>
      <c r="R34" s="109">
        <f>'Impact-abs-value'!AO34</f>
        <v>1122126869.7678127</v>
      </c>
      <c r="S34" s="103">
        <f>'Impact-abs-value'!AP34</f>
        <v>23</v>
      </c>
      <c r="T34" s="100">
        <f>'Impact-rel-area'!U34</f>
        <v>8.9577573961458459</v>
      </c>
      <c r="U34" s="101">
        <f>'Impact-rel-area'!V34</f>
        <v>24</v>
      </c>
      <c r="V34" s="102">
        <f>'Impact-rel-area'!AO34</f>
        <v>4.3855439073860074</v>
      </c>
      <c r="W34" s="103">
        <f>'Impact-rel-area'!AP34</f>
        <v>31</v>
      </c>
      <c r="X34" s="100">
        <f>'Impact-rel-value'!U34</f>
        <v>8.9582603951397139</v>
      </c>
      <c r="Y34" s="101">
        <f>'Impact-rel-value'!V34</f>
        <v>23</v>
      </c>
      <c r="Z34" s="102">
        <f>'Impact-rel-value'!AO34</f>
        <v>4.3858006074702853</v>
      </c>
      <c r="AA34" s="103">
        <f>'Impact-rel-value'!AP34</f>
        <v>32</v>
      </c>
    </row>
    <row r="35" spans="1:27">
      <c r="A35" t="str">
        <f>'County-Data'!A35</f>
        <v>California</v>
      </c>
      <c r="B35" t="str">
        <f>'County-Data'!B35</f>
        <v>Nevada</v>
      </c>
      <c r="C35" t="str">
        <f>'County-Data'!C35</f>
        <v>CA</v>
      </c>
      <c r="D35" s="100">
        <f>'Sens-area'!U35</f>
        <v>2.8221070811744386</v>
      </c>
      <c r="E35" s="101">
        <f>'Sens-area'!V35</f>
        <v>33</v>
      </c>
      <c r="F35" s="102">
        <f>'Sens-area'!AO35</f>
        <v>2.0259067357512954</v>
      </c>
      <c r="G35" s="103">
        <f>'Sens-area'!AP35</f>
        <v>24</v>
      </c>
      <c r="H35" s="100">
        <f>'Sens-value'!U35</f>
        <v>2.8635996285169401</v>
      </c>
      <c r="I35" s="101">
        <f>'Sens-value'!V35</f>
        <v>34</v>
      </c>
      <c r="J35" s="102">
        <f>'Sens-value'!AO35</f>
        <v>2.0452382639311293</v>
      </c>
      <c r="K35" s="103">
        <f>'Sens-value'!AP35</f>
        <v>24</v>
      </c>
      <c r="L35" s="108">
        <f>'Impact-abs-area'!U35</f>
        <v>5950.4180670159994</v>
      </c>
      <c r="M35" s="101">
        <f>'Impact-abs-area'!V35</f>
        <v>44</v>
      </c>
      <c r="N35" s="109">
        <f>'Impact-abs-area'!AO35</f>
        <v>2914.3849234710001</v>
      </c>
      <c r="O35" s="103">
        <f>'Impact-abs-area'!AP35</f>
        <v>44</v>
      </c>
      <c r="P35" s="108">
        <f>'Impact-abs-value'!U35</f>
        <v>35471399.845310785</v>
      </c>
      <c r="Q35" s="101">
        <f>'Impact-abs-value'!V35</f>
        <v>45</v>
      </c>
      <c r="R35" s="109">
        <f>'Impact-abs-value'!AO35</f>
        <v>17284762.307243764</v>
      </c>
      <c r="S35" s="103">
        <f>'Impact-abs-value'!AP35</f>
        <v>44</v>
      </c>
      <c r="T35" s="100">
        <f>'Impact-rel-area'!U35</f>
        <v>10.277060564794473</v>
      </c>
      <c r="U35" s="101">
        <f>'Impact-rel-area'!V35</f>
        <v>13</v>
      </c>
      <c r="V35" s="102">
        <f>'Impact-rel-area'!AO35</f>
        <v>5.0334800059948188</v>
      </c>
      <c r="W35" s="103">
        <f>'Impact-rel-area'!AP35</f>
        <v>21</v>
      </c>
      <c r="X35" s="100">
        <f>'Impact-rel-value'!U35</f>
        <v>10.42816093404376</v>
      </c>
      <c r="Y35" s="101">
        <f>'Impact-rel-value'!V35</f>
        <v>13</v>
      </c>
      <c r="Z35" s="102">
        <f>'Impact-rel-value'!AO35</f>
        <v>5.0815102824440634</v>
      </c>
      <c r="AA35" s="103">
        <f>'Impact-rel-value'!AP35</f>
        <v>22</v>
      </c>
    </row>
    <row r="36" spans="1:27">
      <c r="A36" t="str">
        <f>'County-Data'!A36</f>
        <v>California</v>
      </c>
      <c r="B36" t="str">
        <f>'County-Data'!B36</f>
        <v>Orange</v>
      </c>
      <c r="C36" t="str">
        <f>'County-Data'!C36</f>
        <v>CA</v>
      </c>
      <c r="D36" s="100">
        <f>'Sens-area'!U36</f>
        <v>2.5075343961563661</v>
      </c>
      <c r="E36" s="101">
        <f>'Sens-area'!V36</f>
        <v>39</v>
      </c>
      <c r="F36" s="102">
        <f>'Sens-area'!AO36</f>
        <v>1.42760428041057</v>
      </c>
      <c r="G36" s="103">
        <f>'Sens-area'!AP36</f>
        <v>44</v>
      </c>
      <c r="H36" s="100">
        <f>'Sens-value'!U36</f>
        <v>2.9112824996349427</v>
      </c>
      <c r="I36" s="101">
        <f>'Sens-value'!V36</f>
        <v>31</v>
      </c>
      <c r="J36" s="102">
        <f>'Sens-value'!AO36</f>
        <v>1.875763287369127</v>
      </c>
      <c r="K36" s="103">
        <f>'Sens-value'!AP36</f>
        <v>34</v>
      </c>
      <c r="L36" s="108">
        <f>'Impact-abs-area'!U36</f>
        <v>28171.386266848</v>
      </c>
      <c r="M36" s="101">
        <f>'Impact-abs-area'!V36</f>
        <v>36</v>
      </c>
      <c r="N36" s="109">
        <f>'Impact-abs-area'!AO36</f>
        <v>15101.190808842</v>
      </c>
      <c r="O36" s="103">
        <f>'Impact-abs-area'!AP36</f>
        <v>36</v>
      </c>
      <c r="P36" s="108">
        <f>'Impact-abs-value'!U36</f>
        <v>849774875.69521892</v>
      </c>
      <c r="Q36" s="101">
        <f>'Impact-abs-value'!V36</f>
        <v>28</v>
      </c>
      <c r="R36" s="109">
        <f>'Impact-abs-value'!AO36</f>
        <v>515512977.514557</v>
      </c>
      <c r="S36" s="103">
        <f>'Impact-abs-value'!AP36</f>
        <v>27</v>
      </c>
      <c r="T36" s="100">
        <f>'Impact-rel-area'!U36</f>
        <v>6.1523009973461456</v>
      </c>
      <c r="U36" s="101">
        <f>'Impact-rel-area'!V36</f>
        <v>49</v>
      </c>
      <c r="V36" s="102">
        <f>'Impact-rel-area'!AO36</f>
        <v>3.2979233039620004</v>
      </c>
      <c r="W36" s="103">
        <f>'Impact-rel-area'!AP36</f>
        <v>44</v>
      </c>
      <c r="X36" s="100">
        <f>'Impact-rel-value'!U36</f>
        <v>7.1429074925214024</v>
      </c>
      <c r="Y36" s="101">
        <f>'Impact-rel-value'!V36</f>
        <v>43</v>
      </c>
      <c r="Z36" s="102">
        <f>'Impact-rel-value'!AO36</f>
        <v>4.3332200267373286</v>
      </c>
      <c r="AA36" s="103">
        <f>'Impact-rel-value'!AP36</f>
        <v>34</v>
      </c>
    </row>
    <row r="37" spans="1:27">
      <c r="A37" t="str">
        <f>'County-Data'!A37</f>
        <v>California</v>
      </c>
      <c r="B37" t="str">
        <f>'County-Data'!B37</f>
        <v>Placer</v>
      </c>
      <c r="C37" t="str">
        <f>'County-Data'!C37</f>
        <v>CA</v>
      </c>
      <c r="D37" s="100">
        <f>'Sens-area'!U37</f>
        <v>2.1309385863267671</v>
      </c>
      <c r="E37" s="101">
        <f>'Sens-area'!V37</f>
        <v>45</v>
      </c>
      <c r="F37" s="102">
        <f>'Sens-area'!AO37</f>
        <v>2.0915411355735807</v>
      </c>
      <c r="G37" s="103">
        <f>'Sens-area'!AP37</f>
        <v>21</v>
      </c>
      <c r="H37" s="100">
        <f>'Sens-value'!U37</f>
        <v>2.3240415448136886</v>
      </c>
      <c r="I37" s="101">
        <f>'Sens-value'!V37</f>
        <v>43</v>
      </c>
      <c r="J37" s="102">
        <f>'Sens-value'!AO37</f>
        <v>2.1589915804749968</v>
      </c>
      <c r="K37" s="103">
        <f>'Sens-value'!AP37</f>
        <v>21</v>
      </c>
      <c r="L37" s="108">
        <f>'Impact-abs-area'!U37</f>
        <v>6639.8503692389995</v>
      </c>
      <c r="M37" s="101">
        <f>'Impact-abs-area'!V37</f>
        <v>43</v>
      </c>
      <c r="N37" s="109">
        <f>'Impact-abs-area'!AO37</f>
        <v>4451.3653611700001</v>
      </c>
      <c r="O37" s="103">
        <f>'Impact-abs-area'!AP37</f>
        <v>43</v>
      </c>
      <c r="P37" s="108">
        <f>'Impact-abs-value'!U37</f>
        <v>44671833.721836299</v>
      </c>
      <c r="Q37" s="101">
        <f>'Impact-abs-value'!V37</f>
        <v>43</v>
      </c>
      <c r="R37" s="109">
        <f>'Impact-abs-value'!AO37</f>
        <v>28345251.446773898</v>
      </c>
      <c r="S37" s="103">
        <f>'Impact-abs-value'!AP37</f>
        <v>43</v>
      </c>
      <c r="T37" s="100">
        <f>'Impact-rel-area'!U37</f>
        <v>7.6939169979594428</v>
      </c>
      <c r="U37" s="101">
        <f>'Impact-rel-area'!V37</f>
        <v>37</v>
      </c>
      <c r="V37" s="102">
        <f>'Impact-rel-area'!AO37</f>
        <v>5.1580131647392822</v>
      </c>
      <c r="W37" s="103">
        <f>'Impact-rel-area'!AP37</f>
        <v>19</v>
      </c>
      <c r="X37" s="100">
        <f>'Impact-rel-value'!U37</f>
        <v>8.391130021456199</v>
      </c>
      <c r="Y37" s="101">
        <f>'Impact-rel-value'!V37</f>
        <v>31</v>
      </c>
      <c r="Z37" s="102">
        <f>'Impact-rel-value'!AO37</f>
        <v>5.3243547569994867</v>
      </c>
      <c r="AA37" s="103">
        <f>'Impact-rel-value'!AP37</f>
        <v>20</v>
      </c>
    </row>
    <row r="38" spans="1:27">
      <c r="A38" t="str">
        <f>'County-Data'!A38</f>
        <v>California</v>
      </c>
      <c r="B38" t="str">
        <f>'County-Data'!B38</f>
        <v>Plumas</v>
      </c>
      <c r="C38" t="str">
        <f>'County-Data'!C38</f>
        <v>CA</v>
      </c>
      <c r="D38" s="100">
        <f>'Sens-area'!U38</f>
        <v>3.7692307692307692</v>
      </c>
      <c r="E38" s="101">
        <f>'Sens-area'!V38</f>
        <v>1</v>
      </c>
      <c r="F38" s="102">
        <f>'Sens-area'!AO38</f>
        <v>1.7692307692307692</v>
      </c>
      <c r="G38" s="103">
        <f>'Sens-area'!AP38</f>
        <v>37</v>
      </c>
      <c r="H38" s="100">
        <f>'Sens-value'!U38</f>
        <v>3.7790739683242625</v>
      </c>
      <c r="I38" s="101">
        <f>'Sens-value'!V38</f>
        <v>1</v>
      </c>
      <c r="J38" s="102">
        <f>'Sens-value'!AO38</f>
        <v>1.7790739683242627</v>
      </c>
      <c r="K38" s="103">
        <f>'Sens-value'!AP38</f>
        <v>41</v>
      </c>
      <c r="L38" s="108">
        <f>'Impact-abs-area'!U38</f>
        <v>182.95523871799998</v>
      </c>
      <c r="M38" s="101">
        <f>'Impact-abs-area'!V38</f>
        <v>52</v>
      </c>
      <c r="N38" s="109">
        <f>'Impact-abs-area'!AO38</f>
        <v>59.559931772999995</v>
      </c>
      <c r="O38" s="103">
        <f>'Impact-abs-area'!AP38</f>
        <v>52</v>
      </c>
      <c r="P38" s="108">
        <f>'Impact-abs-value'!U38</f>
        <v>1210756.6982515221</v>
      </c>
      <c r="Q38" s="101">
        <f>'Impact-abs-value'!V38</f>
        <v>52</v>
      </c>
      <c r="R38" s="109">
        <f>'Impact-abs-value'!AO38</f>
        <v>395314.80455090699</v>
      </c>
      <c r="S38" s="103">
        <f>'Impact-abs-value'!AP38</f>
        <v>52</v>
      </c>
      <c r="T38" s="100">
        <f>'Impact-rel-area'!U38</f>
        <v>14.073479901384614</v>
      </c>
      <c r="U38" s="101">
        <f>'Impact-rel-area'!V38</f>
        <v>1</v>
      </c>
      <c r="V38" s="102">
        <f>'Impact-rel-area'!AO38</f>
        <v>4.5815332133076918</v>
      </c>
      <c r="W38" s="103">
        <f>'Impact-rel-area'!AP38</f>
        <v>26</v>
      </c>
      <c r="X38" s="100">
        <f>'Impact-rel-value'!U38</f>
        <v>14.110232245056023</v>
      </c>
      <c r="Y38" s="101">
        <f>'Impact-rel-value'!V38</f>
        <v>1</v>
      </c>
      <c r="Z38" s="102">
        <f>'Impact-rel-value'!AO38</f>
        <v>4.60702279010928</v>
      </c>
      <c r="AA38" s="103">
        <f>'Impact-rel-value'!AP38</f>
        <v>26</v>
      </c>
    </row>
    <row r="39" spans="1:27">
      <c r="A39" t="str">
        <f>'County-Data'!A39</f>
        <v>California</v>
      </c>
      <c r="B39" t="str">
        <f>'County-Data'!B39</f>
        <v>Riverside</v>
      </c>
      <c r="C39" t="str">
        <f>'County-Data'!C39</f>
        <v>CA</v>
      </c>
      <c r="D39" s="100">
        <f>'Sens-area'!U39</f>
        <v>2.0052822027201263</v>
      </c>
      <c r="E39" s="101">
        <f>'Sens-area'!V39</f>
        <v>50</v>
      </c>
      <c r="F39" s="102">
        <f>'Sens-area'!AO39</f>
        <v>1.3833548226094914</v>
      </c>
      <c r="G39" s="103">
        <f>'Sens-area'!AP39</f>
        <v>46</v>
      </c>
      <c r="H39" s="100">
        <f>'Sens-value'!U39</f>
        <v>2.0191315750775485</v>
      </c>
      <c r="I39" s="101">
        <f>'Sens-value'!V39</f>
        <v>50</v>
      </c>
      <c r="J39" s="102">
        <f>'Sens-value'!AO39</f>
        <v>1.502148267476602</v>
      </c>
      <c r="K39" s="103">
        <f>'Sens-value'!AP39</f>
        <v>47</v>
      </c>
      <c r="L39" s="108">
        <f>'Impact-abs-area'!U39</f>
        <v>269552.33654243394</v>
      </c>
      <c r="M39" s="101">
        <f>'Impact-abs-area'!V39</f>
        <v>22</v>
      </c>
      <c r="N39" s="109">
        <f>'Impact-abs-area'!AO39</f>
        <v>156509.45888115995</v>
      </c>
      <c r="O39" s="103">
        <f>'Impact-abs-area'!AP39</f>
        <v>23</v>
      </c>
      <c r="P39" s="108">
        <f>'Impact-abs-value'!U39</f>
        <v>1792448961.8517296</v>
      </c>
      <c r="Q39" s="101">
        <f>'Impact-abs-value'!V39</f>
        <v>23</v>
      </c>
      <c r="R39" s="109">
        <f>'Impact-abs-value'!AO39</f>
        <v>1122365683.0289989</v>
      </c>
      <c r="S39" s="103">
        <f>'Impact-abs-value'!AP39</f>
        <v>22</v>
      </c>
      <c r="T39" s="100">
        <f>'Impact-rel-area'!U39</f>
        <v>5.6056302570900876</v>
      </c>
      <c r="U39" s="101">
        <f>'Impact-rel-area'!V39</f>
        <v>52</v>
      </c>
      <c r="V39" s="102">
        <f>'Impact-rel-area'!AO39</f>
        <v>3.2547822418408674</v>
      </c>
      <c r="W39" s="103">
        <f>'Impact-rel-area'!AP39</f>
        <v>46</v>
      </c>
      <c r="X39" s="100">
        <f>'Impact-rel-value'!U39</f>
        <v>5.6443452372675234</v>
      </c>
      <c r="Y39" s="101">
        <f>'Impact-rel-value'!V39</f>
        <v>52</v>
      </c>
      <c r="Z39" s="102">
        <f>'Impact-rel-value'!AO39</f>
        <v>3.5342816070660703</v>
      </c>
      <c r="AA39" s="103">
        <f>'Impact-rel-value'!AP39</f>
        <v>46</v>
      </c>
    </row>
    <row r="40" spans="1:27">
      <c r="A40" t="str">
        <f>'County-Data'!A40</f>
        <v>California</v>
      </c>
      <c r="B40" t="str">
        <f>'County-Data'!B40</f>
        <v>Sacramento</v>
      </c>
      <c r="C40" t="str">
        <f>'County-Data'!C40</f>
        <v>CA</v>
      </c>
      <c r="D40" s="100">
        <f>'Sens-area'!U40</f>
        <v>2.8985587583148558</v>
      </c>
      <c r="E40" s="101">
        <f>'Sens-area'!V40</f>
        <v>27</v>
      </c>
      <c r="F40" s="102">
        <f>'Sens-area'!AO40</f>
        <v>1.9799981522542498</v>
      </c>
      <c r="G40" s="103">
        <f>'Sens-area'!AP40</f>
        <v>30</v>
      </c>
      <c r="H40" s="100">
        <f>'Sens-value'!U40</f>
        <v>2.9234598257127087</v>
      </c>
      <c r="I40" s="101">
        <f>'Sens-value'!V40</f>
        <v>29</v>
      </c>
      <c r="J40" s="102">
        <f>'Sens-value'!AO40</f>
        <v>2.005294287613558</v>
      </c>
      <c r="K40" s="103">
        <f>'Sens-value'!AP40</f>
        <v>27</v>
      </c>
      <c r="L40" s="108">
        <f>'Impact-abs-area'!U40</f>
        <v>208015.37662701594</v>
      </c>
      <c r="M40" s="101">
        <f>'Impact-abs-area'!V40</f>
        <v>25</v>
      </c>
      <c r="N40" s="109">
        <f>'Impact-abs-area'!AO40</f>
        <v>97933.778754161031</v>
      </c>
      <c r="O40" s="103">
        <f>'Impact-abs-area'!AP40</f>
        <v>25</v>
      </c>
      <c r="P40" s="108">
        <f>'Impact-abs-value'!U40</f>
        <v>1154828395.9186764</v>
      </c>
      <c r="Q40" s="101">
        <f>'Impact-abs-value'!V40</f>
        <v>25</v>
      </c>
      <c r="R40" s="109">
        <f>'Impact-abs-value'!AO40</f>
        <v>545949957.92075765</v>
      </c>
      <c r="S40" s="103">
        <f>'Impact-abs-value'!AP40</f>
        <v>26</v>
      </c>
      <c r="T40" s="100">
        <f>'Impact-rel-area'!U40</f>
        <v>9.6089882033913501</v>
      </c>
      <c r="U40" s="101">
        <f>'Impact-rel-area'!V40</f>
        <v>16</v>
      </c>
      <c r="V40" s="102">
        <f>'Impact-rel-area'!AO40</f>
        <v>4.523918087313425</v>
      </c>
      <c r="W40" s="103">
        <f>'Impact-rel-area'!AP40</f>
        <v>27</v>
      </c>
      <c r="X40" s="100">
        <f>'Impact-rel-value'!U40</f>
        <v>9.6915375262889611</v>
      </c>
      <c r="Y40" s="101">
        <f>'Impact-rel-value'!V40</f>
        <v>17</v>
      </c>
      <c r="Z40" s="102">
        <f>'Impact-rel-value'!AO40</f>
        <v>4.5817149312957346</v>
      </c>
      <c r="AA40" s="103">
        <f>'Impact-rel-value'!AP40</f>
        <v>27</v>
      </c>
    </row>
    <row r="41" spans="1:27">
      <c r="A41" t="str">
        <f>'County-Data'!A41</f>
        <v>California</v>
      </c>
      <c r="B41" t="str">
        <f>'County-Data'!B41</f>
        <v>San Benito</v>
      </c>
      <c r="C41" t="str">
        <f>'County-Data'!C41</f>
        <v>CA</v>
      </c>
      <c r="D41" s="100">
        <f>'Sens-area'!U41</f>
        <v>2.8016163657027402</v>
      </c>
      <c r="E41" s="101">
        <f>'Sens-area'!V41</f>
        <v>34</v>
      </c>
      <c r="F41" s="102">
        <f>'Sens-area'!AO41</f>
        <v>1.9604748074251799</v>
      </c>
      <c r="G41" s="103">
        <f>'Sens-area'!AP41</f>
        <v>31</v>
      </c>
      <c r="H41" s="100">
        <f>'Sens-value'!U41</f>
        <v>2.8547291552944412</v>
      </c>
      <c r="I41" s="101">
        <f>'Sens-value'!V41</f>
        <v>35</v>
      </c>
      <c r="J41" s="102">
        <f>'Sens-value'!AO41</f>
        <v>1.9798195881219023</v>
      </c>
      <c r="K41" s="103">
        <f>'Sens-value'!AP41</f>
        <v>31</v>
      </c>
      <c r="L41" s="108">
        <f>'Impact-abs-area'!U41</f>
        <v>63205.473939347998</v>
      </c>
      <c r="M41" s="101">
        <f>'Impact-abs-area'!V41</f>
        <v>31</v>
      </c>
      <c r="N41" s="109">
        <f>'Impact-abs-area'!AO41</f>
        <v>33830.668560150007</v>
      </c>
      <c r="O41" s="103">
        <f>'Impact-abs-area'!AP41</f>
        <v>31</v>
      </c>
      <c r="P41" s="108">
        <f>'Impact-abs-value'!U41</f>
        <v>365618741.80036068</v>
      </c>
      <c r="Q41" s="101">
        <f>'Impact-abs-value'!V41</f>
        <v>32</v>
      </c>
      <c r="R41" s="109">
        <f>'Impact-abs-value'!AO41</f>
        <v>193951187.98959455</v>
      </c>
      <c r="S41" s="103">
        <f>'Impact-abs-value'!AP41</f>
        <v>31</v>
      </c>
      <c r="T41" s="100">
        <f>'Impact-rel-area'!U41</f>
        <v>7.9814968985159735</v>
      </c>
      <c r="U41" s="101">
        <f>'Impact-rel-area'!V41</f>
        <v>33</v>
      </c>
      <c r="V41" s="102">
        <f>'Impact-rel-area'!AO41</f>
        <v>4.2720884657343108</v>
      </c>
      <c r="W41" s="103">
        <f>'Impact-rel-area'!AP41</f>
        <v>34</v>
      </c>
      <c r="X41" s="100">
        <f>'Impact-rel-value'!U41</f>
        <v>8.132809394611904</v>
      </c>
      <c r="Y41" s="101">
        <f>'Impact-rel-value'!V41</f>
        <v>33</v>
      </c>
      <c r="Z41" s="102">
        <f>'Impact-rel-value'!AO41</f>
        <v>4.3142428531172143</v>
      </c>
      <c r="AA41" s="103">
        <f>'Impact-rel-value'!AP41</f>
        <v>35</v>
      </c>
    </row>
    <row r="42" spans="1:27">
      <c r="A42" t="str">
        <f>'County-Data'!A42</f>
        <v>California</v>
      </c>
      <c r="B42" t="str">
        <f>'County-Data'!B42</f>
        <v>San Bernardino</v>
      </c>
      <c r="C42" t="str">
        <f>'County-Data'!C42</f>
        <v>CA</v>
      </c>
      <c r="D42" s="100">
        <f>'Sens-area'!U42</f>
        <v>1.3900968783638321</v>
      </c>
      <c r="E42" s="101">
        <f>'Sens-area'!V42</f>
        <v>54</v>
      </c>
      <c r="F42" s="102">
        <f>'Sens-area'!AO42</f>
        <v>1.4831001076426265</v>
      </c>
      <c r="G42" s="103">
        <f>'Sens-area'!AP42</f>
        <v>43</v>
      </c>
      <c r="H42" s="100">
        <f>'Sens-value'!U42</f>
        <v>1.77339738486387</v>
      </c>
      <c r="I42" s="101">
        <f>'Sens-value'!V42</f>
        <v>53</v>
      </c>
      <c r="J42" s="102">
        <f>'Sens-value'!AO42</f>
        <v>1.7234052336731767</v>
      </c>
      <c r="K42" s="103">
        <f>'Sens-value'!AP42</f>
        <v>43</v>
      </c>
      <c r="L42" s="108">
        <f>'Impact-abs-area'!U42</f>
        <v>20007.581566654</v>
      </c>
      <c r="M42" s="101">
        <f>'Impact-abs-area'!V42</f>
        <v>40</v>
      </c>
      <c r="N42" s="109">
        <f>'Impact-abs-area'!AO42</f>
        <v>16018.886752974</v>
      </c>
      <c r="O42" s="103">
        <f>'Impact-abs-area'!AP42</f>
        <v>34</v>
      </c>
      <c r="P42" s="108">
        <f>'Impact-abs-value'!U42</f>
        <v>195505634.12176448</v>
      </c>
      <c r="Q42" s="101">
        <f>'Impact-abs-value'!V42</f>
        <v>36</v>
      </c>
      <c r="R42" s="109">
        <f>'Impact-abs-value'!AO42</f>
        <v>142578144.30751202</v>
      </c>
      <c r="S42" s="103">
        <f>'Impact-abs-value'!AP42</f>
        <v>35</v>
      </c>
      <c r="T42" s="100">
        <f>'Impact-rel-area'!U42</f>
        <v>4.3073372586983858</v>
      </c>
      <c r="U42" s="101">
        <f>'Impact-rel-area'!V42</f>
        <v>54</v>
      </c>
      <c r="V42" s="102">
        <f>'Impact-rel-area'!AO42</f>
        <v>3.4486300867543593</v>
      </c>
      <c r="W42" s="103">
        <f>'Impact-rel-area'!AP42</f>
        <v>42</v>
      </c>
      <c r="X42" s="100">
        <f>'Impact-rel-value'!U42</f>
        <v>5.4950275403058342</v>
      </c>
      <c r="Y42" s="101">
        <f>'Impact-rel-value'!V42</f>
        <v>54</v>
      </c>
      <c r="Z42" s="102">
        <f>'Impact-rel-value'!AO42</f>
        <v>4.0074079355049079</v>
      </c>
      <c r="AA42" s="103">
        <f>'Impact-rel-value'!AP42</f>
        <v>40</v>
      </c>
    </row>
    <row r="43" spans="1:27">
      <c r="A43" t="str">
        <f>'County-Data'!A43</f>
        <v>California</v>
      </c>
      <c r="B43" t="str">
        <f>'County-Data'!B43</f>
        <v>San Diego</v>
      </c>
      <c r="C43" t="str">
        <f>'County-Data'!C43</f>
        <v>CA</v>
      </c>
      <c r="D43" s="100">
        <f>'Sens-area'!U43</f>
        <v>2.3665979088128601</v>
      </c>
      <c r="E43" s="101">
        <f>'Sens-area'!V43</f>
        <v>41</v>
      </c>
      <c r="F43" s="102">
        <f>'Sens-area'!AO43</f>
        <v>1.0386229461554877</v>
      </c>
      <c r="G43" s="103">
        <f>'Sens-area'!AP43</f>
        <v>52</v>
      </c>
      <c r="H43" s="100">
        <f>'Sens-value'!U43</f>
        <v>2.5200163353381333</v>
      </c>
      <c r="I43" s="101">
        <f>'Sens-value'!V43</f>
        <v>41</v>
      </c>
      <c r="J43" s="102">
        <f>'Sens-value'!AO43</f>
        <v>1.1027409405198147</v>
      </c>
      <c r="K43" s="103">
        <f>'Sens-value'!AP43</f>
        <v>52</v>
      </c>
      <c r="L43" s="108">
        <f>'Impact-abs-area'!U43</f>
        <v>163845.671159936</v>
      </c>
      <c r="M43" s="101">
        <f>'Impact-abs-area'!V43</f>
        <v>27</v>
      </c>
      <c r="N43" s="109">
        <f>'Impact-abs-area'!AO43</f>
        <v>68633.585663299993</v>
      </c>
      <c r="O43" s="103">
        <f>'Impact-abs-area'!AP43</f>
        <v>29</v>
      </c>
      <c r="P43" s="108">
        <f>'Impact-abs-value'!U43</f>
        <v>1085204376.3088918</v>
      </c>
      <c r="Q43" s="101">
        <f>'Impact-abs-value'!V43</f>
        <v>27</v>
      </c>
      <c r="R43" s="109">
        <f>'Impact-abs-value'!AO43</f>
        <v>453262676.71543694</v>
      </c>
      <c r="S43" s="103">
        <f>'Impact-abs-value'!AP43</f>
        <v>28</v>
      </c>
      <c r="T43" s="100">
        <f>'Impact-rel-area'!U43</f>
        <v>5.8270741574769183</v>
      </c>
      <c r="U43" s="101">
        <f>'Impact-rel-area'!V43</f>
        <v>50</v>
      </c>
      <c r="V43" s="102">
        <f>'Impact-rel-area'!AO43</f>
        <v>2.4409127840991531</v>
      </c>
      <c r="W43" s="103">
        <f>'Impact-rel-area'!AP43</f>
        <v>55</v>
      </c>
      <c r="X43" s="100">
        <f>'Impact-rel-value'!U43</f>
        <v>6.2048233920034708</v>
      </c>
      <c r="Y43" s="101">
        <f>'Impact-rel-value'!V43</f>
        <v>49</v>
      </c>
      <c r="Z43" s="102">
        <f>'Impact-rel-value'!AO43</f>
        <v>2.591599260566865</v>
      </c>
      <c r="AA43" s="103">
        <f>'Impact-rel-value'!AP43</f>
        <v>53</v>
      </c>
    </row>
    <row r="44" spans="1:27">
      <c r="A44" t="str">
        <f>'County-Data'!A44</f>
        <v>California</v>
      </c>
      <c r="B44" t="str">
        <f>'County-Data'!B44</f>
        <v>San Francisco</v>
      </c>
      <c r="C44" t="str">
        <f>'County-Data'!C44</f>
        <v>CA</v>
      </c>
      <c r="D44" s="100"/>
      <c r="E44" s="101"/>
      <c r="F44" s="102"/>
      <c r="G44" s="103"/>
      <c r="H44" s="100"/>
      <c r="I44" s="101"/>
      <c r="J44" s="102"/>
      <c r="K44" s="103"/>
      <c r="L44" s="108"/>
      <c r="M44" s="101"/>
      <c r="N44" s="109"/>
      <c r="O44" s="103"/>
      <c r="P44" s="108"/>
      <c r="Q44" s="101"/>
      <c r="R44" s="109"/>
      <c r="S44" s="103"/>
      <c r="T44" s="100"/>
      <c r="U44" s="101"/>
      <c r="V44" s="102"/>
      <c r="W44" s="103"/>
      <c r="X44" s="100"/>
      <c r="Y44" s="101"/>
      <c r="Z44" s="102"/>
      <c r="AA44" s="103"/>
    </row>
    <row r="45" spans="1:27">
      <c r="A45" t="str">
        <f>'County-Data'!A45</f>
        <v>California</v>
      </c>
      <c r="B45" t="str">
        <f>'County-Data'!B45</f>
        <v>San Joaquin</v>
      </c>
      <c r="C45" t="str">
        <f>'County-Data'!C45</f>
        <v>CA</v>
      </c>
      <c r="D45" s="100">
        <f>'Sens-area'!U45</f>
        <v>2.9640588330971025</v>
      </c>
      <c r="E45" s="101">
        <f>'Sens-area'!V45</f>
        <v>25</v>
      </c>
      <c r="F45" s="102">
        <f>'Sens-area'!AO45</f>
        <v>2.7955898412993472</v>
      </c>
      <c r="G45" s="103">
        <f>'Sens-area'!AP45</f>
        <v>13</v>
      </c>
      <c r="H45" s="100">
        <f>'Sens-value'!U45</f>
        <v>3.003796658245073</v>
      </c>
      <c r="I45" s="101">
        <f>'Sens-value'!V45</f>
        <v>20</v>
      </c>
      <c r="J45" s="102">
        <f>'Sens-value'!AO45</f>
        <v>2.8759333661665201</v>
      </c>
      <c r="K45" s="103">
        <f>'Sens-value'!AP45</f>
        <v>13</v>
      </c>
      <c r="L45" s="108">
        <f>'Impact-abs-area'!U45</f>
        <v>2044458.6450889502</v>
      </c>
      <c r="M45" s="101">
        <f>'Impact-abs-area'!V45</f>
        <v>4</v>
      </c>
      <c r="N45" s="109">
        <f>'Impact-abs-area'!AO45</f>
        <v>1347003.0242228159</v>
      </c>
      <c r="O45" s="103">
        <f>'Impact-abs-area'!AP45</f>
        <v>5</v>
      </c>
      <c r="P45" s="108">
        <f>'Impact-abs-value'!U45</f>
        <v>11347399688.675327</v>
      </c>
      <c r="Q45" s="101">
        <f>'Impact-abs-value'!V45</f>
        <v>4</v>
      </c>
      <c r="R45" s="109">
        <f>'Impact-abs-value'!AO45</f>
        <v>7589414077.3329678</v>
      </c>
      <c r="S45" s="103">
        <f>'Impact-abs-value'!AP45</f>
        <v>7</v>
      </c>
      <c r="T45" s="100">
        <f>'Impact-rel-area'!U45</f>
        <v>9.5009347542298492</v>
      </c>
      <c r="U45" s="101">
        <f>'Impact-rel-area'!V45</f>
        <v>17</v>
      </c>
      <c r="V45" s="102">
        <f>'Impact-rel-area'!AO45</f>
        <v>6.2597440538272453</v>
      </c>
      <c r="W45" s="103">
        <f>'Impact-rel-area'!AP45</f>
        <v>14</v>
      </c>
      <c r="X45" s="100">
        <f>'Impact-rel-value'!U45</f>
        <v>9.6283095822157598</v>
      </c>
      <c r="Y45" s="101">
        <f>'Impact-rel-value'!V45</f>
        <v>18</v>
      </c>
      <c r="Z45" s="102">
        <f>'Impact-rel-value'!AO45</f>
        <v>6.4396452305381526</v>
      </c>
      <c r="AA45" s="103">
        <f>'Impact-rel-value'!AP45</f>
        <v>14</v>
      </c>
    </row>
    <row r="46" spans="1:27">
      <c r="A46" t="str">
        <f>'County-Data'!A46</f>
        <v>California</v>
      </c>
      <c r="B46" t="str">
        <f>'County-Data'!B46</f>
        <v>San Luis Obispo</v>
      </c>
      <c r="C46" t="str">
        <f>'County-Data'!C46</f>
        <v>CA</v>
      </c>
      <c r="D46" s="100">
        <f>'Sens-area'!U46</f>
        <v>3.0382111996408931</v>
      </c>
      <c r="E46" s="101">
        <f>'Sens-area'!V46</f>
        <v>18</v>
      </c>
      <c r="F46" s="102">
        <f>'Sens-area'!AO46</f>
        <v>1.8527101335428122</v>
      </c>
      <c r="G46" s="103">
        <f>'Sens-area'!AP46</f>
        <v>33</v>
      </c>
      <c r="H46" s="100">
        <f>'Sens-value'!U46</f>
        <v>3.0545549034702129</v>
      </c>
      <c r="I46" s="101">
        <f>'Sens-value'!V46</f>
        <v>17</v>
      </c>
      <c r="J46" s="102">
        <f>'Sens-value'!AO46</f>
        <v>1.8562223234168218</v>
      </c>
      <c r="K46" s="103">
        <f>'Sens-value'!AP46</f>
        <v>35</v>
      </c>
      <c r="L46" s="108">
        <f>'Impact-abs-area'!U46</f>
        <v>416394.09591434093</v>
      </c>
      <c r="M46" s="101">
        <f>'Impact-abs-area'!V46</f>
        <v>18</v>
      </c>
      <c r="N46" s="109">
        <f>'Impact-abs-area'!AO46</f>
        <v>217640.67788941803</v>
      </c>
      <c r="O46" s="103">
        <f>'Impact-abs-area'!AP46</f>
        <v>19</v>
      </c>
      <c r="P46" s="108">
        <f>'Impact-abs-value'!U46</f>
        <v>2702082569.1431632</v>
      </c>
      <c r="Q46" s="101">
        <f>'Impact-abs-value'!V46</f>
        <v>19</v>
      </c>
      <c r="R46" s="109">
        <f>'Impact-abs-value'!AO46</f>
        <v>1407429539.4860675</v>
      </c>
      <c r="S46" s="103">
        <f>'Impact-abs-value'!AP46</f>
        <v>20</v>
      </c>
      <c r="T46" s="100">
        <f>'Impact-rel-area'!U46</f>
        <v>7.7880166070837715</v>
      </c>
      <c r="U46" s="101">
        <f>'Impact-rel-area'!V46</f>
        <v>35</v>
      </c>
      <c r="V46" s="102">
        <f>'Impact-rel-area'!AO46</f>
        <v>4.0706370008868822</v>
      </c>
      <c r="W46" s="103">
        <f>'Impact-rel-area'!AP46</f>
        <v>37</v>
      </c>
      <c r="X46" s="100">
        <f>'Impact-rel-value'!U46</f>
        <v>7.8299113367388555</v>
      </c>
      <c r="Y46" s="101">
        <f>'Impact-rel-value'!V46</f>
        <v>39</v>
      </c>
      <c r="Z46" s="102">
        <f>'Impact-rel-value'!AO46</f>
        <v>4.0783537234310314</v>
      </c>
      <c r="AA46" s="103">
        <f>'Impact-rel-value'!AP46</f>
        <v>39</v>
      </c>
    </row>
    <row r="47" spans="1:27">
      <c r="A47" t="str">
        <f>'County-Data'!A47</f>
        <v>California</v>
      </c>
      <c r="B47" t="str">
        <f>'County-Data'!B47</f>
        <v>San Mateo</v>
      </c>
      <c r="C47" t="str">
        <f>'County-Data'!C47</f>
        <v>CA</v>
      </c>
      <c r="D47" s="100">
        <f>'Sens-area'!U47</f>
        <v>3.0576323987538943</v>
      </c>
      <c r="E47" s="101">
        <f>'Sens-area'!V47</f>
        <v>16</v>
      </c>
      <c r="F47" s="102">
        <f>'Sens-area'!AO47</f>
        <v>1.2679127725856698</v>
      </c>
      <c r="G47" s="103">
        <f>'Sens-area'!AP47</f>
        <v>48</v>
      </c>
      <c r="H47" s="100">
        <f>'Sens-value'!U47</f>
        <v>3.0532693346524113</v>
      </c>
      <c r="I47" s="101">
        <f>'Sens-value'!V47</f>
        <v>18</v>
      </c>
      <c r="J47" s="102">
        <f>'Sens-value'!AO47</f>
        <v>1.3758321701577254</v>
      </c>
      <c r="K47" s="103">
        <f>'Sens-value'!AP47</f>
        <v>49</v>
      </c>
      <c r="L47" s="108">
        <f>'Impact-abs-area'!U47</f>
        <v>5151.1773956370007</v>
      </c>
      <c r="M47" s="101">
        <f>'Impact-abs-area'!V47</f>
        <v>45</v>
      </c>
      <c r="N47" s="109">
        <f>'Impact-abs-area'!AO47</f>
        <v>1721.8865727799998</v>
      </c>
      <c r="O47" s="103">
        <f>'Impact-abs-area'!AP47</f>
        <v>45</v>
      </c>
      <c r="P47" s="108">
        <f>'Impact-abs-value'!U47</f>
        <v>38355819.087754637</v>
      </c>
      <c r="Q47" s="101">
        <f>'Impact-abs-value'!V47</f>
        <v>44</v>
      </c>
      <c r="R47" s="109">
        <f>'Impact-abs-value'!AO47</f>
        <v>13932387.13219743</v>
      </c>
      <c r="S47" s="103">
        <f>'Impact-abs-value'!AP47</f>
        <v>45</v>
      </c>
      <c r="T47" s="100">
        <f>'Impact-rel-area'!U47</f>
        <v>8.0236408031728974</v>
      </c>
      <c r="U47" s="101">
        <f>'Impact-rel-area'!V47</f>
        <v>32</v>
      </c>
      <c r="V47" s="102">
        <f>'Impact-rel-area'!AO47</f>
        <v>2.6820663127414326</v>
      </c>
      <c r="W47" s="103">
        <f>'Impact-rel-area'!AP47</f>
        <v>50</v>
      </c>
      <c r="X47" s="100">
        <f>'Impact-rel-value'!U47</f>
        <v>8.0121915330887017</v>
      </c>
      <c r="Y47" s="101">
        <f>'Impact-rel-value'!V47</f>
        <v>34</v>
      </c>
      <c r="Z47" s="102">
        <f>'Impact-rel-value'!AO47</f>
        <v>2.9103525063800437</v>
      </c>
      <c r="AA47" s="103">
        <f>'Impact-rel-value'!AP47</f>
        <v>49</v>
      </c>
    </row>
    <row r="48" spans="1:27">
      <c r="A48" t="str">
        <f>'County-Data'!A48</f>
        <v>California</v>
      </c>
      <c r="B48" t="str">
        <f>'County-Data'!B48</f>
        <v>Santa Barbara</v>
      </c>
      <c r="C48" t="str">
        <f>'County-Data'!C48</f>
        <v>CA</v>
      </c>
      <c r="D48" s="100">
        <f>'Sens-area'!U48</f>
        <v>3.1336023662120249</v>
      </c>
      <c r="E48" s="101">
        <f>'Sens-area'!V48</f>
        <v>12</v>
      </c>
      <c r="F48" s="102">
        <f>'Sens-area'!AO48</f>
        <v>1.5022572417344238</v>
      </c>
      <c r="G48" s="103">
        <f>'Sens-area'!AP48</f>
        <v>42</v>
      </c>
      <c r="H48" s="100">
        <f>'Sens-value'!U48</f>
        <v>3.0952936900374262</v>
      </c>
      <c r="I48" s="101">
        <f>'Sens-value'!V48</f>
        <v>14</v>
      </c>
      <c r="J48" s="102">
        <f>'Sens-value'!AO48</f>
        <v>1.7008168211280037</v>
      </c>
      <c r="K48" s="103">
        <f>'Sens-value'!AP48</f>
        <v>45</v>
      </c>
      <c r="L48" s="108">
        <f>'Impact-abs-area'!U48</f>
        <v>622213.34019476408</v>
      </c>
      <c r="M48" s="101">
        <f>'Impact-abs-area'!V48</f>
        <v>14</v>
      </c>
      <c r="N48" s="109">
        <f>'Impact-abs-area'!AO48</f>
        <v>271952.66624785593</v>
      </c>
      <c r="O48" s="103">
        <f>'Impact-abs-area'!AP48</f>
        <v>17</v>
      </c>
      <c r="P48" s="108">
        <f>'Impact-abs-value'!U48</f>
        <v>6320982616.1523428</v>
      </c>
      <c r="Q48" s="101">
        <f>'Impact-abs-value'!V48</f>
        <v>9</v>
      </c>
      <c r="R48" s="109">
        <f>'Impact-abs-value'!AO48</f>
        <v>3166604751.7307529</v>
      </c>
      <c r="S48" s="103">
        <f>'Impact-abs-value'!AP48</f>
        <v>12</v>
      </c>
      <c r="T48" s="100">
        <f>'Impact-rel-area'!U48</f>
        <v>7.4508536827738814</v>
      </c>
      <c r="U48" s="101">
        <f>'Impact-rel-area'!V48</f>
        <v>41</v>
      </c>
      <c r="V48" s="102">
        <f>'Impact-rel-area'!AO48</f>
        <v>3.2565671514190799</v>
      </c>
      <c r="W48" s="103">
        <f>'Impact-rel-area'!AP48</f>
        <v>45</v>
      </c>
      <c r="X48" s="100">
        <f>'Impact-rel-value'!U48</f>
        <v>7.3597660757324235</v>
      </c>
      <c r="Y48" s="101">
        <f>'Impact-rel-value'!V48</f>
        <v>41</v>
      </c>
      <c r="Z48" s="102">
        <f>'Impact-rel-value'!AO48</f>
        <v>3.6870011582514688</v>
      </c>
      <c r="AA48" s="103">
        <f>'Impact-rel-value'!AP48</f>
        <v>45</v>
      </c>
    </row>
    <row r="49" spans="1:27">
      <c r="A49" t="str">
        <f>'County-Data'!A49</f>
        <v>California</v>
      </c>
      <c r="B49" t="str">
        <f>'County-Data'!B49</f>
        <v>Santa Clara</v>
      </c>
      <c r="C49" t="str">
        <f>'County-Data'!C49</f>
        <v>CA</v>
      </c>
      <c r="D49" s="100">
        <f>'Sens-area'!U49</f>
        <v>2.7347181008902077</v>
      </c>
      <c r="E49" s="101">
        <f>'Sens-area'!V49</f>
        <v>35</v>
      </c>
      <c r="F49" s="102">
        <f>'Sens-area'!AO49</f>
        <v>2.0520771513353115</v>
      </c>
      <c r="G49" s="103">
        <f>'Sens-area'!AP49</f>
        <v>23</v>
      </c>
      <c r="H49" s="100">
        <f>'Sens-value'!U49</f>
        <v>2.8320829156713865</v>
      </c>
      <c r="I49" s="101">
        <f>'Sens-value'!V49</f>
        <v>36</v>
      </c>
      <c r="J49" s="102">
        <f>'Sens-value'!AO49</f>
        <v>2.1141912683599093</v>
      </c>
      <c r="K49" s="103">
        <f>'Sens-value'!AP49</f>
        <v>22</v>
      </c>
      <c r="L49" s="108">
        <f>'Impact-abs-area'!U49</f>
        <v>52060.355241984005</v>
      </c>
      <c r="M49" s="101">
        <f>'Impact-abs-area'!V49</f>
        <v>32</v>
      </c>
      <c r="N49" s="109">
        <f>'Impact-abs-area'!AO49</f>
        <v>29915.511579153997</v>
      </c>
      <c r="O49" s="103">
        <f>'Impact-abs-area'!AP49</f>
        <v>32</v>
      </c>
      <c r="P49" s="108">
        <f>'Impact-abs-value'!U49</f>
        <v>315362773.16965693</v>
      </c>
      <c r="Q49" s="101">
        <f>'Impact-abs-value'!V49</f>
        <v>33</v>
      </c>
      <c r="R49" s="109">
        <f>'Impact-abs-value'!AO49</f>
        <v>180283891.46329275</v>
      </c>
      <c r="S49" s="103">
        <f>'Impact-abs-value'!AP49</f>
        <v>32</v>
      </c>
      <c r="T49" s="100">
        <f>'Impact-rel-area'!U49</f>
        <v>7.7240883148344217</v>
      </c>
      <c r="U49" s="101">
        <f>'Impact-rel-area'!V49</f>
        <v>36</v>
      </c>
      <c r="V49" s="102">
        <f>'Impact-rel-area'!AO49</f>
        <v>4.4385032016548962</v>
      </c>
      <c r="W49" s="103">
        <f>'Impact-rel-area'!AP49</f>
        <v>30</v>
      </c>
      <c r="X49" s="100">
        <f>'Impact-rel-value'!U49</f>
        <v>7.9990908563696914</v>
      </c>
      <c r="Y49" s="101">
        <f>'Impact-rel-value'!V49</f>
        <v>35</v>
      </c>
      <c r="Z49" s="102">
        <f>'Impact-rel-value'!AO49</f>
        <v>4.5728518089196113</v>
      </c>
      <c r="AA49" s="103">
        <f>'Impact-rel-value'!AP49</f>
        <v>28</v>
      </c>
    </row>
    <row r="50" spans="1:27">
      <c r="A50" t="str">
        <f>'County-Data'!A50</f>
        <v>California</v>
      </c>
      <c r="B50" t="str">
        <f>'County-Data'!B50</f>
        <v>Santa Cruz CA</v>
      </c>
      <c r="C50" t="str">
        <f>'County-Data'!C50</f>
        <v>CA</v>
      </c>
      <c r="D50" s="100">
        <f>'Sens-area'!U50</f>
        <v>3.5367244396770734</v>
      </c>
      <c r="E50" s="101">
        <f>'Sens-area'!V50</f>
        <v>4</v>
      </c>
      <c r="F50" s="102">
        <f>'Sens-area'!AO50</f>
        <v>1.8215999548354316</v>
      </c>
      <c r="G50" s="103">
        <f>'Sens-area'!AP50</f>
        <v>35</v>
      </c>
      <c r="H50" s="100">
        <f>'Sens-value'!U50</f>
        <v>3.2105060396529916</v>
      </c>
      <c r="I50" s="101">
        <f>'Sens-value'!V50</f>
        <v>11</v>
      </c>
      <c r="J50" s="102">
        <f>'Sens-value'!AO50</f>
        <v>1.9349617650267159</v>
      </c>
      <c r="K50" s="103">
        <f>'Sens-value'!AP50</f>
        <v>32</v>
      </c>
      <c r="L50" s="108">
        <f>'Impact-abs-area'!U50</f>
        <v>165211.611695934</v>
      </c>
      <c r="M50" s="101">
        <f>'Impact-abs-area'!V50</f>
        <v>26</v>
      </c>
      <c r="N50" s="109">
        <f>'Impact-abs-area'!AO50</f>
        <v>68924.410234914001</v>
      </c>
      <c r="O50" s="103">
        <f>'Impact-abs-area'!AP50</f>
        <v>28</v>
      </c>
      <c r="P50" s="108">
        <f>'Impact-abs-value'!U50</f>
        <v>2575828410.3996878</v>
      </c>
      <c r="Q50" s="101">
        <f>'Impact-abs-value'!V50</f>
        <v>20</v>
      </c>
      <c r="R50" s="109">
        <f>'Impact-abs-value'!AO50</f>
        <v>1257466815.6604426</v>
      </c>
      <c r="S50" s="103">
        <f>'Impact-abs-value'!AP50</f>
        <v>21</v>
      </c>
      <c r="T50" s="100">
        <f>'Impact-rel-area'!U50</f>
        <v>9.3271389203372657</v>
      </c>
      <c r="U50" s="101">
        <f>'Impact-rel-area'!V50</f>
        <v>19</v>
      </c>
      <c r="V50" s="102">
        <f>'Impact-rel-area'!AO50</f>
        <v>3.891176550268955</v>
      </c>
      <c r="W50" s="103">
        <f>'Impact-rel-area'!AP50</f>
        <v>38</v>
      </c>
      <c r="X50" s="100">
        <f>'Impact-rel-value'!U50</f>
        <v>8.4668275256297445</v>
      </c>
      <c r="Y50" s="101">
        <f>'Impact-rel-value'!V50</f>
        <v>28</v>
      </c>
      <c r="Z50" s="102">
        <f>'Impact-rel-value'!AO50</f>
        <v>4.1333322531945278</v>
      </c>
      <c r="AA50" s="103">
        <f>'Impact-rel-value'!AP50</f>
        <v>38</v>
      </c>
    </row>
    <row r="51" spans="1:27">
      <c r="A51" t="str">
        <f>'County-Data'!A51</f>
        <v>California</v>
      </c>
      <c r="B51" t="str">
        <f>'County-Data'!B51</f>
        <v>Shasta</v>
      </c>
      <c r="C51" t="str">
        <f>'County-Data'!C51</f>
        <v>CA</v>
      </c>
      <c r="D51" s="100">
        <f>'Sens-area'!U51</f>
        <v>3.4838235294117648</v>
      </c>
      <c r="E51" s="101">
        <f>'Sens-area'!V51</f>
        <v>7</v>
      </c>
      <c r="F51" s="102">
        <f>'Sens-area'!AO51</f>
        <v>3.3058823529411763</v>
      </c>
      <c r="G51" s="103">
        <f>'Sens-area'!AP51</f>
        <v>7</v>
      </c>
      <c r="H51" s="100">
        <f>'Sens-value'!U51</f>
        <v>3.3757660476341225</v>
      </c>
      <c r="I51" s="101">
        <f>'Sens-value'!V51</f>
        <v>7</v>
      </c>
      <c r="J51" s="102">
        <f>'Sens-value'!AO51</f>
        <v>3.032402386228616</v>
      </c>
      <c r="K51" s="103">
        <f>'Sens-value'!AP51</f>
        <v>10</v>
      </c>
      <c r="L51" s="108">
        <f>'Impact-abs-area'!U51</f>
        <v>8526.4467026439997</v>
      </c>
      <c r="M51" s="101">
        <f>'Impact-abs-area'!V51</f>
        <v>42</v>
      </c>
      <c r="N51" s="109">
        <f>'Impact-abs-area'!AO51</f>
        <v>5584.5300916080014</v>
      </c>
      <c r="O51" s="103">
        <f>'Impact-abs-area'!AP51</f>
        <v>42</v>
      </c>
      <c r="P51" s="108">
        <f>'Impact-abs-value'!U51</f>
        <v>59104522.327421591</v>
      </c>
      <c r="Q51" s="101">
        <f>'Impact-abs-value'!V51</f>
        <v>42</v>
      </c>
      <c r="R51" s="109">
        <f>'Impact-abs-value'!AO51</f>
        <v>36645656.650472857</v>
      </c>
      <c r="S51" s="103">
        <f>'Impact-abs-value'!AP51</f>
        <v>42</v>
      </c>
      <c r="T51" s="100">
        <f>'Impact-rel-area'!U51</f>
        <v>12.538892209770587</v>
      </c>
      <c r="U51" s="101">
        <f>'Impact-rel-area'!V51</f>
        <v>4</v>
      </c>
      <c r="V51" s="102">
        <f>'Impact-rel-area'!AO51</f>
        <v>8.2125442523647081</v>
      </c>
      <c r="W51" s="103">
        <f>'Impact-rel-area'!AP51</f>
        <v>6</v>
      </c>
      <c r="X51" s="100">
        <f>'Impact-rel-value'!U51</f>
        <v>12.149974371358184</v>
      </c>
      <c r="Y51" s="101">
        <f>'Impact-rel-value'!V51</f>
        <v>5</v>
      </c>
      <c r="Z51" s="102">
        <f>'Impact-rel-value'!AO51</f>
        <v>7.5331594198210032</v>
      </c>
      <c r="AA51" s="103">
        <f>'Impact-rel-value'!AP51</f>
        <v>8</v>
      </c>
    </row>
    <row r="52" spans="1:27">
      <c r="A52" t="str">
        <f>'County-Data'!A52</f>
        <v>California</v>
      </c>
      <c r="B52" t="str">
        <f>'County-Data'!B52</f>
        <v>Sierra CA</v>
      </c>
      <c r="C52" t="str">
        <f>'County-Data'!C52</f>
        <v>CA</v>
      </c>
      <c r="D52" s="100"/>
      <c r="E52" s="101"/>
      <c r="F52" s="102"/>
      <c r="G52" s="103"/>
      <c r="H52" s="100"/>
      <c r="I52" s="101"/>
      <c r="J52" s="102"/>
      <c r="K52" s="103"/>
      <c r="L52" s="108"/>
      <c r="M52" s="101"/>
      <c r="N52" s="109"/>
      <c r="O52" s="103"/>
      <c r="P52" s="108"/>
      <c r="Q52" s="101"/>
      <c r="R52" s="109"/>
      <c r="S52" s="103"/>
      <c r="T52" s="100"/>
      <c r="U52" s="101"/>
      <c r="V52" s="102"/>
      <c r="W52" s="103"/>
      <c r="X52" s="100"/>
      <c r="Y52" s="101"/>
      <c r="Z52" s="102"/>
      <c r="AA52" s="103"/>
    </row>
    <row r="53" spans="1:27">
      <c r="A53" t="str">
        <f>'County-Data'!A53</f>
        <v>California</v>
      </c>
      <c r="B53" t="str">
        <f>'County-Data'!B53</f>
        <v>Siskiyou</v>
      </c>
      <c r="C53" t="str">
        <f>'County-Data'!C53</f>
        <v>CA</v>
      </c>
      <c r="D53" s="100">
        <f>'Sens-area'!U53</f>
        <v>2.0086805555555554</v>
      </c>
      <c r="E53" s="101">
        <f>'Sens-area'!V53</f>
        <v>49</v>
      </c>
      <c r="F53" s="102">
        <f>'Sens-area'!AO53</f>
        <v>1.0097222222222222</v>
      </c>
      <c r="G53" s="103">
        <f>'Sens-area'!AP53</f>
        <v>53</v>
      </c>
      <c r="H53" s="100">
        <f>'Sens-value'!U53</f>
        <v>2.010842539334853</v>
      </c>
      <c r="I53" s="101">
        <f>'Sens-value'!V53</f>
        <v>51</v>
      </c>
      <c r="J53" s="102">
        <f>'Sens-value'!AO53</f>
        <v>1.0111849574437097</v>
      </c>
      <c r="K53" s="103">
        <f>'Sens-value'!AP53</f>
        <v>53</v>
      </c>
      <c r="L53" s="108">
        <f>'Impact-abs-area'!U53</f>
        <v>20698.203842679999</v>
      </c>
      <c r="M53" s="101">
        <f>'Impact-abs-area'!V53</f>
        <v>39</v>
      </c>
      <c r="N53" s="109">
        <f>'Impact-abs-area'!AO53</f>
        <v>7120.546407939999</v>
      </c>
      <c r="O53" s="103">
        <f>'Impact-abs-area'!AP53</f>
        <v>41</v>
      </c>
      <c r="P53" s="108">
        <f>'Impact-abs-value'!U53</f>
        <v>136887898.49224207</v>
      </c>
      <c r="Q53" s="101">
        <f>'Impact-abs-value'!V53</f>
        <v>40</v>
      </c>
      <c r="R53" s="109">
        <f>'Impact-abs-value'!AO53</f>
        <v>47109361.183901131</v>
      </c>
      <c r="S53" s="103">
        <f>'Impact-abs-value'!AP53</f>
        <v>41</v>
      </c>
      <c r="T53" s="100">
        <f>'Impact-rel-area'!U53</f>
        <v>7.1868763342638884</v>
      </c>
      <c r="U53" s="101">
        <f>'Impact-rel-area'!V53</f>
        <v>42</v>
      </c>
      <c r="V53" s="102">
        <f>'Impact-rel-area'!AO53</f>
        <v>2.4724119472013886</v>
      </c>
      <c r="W53" s="103">
        <f>'Impact-rel-area'!AP53</f>
        <v>54</v>
      </c>
      <c r="X53" s="100">
        <f>'Impact-rel-value'!U53</f>
        <v>7.1946117155894669</v>
      </c>
      <c r="Y53" s="101">
        <f>'Impact-rel-value'!V53</f>
        <v>42</v>
      </c>
      <c r="Z53" s="102">
        <f>'Impact-rel-value'!AO53</f>
        <v>2.4759936095215851</v>
      </c>
      <c r="AA53" s="103">
        <f>'Impact-rel-value'!AP53</f>
        <v>55</v>
      </c>
    </row>
    <row r="54" spans="1:27">
      <c r="A54" t="str">
        <f>'County-Data'!A54</f>
        <v>California</v>
      </c>
      <c r="B54" t="str">
        <f>'County-Data'!B54</f>
        <v>Solano</v>
      </c>
      <c r="C54" t="str">
        <f>'County-Data'!C54</f>
        <v>CA</v>
      </c>
      <c r="D54" s="100">
        <f>'Sens-area'!U54</f>
        <v>2.8605068681892196</v>
      </c>
      <c r="E54" s="101">
        <f>'Sens-area'!V54</f>
        <v>31</v>
      </c>
      <c r="F54" s="102">
        <f>'Sens-area'!AO54</f>
        <v>2.3295060749029268</v>
      </c>
      <c r="G54" s="103">
        <f>'Sens-area'!AP54</f>
        <v>18</v>
      </c>
      <c r="H54" s="100">
        <f>'Sens-value'!U54</f>
        <v>2.9777760491892233</v>
      </c>
      <c r="I54" s="101">
        <f>'Sens-value'!V54</f>
        <v>25</v>
      </c>
      <c r="J54" s="102">
        <f>'Sens-value'!AO54</f>
        <v>2.4987040215988139</v>
      </c>
      <c r="K54" s="103">
        <f>'Sens-value'!AP54</f>
        <v>17</v>
      </c>
      <c r="L54" s="108">
        <f>'Impact-abs-area'!U54</f>
        <v>209785.66733737607</v>
      </c>
      <c r="M54" s="101">
        <f>'Impact-abs-area'!V54</f>
        <v>24</v>
      </c>
      <c r="N54" s="109">
        <f>'Impact-abs-area'!AO54</f>
        <v>123495.97081053602</v>
      </c>
      <c r="O54" s="103">
        <f>'Impact-abs-area'!AP54</f>
        <v>24</v>
      </c>
      <c r="P54" s="108">
        <f>'Impact-abs-value'!U54</f>
        <v>1092947543.9676678</v>
      </c>
      <c r="Q54" s="101">
        <f>'Impact-abs-value'!V54</f>
        <v>26</v>
      </c>
      <c r="R54" s="109">
        <f>'Impact-abs-value'!AO54</f>
        <v>662946106.23004794</v>
      </c>
      <c r="S54" s="103">
        <f>'Impact-abs-value'!AP54</f>
        <v>25</v>
      </c>
      <c r="T54" s="100">
        <f>'Impact-rel-area'!U54</f>
        <v>8.7589523334047037</v>
      </c>
      <c r="U54" s="101">
        <f>'Impact-rel-area'!V54</f>
        <v>25</v>
      </c>
      <c r="V54" s="102">
        <f>'Impact-rel-area'!AO54</f>
        <v>5.1561926771548583</v>
      </c>
      <c r="W54" s="103">
        <f>'Impact-rel-area'!AP54</f>
        <v>20</v>
      </c>
      <c r="X54" s="100">
        <f>'Impact-rel-value'!U54</f>
        <v>9.1180338577244289</v>
      </c>
      <c r="Y54" s="101">
        <f>'Impact-rel-value'!V54</f>
        <v>22</v>
      </c>
      <c r="Z54" s="102">
        <f>'Impact-rel-value'!AO54</f>
        <v>5.5307000558399837</v>
      </c>
      <c r="AA54" s="103">
        <f>'Impact-rel-value'!AP54</f>
        <v>19</v>
      </c>
    </row>
    <row r="55" spans="1:27">
      <c r="A55" t="str">
        <f>'County-Data'!A55</f>
        <v>California</v>
      </c>
      <c r="B55" t="str">
        <f>'County-Data'!B55</f>
        <v>Sonoma</v>
      </c>
      <c r="C55" t="str">
        <f>'County-Data'!C55</f>
        <v>CA</v>
      </c>
      <c r="D55" s="100">
        <f>'Sens-area'!U55</f>
        <v>2.9976802858158789</v>
      </c>
      <c r="E55" s="101">
        <f>'Sens-area'!V55</f>
        <v>22</v>
      </c>
      <c r="F55" s="102">
        <f>'Sens-area'!AO55</f>
        <v>2.0008296787957804</v>
      </c>
      <c r="G55" s="103">
        <f>'Sens-area'!AP55</f>
        <v>27</v>
      </c>
      <c r="H55" s="100">
        <f>'Sens-value'!U55</f>
        <v>2.9987032692691376</v>
      </c>
      <c r="I55" s="101">
        <f>'Sens-value'!V55</f>
        <v>23</v>
      </c>
      <c r="J55" s="102">
        <f>'Sens-value'!AO55</f>
        <v>2.0014019862653507</v>
      </c>
      <c r="K55" s="103">
        <f>'Sens-value'!AP55</f>
        <v>28</v>
      </c>
      <c r="L55" s="108">
        <f>'Impact-abs-area'!U55</f>
        <v>488179.74839783995</v>
      </c>
      <c r="M55" s="101">
        <f>'Impact-abs-area'!V55</f>
        <v>16</v>
      </c>
      <c r="N55" s="109">
        <f>'Impact-abs-area'!AO55</f>
        <v>252183.48683262002</v>
      </c>
      <c r="O55" s="103">
        <f>'Impact-abs-area'!AP55</f>
        <v>18</v>
      </c>
      <c r="P55" s="108">
        <f>'Impact-abs-value'!U55</f>
        <v>2785629763.8901281</v>
      </c>
      <c r="Q55" s="101">
        <f>'Impact-abs-value'!V55</f>
        <v>18</v>
      </c>
      <c r="R55" s="109">
        <f>'Impact-abs-value'!AO55</f>
        <v>1438918858.5314171</v>
      </c>
      <c r="S55" s="103">
        <f>'Impact-abs-value'!AP55</f>
        <v>19</v>
      </c>
      <c r="T55" s="100">
        <f>'Impact-rel-area'!U55</f>
        <v>8.2659670566355672</v>
      </c>
      <c r="U55" s="101">
        <f>'Impact-rel-area'!V55</f>
        <v>31</v>
      </c>
      <c r="V55" s="102">
        <f>'Impact-rel-area'!AO55</f>
        <v>4.2700263606329267</v>
      </c>
      <c r="W55" s="103">
        <f>'Impact-rel-area'!AP55</f>
        <v>35</v>
      </c>
      <c r="X55" s="100">
        <f>'Impact-rel-value'!U55</f>
        <v>8.2687878869836666</v>
      </c>
      <c r="Y55" s="101">
        <f>'Impact-rel-value'!V55</f>
        <v>32</v>
      </c>
      <c r="Z55" s="102">
        <f>'Impact-rel-value'!AO55</f>
        <v>4.2712477379482205</v>
      </c>
      <c r="AA55" s="103">
        <f>'Impact-rel-value'!AP55</f>
        <v>37</v>
      </c>
    </row>
    <row r="56" spans="1:27">
      <c r="A56" t="str">
        <f>'County-Data'!A56</f>
        <v>California</v>
      </c>
      <c r="B56" t="str">
        <f>'County-Data'!B56</f>
        <v>Stanislaus</v>
      </c>
      <c r="C56" t="str">
        <f>'County-Data'!C56</f>
        <v>CA</v>
      </c>
      <c r="D56" s="100">
        <f>'Sens-area'!U56</f>
        <v>3.0681391032300995</v>
      </c>
      <c r="E56" s="101">
        <f>'Sens-area'!V56</f>
        <v>15</v>
      </c>
      <c r="F56" s="102">
        <f>'Sens-area'!AO56</f>
        <v>3.7175268202140948</v>
      </c>
      <c r="G56" s="103">
        <f>'Sens-area'!AP56</f>
        <v>5</v>
      </c>
      <c r="H56" s="100">
        <f>'Sens-value'!U56</f>
        <v>3.0826481730600932</v>
      </c>
      <c r="I56" s="101">
        <f>'Sens-value'!V56</f>
        <v>15</v>
      </c>
      <c r="J56" s="102">
        <f>'Sens-value'!AO56</f>
        <v>3.7609124298936338</v>
      </c>
      <c r="K56" s="103">
        <f>'Sens-value'!AP56</f>
        <v>5</v>
      </c>
      <c r="L56" s="108">
        <f>'Impact-abs-area'!U56</f>
        <v>1675464.474224356</v>
      </c>
      <c r="M56" s="101">
        <f>'Impact-abs-area'!V56</f>
        <v>5</v>
      </c>
      <c r="N56" s="109">
        <f>'Impact-abs-area'!AO56</f>
        <v>1445353.0858745158</v>
      </c>
      <c r="O56" s="103">
        <f>'Impact-abs-area'!AP56</f>
        <v>4</v>
      </c>
      <c r="P56" s="108">
        <f>'Impact-abs-value'!U56</f>
        <v>9639768523.3870678</v>
      </c>
      <c r="Q56" s="101">
        <f>'Impact-abs-value'!V56</f>
        <v>5</v>
      </c>
      <c r="R56" s="109">
        <f>'Impact-abs-value'!AO56</f>
        <v>8373278406.9322376</v>
      </c>
      <c r="S56" s="103">
        <f>'Impact-abs-value'!AP56</f>
        <v>5</v>
      </c>
      <c r="T56" s="100">
        <f>'Impact-rel-area'!U56</f>
        <v>9.7793941037808381</v>
      </c>
      <c r="U56" s="101">
        <f>'Impact-rel-area'!V56</f>
        <v>15</v>
      </c>
      <c r="V56" s="102">
        <f>'Impact-rel-area'!AO56</f>
        <v>8.4362740382342185</v>
      </c>
      <c r="W56" s="103">
        <f>'Impact-rel-area'!AP56</f>
        <v>5</v>
      </c>
      <c r="X56" s="100">
        <f>'Impact-rel-value'!U56</f>
        <v>9.8256403485477115</v>
      </c>
      <c r="Y56" s="101">
        <f>'Impact-rel-value'!V56</f>
        <v>16</v>
      </c>
      <c r="Z56" s="102">
        <f>'Impact-rel-value'!AO56</f>
        <v>8.5347300575915686</v>
      </c>
      <c r="AA56" s="103">
        <f>'Impact-rel-value'!AP56</f>
        <v>5</v>
      </c>
    </row>
    <row r="57" spans="1:27">
      <c r="A57" t="str">
        <f>'County-Data'!A57</f>
        <v>California</v>
      </c>
      <c r="B57" t="str">
        <f>'County-Data'!B57</f>
        <v>Sutter</v>
      </c>
      <c r="C57" t="str">
        <f>'County-Data'!C57</f>
        <v>CA</v>
      </c>
      <c r="D57" s="100">
        <f>'Sens-area'!U57</f>
        <v>3.1027445372670028</v>
      </c>
      <c r="E57" s="101">
        <f>'Sens-area'!V57</f>
        <v>14</v>
      </c>
      <c r="F57" s="102">
        <f>'Sens-area'!AO57</f>
        <v>3.337297107448383</v>
      </c>
      <c r="G57" s="103">
        <f>'Sens-area'!AP57</f>
        <v>6</v>
      </c>
      <c r="H57" s="100">
        <f>'Sens-value'!U57</f>
        <v>3.1632099715536888</v>
      </c>
      <c r="I57" s="101">
        <f>'Sens-value'!V57</f>
        <v>12</v>
      </c>
      <c r="J57" s="102">
        <f>'Sens-value'!AO57</f>
        <v>3.4589641461467489</v>
      </c>
      <c r="K57" s="103">
        <f>'Sens-value'!AP57</f>
        <v>6</v>
      </c>
      <c r="L57" s="108">
        <f>'Impact-abs-area'!U57</f>
        <v>832687.93776668492</v>
      </c>
      <c r="M57" s="101">
        <f>'Impact-abs-area'!V57</f>
        <v>10</v>
      </c>
      <c r="N57" s="109">
        <f>'Impact-abs-area'!AO57</f>
        <v>614481.65361374384</v>
      </c>
      <c r="O57" s="103">
        <f>'Impact-abs-area'!AP57</f>
        <v>9</v>
      </c>
      <c r="P57" s="108">
        <f>'Impact-abs-value'!U57</f>
        <v>4528638015.2658892</v>
      </c>
      <c r="Q57" s="101">
        <f>'Impact-abs-value'!V57</f>
        <v>13</v>
      </c>
      <c r="R57" s="109">
        <f>'Impact-abs-value'!AO57</f>
        <v>3397531110.1047406</v>
      </c>
      <c r="S57" s="103">
        <f>'Impact-abs-value'!AP57</f>
        <v>10</v>
      </c>
      <c r="T57" s="100">
        <f>'Impact-rel-area'!U57</f>
        <v>10.4448952330183</v>
      </c>
      <c r="U57" s="101">
        <f>'Impact-rel-area'!V57</f>
        <v>11</v>
      </c>
      <c r="V57" s="102">
        <f>'Impact-rel-area'!AO57</f>
        <v>7.7078052935669428</v>
      </c>
      <c r="W57" s="103">
        <f>'Impact-rel-area'!AP57</f>
        <v>7</v>
      </c>
      <c r="X57" s="100">
        <f>'Impact-rel-value'!U57</f>
        <v>10.648442485703075</v>
      </c>
      <c r="Y57" s="101">
        <f>'Impact-rel-value'!V57</f>
        <v>8</v>
      </c>
      <c r="Z57" s="102">
        <f>'Impact-rel-value'!AO57</f>
        <v>7.9888068989795631</v>
      </c>
      <c r="AA57" s="103">
        <f>'Impact-rel-value'!AP57</f>
        <v>6</v>
      </c>
    </row>
    <row r="58" spans="1:27">
      <c r="A58" t="str">
        <f>'County-Data'!A58</f>
        <v>California</v>
      </c>
      <c r="B58" t="str">
        <f>'County-Data'!B58</f>
        <v>Tehama</v>
      </c>
      <c r="C58" t="str">
        <f>'County-Data'!C58</f>
        <v>CA</v>
      </c>
      <c r="D58" s="100">
        <f>'Sens-area'!U58</f>
        <v>3.5360817920127054</v>
      </c>
      <c r="E58" s="101">
        <f>'Sens-area'!V58</f>
        <v>5</v>
      </c>
      <c r="F58" s="102">
        <f>'Sens-area'!AO58</f>
        <v>3.9886841147470471</v>
      </c>
      <c r="G58" s="103">
        <f>'Sens-area'!AP58</f>
        <v>1</v>
      </c>
      <c r="H58" s="100">
        <f>'Sens-value'!U58</f>
        <v>3.5284427641703684</v>
      </c>
      <c r="I58" s="101">
        <f>'Sens-value'!V58</f>
        <v>4</v>
      </c>
      <c r="J58" s="102">
        <f>'Sens-value'!AO58</f>
        <v>3.9843590943076057</v>
      </c>
      <c r="K58" s="103">
        <f>'Sens-value'!AP58</f>
        <v>1</v>
      </c>
      <c r="L58" s="108">
        <f>'Impact-abs-area'!U58</f>
        <v>365202.81810884801</v>
      </c>
      <c r="M58" s="101">
        <f>'Impact-abs-area'!V58</f>
        <v>20</v>
      </c>
      <c r="N58" s="109">
        <f>'Impact-abs-area'!AO58</f>
        <v>285990.41321924998</v>
      </c>
      <c r="O58" s="103">
        <f>'Impact-abs-area'!AP58</f>
        <v>16</v>
      </c>
      <c r="P58" s="108">
        <f>'Impact-abs-value'!U58</f>
        <v>2061040370.8017881</v>
      </c>
      <c r="Q58" s="101">
        <f>'Impact-abs-value'!V58</f>
        <v>22</v>
      </c>
      <c r="R58" s="109">
        <f>'Impact-abs-value'!AO58</f>
        <v>1615741604.1719244</v>
      </c>
      <c r="S58" s="103">
        <f>'Impact-abs-value'!AP58</f>
        <v>18</v>
      </c>
      <c r="T58" s="100">
        <f>'Impact-rel-area'!U58</f>
        <v>12.083605800511133</v>
      </c>
      <c r="U58" s="101">
        <f>'Impact-rel-area'!V58</f>
        <v>6</v>
      </c>
      <c r="V58" s="102">
        <f>'Impact-rel-area'!AO58</f>
        <v>9.4626745597475423</v>
      </c>
      <c r="W58" s="103">
        <f>'Impact-rel-area'!AP58</f>
        <v>3</v>
      </c>
      <c r="X58" s="100">
        <f>'Impact-rel-value'!U58</f>
        <v>12.057501483197424</v>
      </c>
      <c r="Y58" s="101">
        <f>'Impact-rel-value'!V58</f>
        <v>6</v>
      </c>
      <c r="Z58" s="102">
        <f>'Impact-rel-value'!AO58</f>
        <v>9.4524139676060432</v>
      </c>
      <c r="AA58" s="103">
        <f>'Impact-rel-value'!AP58</f>
        <v>3</v>
      </c>
    </row>
    <row r="59" spans="1:27">
      <c r="A59" t="str">
        <f>'County-Data'!A59</f>
        <v>California</v>
      </c>
      <c r="B59" t="str">
        <f>'County-Data'!B59</f>
        <v>Trinity</v>
      </c>
      <c r="C59" t="str">
        <f>'County-Data'!C59</f>
        <v>CA</v>
      </c>
      <c r="D59" s="100">
        <f>'Sens-area'!U59</f>
        <v>2.8323353293413174</v>
      </c>
      <c r="E59" s="101">
        <f>'Sens-area'!V59</f>
        <v>32</v>
      </c>
      <c r="F59" s="102">
        <f>'Sens-area'!AO59</f>
        <v>1.8982035928143712</v>
      </c>
      <c r="G59" s="103">
        <f>'Sens-area'!AP59</f>
        <v>32</v>
      </c>
      <c r="H59" s="100">
        <f>'Sens-value'!U59</f>
        <v>2.8694530001408372</v>
      </c>
      <c r="I59" s="101">
        <f>'Sens-value'!V59</f>
        <v>33</v>
      </c>
      <c r="J59" s="102">
        <f>'Sens-value'!AO59</f>
        <v>1.9201952535785944</v>
      </c>
      <c r="K59" s="103">
        <f>'Sens-value'!AP59</f>
        <v>33</v>
      </c>
      <c r="L59" s="108">
        <f>'Impact-abs-area'!U59</f>
        <v>1530.3621134559996</v>
      </c>
      <c r="M59" s="101">
        <f>'Impact-abs-area'!V59</f>
        <v>48</v>
      </c>
      <c r="N59" s="109">
        <f>'Impact-abs-area'!AO59</f>
        <v>726.47736231499994</v>
      </c>
      <c r="O59" s="103">
        <f>'Impact-abs-area'!AP59</f>
        <v>48</v>
      </c>
      <c r="P59" s="108">
        <f>'Impact-abs-value'!U59</f>
        <v>9096902.7156194393</v>
      </c>
      <c r="Q59" s="101">
        <f>'Impact-abs-value'!V59</f>
        <v>48</v>
      </c>
      <c r="R59" s="109">
        <f>'Impact-abs-value'!AO59</f>
        <v>4311908.9856361449</v>
      </c>
      <c r="S59" s="103">
        <f>'Impact-abs-value'!AP59</f>
        <v>48</v>
      </c>
      <c r="T59" s="100">
        <f>'Impact-rel-area'!U59</f>
        <v>9.1638449907544892</v>
      </c>
      <c r="U59" s="101">
        <f>'Impact-rel-area'!V59</f>
        <v>21</v>
      </c>
      <c r="V59" s="102">
        <f>'Impact-rel-area'!AO59</f>
        <v>4.3501638461976047</v>
      </c>
      <c r="W59" s="103">
        <f>'Impact-rel-area'!AP59</f>
        <v>32</v>
      </c>
      <c r="X59" s="100">
        <f>'Impact-rel-value'!U59</f>
        <v>9.283936908579685</v>
      </c>
      <c r="Y59" s="101">
        <f>'Impact-rel-value'!V59</f>
        <v>20</v>
      </c>
      <c r="Z59" s="102">
        <f>'Impact-rel-value'!AO59</f>
        <v>4.4005627222383588</v>
      </c>
      <c r="AA59" s="103">
        <f>'Impact-rel-value'!AP59</f>
        <v>31</v>
      </c>
    </row>
    <row r="60" spans="1:27">
      <c r="A60" t="str">
        <f>'County-Data'!A60</f>
        <v>California</v>
      </c>
      <c r="B60" t="str">
        <f>'County-Data'!B60</f>
        <v>Tulare</v>
      </c>
      <c r="C60" t="str">
        <f>'County-Data'!C60</f>
        <v>CA</v>
      </c>
      <c r="D60" s="100">
        <f>'Sens-area'!U60</f>
        <v>1.9085256796235588</v>
      </c>
      <c r="E60" s="101">
        <f>'Sens-area'!V60</f>
        <v>52</v>
      </c>
      <c r="F60" s="102">
        <f>'Sens-area'!AO60</f>
        <v>2.3725385250105928</v>
      </c>
      <c r="G60" s="103">
        <f>'Sens-area'!AP60</f>
        <v>17</v>
      </c>
      <c r="H60" s="100">
        <f>'Sens-value'!U60</f>
        <v>1.882720376959244</v>
      </c>
      <c r="I60" s="101">
        <f>'Sens-value'!V60</f>
        <v>52</v>
      </c>
      <c r="J60" s="102">
        <f>'Sens-value'!AO60</f>
        <v>2.4660540403417395</v>
      </c>
      <c r="K60" s="103">
        <f>'Sens-value'!AP60</f>
        <v>18</v>
      </c>
      <c r="L60" s="108">
        <f>'Impact-abs-area'!U60</f>
        <v>1404789.519113583</v>
      </c>
      <c r="M60" s="101">
        <f>'Impact-abs-area'!V60</f>
        <v>7</v>
      </c>
      <c r="N60" s="109">
        <f>'Impact-abs-area'!AO60</f>
        <v>1262655.2217760852</v>
      </c>
      <c r="O60" s="103">
        <f>'Impact-abs-area'!AP60</f>
        <v>6</v>
      </c>
      <c r="P60" s="108">
        <f>'Impact-abs-value'!U60</f>
        <v>8341451117.4980412</v>
      </c>
      <c r="Q60" s="101">
        <f>'Impact-abs-value'!V60</f>
        <v>7</v>
      </c>
      <c r="R60" s="109">
        <f>'Impact-abs-value'!AO60</f>
        <v>7899809721.4735794</v>
      </c>
      <c r="S60" s="103">
        <f>'Impact-abs-value'!AP60</f>
        <v>6</v>
      </c>
      <c r="T60" s="100">
        <f>'Impact-rel-area'!U60</f>
        <v>6.2656475953416875</v>
      </c>
      <c r="U60" s="101">
        <f>'Impact-rel-area'!V60</f>
        <v>48</v>
      </c>
      <c r="V60" s="102">
        <f>'Impact-rel-area'!AO60</f>
        <v>5.6316996577957017</v>
      </c>
      <c r="W60" s="103">
        <f>'Impact-rel-area'!AP60</f>
        <v>18</v>
      </c>
      <c r="X60" s="100">
        <f>'Impact-rel-value'!U60</f>
        <v>6.180929357430621</v>
      </c>
      <c r="Y60" s="101">
        <f>'Impact-rel-value'!V60</f>
        <v>50</v>
      </c>
      <c r="Z60" s="102">
        <f>'Impact-rel-value'!AO60</f>
        <v>5.8536776320781847</v>
      </c>
      <c r="AA60" s="103">
        <f>'Impact-rel-value'!AP60</f>
        <v>16</v>
      </c>
    </row>
    <row r="61" spans="1:27">
      <c r="A61" t="str">
        <f>'County-Data'!A61</f>
        <v>California</v>
      </c>
      <c r="B61" t="str">
        <f>'County-Data'!B61</f>
        <v>Tuolumne</v>
      </c>
      <c r="C61" t="str">
        <f>'County-Data'!C61</f>
        <v>CA</v>
      </c>
      <c r="D61" s="100">
        <f>'Sens-area'!U61</f>
        <v>2.8666666666666667</v>
      </c>
      <c r="E61" s="101">
        <f>'Sens-area'!V61</f>
        <v>30</v>
      </c>
      <c r="F61" s="102">
        <f>'Sens-area'!AO61</f>
        <v>1.8222222222222222</v>
      </c>
      <c r="G61" s="103">
        <f>'Sens-area'!AP61</f>
        <v>34</v>
      </c>
      <c r="H61" s="100">
        <f>'Sens-value'!U61</f>
        <v>2.9099411209131283</v>
      </c>
      <c r="I61" s="101">
        <f>'Sens-value'!V61</f>
        <v>32</v>
      </c>
      <c r="J61" s="102">
        <f>'Sens-value'!AO61</f>
        <v>1.8461628117275888</v>
      </c>
      <c r="K61" s="103">
        <f>'Sens-value'!AP61</f>
        <v>36</v>
      </c>
      <c r="L61" s="108">
        <f>'Impact-abs-area'!U61</f>
        <v>465.96319968300008</v>
      </c>
      <c r="M61" s="101">
        <f>'Impact-abs-area'!V61</f>
        <v>50</v>
      </c>
      <c r="N61" s="109">
        <f>'Impact-abs-area'!AO61</f>
        <v>202.89767416000001</v>
      </c>
      <c r="O61" s="103">
        <f>'Impact-abs-area'!AP61</f>
        <v>50</v>
      </c>
      <c r="P61" s="108">
        <f>'Impact-abs-value'!U61</f>
        <v>2615306.955107599</v>
      </c>
      <c r="Q61" s="101">
        <f>'Impact-abs-value'!V61</f>
        <v>50</v>
      </c>
      <c r="R61" s="109">
        <f>'Impact-abs-value'!AO61</f>
        <v>1136605.5526636399</v>
      </c>
      <c r="S61" s="103">
        <f>'Impact-abs-value'!AP61</f>
        <v>50</v>
      </c>
      <c r="T61" s="100">
        <f>'Impact-rel-area'!U61</f>
        <v>10.354737770733335</v>
      </c>
      <c r="U61" s="101">
        <f>'Impact-rel-area'!V61</f>
        <v>12</v>
      </c>
      <c r="V61" s="102">
        <f>'Impact-rel-area'!AO61</f>
        <v>4.5088372035555562</v>
      </c>
      <c r="W61" s="103">
        <f>'Impact-rel-area'!AP61</f>
        <v>28</v>
      </c>
      <c r="X61" s="100">
        <f>'Impact-rel-value'!U61</f>
        <v>10.511050198370674</v>
      </c>
      <c r="Y61" s="101">
        <f>'Impact-rel-value'!V61</f>
        <v>10</v>
      </c>
      <c r="Z61" s="102">
        <f>'Impact-rel-value'!AO61</f>
        <v>4.5680748856123623</v>
      </c>
      <c r="AA61" s="103">
        <f>'Impact-rel-value'!AP61</f>
        <v>29</v>
      </c>
    </row>
    <row r="62" spans="1:27">
      <c r="A62" t="str">
        <f>'County-Data'!A62</f>
        <v>California</v>
      </c>
      <c r="B62" t="str">
        <f>'County-Data'!B62</f>
        <v>Ventura</v>
      </c>
      <c r="C62" t="str">
        <f>'County-Data'!C62</f>
        <v>CA</v>
      </c>
      <c r="D62" s="100">
        <f>'Sens-area'!U62</f>
        <v>2.2626863143631435</v>
      </c>
      <c r="E62" s="101">
        <f>'Sens-area'!V62</f>
        <v>43</v>
      </c>
      <c r="F62" s="102">
        <f>'Sens-area'!AO62</f>
        <v>1.2533028455284554</v>
      </c>
      <c r="G62" s="103">
        <f>'Sens-area'!AP62</f>
        <v>49</v>
      </c>
      <c r="H62" s="100">
        <f>'Sens-value'!U62</f>
        <v>2.7707416594740435</v>
      </c>
      <c r="I62" s="101">
        <f>'Sens-value'!V62</f>
        <v>37</v>
      </c>
      <c r="J62" s="102">
        <f>'Sens-value'!AO62</f>
        <v>1.7222053237244925</v>
      </c>
      <c r="K62" s="103">
        <f>'Sens-value'!AP62</f>
        <v>44</v>
      </c>
      <c r="L62" s="108">
        <f>'Impact-abs-area'!U62</f>
        <v>333425.2189970719</v>
      </c>
      <c r="M62" s="101">
        <f>'Impact-abs-area'!V62</f>
        <v>21</v>
      </c>
      <c r="N62" s="109">
        <f>'Impact-abs-area'!AO62</f>
        <v>163385.20731300002</v>
      </c>
      <c r="O62" s="103">
        <f>'Impact-abs-area'!AP62</f>
        <v>22</v>
      </c>
      <c r="P62" s="108">
        <f>'Impact-abs-value'!U62</f>
        <v>6026344093.2662916</v>
      </c>
      <c r="Q62" s="101">
        <f>'Impact-abs-value'!V62</f>
        <v>10</v>
      </c>
      <c r="R62" s="109">
        <f>'Impact-abs-value'!AO62</f>
        <v>3313793418.5589423</v>
      </c>
      <c r="S62" s="103">
        <f>'Impact-abs-value'!AP62</f>
        <v>11</v>
      </c>
      <c r="T62" s="100">
        <f>'Impact-rel-area'!U62</f>
        <v>5.6474461212241174</v>
      </c>
      <c r="U62" s="101">
        <f>'Impact-rel-area'!V62</f>
        <v>51</v>
      </c>
      <c r="V62" s="102">
        <f>'Impact-rel-area'!AO62</f>
        <v>2.7673646225101631</v>
      </c>
      <c r="W62" s="103">
        <f>'Impact-rel-area'!AP62</f>
        <v>49</v>
      </c>
      <c r="X62" s="100">
        <f>'Impact-rel-value'!U62</f>
        <v>6.9155031072501751</v>
      </c>
      <c r="Y62" s="101">
        <f>'Impact-rel-value'!V62</f>
        <v>46</v>
      </c>
      <c r="Z62" s="102">
        <f>'Impact-rel-value'!AO62</f>
        <v>3.8027282093692607</v>
      </c>
      <c r="AA62" s="103">
        <f>'Impact-rel-value'!AP62</f>
        <v>44</v>
      </c>
    </row>
    <row r="63" spans="1:27">
      <c r="A63" t="str">
        <f>'County-Data'!A63</f>
        <v>California</v>
      </c>
      <c r="B63" t="str">
        <f>'County-Data'!B63</f>
        <v>Yolo</v>
      </c>
      <c r="C63" t="str">
        <f>'County-Data'!C63</f>
        <v>CA</v>
      </c>
      <c r="D63" s="100">
        <f>'Sens-area'!U63</f>
        <v>2.6078180508285098</v>
      </c>
      <c r="E63" s="101">
        <f>'Sens-area'!V63</f>
        <v>37</v>
      </c>
      <c r="F63" s="102">
        <f>'Sens-area'!AO63</f>
        <v>2.1263880952972447</v>
      </c>
      <c r="G63" s="103">
        <f>'Sens-area'!AP63</f>
        <v>20</v>
      </c>
      <c r="H63" s="100">
        <f>'Sens-value'!U63</f>
        <v>2.7093846380520472</v>
      </c>
      <c r="I63" s="101">
        <f>'Sens-value'!V63</f>
        <v>39</v>
      </c>
      <c r="J63" s="102">
        <f>'Sens-value'!AO63</f>
        <v>2.3132362247486946</v>
      </c>
      <c r="K63" s="103">
        <f>'Sens-value'!AP63</f>
        <v>19</v>
      </c>
      <c r="L63" s="108">
        <f>'Impact-abs-area'!U63</f>
        <v>673257.14230487507</v>
      </c>
      <c r="M63" s="101">
        <f>'Impact-abs-area'!V63</f>
        <v>13</v>
      </c>
      <c r="N63" s="109">
        <f>'Impact-abs-area'!AO63</f>
        <v>386197.08385505195</v>
      </c>
      <c r="O63" s="103">
        <f>'Impact-abs-area'!AP63</f>
        <v>13</v>
      </c>
      <c r="P63" s="108">
        <f>'Impact-abs-value'!U63</f>
        <v>3434171328.0019989</v>
      </c>
      <c r="Q63" s="101">
        <f>'Impact-abs-value'!V63</f>
        <v>15</v>
      </c>
      <c r="R63" s="109">
        <f>'Impact-abs-value'!AO63</f>
        <v>2062690432.7497351</v>
      </c>
      <c r="S63" s="103">
        <f>'Impact-abs-value'!AP63</f>
        <v>17</v>
      </c>
      <c r="T63" s="100">
        <f>'Impact-rel-area'!U63</f>
        <v>8.362819445816152</v>
      </c>
      <c r="U63" s="101">
        <f>'Impact-rel-area'!V63</f>
        <v>29</v>
      </c>
      <c r="V63" s="102">
        <f>'Impact-rel-area'!AO63</f>
        <v>4.7971217530997929</v>
      </c>
      <c r="W63" s="103">
        <f>'Impact-rel-area'!AP63</f>
        <v>23</v>
      </c>
      <c r="X63" s="100">
        <f>'Impact-rel-value'!U63</f>
        <v>8.6885258463866712</v>
      </c>
      <c r="Y63" s="101">
        <f>'Impact-rel-value'!V63</f>
        <v>26</v>
      </c>
      <c r="Z63" s="102">
        <f>'Impact-rel-value'!AO63</f>
        <v>5.2186502728934752</v>
      </c>
      <c r="AA63" s="103">
        <f>'Impact-rel-value'!AP63</f>
        <v>21</v>
      </c>
    </row>
    <row r="64" spans="1:27">
      <c r="A64" t="str">
        <f>'County-Data'!A64</f>
        <v>California</v>
      </c>
      <c r="B64" t="str">
        <f>'County-Data'!B64</f>
        <v>Yuba</v>
      </c>
      <c r="C64" t="str">
        <f>'County-Data'!C64</f>
        <v>CA</v>
      </c>
      <c r="D64" s="104">
        <f>'Sens-area'!U64</f>
        <v>3.5888131515637531</v>
      </c>
      <c r="E64" s="105">
        <f>'Sens-area'!V64</f>
        <v>3</v>
      </c>
      <c r="F64" s="106">
        <f>'Sens-area'!AO64</f>
        <v>3.978799117882919</v>
      </c>
      <c r="G64" s="107">
        <f>'Sens-area'!AP64</f>
        <v>2</v>
      </c>
      <c r="H64" s="104">
        <f>'Sens-value'!U64</f>
        <v>3.584862710151107</v>
      </c>
      <c r="I64" s="105">
        <f>'Sens-value'!V64</f>
        <v>3</v>
      </c>
      <c r="J64" s="106">
        <f>'Sens-value'!AO64</f>
        <v>3.9635829676239309</v>
      </c>
      <c r="K64" s="107">
        <f>'Sens-value'!AP64</f>
        <v>2</v>
      </c>
      <c r="L64" s="110">
        <f>'Impact-abs-area'!U64</f>
        <v>251263.604806344</v>
      </c>
      <c r="M64" s="105">
        <f>'Impact-abs-area'!V64</f>
        <v>23</v>
      </c>
      <c r="N64" s="111">
        <f>'Impact-abs-area'!AO64</f>
        <v>189912.50806197501</v>
      </c>
      <c r="O64" s="107">
        <f>'Impact-abs-area'!AP64</f>
        <v>21</v>
      </c>
      <c r="P64" s="110">
        <f>'Impact-abs-value'!U64</f>
        <v>1411386952.2603564</v>
      </c>
      <c r="Q64" s="105">
        <f>'Impact-abs-value'!V64</f>
        <v>24</v>
      </c>
      <c r="R64" s="111">
        <f>'Impact-abs-value'!AO64</f>
        <v>1063859660.2349632</v>
      </c>
      <c r="S64" s="107">
        <f>'Impact-abs-value'!AP64</f>
        <v>24</v>
      </c>
      <c r="T64" s="104">
        <f>'Impact-rel-area'!U64</f>
        <v>12.593404410903368</v>
      </c>
      <c r="U64" s="105">
        <f>'Impact-rel-area'!V64</f>
        <v>3</v>
      </c>
      <c r="V64" s="106">
        <f>'Impact-rel-area'!AO64</f>
        <v>9.5184697304518355</v>
      </c>
      <c r="W64" s="107">
        <f>'Impact-rel-area'!AP64</f>
        <v>1</v>
      </c>
      <c r="X64" s="104">
        <f>'Impact-rel-value'!U64</f>
        <v>12.579542026819828</v>
      </c>
      <c r="Y64" s="105">
        <f>'Impact-rel-value'!V64</f>
        <v>3</v>
      </c>
      <c r="Z64" s="106">
        <f>'Impact-rel-value'!AO64</f>
        <v>9.4820681777815281</v>
      </c>
      <c r="AA64" s="107">
        <f>'Impact-rel-value'!AP64</f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Crop-Data</vt:lpstr>
      <vt:lpstr>County-Data</vt:lpstr>
      <vt:lpstr>Sens-area</vt:lpstr>
      <vt:lpstr>Sens-value</vt:lpstr>
      <vt:lpstr>Impact-abs-area</vt:lpstr>
      <vt:lpstr>Impact-abs-value</vt:lpstr>
      <vt:lpstr>Impact-rel-area</vt:lpstr>
      <vt:lpstr>Impact-rel-value</vt:lpstr>
      <vt:lpstr>SUMMARY</vt:lpstr>
    </vt:vector>
  </TitlesOfParts>
  <Company>New Mexico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Dialesandro</dc:creator>
  <cp:lastModifiedBy>Amber Kerr</cp:lastModifiedBy>
  <dcterms:created xsi:type="dcterms:W3CDTF">2016-03-10T00:54:20Z</dcterms:created>
  <dcterms:modified xsi:type="dcterms:W3CDTF">2017-04-10T20:07:59Z</dcterms:modified>
</cp:coreProperties>
</file>