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charlesdarwinuni-my.sharepoint.com/personal/kerstin_zander_cdu_edu_au/Documents/paper/review heat/revision/"/>
    </mc:Choice>
  </mc:AlternateContent>
  <xr:revisionPtr revIDLastSave="3" documentId="14_{BF0DC6AC-2AD6-4322-A94C-DC7A710A46DB}" xr6:coauthVersionLast="46" xr6:coauthVersionMax="46" xr10:uidLastSave="{AF8C154C-8262-4BB7-9E4A-0C638D4E0820}"/>
  <bookViews>
    <workbookView xWindow="19090" yWindow="-110" windowWidth="38620" windowHeight="21220" xr2:uid="{5B3236E7-C077-45E5-8385-64CC5BA654BC}"/>
  </bookViews>
  <sheets>
    <sheet name="articles" sheetId="1" r:id="rId1"/>
  </sheets>
  <definedNames>
    <definedName name="_xlnm._FilterDatabase" localSheetId="0" hidden="1">articles!$H$1:$H$388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2" i="1" l="1"/>
  <c r="X2" i="1" s="1"/>
  <c r="AA3" i="1"/>
  <c r="AB3" i="1" s="1"/>
  <c r="AA4" i="1"/>
  <c r="AB4" i="1" s="1"/>
  <c r="AA5" i="1"/>
  <c r="AB5" i="1" s="1"/>
  <c r="AA6" i="1"/>
  <c r="AB6" i="1" s="1"/>
  <c r="AA7" i="1"/>
  <c r="AA8" i="1"/>
  <c r="AB8" i="1" s="1"/>
  <c r="AA9" i="1"/>
  <c r="AB9" i="1" s="1"/>
  <c r="AA10" i="1"/>
  <c r="AB10" i="1" s="1"/>
  <c r="AA11" i="1"/>
  <c r="AB11" i="1" s="1"/>
  <c r="AA12" i="1"/>
  <c r="AB12" i="1" s="1"/>
  <c r="AA13" i="1"/>
  <c r="AB13" i="1" s="1"/>
  <c r="AA14" i="1"/>
  <c r="AB14" i="1" s="1"/>
  <c r="AA15" i="1"/>
  <c r="AB15" i="1" s="1"/>
  <c r="AA16" i="1"/>
  <c r="AB16" i="1" s="1"/>
  <c r="AA17" i="1"/>
  <c r="AB17" i="1" s="1"/>
  <c r="AA18" i="1"/>
  <c r="AB18" i="1" s="1"/>
  <c r="AA19" i="1"/>
  <c r="AB19" i="1" s="1"/>
  <c r="AA20" i="1"/>
  <c r="AB20" i="1" s="1"/>
  <c r="AA21" i="1"/>
  <c r="AB21" i="1" s="1"/>
  <c r="AA22" i="1"/>
  <c r="AB22" i="1" s="1"/>
  <c r="AA23" i="1"/>
  <c r="AB23" i="1" s="1"/>
  <c r="AA24" i="1"/>
  <c r="AB24" i="1" s="1"/>
  <c r="AA25" i="1"/>
  <c r="AB25" i="1" s="1"/>
  <c r="AA26" i="1"/>
  <c r="AB26" i="1" s="1"/>
  <c r="AA27" i="1"/>
  <c r="AB27" i="1" s="1"/>
  <c r="AA28" i="1"/>
  <c r="AB28" i="1" s="1"/>
  <c r="AA29" i="1"/>
  <c r="AB29" i="1" s="1"/>
  <c r="AA30" i="1"/>
  <c r="AB30" i="1" s="1"/>
  <c r="AA31" i="1"/>
  <c r="AB31" i="1" s="1"/>
  <c r="AA32" i="1"/>
  <c r="AB32" i="1" s="1"/>
  <c r="AA33" i="1"/>
  <c r="AB33" i="1" s="1"/>
  <c r="AA34" i="1"/>
  <c r="AB34" i="1" s="1"/>
  <c r="AA35" i="1"/>
  <c r="AB35" i="1" s="1"/>
  <c r="AA36" i="1"/>
  <c r="AB36" i="1" s="1"/>
  <c r="AA37" i="1"/>
  <c r="AB37" i="1" s="1"/>
  <c r="AA38" i="1"/>
  <c r="AB38" i="1" s="1"/>
  <c r="AA39" i="1"/>
  <c r="AB39" i="1" s="1"/>
  <c r="AA40" i="1"/>
  <c r="AB40" i="1" s="1"/>
  <c r="AA41" i="1"/>
  <c r="AB41" i="1" s="1"/>
  <c r="AA42" i="1"/>
  <c r="AB42" i="1" s="1"/>
  <c r="AA43" i="1"/>
  <c r="AB43" i="1" s="1"/>
  <c r="AA44" i="1"/>
  <c r="AB44" i="1" s="1"/>
  <c r="AA45" i="1"/>
  <c r="AB45" i="1" s="1"/>
  <c r="AA46" i="1"/>
  <c r="AB46" i="1" s="1"/>
  <c r="AA47" i="1"/>
  <c r="AB47" i="1" s="1"/>
  <c r="AA48" i="1"/>
  <c r="AB48" i="1" s="1"/>
  <c r="AA49" i="1"/>
  <c r="AB49" i="1" s="1"/>
  <c r="AA50" i="1"/>
  <c r="AB50" i="1" s="1"/>
  <c r="AA51" i="1"/>
  <c r="AB51" i="1" s="1"/>
  <c r="AA52" i="1"/>
  <c r="AB52" i="1" s="1"/>
  <c r="AA53" i="1"/>
  <c r="AB53" i="1" s="1"/>
  <c r="AA54" i="1"/>
  <c r="AB54" i="1" s="1"/>
  <c r="AA55" i="1"/>
  <c r="AB55" i="1" s="1"/>
  <c r="AA56" i="1"/>
  <c r="AB56" i="1" s="1"/>
  <c r="AA57" i="1"/>
  <c r="AB57" i="1" s="1"/>
  <c r="AA58" i="1"/>
  <c r="AB58" i="1" s="1"/>
  <c r="AA59" i="1"/>
  <c r="AB59" i="1" s="1"/>
  <c r="AA60" i="1"/>
  <c r="AB60" i="1" s="1"/>
  <c r="AA61" i="1"/>
  <c r="AB61" i="1" s="1"/>
  <c r="AA62" i="1"/>
  <c r="AB62" i="1" s="1"/>
  <c r="AA63" i="1"/>
  <c r="AB63" i="1" s="1"/>
  <c r="AA64" i="1"/>
  <c r="AB64" i="1" s="1"/>
  <c r="AA65" i="1"/>
  <c r="AB65" i="1" s="1"/>
  <c r="AA66" i="1"/>
  <c r="AB66" i="1" s="1"/>
  <c r="AA67" i="1"/>
  <c r="AB67" i="1" s="1"/>
  <c r="AA68" i="1"/>
  <c r="AB68" i="1" s="1"/>
  <c r="AA69" i="1"/>
  <c r="AB69" i="1" s="1"/>
  <c r="AA70" i="1"/>
  <c r="AB70" i="1" s="1"/>
  <c r="AA71" i="1"/>
  <c r="AA72" i="1"/>
  <c r="AB72" i="1" s="1"/>
  <c r="AA73" i="1"/>
  <c r="AB73" i="1" s="1"/>
  <c r="AA74" i="1"/>
  <c r="AB74" i="1" s="1"/>
  <c r="AA75" i="1"/>
  <c r="AB75" i="1" s="1"/>
  <c r="AA76" i="1"/>
  <c r="AB76" i="1" s="1"/>
  <c r="AA77" i="1"/>
  <c r="AB77" i="1" s="1"/>
  <c r="AA78" i="1"/>
  <c r="AB78" i="1" s="1"/>
  <c r="AA79" i="1"/>
  <c r="AB79" i="1" s="1"/>
  <c r="AA80" i="1"/>
  <c r="AB80" i="1" s="1"/>
  <c r="AA81" i="1"/>
  <c r="AB81" i="1" s="1"/>
  <c r="AA82" i="1"/>
  <c r="AB82" i="1" s="1"/>
  <c r="AA83" i="1"/>
  <c r="AB83" i="1" s="1"/>
  <c r="AA84" i="1"/>
  <c r="AB84" i="1" s="1"/>
  <c r="AA85" i="1"/>
  <c r="AB85" i="1" s="1"/>
  <c r="AA86" i="1"/>
  <c r="AB86" i="1" s="1"/>
  <c r="AA87" i="1"/>
  <c r="AB87" i="1" s="1"/>
  <c r="AA88" i="1"/>
  <c r="AB88" i="1" s="1"/>
  <c r="AA89" i="1"/>
  <c r="AB89" i="1" s="1"/>
  <c r="AA90" i="1"/>
  <c r="AB90" i="1" s="1"/>
  <c r="AA91" i="1"/>
  <c r="AB91" i="1" s="1"/>
  <c r="AA92" i="1"/>
  <c r="AB92" i="1" s="1"/>
  <c r="AA93" i="1"/>
  <c r="AB93" i="1" s="1"/>
  <c r="AA94" i="1"/>
  <c r="AB94" i="1" s="1"/>
  <c r="AA95" i="1"/>
  <c r="AB95" i="1" s="1"/>
  <c r="AA96" i="1"/>
  <c r="AB96" i="1" s="1"/>
  <c r="AA97" i="1"/>
  <c r="AB97" i="1" s="1"/>
  <c r="AA98" i="1"/>
  <c r="AB98" i="1" s="1"/>
  <c r="AA99" i="1"/>
  <c r="AB99" i="1" s="1"/>
  <c r="AA100" i="1"/>
  <c r="AB100" i="1" s="1"/>
  <c r="AA101" i="1"/>
  <c r="AB101" i="1" s="1"/>
  <c r="AA102" i="1"/>
  <c r="AB102" i="1" s="1"/>
  <c r="AA103" i="1"/>
  <c r="AB103" i="1" s="1"/>
  <c r="AA104" i="1"/>
  <c r="AB104" i="1" s="1"/>
  <c r="AA105" i="1"/>
  <c r="AB105" i="1" s="1"/>
  <c r="AA106" i="1"/>
  <c r="AB106" i="1" s="1"/>
  <c r="AA107" i="1"/>
  <c r="AB107" i="1" s="1"/>
  <c r="AA108" i="1"/>
  <c r="AB108" i="1" s="1"/>
  <c r="AA109" i="1"/>
  <c r="AB109" i="1" s="1"/>
  <c r="AA110" i="1"/>
  <c r="AB110" i="1" s="1"/>
  <c r="AA111" i="1"/>
  <c r="AB111" i="1" s="1"/>
  <c r="AA112" i="1"/>
  <c r="AB112" i="1" s="1"/>
  <c r="AA113" i="1"/>
  <c r="AB113" i="1" s="1"/>
  <c r="AA114" i="1"/>
  <c r="AB114" i="1" s="1"/>
  <c r="AA115" i="1"/>
  <c r="AB115" i="1" s="1"/>
  <c r="AA116" i="1"/>
  <c r="AB116" i="1" s="1"/>
  <c r="AA117" i="1"/>
  <c r="AA118" i="1"/>
  <c r="AB118" i="1" s="1"/>
  <c r="AA119" i="1"/>
  <c r="AB119" i="1" s="1"/>
  <c r="AA120" i="1"/>
  <c r="AB120" i="1" s="1"/>
  <c r="AA121" i="1"/>
  <c r="AB121" i="1" s="1"/>
  <c r="AA122" i="1"/>
  <c r="AB122" i="1" s="1"/>
  <c r="AA123" i="1"/>
  <c r="AB123" i="1" s="1"/>
  <c r="AA124" i="1"/>
  <c r="AB124" i="1" s="1"/>
  <c r="AA125" i="1"/>
  <c r="AB125" i="1" s="1"/>
  <c r="AA126" i="1"/>
  <c r="AB126" i="1" s="1"/>
  <c r="AA127" i="1"/>
  <c r="AB127" i="1" s="1"/>
  <c r="AA128" i="1"/>
  <c r="AB128" i="1" s="1"/>
  <c r="AA129" i="1"/>
  <c r="AB129" i="1" s="1"/>
  <c r="AA130" i="1"/>
  <c r="AB130" i="1" s="1"/>
  <c r="AA131" i="1"/>
  <c r="AB131" i="1" s="1"/>
  <c r="AA132" i="1"/>
  <c r="AB132" i="1" s="1"/>
  <c r="AA133" i="1"/>
  <c r="AB133" i="1" s="1"/>
  <c r="AA134" i="1"/>
  <c r="AB134" i="1" s="1"/>
  <c r="AA135" i="1"/>
  <c r="AA136" i="1"/>
  <c r="AB136" i="1" s="1"/>
  <c r="AA137" i="1"/>
  <c r="AB137" i="1" s="1"/>
  <c r="AA138" i="1"/>
  <c r="AB138" i="1" s="1"/>
  <c r="AA139" i="1"/>
  <c r="AB139" i="1" s="1"/>
  <c r="AA140" i="1"/>
  <c r="AB140" i="1" s="1"/>
  <c r="AA141" i="1"/>
  <c r="AB141" i="1" s="1"/>
  <c r="AA142" i="1"/>
  <c r="AB142" i="1" s="1"/>
  <c r="AA143" i="1"/>
  <c r="AB143" i="1" s="1"/>
  <c r="AA144" i="1"/>
  <c r="AB144" i="1" s="1"/>
  <c r="AA145" i="1"/>
  <c r="AB145" i="1" s="1"/>
  <c r="AA146" i="1"/>
  <c r="AB146" i="1" s="1"/>
  <c r="AA147" i="1"/>
  <c r="AB147" i="1" s="1"/>
  <c r="AA148" i="1"/>
  <c r="AB148" i="1" s="1"/>
  <c r="AA149" i="1"/>
  <c r="AB149" i="1" s="1"/>
  <c r="AA150" i="1"/>
  <c r="AB150" i="1" s="1"/>
  <c r="AA151" i="1"/>
  <c r="AA152" i="1"/>
  <c r="AB152" i="1" s="1"/>
  <c r="AA153" i="1"/>
  <c r="AB153" i="1" s="1"/>
  <c r="AA154" i="1"/>
  <c r="AB154" i="1" s="1"/>
  <c r="AA155" i="1"/>
  <c r="AB155" i="1" s="1"/>
  <c r="AA156" i="1"/>
  <c r="AB156" i="1" s="1"/>
  <c r="AA157" i="1"/>
  <c r="AB157" i="1" s="1"/>
  <c r="AA158" i="1"/>
  <c r="AB158" i="1" s="1"/>
  <c r="AA159" i="1"/>
  <c r="AB159" i="1" s="1"/>
  <c r="AA160" i="1"/>
  <c r="AB160" i="1" s="1"/>
  <c r="AA161" i="1"/>
  <c r="AB161" i="1" s="1"/>
  <c r="AA162" i="1"/>
  <c r="AB162" i="1" s="1"/>
  <c r="AA163" i="1"/>
  <c r="AB163" i="1" s="1"/>
  <c r="AA164" i="1"/>
  <c r="AB164" i="1" s="1"/>
  <c r="AA165" i="1"/>
  <c r="AB165" i="1" s="1"/>
  <c r="AA166" i="1"/>
  <c r="AB166" i="1" s="1"/>
  <c r="AA167" i="1"/>
  <c r="AB167" i="1" s="1"/>
  <c r="AA168" i="1"/>
  <c r="AB168" i="1" s="1"/>
  <c r="AA169" i="1"/>
  <c r="AB169" i="1" s="1"/>
  <c r="AA170" i="1"/>
  <c r="AB170" i="1" s="1"/>
  <c r="AA171" i="1"/>
  <c r="AB171" i="1" s="1"/>
  <c r="AA172" i="1"/>
  <c r="AB172" i="1" s="1"/>
  <c r="AA173" i="1"/>
  <c r="AB173" i="1" s="1"/>
  <c r="AA174" i="1"/>
  <c r="AB174" i="1" s="1"/>
  <c r="AA175" i="1"/>
  <c r="AB175" i="1" s="1"/>
  <c r="AA176" i="1"/>
  <c r="AB176" i="1" s="1"/>
  <c r="AA177" i="1"/>
  <c r="AB177" i="1" s="1"/>
  <c r="AA178" i="1"/>
  <c r="AB178" i="1" s="1"/>
  <c r="AA179" i="1"/>
  <c r="AB179" i="1" s="1"/>
  <c r="AA180" i="1"/>
  <c r="AB180" i="1" s="1"/>
  <c r="AA181" i="1"/>
  <c r="AB181" i="1" s="1"/>
  <c r="AA182" i="1"/>
  <c r="AB182" i="1" s="1"/>
  <c r="AA183" i="1"/>
  <c r="AB183" i="1" s="1"/>
  <c r="AA184" i="1"/>
  <c r="AB184" i="1" s="1"/>
  <c r="AA185" i="1"/>
  <c r="AB185" i="1" s="1"/>
  <c r="AA186" i="1"/>
  <c r="AB186" i="1" s="1"/>
  <c r="AA187" i="1"/>
  <c r="AB187" i="1" s="1"/>
  <c r="AA188" i="1"/>
  <c r="AB188" i="1" s="1"/>
  <c r="AA189" i="1"/>
  <c r="AB189" i="1" s="1"/>
  <c r="AA190" i="1"/>
  <c r="AB190" i="1" s="1"/>
  <c r="AA191" i="1"/>
  <c r="AB191" i="1" s="1"/>
  <c r="AA192" i="1"/>
  <c r="AB192" i="1" s="1"/>
  <c r="AA193" i="1"/>
  <c r="AB193" i="1" s="1"/>
  <c r="AA194" i="1"/>
  <c r="AB194" i="1" s="1"/>
  <c r="AA195" i="1"/>
  <c r="AB195" i="1" s="1"/>
  <c r="AA196" i="1"/>
  <c r="AB196" i="1" s="1"/>
  <c r="AA197" i="1"/>
  <c r="AA198" i="1"/>
  <c r="AB198" i="1" s="1"/>
  <c r="AA199" i="1"/>
  <c r="AA200" i="1"/>
  <c r="AB200" i="1" s="1"/>
  <c r="AA201" i="1"/>
  <c r="AB201" i="1" s="1"/>
  <c r="AA202" i="1"/>
  <c r="AB202" i="1" s="1"/>
  <c r="AA203" i="1"/>
  <c r="AB203" i="1" s="1"/>
  <c r="AA204" i="1"/>
  <c r="AB204" i="1" s="1"/>
  <c r="AA205" i="1"/>
  <c r="AB205" i="1" s="1"/>
  <c r="AA206" i="1"/>
  <c r="AB206" i="1" s="1"/>
  <c r="AA207" i="1"/>
  <c r="AB207" i="1" s="1"/>
  <c r="AA208" i="1"/>
  <c r="AB208" i="1" s="1"/>
  <c r="AA209" i="1"/>
  <c r="AB209" i="1" s="1"/>
  <c r="AA210" i="1"/>
  <c r="AB210" i="1" s="1"/>
  <c r="AA211" i="1"/>
  <c r="AB211" i="1" s="1"/>
  <c r="AA212" i="1"/>
  <c r="AB212" i="1" s="1"/>
  <c r="AA213" i="1"/>
  <c r="AB213" i="1" s="1"/>
  <c r="AA214" i="1"/>
  <c r="AB214" i="1" s="1"/>
  <c r="AA215" i="1"/>
  <c r="AA216" i="1"/>
  <c r="AB216" i="1" s="1"/>
  <c r="AA217" i="1"/>
  <c r="AB217" i="1" s="1"/>
  <c r="AA218" i="1"/>
  <c r="AB218" i="1" s="1"/>
  <c r="AA219" i="1"/>
  <c r="AB219" i="1" s="1"/>
  <c r="AA220" i="1"/>
  <c r="AB220" i="1" s="1"/>
  <c r="AA221" i="1"/>
  <c r="AB221" i="1" s="1"/>
  <c r="AA222" i="1"/>
  <c r="AB222" i="1" s="1"/>
  <c r="AA223" i="1"/>
  <c r="AB223" i="1" s="1"/>
  <c r="AA224" i="1"/>
  <c r="AB224" i="1" s="1"/>
  <c r="AA225" i="1"/>
  <c r="AB225" i="1" s="1"/>
  <c r="AA226" i="1"/>
  <c r="AB226" i="1" s="1"/>
  <c r="AA227" i="1"/>
  <c r="AB227" i="1" s="1"/>
  <c r="AA228" i="1"/>
  <c r="AB228" i="1" s="1"/>
  <c r="AA229" i="1"/>
  <c r="AB229" i="1" s="1"/>
  <c r="AA230" i="1"/>
  <c r="AB230" i="1" s="1"/>
  <c r="AA231" i="1"/>
  <c r="AB231" i="1" s="1"/>
  <c r="AA232" i="1"/>
  <c r="AB232" i="1" s="1"/>
  <c r="AA233" i="1"/>
  <c r="AB233" i="1" s="1"/>
  <c r="AA234" i="1"/>
  <c r="AB234" i="1" s="1"/>
  <c r="AA235" i="1"/>
  <c r="AB235" i="1" s="1"/>
  <c r="AA236" i="1"/>
  <c r="AB236" i="1" s="1"/>
  <c r="AA237" i="1"/>
  <c r="AB237" i="1" s="1"/>
  <c r="AA238" i="1"/>
  <c r="AB238" i="1" s="1"/>
  <c r="AA239" i="1"/>
  <c r="AB239" i="1" s="1"/>
  <c r="AA240" i="1"/>
  <c r="AB240" i="1" s="1"/>
  <c r="AA241" i="1"/>
  <c r="AB241" i="1" s="1"/>
  <c r="AA242" i="1"/>
  <c r="AB242" i="1" s="1"/>
  <c r="AA243" i="1"/>
  <c r="AB243" i="1" s="1"/>
  <c r="AA244" i="1"/>
  <c r="AB244" i="1" s="1"/>
  <c r="AA245" i="1"/>
  <c r="AB245" i="1" s="1"/>
  <c r="AA246" i="1"/>
  <c r="AB246" i="1" s="1"/>
  <c r="AA247" i="1"/>
  <c r="AB247" i="1" s="1"/>
  <c r="AA248" i="1"/>
  <c r="AB248" i="1" s="1"/>
  <c r="AA249" i="1"/>
  <c r="AB249" i="1" s="1"/>
  <c r="AA250" i="1"/>
  <c r="AB250" i="1" s="1"/>
  <c r="AA251" i="1"/>
  <c r="AB251" i="1" s="1"/>
  <c r="AA252" i="1"/>
  <c r="AB252" i="1" s="1"/>
  <c r="AA253" i="1"/>
  <c r="AB253" i="1" s="1"/>
  <c r="AA254" i="1"/>
  <c r="AB254" i="1" s="1"/>
  <c r="AA255" i="1"/>
  <c r="AB255" i="1" s="1"/>
  <c r="AA256" i="1"/>
  <c r="AB256" i="1" s="1"/>
  <c r="AA257" i="1"/>
  <c r="AB257" i="1" s="1"/>
  <c r="AA258" i="1"/>
  <c r="AB258" i="1" s="1"/>
  <c r="AA259" i="1"/>
  <c r="AB259" i="1" s="1"/>
  <c r="AA260" i="1"/>
  <c r="AB260" i="1" s="1"/>
  <c r="AA261" i="1"/>
  <c r="AB261" i="1" s="1"/>
  <c r="AA262" i="1"/>
  <c r="AB262" i="1" s="1"/>
  <c r="AA263" i="1"/>
  <c r="AB263" i="1" s="1"/>
  <c r="AA264" i="1"/>
  <c r="AB264" i="1" s="1"/>
  <c r="AA265" i="1"/>
  <c r="AB265" i="1" s="1"/>
  <c r="AA266" i="1"/>
  <c r="AB266" i="1" s="1"/>
  <c r="AA267" i="1"/>
  <c r="AB267" i="1" s="1"/>
  <c r="AA268" i="1"/>
  <c r="AB268" i="1" s="1"/>
  <c r="AA269" i="1"/>
  <c r="AB269" i="1" s="1"/>
  <c r="AA270" i="1"/>
  <c r="AB270" i="1" s="1"/>
  <c r="AA271" i="1"/>
  <c r="AB271" i="1" s="1"/>
  <c r="AA272" i="1"/>
  <c r="AB272" i="1" s="1"/>
  <c r="AA273" i="1"/>
  <c r="AB273" i="1" s="1"/>
  <c r="AA274" i="1"/>
  <c r="AB274" i="1" s="1"/>
  <c r="AA275" i="1"/>
  <c r="AB275" i="1" s="1"/>
  <c r="AA276" i="1"/>
  <c r="AB276" i="1" s="1"/>
  <c r="AA277" i="1"/>
  <c r="AB277" i="1" s="1"/>
  <c r="AA278" i="1"/>
  <c r="AB278" i="1" s="1"/>
  <c r="AA279" i="1"/>
  <c r="AB279" i="1" s="1"/>
  <c r="AA280" i="1"/>
  <c r="AB280" i="1" s="1"/>
  <c r="AA281" i="1"/>
  <c r="AB281" i="1" s="1"/>
  <c r="AA282" i="1"/>
  <c r="AB282" i="1" s="1"/>
  <c r="AA283" i="1"/>
  <c r="AB283" i="1" s="1"/>
  <c r="AA284" i="1"/>
  <c r="AB284" i="1" s="1"/>
  <c r="AA285" i="1"/>
  <c r="AB285" i="1" s="1"/>
  <c r="AA286" i="1"/>
  <c r="AB286" i="1" s="1"/>
  <c r="AA287" i="1"/>
  <c r="AB287" i="1" s="1"/>
  <c r="AA288" i="1"/>
  <c r="AB288" i="1" s="1"/>
  <c r="AA289" i="1"/>
  <c r="AB289" i="1" s="1"/>
  <c r="AA290" i="1"/>
  <c r="AB290" i="1" s="1"/>
  <c r="AA291" i="1"/>
  <c r="AB291" i="1" s="1"/>
  <c r="AA292" i="1"/>
  <c r="AB292" i="1" s="1"/>
  <c r="AA293" i="1"/>
  <c r="AB293" i="1" s="1"/>
  <c r="AA294" i="1"/>
  <c r="AB294" i="1" s="1"/>
  <c r="AA295" i="1"/>
  <c r="AB295" i="1" s="1"/>
  <c r="AA296" i="1"/>
  <c r="AB296" i="1" s="1"/>
  <c r="AA297" i="1"/>
  <c r="AB297" i="1" s="1"/>
  <c r="AA298" i="1"/>
  <c r="AB298" i="1" s="1"/>
  <c r="AA299" i="1"/>
  <c r="AB299" i="1" s="1"/>
  <c r="AA300" i="1"/>
  <c r="AB300" i="1" s="1"/>
  <c r="AA301" i="1"/>
  <c r="AB301" i="1" s="1"/>
  <c r="AA302" i="1"/>
  <c r="AB302" i="1" s="1"/>
  <c r="AA303" i="1"/>
  <c r="AB303" i="1" s="1"/>
  <c r="AA304" i="1"/>
  <c r="AB304" i="1" s="1"/>
  <c r="AA305" i="1"/>
  <c r="AB305" i="1" s="1"/>
  <c r="AA306" i="1"/>
  <c r="AB306" i="1" s="1"/>
  <c r="AA307" i="1"/>
  <c r="AB307" i="1" s="1"/>
  <c r="AA308" i="1"/>
  <c r="AB308" i="1" s="1"/>
  <c r="AA309" i="1"/>
  <c r="AB309" i="1" s="1"/>
  <c r="AA310" i="1"/>
  <c r="AB310" i="1" s="1"/>
  <c r="AA311" i="1"/>
  <c r="AB311" i="1" s="1"/>
  <c r="AA312" i="1"/>
  <c r="AB312" i="1" s="1"/>
  <c r="AA313" i="1"/>
  <c r="AB313" i="1" s="1"/>
  <c r="AA314" i="1"/>
  <c r="AB314" i="1" s="1"/>
  <c r="AA315" i="1"/>
  <c r="AB315" i="1" s="1"/>
  <c r="AA316" i="1"/>
  <c r="AB316" i="1" s="1"/>
  <c r="AA317" i="1"/>
  <c r="AB317" i="1" s="1"/>
  <c r="AA318" i="1"/>
  <c r="AB318" i="1" s="1"/>
  <c r="AA319" i="1"/>
  <c r="AB319" i="1" s="1"/>
  <c r="AA320" i="1"/>
  <c r="AB320" i="1" s="1"/>
  <c r="AA321" i="1"/>
  <c r="AB321" i="1" s="1"/>
  <c r="AA322" i="1"/>
  <c r="AB322" i="1" s="1"/>
  <c r="AA323" i="1"/>
  <c r="AB323" i="1" s="1"/>
  <c r="AA324" i="1"/>
  <c r="AB324" i="1" s="1"/>
  <c r="AA325" i="1"/>
  <c r="AB325" i="1" s="1"/>
  <c r="AA326" i="1"/>
  <c r="AB326" i="1" s="1"/>
  <c r="AA327" i="1"/>
  <c r="AB327" i="1" s="1"/>
  <c r="AA328" i="1"/>
  <c r="AB328" i="1" s="1"/>
  <c r="AA329" i="1"/>
  <c r="AB329" i="1" s="1"/>
  <c r="AA330" i="1"/>
  <c r="AB330" i="1" s="1"/>
  <c r="AA331" i="1"/>
  <c r="AB331" i="1" s="1"/>
  <c r="AA332" i="1"/>
  <c r="AB332" i="1" s="1"/>
  <c r="AA333" i="1"/>
  <c r="AB333" i="1" s="1"/>
  <c r="AA334" i="1"/>
  <c r="AB334" i="1" s="1"/>
  <c r="AA335" i="1"/>
  <c r="AB335" i="1" s="1"/>
  <c r="AA336" i="1"/>
  <c r="AB336" i="1" s="1"/>
  <c r="AA337" i="1"/>
  <c r="AB337" i="1" s="1"/>
  <c r="AA338" i="1"/>
  <c r="AB338" i="1" s="1"/>
  <c r="AA339" i="1"/>
  <c r="AB339" i="1" s="1"/>
  <c r="AA340" i="1"/>
  <c r="AB340" i="1" s="1"/>
  <c r="AA341" i="1"/>
  <c r="AB341" i="1" s="1"/>
  <c r="AA342" i="1"/>
  <c r="AB342" i="1" s="1"/>
  <c r="AA343" i="1"/>
  <c r="AB343" i="1" s="1"/>
  <c r="AA344" i="1"/>
  <c r="AB344" i="1" s="1"/>
  <c r="AA345" i="1"/>
  <c r="AB345" i="1" s="1"/>
  <c r="AA346" i="1"/>
  <c r="AB346" i="1" s="1"/>
  <c r="AA347" i="1"/>
  <c r="AB347" i="1" s="1"/>
  <c r="AA348" i="1"/>
  <c r="AB348" i="1" s="1"/>
  <c r="AA349" i="1"/>
  <c r="AB349" i="1" s="1"/>
  <c r="AA350" i="1"/>
  <c r="AB350" i="1" s="1"/>
  <c r="AA351" i="1"/>
  <c r="AB351" i="1" s="1"/>
  <c r="AA352" i="1"/>
  <c r="AB352" i="1" s="1"/>
  <c r="AA353" i="1"/>
  <c r="AB353" i="1" s="1"/>
  <c r="AA354" i="1"/>
  <c r="AB354" i="1" s="1"/>
  <c r="AA355" i="1"/>
  <c r="AB355" i="1" s="1"/>
  <c r="AA356" i="1"/>
  <c r="AB356" i="1" s="1"/>
  <c r="AA357" i="1"/>
  <c r="AB357" i="1" s="1"/>
  <c r="AA358" i="1"/>
  <c r="AB358" i="1" s="1"/>
  <c r="AA359" i="1"/>
  <c r="AB359" i="1" s="1"/>
  <c r="AA360" i="1"/>
  <c r="AB360" i="1" s="1"/>
  <c r="AA361" i="1"/>
  <c r="AB361" i="1" s="1"/>
  <c r="AA362" i="1"/>
  <c r="AB362" i="1" s="1"/>
  <c r="AA363" i="1"/>
  <c r="AB363" i="1" s="1"/>
  <c r="AA364" i="1"/>
  <c r="AB364" i="1" s="1"/>
  <c r="AA365" i="1"/>
  <c r="AB365" i="1" s="1"/>
  <c r="AA366" i="1"/>
  <c r="AB366" i="1" s="1"/>
  <c r="AA367" i="1"/>
  <c r="AB367" i="1" s="1"/>
  <c r="AA368" i="1"/>
  <c r="AB368" i="1" s="1"/>
  <c r="AA369" i="1"/>
  <c r="AB369" i="1" s="1"/>
  <c r="AA370" i="1"/>
  <c r="AB370" i="1" s="1"/>
  <c r="AA371" i="1"/>
  <c r="AB371" i="1" s="1"/>
  <c r="AA372" i="1"/>
  <c r="AB372" i="1" s="1"/>
  <c r="AA373" i="1"/>
  <c r="AB373" i="1" s="1"/>
  <c r="AA374" i="1"/>
  <c r="AB374" i="1" s="1"/>
  <c r="AA375" i="1"/>
  <c r="AB375" i="1" s="1"/>
  <c r="AA376" i="1"/>
  <c r="AB376" i="1" s="1"/>
  <c r="AA377" i="1"/>
  <c r="AB377" i="1" s="1"/>
  <c r="AA378" i="1"/>
  <c r="AB378" i="1" s="1"/>
  <c r="AA379" i="1"/>
  <c r="AB379" i="1" s="1"/>
  <c r="AA380" i="1"/>
  <c r="AB380" i="1" s="1"/>
  <c r="AA381" i="1"/>
  <c r="AB381" i="1" s="1"/>
  <c r="AA382" i="1"/>
  <c r="AB382" i="1" s="1"/>
  <c r="AA383" i="1"/>
  <c r="AB383" i="1" s="1"/>
  <c r="AA384" i="1"/>
  <c r="AB384" i="1" s="1"/>
  <c r="AA385" i="1"/>
  <c r="AB385" i="1" s="1"/>
  <c r="AA386" i="1"/>
  <c r="AB386" i="1" s="1"/>
  <c r="AA387" i="1"/>
  <c r="AB387" i="1" s="1"/>
  <c r="AA388" i="1"/>
  <c r="AB388" i="1" s="1"/>
  <c r="AA2" i="1"/>
  <c r="AB2" i="1" s="1"/>
  <c r="AB7" i="1"/>
  <c r="AB71" i="1"/>
  <c r="AB117" i="1"/>
  <c r="AB135" i="1"/>
  <c r="AB151" i="1"/>
  <c r="AB197" i="1"/>
  <c r="AB199" i="1"/>
  <c r="AB215" i="1"/>
  <c r="O2" i="1"/>
  <c r="P2" i="1" s="1"/>
  <c r="S3" i="1"/>
  <c r="T3" i="1" s="1"/>
  <c r="S4" i="1"/>
  <c r="T4" i="1" s="1"/>
  <c r="S5" i="1"/>
  <c r="T5" i="1" s="1"/>
  <c r="S6" i="1"/>
  <c r="T6" i="1" s="1"/>
  <c r="S7" i="1"/>
  <c r="T7" i="1" s="1"/>
  <c r="S8" i="1"/>
  <c r="T8" i="1" s="1"/>
  <c r="S9" i="1"/>
  <c r="T9" i="1" s="1"/>
  <c r="S10" i="1"/>
  <c r="T10" i="1" s="1"/>
  <c r="S11" i="1"/>
  <c r="T11" i="1" s="1"/>
  <c r="S12" i="1"/>
  <c r="T12" i="1" s="1"/>
  <c r="S13" i="1"/>
  <c r="T13" i="1" s="1"/>
  <c r="S14" i="1"/>
  <c r="T14" i="1" s="1"/>
  <c r="S15" i="1"/>
  <c r="T15" i="1" s="1"/>
  <c r="S16" i="1"/>
  <c r="T16" i="1" s="1"/>
  <c r="S17" i="1"/>
  <c r="T17" i="1" s="1"/>
  <c r="S18" i="1"/>
  <c r="T18" i="1" s="1"/>
  <c r="S19" i="1"/>
  <c r="T19" i="1" s="1"/>
  <c r="S20" i="1"/>
  <c r="T20" i="1" s="1"/>
  <c r="S21" i="1"/>
  <c r="T21" i="1" s="1"/>
  <c r="S22" i="1"/>
  <c r="T22" i="1" s="1"/>
  <c r="S23" i="1"/>
  <c r="T23" i="1" s="1"/>
  <c r="S24" i="1"/>
  <c r="T24" i="1" s="1"/>
  <c r="S25" i="1"/>
  <c r="T25" i="1" s="1"/>
  <c r="S26" i="1"/>
  <c r="T26" i="1" s="1"/>
  <c r="S27" i="1"/>
  <c r="T27" i="1" s="1"/>
  <c r="S28" i="1"/>
  <c r="T28" i="1" s="1"/>
  <c r="S29" i="1"/>
  <c r="T29" i="1" s="1"/>
  <c r="S30" i="1"/>
  <c r="T30" i="1" s="1"/>
  <c r="S31" i="1"/>
  <c r="T31" i="1" s="1"/>
  <c r="S32" i="1"/>
  <c r="T32" i="1" s="1"/>
  <c r="S33" i="1"/>
  <c r="T33" i="1" s="1"/>
  <c r="S34" i="1"/>
  <c r="T34" i="1" s="1"/>
  <c r="S35" i="1"/>
  <c r="T35" i="1" s="1"/>
  <c r="S36" i="1"/>
  <c r="T36" i="1" s="1"/>
  <c r="S37" i="1"/>
  <c r="T37" i="1" s="1"/>
  <c r="S38" i="1"/>
  <c r="T38" i="1" s="1"/>
  <c r="S39" i="1"/>
  <c r="T39" i="1" s="1"/>
  <c r="S40" i="1"/>
  <c r="T40" i="1" s="1"/>
  <c r="S41" i="1"/>
  <c r="T41" i="1" s="1"/>
  <c r="S42" i="1"/>
  <c r="T42" i="1" s="1"/>
  <c r="S43" i="1"/>
  <c r="T43" i="1" s="1"/>
  <c r="S44" i="1"/>
  <c r="T44" i="1" s="1"/>
  <c r="S45" i="1"/>
  <c r="T45" i="1" s="1"/>
  <c r="S46" i="1"/>
  <c r="T46" i="1" s="1"/>
  <c r="S47" i="1"/>
  <c r="T47" i="1" s="1"/>
  <c r="S48" i="1"/>
  <c r="T48" i="1" s="1"/>
  <c r="S49" i="1"/>
  <c r="T49" i="1" s="1"/>
  <c r="S50" i="1"/>
  <c r="T50" i="1" s="1"/>
  <c r="S51" i="1"/>
  <c r="T51" i="1" s="1"/>
  <c r="S52" i="1"/>
  <c r="T52" i="1" s="1"/>
  <c r="S53" i="1"/>
  <c r="T53" i="1" s="1"/>
  <c r="S54" i="1"/>
  <c r="T54" i="1" s="1"/>
  <c r="S55" i="1"/>
  <c r="T55" i="1" s="1"/>
  <c r="S56" i="1"/>
  <c r="T56" i="1" s="1"/>
  <c r="S57" i="1"/>
  <c r="T57" i="1" s="1"/>
  <c r="S58" i="1"/>
  <c r="T58" i="1" s="1"/>
  <c r="S59" i="1"/>
  <c r="T59" i="1" s="1"/>
  <c r="S60" i="1"/>
  <c r="T60" i="1" s="1"/>
  <c r="S61" i="1"/>
  <c r="T61" i="1" s="1"/>
  <c r="S62" i="1"/>
  <c r="T62" i="1" s="1"/>
  <c r="S63" i="1"/>
  <c r="T63" i="1" s="1"/>
  <c r="S64" i="1"/>
  <c r="T64" i="1" s="1"/>
  <c r="S65" i="1"/>
  <c r="T65" i="1" s="1"/>
  <c r="S66" i="1"/>
  <c r="T66" i="1" s="1"/>
  <c r="S67" i="1"/>
  <c r="T67" i="1" s="1"/>
  <c r="S68" i="1"/>
  <c r="T68" i="1" s="1"/>
  <c r="S69" i="1"/>
  <c r="T69" i="1" s="1"/>
  <c r="S70" i="1"/>
  <c r="T70" i="1" s="1"/>
  <c r="S71" i="1"/>
  <c r="T71" i="1" s="1"/>
  <c r="S72" i="1"/>
  <c r="T72" i="1" s="1"/>
  <c r="S73" i="1"/>
  <c r="T73" i="1" s="1"/>
  <c r="S74" i="1"/>
  <c r="T74" i="1" s="1"/>
  <c r="S75" i="1"/>
  <c r="T75" i="1" s="1"/>
  <c r="S76" i="1"/>
  <c r="T76" i="1" s="1"/>
  <c r="S77" i="1"/>
  <c r="T77" i="1" s="1"/>
  <c r="S78" i="1"/>
  <c r="T78" i="1" s="1"/>
  <c r="S79" i="1"/>
  <c r="T79" i="1" s="1"/>
  <c r="S80" i="1"/>
  <c r="T80" i="1" s="1"/>
  <c r="S81" i="1"/>
  <c r="T81" i="1" s="1"/>
  <c r="S82" i="1"/>
  <c r="T82" i="1" s="1"/>
  <c r="S83" i="1"/>
  <c r="T83" i="1" s="1"/>
  <c r="S84" i="1"/>
  <c r="T84" i="1" s="1"/>
  <c r="S85" i="1"/>
  <c r="T85" i="1" s="1"/>
  <c r="S86" i="1"/>
  <c r="T86" i="1" s="1"/>
  <c r="S87" i="1"/>
  <c r="T87" i="1" s="1"/>
  <c r="S88" i="1"/>
  <c r="T88" i="1" s="1"/>
  <c r="S89" i="1"/>
  <c r="T89" i="1" s="1"/>
  <c r="S90" i="1"/>
  <c r="T90" i="1" s="1"/>
  <c r="S91" i="1"/>
  <c r="T91" i="1" s="1"/>
  <c r="S92" i="1"/>
  <c r="T92" i="1" s="1"/>
  <c r="S93" i="1"/>
  <c r="T93" i="1" s="1"/>
  <c r="S94" i="1"/>
  <c r="T94" i="1" s="1"/>
  <c r="S95" i="1"/>
  <c r="T95" i="1" s="1"/>
  <c r="S96" i="1"/>
  <c r="T96" i="1" s="1"/>
  <c r="S97" i="1"/>
  <c r="T97" i="1" s="1"/>
  <c r="S98" i="1"/>
  <c r="T98" i="1" s="1"/>
  <c r="S99" i="1"/>
  <c r="T99" i="1" s="1"/>
  <c r="S100" i="1"/>
  <c r="T100" i="1" s="1"/>
  <c r="S101" i="1"/>
  <c r="T101" i="1" s="1"/>
  <c r="S102" i="1"/>
  <c r="T102" i="1" s="1"/>
  <c r="S103" i="1"/>
  <c r="T103" i="1" s="1"/>
  <c r="S104" i="1"/>
  <c r="T104" i="1" s="1"/>
  <c r="S105" i="1"/>
  <c r="T105" i="1" s="1"/>
  <c r="S106" i="1"/>
  <c r="T106" i="1" s="1"/>
  <c r="S107" i="1"/>
  <c r="T107" i="1" s="1"/>
  <c r="S108" i="1"/>
  <c r="T108" i="1" s="1"/>
  <c r="S109" i="1"/>
  <c r="T109" i="1" s="1"/>
  <c r="S110" i="1"/>
  <c r="T110" i="1" s="1"/>
  <c r="S111" i="1"/>
  <c r="T111" i="1" s="1"/>
  <c r="S112" i="1"/>
  <c r="T112" i="1" s="1"/>
  <c r="S113" i="1"/>
  <c r="T113" i="1" s="1"/>
  <c r="S114" i="1"/>
  <c r="T114" i="1" s="1"/>
  <c r="S115" i="1"/>
  <c r="T115" i="1" s="1"/>
  <c r="S116" i="1"/>
  <c r="T116" i="1" s="1"/>
  <c r="S117" i="1"/>
  <c r="T117" i="1" s="1"/>
  <c r="S118" i="1"/>
  <c r="T118" i="1" s="1"/>
  <c r="S119" i="1"/>
  <c r="T119" i="1" s="1"/>
  <c r="S120" i="1"/>
  <c r="T120" i="1" s="1"/>
  <c r="S121" i="1"/>
  <c r="T121" i="1" s="1"/>
  <c r="S122" i="1"/>
  <c r="T122" i="1" s="1"/>
  <c r="S123" i="1"/>
  <c r="T123" i="1" s="1"/>
  <c r="S124" i="1"/>
  <c r="T124" i="1" s="1"/>
  <c r="S125" i="1"/>
  <c r="T125" i="1" s="1"/>
  <c r="S126" i="1"/>
  <c r="T126" i="1" s="1"/>
  <c r="S127" i="1"/>
  <c r="T127" i="1" s="1"/>
  <c r="S128" i="1"/>
  <c r="T128" i="1" s="1"/>
  <c r="S129" i="1"/>
  <c r="T129" i="1" s="1"/>
  <c r="S130" i="1"/>
  <c r="T130" i="1" s="1"/>
  <c r="S131" i="1"/>
  <c r="T131" i="1" s="1"/>
  <c r="S132" i="1"/>
  <c r="T132" i="1" s="1"/>
  <c r="S133" i="1"/>
  <c r="T133" i="1" s="1"/>
  <c r="S134" i="1"/>
  <c r="T134" i="1" s="1"/>
  <c r="S135" i="1"/>
  <c r="T135" i="1" s="1"/>
  <c r="S136" i="1"/>
  <c r="T136" i="1" s="1"/>
  <c r="S137" i="1"/>
  <c r="T137" i="1" s="1"/>
  <c r="S138" i="1"/>
  <c r="T138" i="1" s="1"/>
  <c r="S139" i="1"/>
  <c r="T139" i="1" s="1"/>
  <c r="S140" i="1"/>
  <c r="T140" i="1" s="1"/>
  <c r="S141" i="1"/>
  <c r="T141" i="1" s="1"/>
  <c r="S142" i="1"/>
  <c r="T142" i="1" s="1"/>
  <c r="S143" i="1"/>
  <c r="T143" i="1" s="1"/>
  <c r="S144" i="1"/>
  <c r="T144" i="1" s="1"/>
  <c r="S145" i="1"/>
  <c r="T145" i="1" s="1"/>
  <c r="S146" i="1"/>
  <c r="T146" i="1" s="1"/>
  <c r="S147" i="1"/>
  <c r="T147" i="1" s="1"/>
  <c r="S148" i="1"/>
  <c r="T148" i="1" s="1"/>
  <c r="S149" i="1"/>
  <c r="T149" i="1" s="1"/>
  <c r="S150" i="1"/>
  <c r="T150" i="1" s="1"/>
  <c r="S151" i="1"/>
  <c r="T151" i="1" s="1"/>
  <c r="S152" i="1"/>
  <c r="T152" i="1" s="1"/>
  <c r="S153" i="1"/>
  <c r="T153" i="1" s="1"/>
  <c r="S154" i="1"/>
  <c r="T154" i="1" s="1"/>
  <c r="S155" i="1"/>
  <c r="T155" i="1" s="1"/>
  <c r="S156" i="1"/>
  <c r="T156" i="1" s="1"/>
  <c r="S157" i="1"/>
  <c r="T157" i="1" s="1"/>
  <c r="S158" i="1"/>
  <c r="T158" i="1" s="1"/>
  <c r="S159" i="1"/>
  <c r="T159" i="1" s="1"/>
  <c r="S160" i="1"/>
  <c r="T160" i="1" s="1"/>
  <c r="S161" i="1"/>
  <c r="T161" i="1" s="1"/>
  <c r="S162" i="1"/>
  <c r="T162" i="1" s="1"/>
  <c r="S163" i="1"/>
  <c r="T163" i="1" s="1"/>
  <c r="S164" i="1"/>
  <c r="T164" i="1" s="1"/>
  <c r="S165" i="1"/>
  <c r="T165" i="1" s="1"/>
  <c r="S166" i="1"/>
  <c r="T166" i="1" s="1"/>
  <c r="S167" i="1"/>
  <c r="T167" i="1" s="1"/>
  <c r="S168" i="1"/>
  <c r="T168" i="1" s="1"/>
  <c r="S169" i="1"/>
  <c r="T169" i="1" s="1"/>
  <c r="S170" i="1"/>
  <c r="T170" i="1" s="1"/>
  <c r="S171" i="1"/>
  <c r="T171" i="1" s="1"/>
  <c r="S172" i="1"/>
  <c r="T172" i="1" s="1"/>
  <c r="S173" i="1"/>
  <c r="T173" i="1" s="1"/>
  <c r="S174" i="1"/>
  <c r="T174" i="1" s="1"/>
  <c r="S175" i="1"/>
  <c r="T175" i="1" s="1"/>
  <c r="S176" i="1"/>
  <c r="T176" i="1" s="1"/>
  <c r="S177" i="1"/>
  <c r="T177" i="1" s="1"/>
  <c r="S178" i="1"/>
  <c r="T178" i="1" s="1"/>
  <c r="S179" i="1"/>
  <c r="T179" i="1" s="1"/>
  <c r="S180" i="1"/>
  <c r="T180" i="1" s="1"/>
  <c r="S181" i="1"/>
  <c r="T181" i="1" s="1"/>
  <c r="S182" i="1"/>
  <c r="T182" i="1" s="1"/>
  <c r="S183" i="1"/>
  <c r="T183" i="1" s="1"/>
  <c r="S184" i="1"/>
  <c r="T184" i="1" s="1"/>
  <c r="S185" i="1"/>
  <c r="T185" i="1" s="1"/>
  <c r="S186" i="1"/>
  <c r="T186" i="1" s="1"/>
  <c r="S187" i="1"/>
  <c r="T187" i="1" s="1"/>
  <c r="S188" i="1"/>
  <c r="T188" i="1" s="1"/>
  <c r="S189" i="1"/>
  <c r="T189" i="1" s="1"/>
  <c r="S190" i="1"/>
  <c r="T190" i="1" s="1"/>
  <c r="S191" i="1"/>
  <c r="T191" i="1" s="1"/>
  <c r="S192" i="1"/>
  <c r="T192" i="1" s="1"/>
  <c r="S193" i="1"/>
  <c r="T193" i="1" s="1"/>
  <c r="S194" i="1"/>
  <c r="T194" i="1" s="1"/>
  <c r="S195" i="1"/>
  <c r="T195" i="1" s="1"/>
  <c r="S196" i="1"/>
  <c r="T196" i="1" s="1"/>
  <c r="S197" i="1"/>
  <c r="T197" i="1" s="1"/>
  <c r="S198" i="1"/>
  <c r="T198" i="1" s="1"/>
  <c r="S199" i="1"/>
  <c r="T199" i="1" s="1"/>
  <c r="S200" i="1"/>
  <c r="T200" i="1" s="1"/>
  <c r="S201" i="1"/>
  <c r="T201" i="1" s="1"/>
  <c r="S202" i="1"/>
  <c r="T202" i="1" s="1"/>
  <c r="S203" i="1"/>
  <c r="T203" i="1" s="1"/>
  <c r="S204" i="1"/>
  <c r="T204" i="1" s="1"/>
  <c r="S205" i="1"/>
  <c r="T205" i="1" s="1"/>
  <c r="S206" i="1"/>
  <c r="T206" i="1" s="1"/>
  <c r="S207" i="1"/>
  <c r="T207" i="1" s="1"/>
  <c r="S208" i="1"/>
  <c r="T208" i="1" s="1"/>
  <c r="S209" i="1"/>
  <c r="T209" i="1" s="1"/>
  <c r="S210" i="1"/>
  <c r="T210" i="1" s="1"/>
  <c r="S211" i="1"/>
  <c r="T211" i="1" s="1"/>
  <c r="S212" i="1"/>
  <c r="T212" i="1" s="1"/>
  <c r="S213" i="1"/>
  <c r="T213" i="1" s="1"/>
  <c r="S214" i="1"/>
  <c r="T214" i="1" s="1"/>
  <c r="S215" i="1"/>
  <c r="T215" i="1" s="1"/>
  <c r="S216" i="1"/>
  <c r="T216" i="1" s="1"/>
  <c r="S217" i="1"/>
  <c r="T217" i="1" s="1"/>
  <c r="S218" i="1"/>
  <c r="T218" i="1" s="1"/>
  <c r="S219" i="1"/>
  <c r="T219" i="1" s="1"/>
  <c r="S220" i="1"/>
  <c r="T220" i="1" s="1"/>
  <c r="S221" i="1"/>
  <c r="T221" i="1" s="1"/>
  <c r="S222" i="1"/>
  <c r="T222" i="1" s="1"/>
  <c r="S223" i="1"/>
  <c r="T223" i="1" s="1"/>
  <c r="S224" i="1"/>
  <c r="T224" i="1" s="1"/>
  <c r="S225" i="1"/>
  <c r="T225" i="1" s="1"/>
  <c r="S226" i="1"/>
  <c r="T226" i="1" s="1"/>
  <c r="S227" i="1"/>
  <c r="T227" i="1" s="1"/>
  <c r="S228" i="1"/>
  <c r="T228" i="1" s="1"/>
  <c r="S229" i="1"/>
  <c r="T229" i="1" s="1"/>
  <c r="S230" i="1"/>
  <c r="T230" i="1" s="1"/>
  <c r="S231" i="1"/>
  <c r="T231" i="1" s="1"/>
  <c r="S232" i="1"/>
  <c r="T232" i="1" s="1"/>
  <c r="S233" i="1"/>
  <c r="T233" i="1" s="1"/>
  <c r="S234" i="1"/>
  <c r="T234" i="1" s="1"/>
  <c r="S235" i="1"/>
  <c r="T235" i="1" s="1"/>
  <c r="S236" i="1"/>
  <c r="T236" i="1" s="1"/>
  <c r="S237" i="1"/>
  <c r="T237" i="1" s="1"/>
  <c r="S238" i="1"/>
  <c r="T238" i="1" s="1"/>
  <c r="S239" i="1"/>
  <c r="T239" i="1" s="1"/>
  <c r="S240" i="1"/>
  <c r="T240" i="1" s="1"/>
  <c r="S241" i="1"/>
  <c r="T241" i="1" s="1"/>
  <c r="S242" i="1"/>
  <c r="T242" i="1" s="1"/>
  <c r="S243" i="1"/>
  <c r="T243" i="1" s="1"/>
  <c r="S244" i="1"/>
  <c r="T244" i="1" s="1"/>
  <c r="S245" i="1"/>
  <c r="T245" i="1" s="1"/>
  <c r="S246" i="1"/>
  <c r="T246" i="1" s="1"/>
  <c r="S247" i="1"/>
  <c r="T247" i="1" s="1"/>
  <c r="S248" i="1"/>
  <c r="T248" i="1" s="1"/>
  <c r="S249" i="1"/>
  <c r="T249" i="1" s="1"/>
  <c r="S250" i="1"/>
  <c r="T250" i="1" s="1"/>
  <c r="S251" i="1"/>
  <c r="T251" i="1" s="1"/>
  <c r="S252" i="1"/>
  <c r="T252" i="1" s="1"/>
  <c r="S253" i="1"/>
  <c r="T253" i="1" s="1"/>
  <c r="S254" i="1"/>
  <c r="T254" i="1" s="1"/>
  <c r="S255" i="1"/>
  <c r="T255" i="1" s="1"/>
  <c r="S256" i="1"/>
  <c r="T256" i="1" s="1"/>
  <c r="S257" i="1"/>
  <c r="T257" i="1" s="1"/>
  <c r="S258" i="1"/>
  <c r="T258" i="1" s="1"/>
  <c r="S259" i="1"/>
  <c r="T259" i="1" s="1"/>
  <c r="S260" i="1"/>
  <c r="T260" i="1" s="1"/>
  <c r="S261" i="1"/>
  <c r="T261" i="1" s="1"/>
  <c r="S262" i="1"/>
  <c r="T262" i="1" s="1"/>
  <c r="S263" i="1"/>
  <c r="T263" i="1" s="1"/>
  <c r="S264" i="1"/>
  <c r="T264" i="1" s="1"/>
  <c r="S265" i="1"/>
  <c r="T265" i="1" s="1"/>
  <c r="S266" i="1"/>
  <c r="T266" i="1" s="1"/>
  <c r="S267" i="1"/>
  <c r="T267" i="1" s="1"/>
  <c r="S268" i="1"/>
  <c r="T268" i="1" s="1"/>
  <c r="S269" i="1"/>
  <c r="T269" i="1" s="1"/>
  <c r="S270" i="1"/>
  <c r="T270" i="1" s="1"/>
  <c r="S271" i="1"/>
  <c r="T271" i="1" s="1"/>
  <c r="S272" i="1"/>
  <c r="T272" i="1" s="1"/>
  <c r="S273" i="1"/>
  <c r="T273" i="1" s="1"/>
  <c r="S274" i="1"/>
  <c r="T274" i="1" s="1"/>
  <c r="S275" i="1"/>
  <c r="T275" i="1" s="1"/>
  <c r="S276" i="1"/>
  <c r="T276" i="1" s="1"/>
  <c r="S277" i="1"/>
  <c r="T277" i="1" s="1"/>
  <c r="S278" i="1"/>
  <c r="T278" i="1" s="1"/>
  <c r="S279" i="1"/>
  <c r="T279" i="1" s="1"/>
  <c r="S280" i="1"/>
  <c r="T280" i="1" s="1"/>
  <c r="S281" i="1"/>
  <c r="T281" i="1" s="1"/>
  <c r="S282" i="1"/>
  <c r="T282" i="1" s="1"/>
  <c r="S283" i="1"/>
  <c r="T283" i="1" s="1"/>
  <c r="S284" i="1"/>
  <c r="T284" i="1" s="1"/>
  <c r="S285" i="1"/>
  <c r="T285" i="1" s="1"/>
  <c r="S286" i="1"/>
  <c r="T286" i="1" s="1"/>
  <c r="S287" i="1"/>
  <c r="T287" i="1" s="1"/>
  <c r="S288" i="1"/>
  <c r="T288" i="1" s="1"/>
  <c r="S289" i="1"/>
  <c r="T289" i="1" s="1"/>
  <c r="S290" i="1"/>
  <c r="T290" i="1" s="1"/>
  <c r="S291" i="1"/>
  <c r="T291" i="1" s="1"/>
  <c r="S292" i="1"/>
  <c r="T292" i="1" s="1"/>
  <c r="S293" i="1"/>
  <c r="T293" i="1" s="1"/>
  <c r="S294" i="1"/>
  <c r="T294" i="1" s="1"/>
  <c r="S295" i="1"/>
  <c r="T295" i="1" s="1"/>
  <c r="S296" i="1"/>
  <c r="T296" i="1" s="1"/>
  <c r="S297" i="1"/>
  <c r="T297" i="1" s="1"/>
  <c r="S298" i="1"/>
  <c r="T298" i="1" s="1"/>
  <c r="S299" i="1"/>
  <c r="T299" i="1" s="1"/>
  <c r="S300" i="1"/>
  <c r="T300" i="1" s="1"/>
  <c r="S301" i="1"/>
  <c r="T301" i="1" s="1"/>
  <c r="S302" i="1"/>
  <c r="T302" i="1" s="1"/>
  <c r="S303" i="1"/>
  <c r="T303" i="1" s="1"/>
  <c r="S304" i="1"/>
  <c r="T304" i="1" s="1"/>
  <c r="S305" i="1"/>
  <c r="T305" i="1" s="1"/>
  <c r="S306" i="1"/>
  <c r="T306" i="1" s="1"/>
  <c r="S307" i="1"/>
  <c r="T307" i="1" s="1"/>
  <c r="S308" i="1"/>
  <c r="T308" i="1" s="1"/>
  <c r="S309" i="1"/>
  <c r="T309" i="1" s="1"/>
  <c r="S310" i="1"/>
  <c r="T310" i="1" s="1"/>
  <c r="S311" i="1"/>
  <c r="T311" i="1" s="1"/>
  <c r="S312" i="1"/>
  <c r="T312" i="1" s="1"/>
  <c r="S313" i="1"/>
  <c r="T313" i="1" s="1"/>
  <c r="S314" i="1"/>
  <c r="T314" i="1" s="1"/>
  <c r="S315" i="1"/>
  <c r="T315" i="1" s="1"/>
  <c r="S316" i="1"/>
  <c r="T316" i="1" s="1"/>
  <c r="S317" i="1"/>
  <c r="T317" i="1" s="1"/>
  <c r="S318" i="1"/>
  <c r="T318" i="1" s="1"/>
  <c r="S319" i="1"/>
  <c r="T319" i="1" s="1"/>
  <c r="S320" i="1"/>
  <c r="T320" i="1" s="1"/>
  <c r="S321" i="1"/>
  <c r="T321" i="1" s="1"/>
  <c r="S322" i="1"/>
  <c r="T322" i="1" s="1"/>
  <c r="S323" i="1"/>
  <c r="T323" i="1" s="1"/>
  <c r="S324" i="1"/>
  <c r="T324" i="1" s="1"/>
  <c r="S325" i="1"/>
  <c r="T325" i="1" s="1"/>
  <c r="S326" i="1"/>
  <c r="T326" i="1" s="1"/>
  <c r="S327" i="1"/>
  <c r="T327" i="1" s="1"/>
  <c r="S328" i="1"/>
  <c r="T328" i="1" s="1"/>
  <c r="S329" i="1"/>
  <c r="T329" i="1" s="1"/>
  <c r="S330" i="1"/>
  <c r="T330" i="1" s="1"/>
  <c r="S331" i="1"/>
  <c r="T331" i="1" s="1"/>
  <c r="S332" i="1"/>
  <c r="T332" i="1" s="1"/>
  <c r="S333" i="1"/>
  <c r="T333" i="1" s="1"/>
  <c r="S334" i="1"/>
  <c r="T334" i="1" s="1"/>
  <c r="S335" i="1"/>
  <c r="T335" i="1" s="1"/>
  <c r="S336" i="1"/>
  <c r="T336" i="1" s="1"/>
  <c r="S337" i="1"/>
  <c r="T337" i="1" s="1"/>
  <c r="S338" i="1"/>
  <c r="T338" i="1" s="1"/>
  <c r="S339" i="1"/>
  <c r="T339" i="1" s="1"/>
  <c r="S340" i="1"/>
  <c r="T340" i="1" s="1"/>
  <c r="S341" i="1"/>
  <c r="T341" i="1" s="1"/>
  <c r="S342" i="1"/>
  <c r="T342" i="1" s="1"/>
  <c r="S343" i="1"/>
  <c r="T343" i="1" s="1"/>
  <c r="S344" i="1"/>
  <c r="T344" i="1" s="1"/>
  <c r="S345" i="1"/>
  <c r="T345" i="1" s="1"/>
  <c r="S346" i="1"/>
  <c r="T346" i="1" s="1"/>
  <c r="S347" i="1"/>
  <c r="T347" i="1" s="1"/>
  <c r="S348" i="1"/>
  <c r="T348" i="1" s="1"/>
  <c r="S349" i="1"/>
  <c r="T349" i="1" s="1"/>
  <c r="S350" i="1"/>
  <c r="T350" i="1" s="1"/>
  <c r="S351" i="1"/>
  <c r="T351" i="1" s="1"/>
  <c r="S352" i="1"/>
  <c r="T352" i="1" s="1"/>
  <c r="S353" i="1"/>
  <c r="T353" i="1" s="1"/>
  <c r="S354" i="1"/>
  <c r="T354" i="1" s="1"/>
  <c r="S355" i="1"/>
  <c r="T355" i="1" s="1"/>
  <c r="S356" i="1"/>
  <c r="T356" i="1" s="1"/>
  <c r="S357" i="1"/>
  <c r="T357" i="1" s="1"/>
  <c r="S358" i="1"/>
  <c r="T358" i="1" s="1"/>
  <c r="S359" i="1"/>
  <c r="T359" i="1" s="1"/>
  <c r="S360" i="1"/>
  <c r="T360" i="1" s="1"/>
  <c r="S361" i="1"/>
  <c r="T361" i="1" s="1"/>
  <c r="S362" i="1"/>
  <c r="T362" i="1" s="1"/>
  <c r="S363" i="1"/>
  <c r="T363" i="1" s="1"/>
  <c r="S364" i="1"/>
  <c r="T364" i="1" s="1"/>
  <c r="S365" i="1"/>
  <c r="T365" i="1" s="1"/>
  <c r="S366" i="1"/>
  <c r="T366" i="1" s="1"/>
  <c r="S367" i="1"/>
  <c r="T367" i="1" s="1"/>
  <c r="S368" i="1"/>
  <c r="T368" i="1" s="1"/>
  <c r="S369" i="1"/>
  <c r="T369" i="1" s="1"/>
  <c r="S370" i="1"/>
  <c r="T370" i="1" s="1"/>
  <c r="S371" i="1"/>
  <c r="T371" i="1" s="1"/>
  <c r="S372" i="1"/>
  <c r="T372" i="1" s="1"/>
  <c r="S373" i="1"/>
  <c r="T373" i="1" s="1"/>
  <c r="S374" i="1"/>
  <c r="T374" i="1" s="1"/>
  <c r="S375" i="1"/>
  <c r="T375" i="1" s="1"/>
  <c r="S376" i="1"/>
  <c r="T376" i="1" s="1"/>
  <c r="S377" i="1"/>
  <c r="T377" i="1" s="1"/>
  <c r="S378" i="1"/>
  <c r="T378" i="1" s="1"/>
  <c r="S379" i="1"/>
  <c r="T379" i="1" s="1"/>
  <c r="S380" i="1"/>
  <c r="T380" i="1" s="1"/>
  <c r="S381" i="1"/>
  <c r="T381" i="1" s="1"/>
  <c r="S382" i="1"/>
  <c r="T382" i="1" s="1"/>
  <c r="S383" i="1"/>
  <c r="T383" i="1" s="1"/>
  <c r="S384" i="1"/>
  <c r="T384" i="1" s="1"/>
  <c r="S385" i="1"/>
  <c r="T385" i="1" s="1"/>
  <c r="S386" i="1"/>
  <c r="T386" i="1" s="1"/>
  <c r="S387" i="1"/>
  <c r="T387" i="1" s="1"/>
  <c r="S388" i="1"/>
  <c r="T388" i="1" s="1"/>
  <c r="S2" i="1"/>
  <c r="T2" i="1" s="1"/>
  <c r="W3" i="1"/>
  <c r="X3" i="1" s="1"/>
  <c r="W4" i="1"/>
  <c r="X4" i="1" s="1"/>
  <c r="W5" i="1"/>
  <c r="X5" i="1" s="1"/>
  <c r="W6" i="1"/>
  <c r="X6" i="1" s="1"/>
  <c r="W7" i="1"/>
  <c r="X7" i="1" s="1"/>
  <c r="W8" i="1"/>
  <c r="X8" i="1" s="1"/>
  <c r="W9" i="1"/>
  <c r="X9" i="1" s="1"/>
  <c r="W10" i="1"/>
  <c r="X10" i="1" s="1"/>
  <c r="W11" i="1"/>
  <c r="X11" i="1" s="1"/>
  <c r="W12" i="1"/>
  <c r="X12" i="1" s="1"/>
  <c r="W13" i="1"/>
  <c r="X13" i="1" s="1"/>
  <c r="W14" i="1"/>
  <c r="X14" i="1" s="1"/>
  <c r="W15" i="1"/>
  <c r="X15" i="1" s="1"/>
  <c r="W16" i="1"/>
  <c r="X16" i="1" s="1"/>
  <c r="W17" i="1"/>
  <c r="X17" i="1" s="1"/>
  <c r="W18" i="1"/>
  <c r="X18" i="1" s="1"/>
  <c r="W19" i="1"/>
  <c r="X19" i="1" s="1"/>
  <c r="W20" i="1"/>
  <c r="X20" i="1" s="1"/>
  <c r="W21" i="1"/>
  <c r="X21" i="1" s="1"/>
  <c r="W22" i="1"/>
  <c r="X22" i="1" s="1"/>
  <c r="W23" i="1"/>
  <c r="X23" i="1" s="1"/>
  <c r="W24" i="1"/>
  <c r="X24" i="1" s="1"/>
  <c r="W25" i="1"/>
  <c r="X25" i="1" s="1"/>
  <c r="W26" i="1"/>
  <c r="X26" i="1" s="1"/>
  <c r="W27" i="1"/>
  <c r="X27" i="1" s="1"/>
  <c r="W28" i="1"/>
  <c r="X28" i="1" s="1"/>
  <c r="W29" i="1"/>
  <c r="X29" i="1" s="1"/>
  <c r="W30" i="1"/>
  <c r="X30" i="1" s="1"/>
  <c r="W31" i="1"/>
  <c r="X31" i="1" s="1"/>
  <c r="W32" i="1"/>
  <c r="X32" i="1" s="1"/>
  <c r="W33" i="1"/>
  <c r="X33" i="1" s="1"/>
  <c r="W34" i="1"/>
  <c r="X34" i="1" s="1"/>
  <c r="W35" i="1"/>
  <c r="X35" i="1" s="1"/>
  <c r="W36" i="1"/>
  <c r="X36" i="1" s="1"/>
  <c r="W37" i="1"/>
  <c r="X37" i="1" s="1"/>
  <c r="W38" i="1"/>
  <c r="X38" i="1" s="1"/>
  <c r="W39" i="1"/>
  <c r="X39" i="1" s="1"/>
  <c r="W40" i="1"/>
  <c r="X40" i="1" s="1"/>
  <c r="W41" i="1"/>
  <c r="X41" i="1" s="1"/>
  <c r="W42" i="1"/>
  <c r="X42" i="1" s="1"/>
  <c r="W43" i="1"/>
  <c r="X43" i="1" s="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W60" i="1"/>
  <c r="X60" i="1" s="1"/>
  <c r="W61" i="1"/>
  <c r="X61" i="1" s="1"/>
  <c r="W62" i="1"/>
  <c r="X62" i="1" s="1"/>
  <c r="W63" i="1"/>
  <c r="X63" i="1" s="1"/>
  <c r="W64" i="1"/>
  <c r="X64" i="1" s="1"/>
  <c r="W65" i="1"/>
  <c r="X65" i="1" s="1"/>
  <c r="W66" i="1"/>
  <c r="X66" i="1" s="1"/>
  <c r="W67" i="1"/>
  <c r="X67" i="1" s="1"/>
  <c r="W68" i="1"/>
  <c r="X68" i="1" s="1"/>
  <c r="W69" i="1"/>
  <c r="X69" i="1" s="1"/>
  <c r="W70" i="1"/>
  <c r="X70" i="1" s="1"/>
  <c r="W71" i="1"/>
  <c r="X71" i="1" s="1"/>
  <c r="W72" i="1"/>
  <c r="X72" i="1" s="1"/>
  <c r="W73" i="1"/>
  <c r="X73" i="1" s="1"/>
  <c r="W74" i="1"/>
  <c r="X74" i="1" s="1"/>
  <c r="W75" i="1"/>
  <c r="X75" i="1" s="1"/>
  <c r="W76" i="1"/>
  <c r="X76" i="1" s="1"/>
  <c r="W77" i="1"/>
  <c r="X77" i="1" s="1"/>
  <c r="W78" i="1"/>
  <c r="X78" i="1" s="1"/>
  <c r="W79" i="1"/>
  <c r="X79" i="1" s="1"/>
  <c r="W80" i="1"/>
  <c r="X80" i="1" s="1"/>
  <c r="W81" i="1"/>
  <c r="X81" i="1" s="1"/>
  <c r="W82" i="1"/>
  <c r="X82" i="1" s="1"/>
  <c r="W83" i="1"/>
  <c r="X83" i="1" s="1"/>
  <c r="W84" i="1"/>
  <c r="X84" i="1" s="1"/>
  <c r="W85" i="1"/>
  <c r="X85" i="1" s="1"/>
  <c r="W86" i="1"/>
  <c r="X86" i="1" s="1"/>
  <c r="W87" i="1"/>
  <c r="X87" i="1" s="1"/>
  <c r="W88" i="1"/>
  <c r="X88" i="1" s="1"/>
  <c r="W89" i="1"/>
  <c r="X89" i="1" s="1"/>
  <c r="W90" i="1"/>
  <c r="X90" i="1" s="1"/>
  <c r="W91" i="1"/>
  <c r="X91" i="1" s="1"/>
  <c r="W92" i="1"/>
  <c r="X92" i="1" s="1"/>
  <c r="W93" i="1"/>
  <c r="X93" i="1" s="1"/>
  <c r="W94" i="1"/>
  <c r="X94" i="1" s="1"/>
  <c r="W95" i="1"/>
  <c r="X95" i="1" s="1"/>
  <c r="W96" i="1"/>
  <c r="X96" i="1" s="1"/>
  <c r="W97" i="1"/>
  <c r="X97" i="1" s="1"/>
  <c r="W98" i="1"/>
  <c r="X98" i="1" s="1"/>
  <c r="W99" i="1"/>
  <c r="X99" i="1" s="1"/>
  <c r="W100" i="1"/>
  <c r="X100" i="1" s="1"/>
  <c r="W101" i="1"/>
  <c r="X101" i="1" s="1"/>
  <c r="W102" i="1"/>
  <c r="X102" i="1" s="1"/>
  <c r="W103" i="1"/>
  <c r="X103" i="1" s="1"/>
  <c r="W104" i="1"/>
  <c r="X104" i="1" s="1"/>
  <c r="W105" i="1"/>
  <c r="X105" i="1" s="1"/>
  <c r="W106" i="1"/>
  <c r="X106" i="1" s="1"/>
  <c r="W107" i="1"/>
  <c r="X107" i="1" s="1"/>
  <c r="W108" i="1"/>
  <c r="X108" i="1" s="1"/>
  <c r="W109" i="1"/>
  <c r="X109" i="1" s="1"/>
  <c r="W110" i="1"/>
  <c r="X110" i="1" s="1"/>
  <c r="W111" i="1"/>
  <c r="X111" i="1" s="1"/>
  <c r="W112" i="1"/>
  <c r="X112" i="1" s="1"/>
  <c r="W113" i="1"/>
  <c r="X113" i="1" s="1"/>
  <c r="W114" i="1"/>
  <c r="X114" i="1" s="1"/>
  <c r="W115" i="1"/>
  <c r="X115" i="1" s="1"/>
  <c r="W116" i="1"/>
  <c r="X116" i="1" s="1"/>
  <c r="W117" i="1"/>
  <c r="X117" i="1" s="1"/>
  <c r="W118" i="1"/>
  <c r="X118" i="1" s="1"/>
  <c r="W119" i="1"/>
  <c r="X119" i="1" s="1"/>
  <c r="W120" i="1"/>
  <c r="X120" i="1" s="1"/>
  <c r="W121" i="1"/>
  <c r="X121" i="1" s="1"/>
  <c r="W122" i="1"/>
  <c r="X122" i="1" s="1"/>
  <c r="W123" i="1"/>
  <c r="X123" i="1" s="1"/>
  <c r="W124" i="1"/>
  <c r="X124" i="1" s="1"/>
  <c r="W125" i="1"/>
  <c r="X125" i="1" s="1"/>
  <c r="W126" i="1"/>
  <c r="X126" i="1" s="1"/>
  <c r="W127" i="1"/>
  <c r="X127" i="1" s="1"/>
  <c r="W128" i="1"/>
  <c r="X128" i="1" s="1"/>
  <c r="W129" i="1"/>
  <c r="X129" i="1" s="1"/>
  <c r="W130" i="1"/>
  <c r="X130" i="1" s="1"/>
  <c r="W131" i="1"/>
  <c r="X131" i="1" s="1"/>
  <c r="W132" i="1"/>
  <c r="X132" i="1" s="1"/>
  <c r="W133" i="1"/>
  <c r="X133" i="1" s="1"/>
  <c r="W134" i="1"/>
  <c r="X134" i="1" s="1"/>
  <c r="W135" i="1"/>
  <c r="X135" i="1" s="1"/>
  <c r="W136" i="1"/>
  <c r="X136" i="1" s="1"/>
  <c r="W137" i="1"/>
  <c r="X137" i="1" s="1"/>
  <c r="W138" i="1"/>
  <c r="X138" i="1" s="1"/>
  <c r="W139" i="1"/>
  <c r="X139" i="1" s="1"/>
  <c r="W140" i="1"/>
  <c r="X140" i="1" s="1"/>
  <c r="W141" i="1"/>
  <c r="X141" i="1" s="1"/>
  <c r="W142" i="1"/>
  <c r="X142" i="1" s="1"/>
  <c r="W143" i="1"/>
  <c r="X143" i="1" s="1"/>
  <c r="W144" i="1"/>
  <c r="X144" i="1" s="1"/>
  <c r="W145" i="1"/>
  <c r="X145" i="1" s="1"/>
  <c r="W146" i="1"/>
  <c r="X146" i="1" s="1"/>
  <c r="W147" i="1"/>
  <c r="X147" i="1" s="1"/>
  <c r="W148" i="1"/>
  <c r="X148" i="1" s="1"/>
  <c r="W149" i="1"/>
  <c r="X149" i="1" s="1"/>
  <c r="W150" i="1"/>
  <c r="X150" i="1" s="1"/>
  <c r="W151" i="1"/>
  <c r="X151" i="1" s="1"/>
  <c r="W152" i="1"/>
  <c r="X152" i="1" s="1"/>
  <c r="W153" i="1"/>
  <c r="X153" i="1" s="1"/>
  <c r="W154" i="1"/>
  <c r="X154" i="1" s="1"/>
  <c r="W155" i="1"/>
  <c r="X155" i="1" s="1"/>
  <c r="W156" i="1"/>
  <c r="X156" i="1" s="1"/>
  <c r="W157" i="1"/>
  <c r="X157" i="1" s="1"/>
  <c r="W158" i="1"/>
  <c r="X158" i="1" s="1"/>
  <c r="W159" i="1"/>
  <c r="X159" i="1" s="1"/>
  <c r="W160" i="1"/>
  <c r="X160" i="1" s="1"/>
  <c r="W161" i="1"/>
  <c r="X161" i="1" s="1"/>
  <c r="W162" i="1"/>
  <c r="X162" i="1" s="1"/>
  <c r="W163" i="1"/>
  <c r="X163" i="1" s="1"/>
  <c r="W164" i="1"/>
  <c r="X164" i="1" s="1"/>
  <c r="W165" i="1"/>
  <c r="X165" i="1" s="1"/>
  <c r="W166" i="1"/>
  <c r="X166" i="1" s="1"/>
  <c r="W167" i="1"/>
  <c r="X167" i="1" s="1"/>
  <c r="W168" i="1"/>
  <c r="X168" i="1" s="1"/>
  <c r="W169" i="1"/>
  <c r="X169" i="1" s="1"/>
  <c r="W170" i="1"/>
  <c r="X170" i="1" s="1"/>
  <c r="W171" i="1"/>
  <c r="X171" i="1" s="1"/>
  <c r="W172" i="1"/>
  <c r="X172" i="1" s="1"/>
  <c r="W173" i="1"/>
  <c r="X173" i="1" s="1"/>
  <c r="W174" i="1"/>
  <c r="X174" i="1" s="1"/>
  <c r="W175" i="1"/>
  <c r="X175" i="1" s="1"/>
  <c r="W176" i="1"/>
  <c r="X176" i="1" s="1"/>
  <c r="W177" i="1"/>
  <c r="X177" i="1" s="1"/>
  <c r="W178" i="1"/>
  <c r="X178" i="1" s="1"/>
  <c r="W179" i="1"/>
  <c r="X179" i="1" s="1"/>
  <c r="W180" i="1"/>
  <c r="X180" i="1" s="1"/>
  <c r="W181" i="1"/>
  <c r="X181" i="1" s="1"/>
  <c r="W182" i="1"/>
  <c r="X182" i="1" s="1"/>
  <c r="W183" i="1"/>
  <c r="X183" i="1" s="1"/>
  <c r="W184" i="1"/>
  <c r="X184" i="1" s="1"/>
  <c r="W185" i="1"/>
  <c r="X185" i="1" s="1"/>
  <c r="W186" i="1"/>
  <c r="X186" i="1" s="1"/>
  <c r="W187" i="1"/>
  <c r="X187" i="1" s="1"/>
  <c r="W188" i="1"/>
  <c r="X188" i="1" s="1"/>
  <c r="W189" i="1"/>
  <c r="X189" i="1" s="1"/>
  <c r="W190" i="1"/>
  <c r="X190" i="1" s="1"/>
  <c r="W191" i="1"/>
  <c r="X191" i="1" s="1"/>
  <c r="W192" i="1"/>
  <c r="X192" i="1" s="1"/>
  <c r="W193" i="1"/>
  <c r="X193" i="1" s="1"/>
  <c r="W194" i="1"/>
  <c r="X194" i="1" s="1"/>
  <c r="W195" i="1"/>
  <c r="X195" i="1" s="1"/>
  <c r="W196" i="1"/>
  <c r="X196" i="1" s="1"/>
  <c r="W197" i="1"/>
  <c r="X197" i="1" s="1"/>
  <c r="W198" i="1"/>
  <c r="X198" i="1" s="1"/>
  <c r="W199" i="1"/>
  <c r="X199" i="1" s="1"/>
  <c r="W200" i="1"/>
  <c r="X200" i="1" s="1"/>
  <c r="W201" i="1"/>
  <c r="X201" i="1" s="1"/>
  <c r="W202" i="1"/>
  <c r="X202" i="1" s="1"/>
  <c r="W203" i="1"/>
  <c r="X203" i="1" s="1"/>
  <c r="W204" i="1"/>
  <c r="X204" i="1" s="1"/>
  <c r="W205" i="1"/>
  <c r="X205" i="1" s="1"/>
  <c r="W206" i="1"/>
  <c r="X206" i="1" s="1"/>
  <c r="W207" i="1"/>
  <c r="X207" i="1" s="1"/>
  <c r="W208" i="1"/>
  <c r="X208" i="1" s="1"/>
  <c r="W209" i="1"/>
  <c r="X209" i="1" s="1"/>
  <c r="W210" i="1"/>
  <c r="X210" i="1" s="1"/>
  <c r="W211" i="1"/>
  <c r="X211" i="1" s="1"/>
  <c r="W212" i="1"/>
  <c r="X212" i="1" s="1"/>
  <c r="W213" i="1"/>
  <c r="X213" i="1" s="1"/>
  <c r="W214" i="1"/>
  <c r="X214" i="1" s="1"/>
  <c r="W215" i="1"/>
  <c r="X215" i="1" s="1"/>
  <c r="W216" i="1"/>
  <c r="X216" i="1" s="1"/>
  <c r="W217" i="1"/>
  <c r="X217" i="1" s="1"/>
  <c r="W218" i="1"/>
  <c r="X218" i="1" s="1"/>
  <c r="W219" i="1"/>
  <c r="X219" i="1" s="1"/>
  <c r="W220" i="1"/>
  <c r="X220" i="1" s="1"/>
  <c r="W221" i="1"/>
  <c r="X221" i="1" s="1"/>
  <c r="W222" i="1"/>
  <c r="X222" i="1" s="1"/>
  <c r="W223" i="1"/>
  <c r="X223" i="1" s="1"/>
  <c r="W224" i="1"/>
  <c r="X224" i="1" s="1"/>
  <c r="W225" i="1"/>
  <c r="X225" i="1" s="1"/>
  <c r="W226" i="1"/>
  <c r="X226" i="1" s="1"/>
  <c r="W227" i="1"/>
  <c r="X227" i="1" s="1"/>
  <c r="W228" i="1"/>
  <c r="X228" i="1" s="1"/>
  <c r="W229" i="1"/>
  <c r="X229" i="1" s="1"/>
  <c r="W230" i="1"/>
  <c r="X230" i="1" s="1"/>
  <c r="W231" i="1"/>
  <c r="X231" i="1" s="1"/>
  <c r="W232" i="1"/>
  <c r="X232" i="1" s="1"/>
  <c r="W233" i="1"/>
  <c r="X233" i="1" s="1"/>
  <c r="W234" i="1"/>
  <c r="X234" i="1" s="1"/>
  <c r="W235" i="1"/>
  <c r="X235" i="1" s="1"/>
  <c r="W236" i="1"/>
  <c r="X236" i="1" s="1"/>
  <c r="W237" i="1"/>
  <c r="X237" i="1" s="1"/>
  <c r="W238" i="1"/>
  <c r="X238" i="1" s="1"/>
  <c r="W239" i="1"/>
  <c r="X239" i="1" s="1"/>
  <c r="W240" i="1"/>
  <c r="X240" i="1" s="1"/>
  <c r="W241" i="1"/>
  <c r="X241" i="1" s="1"/>
  <c r="W242" i="1"/>
  <c r="X242" i="1" s="1"/>
  <c r="W243" i="1"/>
  <c r="X243" i="1" s="1"/>
  <c r="W244" i="1"/>
  <c r="X244" i="1" s="1"/>
  <c r="W245" i="1"/>
  <c r="X245" i="1" s="1"/>
  <c r="W246" i="1"/>
  <c r="X246" i="1" s="1"/>
  <c r="W247" i="1"/>
  <c r="X247" i="1" s="1"/>
  <c r="W248" i="1"/>
  <c r="X248" i="1" s="1"/>
  <c r="W249" i="1"/>
  <c r="X249" i="1" s="1"/>
  <c r="W250" i="1"/>
  <c r="X250" i="1" s="1"/>
  <c r="W251" i="1"/>
  <c r="X251" i="1" s="1"/>
  <c r="W252" i="1"/>
  <c r="X252" i="1" s="1"/>
  <c r="W253" i="1"/>
  <c r="X253" i="1" s="1"/>
  <c r="W254" i="1"/>
  <c r="X254" i="1" s="1"/>
  <c r="W255" i="1"/>
  <c r="X255" i="1" s="1"/>
  <c r="W256" i="1"/>
  <c r="X256" i="1" s="1"/>
  <c r="W257" i="1"/>
  <c r="X257" i="1" s="1"/>
  <c r="W258" i="1"/>
  <c r="X258" i="1" s="1"/>
  <c r="W259" i="1"/>
  <c r="X259" i="1" s="1"/>
  <c r="W260" i="1"/>
  <c r="X260" i="1" s="1"/>
  <c r="W261" i="1"/>
  <c r="X261" i="1" s="1"/>
  <c r="W262" i="1"/>
  <c r="X262" i="1" s="1"/>
  <c r="W263" i="1"/>
  <c r="X263" i="1" s="1"/>
  <c r="W264" i="1"/>
  <c r="X264" i="1" s="1"/>
  <c r="W265" i="1"/>
  <c r="X265" i="1" s="1"/>
  <c r="W266" i="1"/>
  <c r="X266" i="1" s="1"/>
  <c r="W267" i="1"/>
  <c r="X267" i="1" s="1"/>
  <c r="W268" i="1"/>
  <c r="X268" i="1" s="1"/>
  <c r="W269" i="1"/>
  <c r="X269" i="1" s="1"/>
  <c r="W270" i="1"/>
  <c r="X270" i="1" s="1"/>
  <c r="W271" i="1"/>
  <c r="X271" i="1" s="1"/>
  <c r="W272" i="1"/>
  <c r="X272" i="1" s="1"/>
  <c r="W273" i="1"/>
  <c r="X273" i="1" s="1"/>
  <c r="W274" i="1"/>
  <c r="X274" i="1" s="1"/>
  <c r="W275" i="1"/>
  <c r="X275" i="1" s="1"/>
  <c r="W276" i="1"/>
  <c r="X276" i="1" s="1"/>
  <c r="W277" i="1"/>
  <c r="X277" i="1" s="1"/>
  <c r="W278" i="1"/>
  <c r="X278" i="1" s="1"/>
  <c r="W279" i="1"/>
  <c r="X279" i="1" s="1"/>
  <c r="W280" i="1"/>
  <c r="X280" i="1" s="1"/>
  <c r="W281" i="1"/>
  <c r="X281" i="1" s="1"/>
  <c r="W282" i="1"/>
  <c r="X282" i="1" s="1"/>
  <c r="W283" i="1"/>
  <c r="X283" i="1" s="1"/>
  <c r="W284" i="1"/>
  <c r="X284" i="1" s="1"/>
  <c r="W285" i="1"/>
  <c r="X285" i="1" s="1"/>
  <c r="W286" i="1"/>
  <c r="X286" i="1" s="1"/>
  <c r="W287" i="1"/>
  <c r="X287" i="1" s="1"/>
  <c r="W288" i="1"/>
  <c r="X288" i="1" s="1"/>
  <c r="W289" i="1"/>
  <c r="X289" i="1" s="1"/>
  <c r="W290" i="1"/>
  <c r="X290" i="1" s="1"/>
  <c r="W291" i="1"/>
  <c r="X291" i="1" s="1"/>
  <c r="W292" i="1"/>
  <c r="X292" i="1" s="1"/>
  <c r="W293" i="1"/>
  <c r="X293" i="1" s="1"/>
  <c r="W294" i="1"/>
  <c r="X294" i="1" s="1"/>
  <c r="W295" i="1"/>
  <c r="X295" i="1" s="1"/>
  <c r="W296" i="1"/>
  <c r="X296" i="1" s="1"/>
  <c r="W297" i="1"/>
  <c r="X297" i="1" s="1"/>
  <c r="W298" i="1"/>
  <c r="X298" i="1" s="1"/>
  <c r="W299" i="1"/>
  <c r="X299" i="1" s="1"/>
  <c r="W300" i="1"/>
  <c r="X300" i="1" s="1"/>
  <c r="W301" i="1"/>
  <c r="X301" i="1" s="1"/>
  <c r="W302" i="1"/>
  <c r="X302" i="1" s="1"/>
  <c r="W303" i="1"/>
  <c r="X303" i="1" s="1"/>
  <c r="W304" i="1"/>
  <c r="X304" i="1" s="1"/>
  <c r="W305" i="1"/>
  <c r="X305" i="1" s="1"/>
  <c r="W306" i="1"/>
  <c r="X306" i="1" s="1"/>
  <c r="W307" i="1"/>
  <c r="X307" i="1" s="1"/>
  <c r="W308" i="1"/>
  <c r="X308" i="1" s="1"/>
  <c r="W309" i="1"/>
  <c r="X309" i="1" s="1"/>
  <c r="W310" i="1"/>
  <c r="X310" i="1" s="1"/>
  <c r="W311" i="1"/>
  <c r="X311" i="1" s="1"/>
  <c r="W312" i="1"/>
  <c r="X312" i="1" s="1"/>
  <c r="W313" i="1"/>
  <c r="X313" i="1" s="1"/>
  <c r="W314" i="1"/>
  <c r="X314" i="1" s="1"/>
  <c r="W315" i="1"/>
  <c r="X315" i="1" s="1"/>
  <c r="W316" i="1"/>
  <c r="X316" i="1" s="1"/>
  <c r="W317" i="1"/>
  <c r="X317" i="1" s="1"/>
  <c r="W318" i="1"/>
  <c r="X318" i="1" s="1"/>
  <c r="W319" i="1"/>
  <c r="X319" i="1" s="1"/>
  <c r="W320" i="1"/>
  <c r="X320" i="1" s="1"/>
  <c r="W321" i="1"/>
  <c r="X321" i="1" s="1"/>
  <c r="W322" i="1"/>
  <c r="X322" i="1" s="1"/>
  <c r="W323" i="1"/>
  <c r="X323" i="1" s="1"/>
  <c r="W324" i="1"/>
  <c r="X324" i="1" s="1"/>
  <c r="W325" i="1"/>
  <c r="X325" i="1" s="1"/>
  <c r="W326" i="1"/>
  <c r="X326" i="1" s="1"/>
  <c r="W327" i="1"/>
  <c r="X327" i="1" s="1"/>
  <c r="W328" i="1"/>
  <c r="X328" i="1" s="1"/>
  <c r="W329" i="1"/>
  <c r="X329" i="1" s="1"/>
  <c r="W330" i="1"/>
  <c r="X330" i="1" s="1"/>
  <c r="W331" i="1"/>
  <c r="X331" i="1" s="1"/>
  <c r="W332" i="1"/>
  <c r="X332" i="1" s="1"/>
  <c r="W333" i="1"/>
  <c r="X333" i="1" s="1"/>
  <c r="W334" i="1"/>
  <c r="X334" i="1" s="1"/>
  <c r="W335" i="1"/>
  <c r="X335" i="1" s="1"/>
  <c r="W336" i="1"/>
  <c r="X336" i="1" s="1"/>
  <c r="W337" i="1"/>
  <c r="X337" i="1" s="1"/>
  <c r="W338" i="1"/>
  <c r="X338" i="1" s="1"/>
  <c r="W339" i="1"/>
  <c r="X339" i="1" s="1"/>
  <c r="W340" i="1"/>
  <c r="X340" i="1" s="1"/>
  <c r="W341" i="1"/>
  <c r="X341" i="1" s="1"/>
  <c r="W342" i="1"/>
  <c r="X342" i="1" s="1"/>
  <c r="W343" i="1"/>
  <c r="X343" i="1" s="1"/>
  <c r="W344" i="1"/>
  <c r="X344" i="1" s="1"/>
  <c r="W345" i="1"/>
  <c r="X345" i="1" s="1"/>
  <c r="W346" i="1"/>
  <c r="X346" i="1" s="1"/>
  <c r="W347" i="1"/>
  <c r="X347" i="1" s="1"/>
  <c r="W348" i="1"/>
  <c r="X348" i="1" s="1"/>
  <c r="W349" i="1"/>
  <c r="X349" i="1" s="1"/>
  <c r="W350" i="1"/>
  <c r="X350" i="1" s="1"/>
  <c r="W351" i="1"/>
  <c r="X351" i="1" s="1"/>
  <c r="W352" i="1"/>
  <c r="X352" i="1" s="1"/>
  <c r="W353" i="1"/>
  <c r="X353" i="1" s="1"/>
  <c r="W354" i="1"/>
  <c r="X354" i="1" s="1"/>
  <c r="W355" i="1"/>
  <c r="X355" i="1" s="1"/>
  <c r="W356" i="1"/>
  <c r="X356" i="1" s="1"/>
  <c r="W357" i="1"/>
  <c r="X357" i="1" s="1"/>
  <c r="W358" i="1"/>
  <c r="X358" i="1" s="1"/>
  <c r="W359" i="1"/>
  <c r="X359" i="1" s="1"/>
  <c r="W360" i="1"/>
  <c r="X360" i="1" s="1"/>
  <c r="W361" i="1"/>
  <c r="X361" i="1" s="1"/>
  <c r="W362" i="1"/>
  <c r="X362" i="1" s="1"/>
  <c r="W363" i="1"/>
  <c r="X363" i="1" s="1"/>
  <c r="W364" i="1"/>
  <c r="X364" i="1" s="1"/>
  <c r="W365" i="1"/>
  <c r="X365" i="1" s="1"/>
  <c r="W366" i="1"/>
  <c r="X366" i="1" s="1"/>
  <c r="W367" i="1"/>
  <c r="X367" i="1" s="1"/>
  <c r="W368" i="1"/>
  <c r="X368" i="1" s="1"/>
  <c r="W369" i="1"/>
  <c r="X369" i="1" s="1"/>
  <c r="W370" i="1"/>
  <c r="X370" i="1" s="1"/>
  <c r="W371" i="1"/>
  <c r="X371" i="1" s="1"/>
  <c r="W372" i="1"/>
  <c r="X372" i="1" s="1"/>
  <c r="W373" i="1"/>
  <c r="X373" i="1" s="1"/>
  <c r="W374" i="1"/>
  <c r="X374" i="1" s="1"/>
  <c r="W375" i="1"/>
  <c r="X375" i="1" s="1"/>
  <c r="W376" i="1"/>
  <c r="X376" i="1" s="1"/>
  <c r="W377" i="1"/>
  <c r="X377" i="1" s="1"/>
  <c r="W378" i="1"/>
  <c r="X378" i="1" s="1"/>
  <c r="W379" i="1"/>
  <c r="X379" i="1" s="1"/>
  <c r="W380" i="1"/>
  <c r="X380" i="1" s="1"/>
  <c r="W381" i="1"/>
  <c r="X381" i="1" s="1"/>
  <c r="W382" i="1"/>
  <c r="X382" i="1" s="1"/>
  <c r="W383" i="1"/>
  <c r="X383" i="1" s="1"/>
  <c r="W384" i="1"/>
  <c r="X384" i="1" s="1"/>
  <c r="W385" i="1"/>
  <c r="X385" i="1" s="1"/>
  <c r="W386" i="1"/>
  <c r="X386" i="1" s="1"/>
  <c r="W387" i="1"/>
  <c r="X387" i="1" s="1"/>
  <c r="W388" i="1"/>
  <c r="X388" i="1" s="1"/>
  <c r="O3" i="1"/>
  <c r="P3" i="1" s="1"/>
  <c r="O4" i="1"/>
  <c r="P4" i="1" s="1"/>
  <c r="O5" i="1"/>
  <c r="P5" i="1" s="1"/>
  <c r="O6" i="1"/>
  <c r="P6" i="1" s="1"/>
  <c r="O7" i="1"/>
  <c r="P7" i="1" s="1"/>
  <c r="O8" i="1"/>
  <c r="P8" i="1" s="1"/>
  <c r="O9" i="1"/>
  <c r="P9" i="1" s="1"/>
  <c r="O10" i="1"/>
  <c r="P10" i="1" s="1"/>
  <c r="O11" i="1"/>
  <c r="P11" i="1" s="1"/>
  <c r="O12" i="1"/>
  <c r="P12" i="1" s="1"/>
  <c r="O13" i="1"/>
  <c r="P13" i="1" s="1"/>
  <c r="O14" i="1"/>
  <c r="P14" i="1" s="1"/>
  <c r="O15" i="1"/>
  <c r="P15" i="1" s="1"/>
  <c r="O16" i="1"/>
  <c r="P16" i="1" s="1"/>
  <c r="O17" i="1"/>
  <c r="P17" i="1" s="1"/>
  <c r="O18" i="1"/>
  <c r="P18" i="1" s="1"/>
  <c r="O19" i="1"/>
  <c r="P19" i="1" s="1"/>
  <c r="O20" i="1"/>
  <c r="P20" i="1" s="1"/>
  <c r="O21" i="1"/>
  <c r="P21" i="1" s="1"/>
  <c r="O22" i="1"/>
  <c r="P22" i="1" s="1"/>
  <c r="O23" i="1"/>
  <c r="P23" i="1" s="1"/>
  <c r="O24" i="1"/>
  <c r="P24" i="1" s="1"/>
  <c r="O25" i="1"/>
  <c r="P25" i="1" s="1"/>
  <c r="O26" i="1"/>
  <c r="P26" i="1" s="1"/>
  <c r="O27" i="1"/>
  <c r="P27" i="1" s="1"/>
  <c r="O28" i="1"/>
  <c r="P28" i="1" s="1"/>
  <c r="O29" i="1"/>
  <c r="P29" i="1" s="1"/>
  <c r="O30" i="1"/>
  <c r="P30" i="1" s="1"/>
  <c r="O31" i="1"/>
  <c r="P31" i="1" s="1"/>
  <c r="O32" i="1"/>
  <c r="P32" i="1" s="1"/>
  <c r="O33" i="1"/>
  <c r="P33" i="1" s="1"/>
  <c r="O34" i="1"/>
  <c r="P34" i="1" s="1"/>
  <c r="O35" i="1"/>
  <c r="P35" i="1" s="1"/>
  <c r="O36" i="1"/>
  <c r="P36" i="1" s="1"/>
  <c r="O37" i="1"/>
  <c r="P37" i="1" s="1"/>
  <c r="O38" i="1"/>
  <c r="P38" i="1" s="1"/>
  <c r="O39" i="1"/>
  <c r="P39" i="1" s="1"/>
  <c r="O40" i="1"/>
  <c r="P40" i="1" s="1"/>
  <c r="O41" i="1"/>
  <c r="P41" i="1" s="1"/>
  <c r="O42" i="1"/>
  <c r="P42" i="1" s="1"/>
  <c r="O43" i="1"/>
  <c r="P43" i="1" s="1"/>
  <c r="O44" i="1"/>
  <c r="P44" i="1" s="1"/>
  <c r="O45" i="1"/>
  <c r="P45" i="1" s="1"/>
  <c r="O46" i="1"/>
  <c r="P46" i="1" s="1"/>
  <c r="O47" i="1"/>
  <c r="P47" i="1" s="1"/>
  <c r="O48" i="1"/>
  <c r="P48" i="1" s="1"/>
  <c r="O49" i="1"/>
  <c r="P49" i="1" s="1"/>
  <c r="O50" i="1"/>
  <c r="P50" i="1" s="1"/>
  <c r="O51" i="1"/>
  <c r="P51" i="1" s="1"/>
  <c r="O52" i="1"/>
  <c r="P52" i="1" s="1"/>
  <c r="O53" i="1"/>
  <c r="P53" i="1" s="1"/>
  <c r="O54" i="1"/>
  <c r="P54" i="1" s="1"/>
  <c r="O55" i="1"/>
  <c r="P55" i="1" s="1"/>
  <c r="O56" i="1"/>
  <c r="P56" i="1" s="1"/>
  <c r="O57" i="1"/>
  <c r="P57" i="1" s="1"/>
  <c r="O58" i="1"/>
  <c r="P58" i="1" s="1"/>
  <c r="O59" i="1"/>
  <c r="P59" i="1" s="1"/>
  <c r="O60" i="1"/>
  <c r="P60" i="1" s="1"/>
  <c r="O61" i="1"/>
  <c r="P61" i="1" s="1"/>
  <c r="O62" i="1"/>
  <c r="P62" i="1" s="1"/>
  <c r="O63" i="1"/>
  <c r="P63" i="1" s="1"/>
  <c r="O64" i="1"/>
  <c r="P64" i="1" s="1"/>
  <c r="O65" i="1"/>
  <c r="P65" i="1" s="1"/>
  <c r="O66" i="1"/>
  <c r="P66" i="1" s="1"/>
  <c r="O67" i="1"/>
  <c r="P67" i="1" s="1"/>
  <c r="O68" i="1"/>
  <c r="P68" i="1" s="1"/>
  <c r="O69" i="1"/>
  <c r="P69" i="1" s="1"/>
  <c r="O70" i="1"/>
  <c r="P70" i="1" s="1"/>
  <c r="O71" i="1"/>
  <c r="P71" i="1" s="1"/>
  <c r="O72" i="1"/>
  <c r="P72" i="1" s="1"/>
  <c r="O73" i="1"/>
  <c r="P73" i="1" s="1"/>
  <c r="O74" i="1"/>
  <c r="P74" i="1" s="1"/>
  <c r="O75" i="1"/>
  <c r="P75" i="1" s="1"/>
  <c r="O76" i="1"/>
  <c r="P76" i="1" s="1"/>
  <c r="O77" i="1"/>
  <c r="P77" i="1" s="1"/>
  <c r="O78" i="1"/>
  <c r="P78" i="1" s="1"/>
  <c r="O79" i="1"/>
  <c r="P79" i="1" s="1"/>
  <c r="O80" i="1"/>
  <c r="P80" i="1" s="1"/>
  <c r="O81" i="1"/>
  <c r="P81" i="1" s="1"/>
  <c r="O82" i="1"/>
  <c r="P82" i="1" s="1"/>
  <c r="O83" i="1"/>
  <c r="P83" i="1" s="1"/>
  <c r="O84" i="1"/>
  <c r="P84" i="1" s="1"/>
  <c r="O85" i="1"/>
  <c r="P85" i="1" s="1"/>
  <c r="O86" i="1"/>
  <c r="P86" i="1" s="1"/>
  <c r="O87" i="1"/>
  <c r="P87" i="1" s="1"/>
  <c r="O88" i="1"/>
  <c r="P88" i="1" s="1"/>
  <c r="O89" i="1"/>
  <c r="P89" i="1" s="1"/>
  <c r="O90" i="1"/>
  <c r="P90" i="1" s="1"/>
  <c r="O91" i="1"/>
  <c r="P91" i="1" s="1"/>
  <c r="O92" i="1"/>
  <c r="P92" i="1" s="1"/>
  <c r="O93" i="1"/>
  <c r="P93" i="1" s="1"/>
  <c r="O94" i="1"/>
  <c r="P94" i="1" s="1"/>
  <c r="O95" i="1"/>
  <c r="P95" i="1" s="1"/>
  <c r="O96" i="1"/>
  <c r="P96" i="1" s="1"/>
  <c r="O97" i="1"/>
  <c r="P97" i="1" s="1"/>
  <c r="O98" i="1"/>
  <c r="P98" i="1" s="1"/>
  <c r="O99" i="1"/>
  <c r="P99" i="1" s="1"/>
  <c r="O100" i="1"/>
  <c r="P100" i="1" s="1"/>
  <c r="O101" i="1"/>
  <c r="P101" i="1" s="1"/>
  <c r="O102" i="1"/>
  <c r="P102" i="1" s="1"/>
  <c r="O103" i="1"/>
  <c r="P103" i="1" s="1"/>
  <c r="O104" i="1"/>
  <c r="P104" i="1" s="1"/>
  <c r="O105" i="1"/>
  <c r="P105" i="1" s="1"/>
  <c r="O106" i="1"/>
  <c r="P106" i="1" s="1"/>
  <c r="O107" i="1"/>
  <c r="P107" i="1" s="1"/>
  <c r="O108" i="1"/>
  <c r="P108" i="1" s="1"/>
  <c r="O109" i="1"/>
  <c r="P109" i="1" s="1"/>
  <c r="O110" i="1"/>
  <c r="P110" i="1" s="1"/>
  <c r="O111" i="1"/>
  <c r="P111" i="1" s="1"/>
  <c r="O112" i="1"/>
  <c r="P112" i="1" s="1"/>
  <c r="O113" i="1"/>
  <c r="P113" i="1" s="1"/>
  <c r="O114" i="1"/>
  <c r="P114" i="1" s="1"/>
  <c r="O115" i="1"/>
  <c r="P115" i="1" s="1"/>
  <c r="O116" i="1"/>
  <c r="P116" i="1" s="1"/>
  <c r="O117" i="1"/>
  <c r="P117" i="1" s="1"/>
  <c r="O118" i="1"/>
  <c r="P118" i="1" s="1"/>
  <c r="O119" i="1"/>
  <c r="P119" i="1" s="1"/>
  <c r="O120" i="1"/>
  <c r="P120" i="1" s="1"/>
  <c r="O121" i="1"/>
  <c r="P121" i="1" s="1"/>
  <c r="O122" i="1"/>
  <c r="P122" i="1" s="1"/>
  <c r="O123" i="1"/>
  <c r="P123" i="1" s="1"/>
  <c r="O124" i="1"/>
  <c r="P124" i="1" s="1"/>
  <c r="O125" i="1"/>
  <c r="P125" i="1" s="1"/>
  <c r="O126" i="1"/>
  <c r="P126" i="1" s="1"/>
  <c r="O127" i="1"/>
  <c r="P127" i="1" s="1"/>
  <c r="O128" i="1"/>
  <c r="P128" i="1" s="1"/>
  <c r="O129" i="1"/>
  <c r="P129" i="1" s="1"/>
  <c r="O130" i="1"/>
  <c r="P130" i="1" s="1"/>
  <c r="O131" i="1"/>
  <c r="P131" i="1" s="1"/>
  <c r="O132" i="1"/>
  <c r="P132" i="1" s="1"/>
  <c r="O133" i="1"/>
  <c r="P133" i="1" s="1"/>
  <c r="O134" i="1"/>
  <c r="P134" i="1" s="1"/>
  <c r="O135" i="1"/>
  <c r="P135" i="1" s="1"/>
  <c r="O136" i="1"/>
  <c r="P136" i="1" s="1"/>
  <c r="O137" i="1"/>
  <c r="P137" i="1" s="1"/>
  <c r="O138" i="1"/>
  <c r="P138" i="1" s="1"/>
  <c r="O139" i="1"/>
  <c r="P139" i="1" s="1"/>
  <c r="O140" i="1"/>
  <c r="P140" i="1" s="1"/>
  <c r="O141" i="1"/>
  <c r="P141" i="1" s="1"/>
  <c r="O142" i="1"/>
  <c r="P142" i="1" s="1"/>
  <c r="O143" i="1"/>
  <c r="P143" i="1" s="1"/>
  <c r="O144" i="1"/>
  <c r="P144" i="1" s="1"/>
  <c r="O145" i="1"/>
  <c r="P145" i="1" s="1"/>
  <c r="O146" i="1"/>
  <c r="P146" i="1" s="1"/>
  <c r="O147" i="1"/>
  <c r="P147" i="1" s="1"/>
  <c r="O148" i="1"/>
  <c r="P148" i="1" s="1"/>
  <c r="O149" i="1"/>
  <c r="P149" i="1" s="1"/>
  <c r="O150" i="1"/>
  <c r="P150" i="1" s="1"/>
  <c r="O151" i="1"/>
  <c r="P151" i="1" s="1"/>
  <c r="O152" i="1"/>
  <c r="P152" i="1" s="1"/>
  <c r="O153" i="1"/>
  <c r="P153" i="1" s="1"/>
  <c r="O154" i="1"/>
  <c r="P154" i="1" s="1"/>
  <c r="O155" i="1"/>
  <c r="P155" i="1" s="1"/>
  <c r="O156" i="1"/>
  <c r="P156" i="1" s="1"/>
  <c r="O157" i="1"/>
  <c r="P157" i="1" s="1"/>
  <c r="O158" i="1"/>
  <c r="P158" i="1" s="1"/>
  <c r="O159" i="1"/>
  <c r="P159" i="1" s="1"/>
  <c r="O160" i="1"/>
  <c r="P160" i="1" s="1"/>
  <c r="O161" i="1"/>
  <c r="P161" i="1" s="1"/>
  <c r="O162" i="1"/>
  <c r="P162" i="1" s="1"/>
  <c r="O163" i="1"/>
  <c r="P163" i="1" s="1"/>
  <c r="O164" i="1"/>
  <c r="P164" i="1" s="1"/>
  <c r="O165" i="1"/>
  <c r="P165" i="1" s="1"/>
  <c r="O166" i="1"/>
  <c r="P166" i="1" s="1"/>
  <c r="O167" i="1"/>
  <c r="P167" i="1" s="1"/>
  <c r="O168" i="1"/>
  <c r="P168" i="1" s="1"/>
  <c r="O169" i="1"/>
  <c r="P169" i="1" s="1"/>
  <c r="O170" i="1"/>
  <c r="P170" i="1" s="1"/>
  <c r="O171" i="1"/>
  <c r="P171" i="1" s="1"/>
  <c r="O172" i="1"/>
  <c r="P172" i="1" s="1"/>
  <c r="O173" i="1"/>
  <c r="P173" i="1" s="1"/>
  <c r="O174" i="1"/>
  <c r="P174" i="1" s="1"/>
  <c r="O175" i="1"/>
  <c r="P175" i="1" s="1"/>
  <c r="O176" i="1"/>
  <c r="P176" i="1" s="1"/>
  <c r="O177" i="1"/>
  <c r="P177" i="1" s="1"/>
  <c r="O178" i="1"/>
  <c r="P178" i="1" s="1"/>
  <c r="O179" i="1"/>
  <c r="P179" i="1" s="1"/>
  <c r="O180" i="1"/>
  <c r="P180" i="1" s="1"/>
  <c r="O181" i="1"/>
  <c r="P181" i="1" s="1"/>
  <c r="O182" i="1"/>
  <c r="P182" i="1" s="1"/>
  <c r="O183" i="1"/>
  <c r="P183" i="1" s="1"/>
  <c r="O184" i="1"/>
  <c r="P184" i="1" s="1"/>
  <c r="O185" i="1"/>
  <c r="P185" i="1" s="1"/>
  <c r="O186" i="1"/>
  <c r="P186" i="1" s="1"/>
  <c r="O187" i="1"/>
  <c r="P187" i="1" s="1"/>
  <c r="O188" i="1"/>
  <c r="P188" i="1" s="1"/>
  <c r="O189" i="1"/>
  <c r="P189" i="1" s="1"/>
  <c r="O190" i="1"/>
  <c r="P190" i="1" s="1"/>
  <c r="O191" i="1"/>
  <c r="P191" i="1" s="1"/>
  <c r="O192" i="1"/>
  <c r="P192" i="1" s="1"/>
  <c r="O193" i="1"/>
  <c r="P193" i="1" s="1"/>
  <c r="O194" i="1"/>
  <c r="P194" i="1" s="1"/>
  <c r="O195" i="1"/>
  <c r="P195" i="1" s="1"/>
  <c r="O196" i="1"/>
  <c r="P196" i="1" s="1"/>
  <c r="O197" i="1"/>
  <c r="P197" i="1" s="1"/>
  <c r="O198" i="1"/>
  <c r="P198" i="1" s="1"/>
  <c r="O199" i="1"/>
  <c r="P199" i="1" s="1"/>
  <c r="O200" i="1"/>
  <c r="P200" i="1" s="1"/>
  <c r="O201" i="1"/>
  <c r="P201" i="1" s="1"/>
  <c r="O202" i="1"/>
  <c r="P202" i="1" s="1"/>
  <c r="O203" i="1"/>
  <c r="P203" i="1" s="1"/>
  <c r="O204" i="1"/>
  <c r="P204" i="1" s="1"/>
  <c r="O205" i="1"/>
  <c r="P205" i="1" s="1"/>
  <c r="O206" i="1"/>
  <c r="P206" i="1" s="1"/>
  <c r="O207" i="1"/>
  <c r="P207" i="1" s="1"/>
  <c r="O208" i="1"/>
  <c r="P208" i="1" s="1"/>
  <c r="O209" i="1"/>
  <c r="P209" i="1" s="1"/>
  <c r="O210" i="1"/>
  <c r="P210" i="1" s="1"/>
  <c r="O211" i="1"/>
  <c r="P211" i="1" s="1"/>
  <c r="O212" i="1"/>
  <c r="P212" i="1" s="1"/>
  <c r="O213" i="1"/>
  <c r="P213" i="1" s="1"/>
  <c r="O214" i="1"/>
  <c r="P214" i="1" s="1"/>
  <c r="O215" i="1"/>
  <c r="P215" i="1" s="1"/>
  <c r="O216" i="1"/>
  <c r="P216" i="1" s="1"/>
  <c r="O217" i="1"/>
  <c r="P217" i="1" s="1"/>
  <c r="O218" i="1"/>
  <c r="P218" i="1" s="1"/>
  <c r="O219" i="1"/>
  <c r="P219" i="1" s="1"/>
  <c r="O220" i="1"/>
  <c r="P220" i="1" s="1"/>
  <c r="O221" i="1"/>
  <c r="P221" i="1" s="1"/>
  <c r="O222" i="1"/>
  <c r="P222" i="1" s="1"/>
  <c r="O223" i="1"/>
  <c r="P223" i="1" s="1"/>
  <c r="O224" i="1"/>
  <c r="P224" i="1" s="1"/>
  <c r="O225" i="1"/>
  <c r="P225" i="1" s="1"/>
  <c r="O226" i="1"/>
  <c r="P226" i="1" s="1"/>
  <c r="O227" i="1"/>
  <c r="P227" i="1" s="1"/>
  <c r="O228" i="1"/>
  <c r="P228" i="1" s="1"/>
  <c r="O229" i="1"/>
  <c r="P229" i="1" s="1"/>
  <c r="O230" i="1"/>
  <c r="P230" i="1" s="1"/>
  <c r="O231" i="1"/>
  <c r="P231" i="1" s="1"/>
  <c r="O232" i="1"/>
  <c r="P232" i="1" s="1"/>
  <c r="O233" i="1"/>
  <c r="P233" i="1" s="1"/>
  <c r="O234" i="1"/>
  <c r="P234" i="1" s="1"/>
  <c r="O235" i="1"/>
  <c r="P235" i="1" s="1"/>
  <c r="O236" i="1"/>
  <c r="P236" i="1" s="1"/>
  <c r="O237" i="1"/>
  <c r="P237" i="1" s="1"/>
  <c r="O238" i="1"/>
  <c r="P238" i="1" s="1"/>
  <c r="O239" i="1"/>
  <c r="P239" i="1" s="1"/>
  <c r="O240" i="1"/>
  <c r="P240" i="1" s="1"/>
  <c r="O241" i="1"/>
  <c r="P241" i="1" s="1"/>
  <c r="O242" i="1"/>
  <c r="P242" i="1" s="1"/>
  <c r="O243" i="1"/>
  <c r="P243" i="1" s="1"/>
  <c r="O244" i="1"/>
  <c r="P244" i="1" s="1"/>
  <c r="O245" i="1"/>
  <c r="P245" i="1" s="1"/>
  <c r="O246" i="1"/>
  <c r="P246" i="1" s="1"/>
  <c r="O247" i="1"/>
  <c r="P247" i="1" s="1"/>
  <c r="O248" i="1"/>
  <c r="P248" i="1" s="1"/>
  <c r="O249" i="1"/>
  <c r="P249" i="1" s="1"/>
  <c r="O250" i="1"/>
  <c r="P250" i="1" s="1"/>
  <c r="O251" i="1"/>
  <c r="P251" i="1" s="1"/>
  <c r="O252" i="1"/>
  <c r="P252" i="1" s="1"/>
  <c r="O253" i="1"/>
  <c r="P253" i="1" s="1"/>
  <c r="O254" i="1"/>
  <c r="P254" i="1" s="1"/>
  <c r="O255" i="1"/>
  <c r="P255" i="1" s="1"/>
  <c r="O256" i="1"/>
  <c r="P256" i="1" s="1"/>
  <c r="O257" i="1"/>
  <c r="P257" i="1" s="1"/>
  <c r="O258" i="1"/>
  <c r="P258" i="1" s="1"/>
  <c r="O259" i="1"/>
  <c r="P259" i="1" s="1"/>
  <c r="O260" i="1"/>
  <c r="P260" i="1" s="1"/>
  <c r="O261" i="1"/>
  <c r="P261" i="1" s="1"/>
  <c r="O262" i="1"/>
  <c r="P262" i="1" s="1"/>
  <c r="O263" i="1"/>
  <c r="P263" i="1" s="1"/>
  <c r="O264" i="1"/>
  <c r="P264" i="1" s="1"/>
  <c r="O265" i="1"/>
  <c r="P265" i="1" s="1"/>
  <c r="O266" i="1"/>
  <c r="P266" i="1" s="1"/>
  <c r="O267" i="1"/>
  <c r="P267" i="1" s="1"/>
  <c r="O268" i="1"/>
  <c r="P268" i="1" s="1"/>
  <c r="O269" i="1"/>
  <c r="P269" i="1" s="1"/>
  <c r="O270" i="1"/>
  <c r="P270" i="1" s="1"/>
  <c r="O271" i="1"/>
  <c r="P271" i="1" s="1"/>
  <c r="O272" i="1"/>
  <c r="P272" i="1" s="1"/>
  <c r="O273" i="1"/>
  <c r="P273" i="1" s="1"/>
  <c r="O274" i="1"/>
  <c r="P274" i="1" s="1"/>
  <c r="O275" i="1"/>
  <c r="P275" i="1" s="1"/>
  <c r="O276" i="1"/>
  <c r="P276" i="1" s="1"/>
  <c r="O277" i="1"/>
  <c r="P277" i="1" s="1"/>
  <c r="O278" i="1"/>
  <c r="P278" i="1" s="1"/>
  <c r="O279" i="1"/>
  <c r="P279" i="1" s="1"/>
  <c r="O280" i="1"/>
  <c r="P280" i="1" s="1"/>
  <c r="O281" i="1"/>
  <c r="P281" i="1" s="1"/>
  <c r="O282" i="1"/>
  <c r="P282" i="1" s="1"/>
  <c r="O283" i="1"/>
  <c r="P283" i="1" s="1"/>
  <c r="O284" i="1"/>
  <c r="P284" i="1" s="1"/>
  <c r="O285" i="1"/>
  <c r="P285" i="1" s="1"/>
  <c r="O286" i="1"/>
  <c r="P286" i="1" s="1"/>
  <c r="O287" i="1"/>
  <c r="P287" i="1" s="1"/>
  <c r="O288" i="1"/>
  <c r="P288" i="1" s="1"/>
  <c r="O289" i="1"/>
  <c r="P289" i="1" s="1"/>
  <c r="O290" i="1"/>
  <c r="P290" i="1" s="1"/>
  <c r="O291" i="1"/>
  <c r="P291" i="1" s="1"/>
  <c r="O292" i="1"/>
  <c r="P292" i="1" s="1"/>
  <c r="O293" i="1"/>
  <c r="P293" i="1" s="1"/>
  <c r="O294" i="1"/>
  <c r="P294" i="1" s="1"/>
  <c r="O295" i="1"/>
  <c r="P295" i="1" s="1"/>
  <c r="O296" i="1"/>
  <c r="P296" i="1" s="1"/>
  <c r="O297" i="1"/>
  <c r="P297" i="1" s="1"/>
  <c r="O298" i="1"/>
  <c r="P298" i="1" s="1"/>
  <c r="O299" i="1"/>
  <c r="P299" i="1" s="1"/>
  <c r="O300" i="1"/>
  <c r="P300" i="1" s="1"/>
  <c r="O301" i="1"/>
  <c r="P301" i="1" s="1"/>
  <c r="O302" i="1"/>
  <c r="P302" i="1" s="1"/>
  <c r="O303" i="1"/>
  <c r="P303" i="1" s="1"/>
  <c r="O304" i="1"/>
  <c r="P304" i="1" s="1"/>
  <c r="O305" i="1"/>
  <c r="P305" i="1" s="1"/>
  <c r="O306" i="1"/>
  <c r="P306" i="1" s="1"/>
  <c r="O307" i="1"/>
  <c r="P307" i="1" s="1"/>
  <c r="O308" i="1"/>
  <c r="P308" i="1" s="1"/>
  <c r="O309" i="1"/>
  <c r="P309" i="1" s="1"/>
  <c r="O310" i="1"/>
  <c r="P310" i="1" s="1"/>
  <c r="O311" i="1"/>
  <c r="P311" i="1" s="1"/>
  <c r="O312" i="1"/>
  <c r="P312" i="1" s="1"/>
  <c r="O313" i="1"/>
  <c r="P313" i="1" s="1"/>
  <c r="O314" i="1"/>
  <c r="P314" i="1" s="1"/>
  <c r="O315" i="1"/>
  <c r="P315" i="1" s="1"/>
  <c r="O316" i="1"/>
  <c r="P316" i="1" s="1"/>
  <c r="O317" i="1"/>
  <c r="P317" i="1" s="1"/>
  <c r="O318" i="1"/>
  <c r="P318" i="1" s="1"/>
  <c r="O319" i="1"/>
  <c r="P319" i="1" s="1"/>
  <c r="O320" i="1"/>
  <c r="P320" i="1" s="1"/>
  <c r="O321" i="1"/>
  <c r="P321" i="1" s="1"/>
  <c r="O322" i="1"/>
  <c r="P322" i="1" s="1"/>
  <c r="O323" i="1"/>
  <c r="P323" i="1" s="1"/>
  <c r="O324" i="1"/>
  <c r="P324" i="1" s="1"/>
  <c r="O325" i="1"/>
  <c r="P325" i="1" s="1"/>
  <c r="O326" i="1"/>
  <c r="P326" i="1" s="1"/>
  <c r="O327" i="1"/>
  <c r="P327" i="1" s="1"/>
  <c r="O328" i="1"/>
  <c r="P328" i="1" s="1"/>
  <c r="O329" i="1"/>
  <c r="P329" i="1" s="1"/>
  <c r="O330" i="1"/>
  <c r="P330" i="1" s="1"/>
  <c r="O331" i="1"/>
  <c r="P331" i="1" s="1"/>
  <c r="O332" i="1"/>
  <c r="P332" i="1" s="1"/>
  <c r="O333" i="1"/>
  <c r="P333" i="1" s="1"/>
  <c r="O334" i="1"/>
  <c r="P334" i="1" s="1"/>
  <c r="O335" i="1"/>
  <c r="P335" i="1" s="1"/>
  <c r="O336" i="1"/>
  <c r="P336" i="1" s="1"/>
  <c r="O337" i="1"/>
  <c r="P337" i="1" s="1"/>
  <c r="O338" i="1"/>
  <c r="P338" i="1" s="1"/>
  <c r="O339" i="1"/>
  <c r="P339" i="1" s="1"/>
  <c r="O340" i="1"/>
  <c r="P340" i="1" s="1"/>
  <c r="O341" i="1"/>
  <c r="P341" i="1" s="1"/>
  <c r="O342" i="1"/>
  <c r="P342" i="1" s="1"/>
  <c r="O343" i="1"/>
  <c r="P343" i="1" s="1"/>
  <c r="O344" i="1"/>
  <c r="P344" i="1" s="1"/>
  <c r="O345" i="1"/>
  <c r="P345" i="1" s="1"/>
  <c r="O346" i="1"/>
  <c r="P346" i="1" s="1"/>
  <c r="O347" i="1"/>
  <c r="P347" i="1" s="1"/>
  <c r="O348" i="1"/>
  <c r="P348" i="1" s="1"/>
  <c r="O349" i="1"/>
  <c r="P349" i="1" s="1"/>
  <c r="O350" i="1"/>
  <c r="P350" i="1" s="1"/>
  <c r="O351" i="1"/>
  <c r="P351" i="1" s="1"/>
  <c r="O352" i="1"/>
  <c r="P352" i="1" s="1"/>
  <c r="O353" i="1"/>
  <c r="P353" i="1" s="1"/>
  <c r="O354" i="1"/>
  <c r="P354" i="1" s="1"/>
  <c r="O355" i="1"/>
  <c r="P355" i="1" s="1"/>
  <c r="O356" i="1"/>
  <c r="P356" i="1" s="1"/>
  <c r="O357" i="1"/>
  <c r="P357" i="1" s="1"/>
  <c r="O358" i="1"/>
  <c r="P358" i="1" s="1"/>
  <c r="O359" i="1"/>
  <c r="P359" i="1" s="1"/>
  <c r="O360" i="1"/>
  <c r="P360" i="1" s="1"/>
  <c r="O361" i="1"/>
  <c r="P361" i="1" s="1"/>
  <c r="O362" i="1"/>
  <c r="P362" i="1" s="1"/>
  <c r="O363" i="1"/>
  <c r="P363" i="1" s="1"/>
  <c r="O364" i="1"/>
  <c r="P364" i="1" s="1"/>
  <c r="O365" i="1"/>
  <c r="P365" i="1" s="1"/>
  <c r="O366" i="1"/>
  <c r="P366" i="1" s="1"/>
  <c r="O367" i="1"/>
  <c r="P367" i="1" s="1"/>
  <c r="O368" i="1"/>
  <c r="P368" i="1" s="1"/>
  <c r="O369" i="1"/>
  <c r="P369" i="1" s="1"/>
  <c r="O370" i="1"/>
  <c r="P370" i="1" s="1"/>
  <c r="O371" i="1"/>
  <c r="P371" i="1" s="1"/>
  <c r="O372" i="1"/>
  <c r="P372" i="1" s="1"/>
  <c r="O373" i="1"/>
  <c r="P373" i="1" s="1"/>
  <c r="O374" i="1"/>
  <c r="P374" i="1" s="1"/>
  <c r="O375" i="1"/>
  <c r="P375" i="1" s="1"/>
  <c r="O376" i="1"/>
  <c r="P376" i="1" s="1"/>
  <c r="O377" i="1"/>
  <c r="P377" i="1" s="1"/>
  <c r="O378" i="1"/>
  <c r="P378" i="1" s="1"/>
  <c r="O379" i="1"/>
  <c r="P379" i="1" s="1"/>
  <c r="O380" i="1"/>
  <c r="P380" i="1" s="1"/>
  <c r="O381" i="1"/>
  <c r="P381" i="1" s="1"/>
  <c r="O382" i="1"/>
  <c r="P382" i="1" s="1"/>
  <c r="O383" i="1"/>
  <c r="P383" i="1" s="1"/>
  <c r="O384" i="1"/>
  <c r="P384" i="1" s="1"/>
  <c r="O385" i="1"/>
  <c r="P385" i="1" s="1"/>
  <c r="O386" i="1"/>
  <c r="P386" i="1" s="1"/>
  <c r="O387" i="1"/>
  <c r="P387" i="1" s="1"/>
  <c r="O388" i="1"/>
  <c r="P388" i="1" s="1"/>
</calcChain>
</file>

<file path=xl/sharedStrings.xml><?xml version="1.0" encoding="utf-8"?>
<sst xmlns="http://schemas.openxmlformats.org/spreadsheetml/2006/main" count="2722" uniqueCount="1859">
  <si>
    <t>doc_id</t>
  </si>
  <si>
    <t>Authors</t>
  </si>
  <si>
    <t>Title</t>
  </si>
  <si>
    <t>topic</t>
  </si>
  <si>
    <t>cluster</t>
  </si>
  <si>
    <t>Year</t>
  </si>
  <si>
    <t>Source title</t>
  </si>
  <si>
    <t>country</t>
  </si>
  <si>
    <t>text1</t>
  </si>
  <si>
    <t>Assessment of potential impacts of climate change on agricultural development in the Lower Benue River Basin</t>
  </si>
  <si>
    <t>Environmental Monitoring and Assessment</t>
  </si>
  <si>
    <t>Africa</t>
  </si>
  <si>
    <t>Nigeria, Cameroon</t>
  </si>
  <si>
    <t>text2</t>
  </si>
  <si>
    <t>Traditional rangeland resource utilisation practices and pastoralists' perceptions on land degradation in south-east Ethiopia</t>
  </si>
  <si>
    <t>Tropical Grasslands</t>
  </si>
  <si>
    <t>Ethiopia</t>
  </si>
  <si>
    <t>text3</t>
  </si>
  <si>
    <t>How do migration remittances affect rural livelihoods in drylands?</t>
  </si>
  <si>
    <t>Journal of International Development</t>
  </si>
  <si>
    <t>Asia</t>
  </si>
  <si>
    <t>Syria</t>
  </si>
  <si>
    <t>text4</t>
  </si>
  <si>
    <t>Causes and effects of rural-urban migration in Ethiopia: a case study from Amhara region</t>
  </si>
  <si>
    <t>African Studies</t>
  </si>
  <si>
    <t>text5</t>
  </si>
  <si>
    <t>Climate, conflict and forced migration</t>
  </si>
  <si>
    <t>Global Environmental Change</t>
  </si>
  <si>
    <t>Global</t>
  </si>
  <si>
    <t>not specified</t>
  </si>
  <si>
    <t>text6</t>
  </si>
  <si>
    <t>Climate change and internal migration intentions in the forest-savannah transition zone of Ghana</t>
  </si>
  <si>
    <t>Population and Environment</t>
  </si>
  <si>
    <t>Ghana</t>
  </si>
  <si>
    <t>text7</t>
  </si>
  <si>
    <t>Comparisons of pastoralists perceptions about rangeland resource utilisation in the Middle Awash Valley of Ethiopia</t>
  </si>
  <si>
    <t>Journal of Environmental Management</t>
  </si>
  <si>
    <t>text8</t>
  </si>
  <si>
    <t>Why populations persist: mobility, place attachment and climate change</t>
  </si>
  <si>
    <t>Latin America</t>
  </si>
  <si>
    <t>Peru</t>
  </si>
  <si>
    <t>text9</t>
  </si>
  <si>
    <t>Drought Impact and Adaptation Strategies in the Mid-Hill Farming System of Western Nepal</t>
  </si>
  <si>
    <t>Environments</t>
  </si>
  <si>
    <t>Nepal</t>
  </si>
  <si>
    <t>text10</t>
  </si>
  <si>
    <t>Economic or Environmental Migration? The Push Factors in Niger</t>
  </si>
  <si>
    <t>International Migration</t>
  </si>
  <si>
    <t>Niger</t>
  </si>
  <si>
    <t>text11</t>
  </si>
  <si>
    <t>Rainfall-induced crop failure, food insecurity and out-migration in Same-Kilimanjaro, Tanzania</t>
  </si>
  <si>
    <t>Climate and Development</t>
  </si>
  <si>
    <t>Tanzania</t>
  </si>
  <si>
    <t>text12</t>
  </si>
  <si>
    <t>Perceived impacts of Urban Heat Island phenomenon in a tropical metropolitan city: Perspectives from stakeholder dialogue sessions</t>
  </si>
  <si>
    <t>Science of the Total Environment</t>
  </si>
  <si>
    <t>Malaysia</t>
  </si>
  <si>
    <t>text13</t>
  </si>
  <si>
    <t>Rising oceans, climate change, food aid, and human rights in the Marshall Islands</t>
  </si>
  <si>
    <t>Health and Human Rights</t>
  </si>
  <si>
    <t>Oceania</t>
  </si>
  <si>
    <t>Marshall Islands</t>
  </si>
  <si>
    <t>text14</t>
  </si>
  <si>
    <t>Indigenous people's responses to drought in northwest Bangladesh</t>
  </si>
  <si>
    <t>Environmental Development</t>
  </si>
  <si>
    <t>Bangladesh</t>
  </si>
  <si>
    <t>text15</t>
  </si>
  <si>
    <t>The Drought-Migration nexus: Implications for Socio-Ecological conflicts in Nigeria</t>
  </si>
  <si>
    <t>Mediterranean Journal of Social Sciences</t>
  </si>
  <si>
    <t>Nigeria</t>
  </si>
  <si>
    <t>text16</t>
  </si>
  <si>
    <t>Climate change in rural Pakistan: evidence and experiences from a people-centered perspective</t>
  </si>
  <si>
    <t>Sustainability Science</t>
  </si>
  <si>
    <t>Pakistan</t>
  </si>
  <si>
    <t>text17</t>
  </si>
  <si>
    <t>Intangible cultural heritage: a benefit to climate-displaced and host communities</t>
  </si>
  <si>
    <t>Journal of Environmental Studies and Sciences</t>
  </si>
  <si>
    <t>text18</t>
  </si>
  <si>
    <t>Climate amenities, climate change, and American quality of life</t>
  </si>
  <si>
    <t>Journal of the Association of Environmental and Resource Economists</t>
  </si>
  <si>
    <t>North America</t>
  </si>
  <si>
    <t>USA</t>
  </si>
  <si>
    <t>text19</t>
  </si>
  <si>
    <t>Climate Change-Induced Conflicts in Pakistan: From National to Individual Level</t>
  </si>
  <si>
    <t>Earth Systems and Environment volume</t>
  </si>
  <si>
    <t>text20</t>
  </si>
  <si>
    <t>‘I’d just like to walk out of here’: Australian women’s experience of drought</t>
  </si>
  <si>
    <t>Sociologia Ruralis</t>
  </si>
  <si>
    <t>Australia</t>
  </si>
  <si>
    <t>text21</t>
  </si>
  <si>
    <t>Globalisation, rural restructuring and health service delivery in Australia: policy failure and the role of social work?</t>
  </si>
  <si>
    <t>Health &amp; Social Care in the Community</t>
  </si>
  <si>
    <t>text22</t>
  </si>
  <si>
    <t>The effects of growing-season drought on young women’s life course transitions in a sub-Saharan context</t>
  </si>
  <si>
    <t>Population Studies</t>
  </si>
  <si>
    <t>Malawi</t>
  </si>
  <si>
    <t>text23</t>
  </si>
  <si>
    <t>Smallholder farmers' livelihood adaptation to climate variability and ecological changes in the savanna agro ecological zone of Ghana</t>
  </si>
  <si>
    <t>Heliyon</t>
  </si>
  <si>
    <t>text24</t>
  </si>
  <si>
    <t>Vulnerabilities associated with slow-onset events (SoEs) of climate change: multi-level analysis in the context of Pakistan</t>
  </si>
  <si>
    <t>Current Opinion in Environmental Sustainability</t>
  </si>
  <si>
    <t>text25</t>
  </si>
  <si>
    <t>Seasonal Migration and Moving Out of Poverty in Rural India: Insights from Statistical Analysis</t>
  </si>
  <si>
    <t xml:space="preserve">Asian Journal of Agriculture and Development, </t>
  </si>
  <si>
    <t>India</t>
  </si>
  <si>
    <t>text26</t>
  </si>
  <si>
    <t>I cannot drink water on an empty stomach: A gender perspective on living with drought</t>
  </si>
  <si>
    <t>Gender and Development</t>
  </si>
  <si>
    <t>text27</t>
  </si>
  <si>
    <t>Perception and understanding of drought and coping strategies of farming households in north-west Balochistan</t>
  </si>
  <si>
    <t>International Journal of Disaster Risk Reduction</t>
  </si>
  <si>
    <t>text28</t>
  </si>
  <si>
    <t>Environmental variability and vulnerable livelihoods: Minimising risks and optimising opportunities for poverty alleviation</t>
  </si>
  <si>
    <t>text29</t>
  </si>
  <si>
    <t>Who are the losers? Gendered-migration, climate change, and the impact of large scale land acquisitions on food security in coastal Tanzania</t>
  </si>
  <si>
    <t>Land Use Policy</t>
  </si>
  <si>
    <t>text30</t>
  </si>
  <si>
    <t>A people‐centred perspective on climate change, environmental stress, and livelihood resilience in Bangladesh</t>
  </si>
  <si>
    <t>text31</t>
  </si>
  <si>
    <t>Embracing uncertainty: A discursive approach to understanding pathways for climate adaptation in Senegal</t>
  </si>
  <si>
    <t>Regional Environmental Change</t>
  </si>
  <si>
    <t>Senegal</t>
  </si>
  <si>
    <t>text32</t>
  </si>
  <si>
    <t>Droughts augment youth migration in Northern Latin America and the Caribbean</t>
  </si>
  <si>
    <t>Climatic Change</t>
  </si>
  <si>
    <t>Costa Rica, Dominican Republic, El Salvador, Haiti, Jamaica, Mexico, Nicaragua, Panama</t>
  </si>
  <si>
    <t>text33</t>
  </si>
  <si>
    <t>Heat Exposure and Youth Migration in Central America and the Caribbean</t>
  </si>
  <si>
    <t>American Economic Review</t>
  </si>
  <si>
    <t>text34</t>
  </si>
  <si>
    <t>Human vulnerability to climate variability in the sahel: Farmers' adaptation strategies in northern burkina faso</t>
  </si>
  <si>
    <t>Environmental Management</t>
  </si>
  <si>
    <t>Burkina Faso</t>
  </si>
  <si>
    <t>text35</t>
  </si>
  <si>
    <t>Climate change and population migration in Brazil's Northeast: scenarios for 2025-2050</t>
  </si>
  <si>
    <t>Brazil</t>
  </si>
  <si>
    <t>text36</t>
  </si>
  <si>
    <t>Mobile Worlds: Choice at the Intersection of Demographic and Environmental Change</t>
  </si>
  <si>
    <t>Annual Review of Environment and Resources</t>
  </si>
  <si>
    <t>text37</t>
  </si>
  <si>
    <t>Temperature shocks, rice production, and migration in Vietnamese households</t>
  </si>
  <si>
    <t>Ecological Economics</t>
  </si>
  <si>
    <t>Vietnam</t>
  </si>
  <si>
    <t>text38</t>
  </si>
  <si>
    <t>Sudden shift or migratory drift? FulBe herd movements to the Sudano-Guinean region of West Africa</t>
  </si>
  <si>
    <t>Human Ecology</t>
  </si>
  <si>
    <t>Sudan, Guinea</t>
  </si>
  <si>
    <t>text39</t>
  </si>
  <si>
    <t>Agriculture under changing climate conditions and adaptation options in the Koshi Basin</t>
  </si>
  <si>
    <t>text40</t>
  </si>
  <si>
    <t>Border and Migration Controls and Migrant Precarity in the Context of Climate Change</t>
  </si>
  <si>
    <t>Social Sciences</t>
  </si>
  <si>
    <t>text41</t>
  </si>
  <si>
    <t>Exploring the autonomous adaptation strategies to climate change and climate variability in selected villages in the rural northern savannah zone of Ghana</t>
  </si>
  <si>
    <t>Local Environment</t>
  </si>
  <si>
    <t>text42</t>
  </si>
  <si>
    <t>An Analysis of Large-Scale Forced Migration in Africa</t>
  </si>
  <si>
    <t>International Journal of Environmental Research and Public Health</t>
  </si>
  <si>
    <t>text43</t>
  </si>
  <si>
    <t>Gendered migration responses to drought in Malawi</t>
  </si>
  <si>
    <t>Journal of Demographic Economics</t>
  </si>
  <si>
    <t>text44</t>
  </si>
  <si>
    <t>Domestic and international migration intentions in response to environmental stress: a global cross-country analysis</t>
  </si>
  <si>
    <t>text45</t>
  </si>
  <si>
    <t>Does Supply-Induced Scarcity Drive Violent Conflicts in the African Sahel? The Case of the Tuareg Rebellion in Northern Mali</t>
  </si>
  <si>
    <t>Journal of Peace Research</t>
  </si>
  <si>
    <t>Mali</t>
  </si>
  <si>
    <t>text46</t>
  </si>
  <si>
    <t>The effects of adaptation to climate change on income of households in rural Ethiopia</t>
  </si>
  <si>
    <t>Pastoralism</t>
  </si>
  <si>
    <t>text47</t>
  </si>
  <si>
    <t>Climate-Related Hazards and Internal Migration Empirical Evidence for Rural Vietnam</t>
  </si>
  <si>
    <t>Economics of Disasters and Climate Change</t>
  </si>
  <si>
    <t>text48</t>
  </si>
  <si>
    <t>‘Latent’ surplus populations and colonial histories of drought, groundnuts, and finance in Senegal</t>
  </si>
  <si>
    <t>Geoforum</t>
  </si>
  <si>
    <t>text49</t>
  </si>
  <si>
    <t>Sand Waves and Human Tides: Exploring Environmental Myths on Desertification and Climate-Induced Migration</t>
  </si>
  <si>
    <t>Journal Of Environment and Development</t>
  </si>
  <si>
    <t>text50</t>
  </si>
  <si>
    <t>Comparing perceived effects of climate-related environmental change and adaptation strategies for the Pacific small island states of Tuvalu, Samoa, and Tonga</t>
  </si>
  <si>
    <t>Island Studies Journal</t>
  </si>
  <si>
    <t>Tuvalu, Samoa, Tonga</t>
  </si>
  <si>
    <t>text51</t>
  </si>
  <si>
    <t>Nonlinear permanent migration response to climatic variations but minimal response to disasters</t>
  </si>
  <si>
    <t>Proceedings of the National Academy of Sciences of the United States of America</t>
  </si>
  <si>
    <t>Indonesia</t>
  </si>
  <si>
    <t>text52</t>
  </si>
  <si>
    <t>Climate variability and migration in the Philippines</t>
  </si>
  <si>
    <t>Philippines</t>
  </si>
  <si>
    <t>text53</t>
  </si>
  <si>
    <t>Socioeconomic impacts of floods and droughts in the middle Zambezi river basin: Case of Kanyemba</t>
  </si>
  <si>
    <t>International Journal of Climate Change Strategies and Management</t>
  </si>
  <si>
    <t>Zimbabwe</t>
  </si>
  <si>
    <t>text54</t>
  </si>
  <si>
    <t>Social resilience as a controlling influence on desertification in Senegal</t>
  </si>
  <si>
    <t>Land Degradation and Development</t>
  </si>
  <si>
    <t>text55</t>
  </si>
  <si>
    <t>Weather Shocks and Labor Allocation: Evidence from Rural Brazil</t>
  </si>
  <si>
    <t>American Journal of Agricultural Economics</t>
  </si>
  <si>
    <t>text56</t>
  </si>
  <si>
    <t>Collapse and recovery in a remote small island-A tale of adaptive cycles or downward spirals?</t>
  </si>
  <si>
    <t>Mauritius</t>
  </si>
  <si>
    <t>text57</t>
  </si>
  <si>
    <t>Exploring the Climate Change, Migration and Conflict Nexus</t>
  </si>
  <si>
    <t>text58</t>
  </si>
  <si>
    <t>Pastoral Herd Management, Drought Coping Strategies, and Cattle Mobility in Southern Kenya</t>
  </si>
  <si>
    <t>Annals of the Association of American Geographers</t>
  </si>
  <si>
    <t>Kenya</t>
  </si>
  <si>
    <t>text59</t>
  </si>
  <si>
    <t>Depending on the Sky: Environmental Distress, Migration, and Coping in Rural Cambodia</t>
  </si>
  <si>
    <t>Cambodia</t>
  </si>
  <si>
    <t>text60</t>
  </si>
  <si>
    <t>Climate variability and international migration: The importance of the agricultural linkage</t>
  </si>
  <si>
    <t>Journal of Environmental Economics and Management</t>
  </si>
  <si>
    <t>text61</t>
  </si>
  <si>
    <t>Climate anomalies, land degradation, and rural out-migration in Uganda</t>
  </si>
  <si>
    <t>Uganda</t>
  </si>
  <si>
    <t>text62</t>
  </si>
  <si>
    <t>Climate-change migration in the Pacific</t>
  </si>
  <si>
    <t>Contemporary Pacific</t>
  </si>
  <si>
    <t>text63</t>
  </si>
  <si>
    <t>U.S. Household preferences for climate amenities: demographic analysis and robustness testing</t>
  </si>
  <si>
    <t>Climate Change Economics</t>
  </si>
  <si>
    <t>text64</t>
  </si>
  <si>
    <t>Extreme weather and migration: evidence from Bangladesh</t>
  </si>
  <si>
    <t>text65</t>
  </si>
  <si>
    <t>Water, livelihoods, and migration in SIDS: Climate change and future prospects for carriacou, West Indies</t>
  </si>
  <si>
    <t>Resources</t>
  </si>
  <si>
    <t>Grenada</t>
  </si>
  <si>
    <t>text66</t>
  </si>
  <si>
    <t>Does harmful climate increase or decrease migration? evidence from rural households in Nigeria</t>
  </si>
  <si>
    <t>text67</t>
  </si>
  <si>
    <t>The migration response to increasing temperatures</t>
  </si>
  <si>
    <t>Journal of Development Economics</t>
  </si>
  <si>
    <t>text68</t>
  </si>
  <si>
    <t>Human migration in the era of climate change</t>
  </si>
  <si>
    <t>Review of Environmental Economics and Policy</t>
  </si>
  <si>
    <t>text69</t>
  </si>
  <si>
    <t>Withdrawing from Agrarian Livelihoods: Environmental Migration in Nepal</t>
  </si>
  <si>
    <t>Journal Of Mountain Science</t>
  </si>
  <si>
    <t>text70</t>
  </si>
  <si>
    <t>Climate-induced cross-border migration and change in demographic structure</t>
  </si>
  <si>
    <t>text71</t>
  </si>
  <si>
    <t>Determinants of Mexico-U.S. Outward and Return Migration Flows: A State-Level Panel Data Analysis</t>
  </si>
  <si>
    <t>Demography</t>
  </si>
  <si>
    <t>Mexico</t>
  </si>
  <si>
    <t>text72</t>
  </si>
  <si>
    <t>Climate variability, political crises, and historical population displacements in Ethiopia</t>
  </si>
  <si>
    <t>Environmental Hazards</t>
  </si>
  <si>
    <t>text73</t>
  </si>
  <si>
    <t xml:space="preserve">Drought, environmental degradation, work and education: A brief comment on the current reality of agricultural communities in the Limarí Province, Chile </t>
  </si>
  <si>
    <t>Idesia</t>
  </si>
  <si>
    <t>Chile</t>
  </si>
  <si>
    <t>text74</t>
  </si>
  <si>
    <t>Climate variability and irregular migration to the European Union</t>
  </si>
  <si>
    <t>Europe</t>
  </si>
  <si>
    <t>text75</t>
  </si>
  <si>
    <t>Climate change and interconnected risks to sustainable development in the Mediterranean.</t>
  </si>
  <si>
    <t>Nature Climate Change</t>
  </si>
  <si>
    <t>text76</t>
  </si>
  <si>
    <t>Displacement and climate change: improving planning policy and increasing community resilience</t>
  </si>
  <si>
    <t>Serbia</t>
  </si>
  <si>
    <t>text77</t>
  </si>
  <si>
    <t>Climate variability and inter-state migration in India</t>
  </si>
  <si>
    <t>CESifo Economic Studies</t>
  </si>
  <si>
    <t>text78</t>
  </si>
  <si>
    <t>Migration, livelihoods and institutions: Contrasting patterns of migration in Mali</t>
  </si>
  <si>
    <t>Journal of Development Studies</t>
  </si>
  <si>
    <t>text79</t>
  </si>
  <si>
    <t>Long-term environmental change and geographical patterns of violence in Darfur, 2003-2005</t>
  </si>
  <si>
    <t>Political Geography</t>
  </si>
  <si>
    <t>Sudan</t>
  </si>
  <si>
    <t>text80</t>
  </si>
  <si>
    <t>Rural household demographics, livelihoods and the environment</t>
  </si>
  <si>
    <t>text81</t>
  </si>
  <si>
    <t>Casualties of climate change</t>
  </si>
  <si>
    <t>Scientific American</t>
  </si>
  <si>
    <t>text82</t>
  </si>
  <si>
    <t>Afghanistan's kuchi pastoralists: Change and adaptation</t>
  </si>
  <si>
    <t>Nomadic Peoples</t>
  </si>
  <si>
    <t>Afghanistan</t>
  </si>
  <si>
    <t>text83</t>
  </si>
  <si>
    <t>Rural out-migration as a coping strategy in the drought-prone areas of Rarh region of Eastern India</t>
  </si>
  <si>
    <t>text84</t>
  </si>
  <si>
    <t>Direct and indirect impacts of environmental factors on migration in Burkina Faso: application of structural equation modelling</t>
  </si>
  <si>
    <t>text85</t>
  </si>
  <si>
    <t>Extreme weather events, mortality, and migration</t>
  </si>
  <si>
    <t>Review of Economics and Statistics</t>
  </si>
  <si>
    <t>text86</t>
  </si>
  <si>
    <t>Migratory Responses to Agricultural Risk in Northern Nigeria</t>
  </si>
  <si>
    <t>text87</t>
  </si>
  <si>
    <t>The Psychological Impacts of Global Climate Change</t>
  </si>
  <si>
    <t>American Psychologist</t>
  </si>
  <si>
    <t>text88</t>
  </si>
  <si>
    <t>Natural disasters, migration and education: an empirical analysis in developing countries</t>
  </si>
  <si>
    <t>Environment and Development Economics</t>
  </si>
  <si>
    <t>text89</t>
  </si>
  <si>
    <t>Climate change and rural communities in Ghana: Social vulnerability, impacts, adaptations and policy implications</t>
  </si>
  <si>
    <t>Environmental Science and Policy</t>
  </si>
  <si>
    <t>text90</t>
  </si>
  <si>
    <t>Livelihood diversification: Continuity and change in the Sahel</t>
  </si>
  <si>
    <t>GeoJournal</t>
  </si>
  <si>
    <t>text91</t>
  </si>
  <si>
    <t>Climate shocks and migration: an agent-based modeling approach</t>
  </si>
  <si>
    <t>Thailand</t>
  </si>
  <si>
    <t>text92</t>
  </si>
  <si>
    <t>Climate change and migration: new insights from a dynamic model of out-migration and return migration</t>
  </si>
  <si>
    <t>American Journal of Sociology</t>
  </si>
  <si>
    <t>text93</t>
  </si>
  <si>
    <t>The causes, effects and challenges of Sahelian droughts: A critical review</t>
  </si>
  <si>
    <t>text94</t>
  </si>
  <si>
    <t>Environmental refugees in sub-Saharan Africa: a review of perspectives on the trends, causes, challenges and way forward</t>
  </si>
  <si>
    <t>text95</t>
  </si>
  <si>
    <t>Drought-induced migrations in Syria and Turkey</t>
  </si>
  <si>
    <t>ISLE Interdisciplinary Studies in Literature and Environment</t>
  </si>
  <si>
    <t>Turkey, Syria</t>
  </si>
  <si>
    <t>text96</t>
  </si>
  <si>
    <t>Clouds gather in the sky, but no rain falls. Vulnerability to rainfall variability and food insecurity in Northern Bangladesh and its effects on migration</t>
  </si>
  <si>
    <t>text97</t>
  </si>
  <si>
    <t>Demographic responses to environmental stress in the drought- and famine-prone areas of Northern Ethiopia</t>
  </si>
  <si>
    <t>International Journal of Population Geography</t>
  </si>
  <si>
    <t>text98</t>
  </si>
  <si>
    <t>Rural out-migration in the drought prone areas of Ethiopia: A multilevel analysis</t>
  </si>
  <si>
    <t>International Migration Review</t>
  </si>
  <si>
    <t>text99</t>
  </si>
  <si>
    <t>Climate change, vulnerability, and its impacts in rural Pakistan: a review</t>
  </si>
  <si>
    <t>Environmental Science and Pollution Research</t>
  </si>
  <si>
    <t>text100</t>
  </si>
  <si>
    <t>Does Extreme Weather Drive Interregional Brain Drain in the US? Evidence from a Sorting Model</t>
  </si>
  <si>
    <t>Land Economics</t>
  </si>
  <si>
    <t>text101</t>
  </si>
  <si>
    <t>Climate change, migration, and regional economic impacts in the United States</t>
  </si>
  <si>
    <t>text102</t>
  </si>
  <si>
    <t>Water Environment in the Coastal Basins of Syria - Assessing the Impacts of the War</t>
  </si>
  <si>
    <t>Environmental Processes</t>
  </si>
  <si>
    <t>text103</t>
  </si>
  <si>
    <t>Migrant destinations in an era of environmental change</t>
  </si>
  <si>
    <t>text104</t>
  </si>
  <si>
    <t>East African Pastoralism in Transition: Maasai, Boran, and Rendille Cases</t>
  </si>
  <si>
    <t>African Studies Review</t>
  </si>
  <si>
    <t>Ethiopia, Kenya, Sudan, Uganda, Tanzania</t>
  </si>
  <si>
    <t>text105</t>
  </si>
  <si>
    <t>Environmental Change, Migration, and Conflict in Africa: A Critical Examination of the Interconnections</t>
  </si>
  <si>
    <t>Journal of Environment and Development</t>
  </si>
  <si>
    <t>Nigeria, Kenya</t>
  </si>
  <si>
    <t>text106</t>
  </si>
  <si>
    <t>Climate migrants as protestors? Dispelling misconceptions about global environmental change in pre-revolutionary Syria</t>
  </si>
  <si>
    <t>Contemporary Levant</t>
  </si>
  <si>
    <t>text107</t>
  </si>
  <si>
    <t>Changing countries, changing climates: Achieving thermal comfort through adaptation in everyday activities</t>
  </si>
  <si>
    <t>Area</t>
  </si>
  <si>
    <t>Spain</t>
  </si>
  <si>
    <t>text108</t>
  </si>
  <si>
    <t>Weather Shocks, Coping Strategies, and Consumption Dynamics in Rural Ethiopia</t>
  </si>
  <si>
    <t>World Development</t>
  </si>
  <si>
    <t>text109</t>
  </si>
  <si>
    <t>Influence of weather shocks and coping strategies on food consumption: Evidence from rural Niger</t>
  </si>
  <si>
    <t xml:space="preserve">African Journal of Agricultural and Resource Economics </t>
  </si>
  <si>
    <t>text110</t>
  </si>
  <si>
    <t>Impacts of drought and responses of rural populations in West Africa: a systematic review</t>
  </si>
  <si>
    <t>Wiley Interdisciplinary Reviews: Climate Change</t>
  </si>
  <si>
    <t>text111</t>
  </si>
  <si>
    <t>Impacts of Resettlement Programs on Deforestation of Moist Evergreen Afromontane Forests in Southwest Ethiopia</t>
  </si>
  <si>
    <t>Mountain Research and Development</t>
  </si>
  <si>
    <t>text112</t>
  </si>
  <si>
    <t>Farmer's response to climate change and variability in Ethiopia: a review</t>
  </si>
  <si>
    <t>Cogent Food &amp; Agriculture</t>
  </si>
  <si>
    <t>text113</t>
  </si>
  <si>
    <t>Western Sahara: Migration, Exile and Environment</t>
  </si>
  <si>
    <t>Marocco</t>
  </si>
  <si>
    <t>text114</t>
  </si>
  <si>
    <t>Clerics, rebels and refugees: Mobility strategies and networks among the Kel Antessar</t>
  </si>
  <si>
    <t>Journal of North African Studies</t>
  </si>
  <si>
    <t>text115</t>
  </si>
  <si>
    <t>Priority focus areas for a sub-national response to climate change and health: A South African provincial case study</t>
  </si>
  <si>
    <t>Environment International</t>
  </si>
  <si>
    <t>South Africa</t>
  </si>
  <si>
    <t>text116</t>
  </si>
  <si>
    <t>Out-migration from Coastal Areas in Ghana and Indonesia-the Role of Environmental Factors</t>
  </si>
  <si>
    <t>Indonesia, Ghana</t>
  </si>
  <si>
    <t>text117</t>
  </si>
  <si>
    <t>How is the frequency, location and severity of extreme events likely to change up to 2060?</t>
  </si>
  <si>
    <t>text118</t>
  </si>
  <si>
    <t>Examining rural Sahelian out-migration in the context of climate change: An analysis of the linkages between rainfall and out-migration in two Malian villages from 1981 to 2009</t>
  </si>
  <si>
    <t>text119</t>
  </si>
  <si>
    <t>Environmental Influences on Human Migration in Rural Ecuador</t>
  </si>
  <si>
    <t>Ecuador</t>
  </si>
  <si>
    <t>text120</t>
  </si>
  <si>
    <t>Drought and Population Mobility in Rural Ethiopia</t>
  </si>
  <si>
    <t>text121</t>
  </si>
  <si>
    <t>Natural disasters and population mobility in Bangladesh</t>
  </si>
  <si>
    <t>Proceedings of the National Academy Of Sciences of the United States of America</t>
  </si>
  <si>
    <t>text122</t>
  </si>
  <si>
    <t>Country-specific effects of climate variability on human migration</t>
  </si>
  <si>
    <t>Kenya, Uganda, Nigeria, Burkina Faso, Senegal</t>
  </si>
  <si>
    <t>text123</t>
  </si>
  <si>
    <t>Double exposure and the climate gap: Changing demographics and extreme heat in Ciudad Juárez, Mexico</t>
  </si>
  <si>
    <t>text124</t>
  </si>
  <si>
    <t>Historical case studies of famines and migrations in the West African Sahel and their possible relevance now and in the future</t>
  </si>
  <si>
    <t>text125</t>
  </si>
  <si>
    <t>Do natural hazards cause international migration?</t>
  </si>
  <si>
    <t>text126</t>
  </si>
  <si>
    <t>Deciphering interwoven drivers of environment-related migration - A multisite case study from the Ethiopian highlands</t>
  </si>
  <si>
    <t>text127</t>
  </si>
  <si>
    <t>Individual Disaster Preparedness in Drought-and-Flood-Prone Villages in Northwest China: Impact of Place, Out-Migration and Community</t>
  </si>
  <si>
    <t>China</t>
  </si>
  <si>
    <t>text128</t>
  </si>
  <si>
    <t>Using a mixed-method approach to explore the spatiality of adaptation practices of tomato farmers to climate variability in the Offinso North District, Ghana</t>
  </si>
  <si>
    <t>Cogent Social Sciences</t>
  </si>
  <si>
    <t>text129</t>
  </si>
  <si>
    <t>Technical, economical and social actions of farmers to mitigate water deficit in Tamaulipas, Mexico</t>
  </si>
  <si>
    <t>Agriculture, Ecosystems and Environment</t>
  </si>
  <si>
    <t>text130</t>
  </si>
  <si>
    <t>Katrina in historical context: Environment and migration in the U.S</t>
  </si>
  <si>
    <t>text131</t>
  </si>
  <si>
    <t>Investigating environmental migration and other rural drought adaptation strategies in Baja California Sur, Mexico</t>
  </si>
  <si>
    <t>text132</t>
  </si>
  <si>
    <t>An Agent-Based Model of Rural Households' Adaptation to Climate Change</t>
  </si>
  <si>
    <t>JASSS-The Journal of Artificial Societies and Social Simulation</t>
  </si>
  <si>
    <t>text133</t>
  </si>
  <si>
    <t>Crisis in the wetlands: Combined stresses in a changing climate - Experience from Tanzania</t>
  </si>
  <si>
    <t>text134</t>
  </si>
  <si>
    <t>Insurance Function of Livestock: Farmer's Coping Capacity with Regional Droughts in South-Western Madagascar</t>
  </si>
  <si>
    <t>Madagascar</t>
  </si>
  <si>
    <t>text135</t>
  </si>
  <si>
    <t>Implications of Climate Change for Children in Developing Countries</t>
  </si>
  <si>
    <t>Future of Children</t>
  </si>
  <si>
    <t>text136</t>
  </si>
  <si>
    <t>Climate change and internal migration patterns in Bangladesh: An agent-based model</t>
  </si>
  <si>
    <t>text137</t>
  </si>
  <si>
    <t>Forced migration, processes of return and livelihood construction among pastoralists in northern Sudan</t>
  </si>
  <si>
    <t>Disasters</t>
  </si>
  <si>
    <t>text138</t>
  </si>
  <si>
    <t>A fine-grained study of the experience of drought, risk and climate change among australian wheat farming households</t>
  </si>
  <si>
    <t>text139</t>
  </si>
  <si>
    <t>Climate-driven migration: an exploratory case study of Maasai health perceptions and help-seeking behaviors</t>
  </si>
  <si>
    <t>International Journal of Public Health</t>
  </si>
  <si>
    <t>text140</t>
  </si>
  <si>
    <t>How climate change leads to emigration: Conditional and long-run effects</t>
  </si>
  <si>
    <t>Review of Development Economics</t>
  </si>
  <si>
    <t>text141</t>
  </si>
  <si>
    <t>Has climate change driven urbanization in Africa?</t>
  </si>
  <si>
    <t>text142</t>
  </si>
  <si>
    <t>Modelling inter-provincial migration in Burkina Faso, West Africa: The role of socio-demographic and environmental factors</t>
  </si>
  <si>
    <t>Applied Geography</t>
  </si>
  <si>
    <t>text143</t>
  </si>
  <si>
    <t>The impact of rainfall on the first out-migration: A multi-level event-history analysis in Burkina Faso</t>
  </si>
  <si>
    <t>text145</t>
  </si>
  <si>
    <t>Droughts, livelihoods, and human migration in northern Ethiopia</t>
  </si>
  <si>
    <t>text146</t>
  </si>
  <si>
    <t>Climate change, drought, land degradation and migration: exploring the linkages</t>
  </si>
  <si>
    <t>text144</t>
  </si>
  <si>
    <t>Human migration, climate variability, and land degradation: hotspots of socio-ecological pressure in Ethiopia</t>
  </si>
  <si>
    <t>text147</t>
  </si>
  <si>
    <t>Temperature changes, household consumption, and internal migration: evidence from Tanzania</t>
  </si>
  <si>
    <t>text148</t>
  </si>
  <si>
    <t>Fishing, farming and factories: adaptive development in coastal Cambodia</t>
  </si>
  <si>
    <t>text149</t>
  </si>
  <si>
    <t>Potentially Extreme Population Displacement and Concentration in the Tropics Under Non-Extreme Warming.</t>
  </si>
  <si>
    <t>Scientific Reports</t>
  </si>
  <si>
    <t>text150</t>
  </si>
  <si>
    <t>Migration and environmental hazards</t>
  </si>
  <si>
    <t>text151</t>
  </si>
  <si>
    <t>Might climate change the “healthy migrant” effect?</t>
  </si>
  <si>
    <t>text152</t>
  </si>
  <si>
    <t>Rainfall patterns and U.S. Migration from rural Mexico</t>
  </si>
  <si>
    <t>text153</t>
  </si>
  <si>
    <t>Voluntary relocation - An exploration of Australian attitudes in the context of drought, recycled and desalinated water</t>
  </si>
  <si>
    <t>text154</t>
  </si>
  <si>
    <t>Household food security in the face of climate change in the Hindu-Kush Himalayan region</t>
  </si>
  <si>
    <t>Food Security</t>
  </si>
  <si>
    <t>text155</t>
  </si>
  <si>
    <t>Challenges and possibilities for achieving household food security in the Western Sudan region: The role of female farmers</t>
  </si>
  <si>
    <t>text156</t>
  </si>
  <si>
    <t>Climate War in the Middle East? Drought, the Syrian Civil War and the State of Climate-Conflict Research</t>
  </si>
  <si>
    <t>Current Climate Change Reports</t>
  </si>
  <si>
    <t>text157</t>
  </si>
  <si>
    <t>Farmers' perceptions of and adaptations to drought in Herat Province, Afghanistan</t>
  </si>
  <si>
    <t>text158</t>
  </si>
  <si>
    <t>Modeling human migration patterns during drought conditions in La Guajira, Colombia</t>
  </si>
  <si>
    <t>Proceddings of the 1st ACM SIGCAS Conference</t>
  </si>
  <si>
    <t>Columbia</t>
  </si>
  <si>
    <t>text159</t>
  </si>
  <si>
    <t>Climate change adaptation strategies: a prospect toward crop modelling and food security management</t>
  </si>
  <si>
    <t>Modeling Earth Systems and Environment</t>
  </si>
  <si>
    <t>text160</t>
  </si>
  <si>
    <t>The role of labor migration to neighboring small towns in rural livelihoods: a case study in Southern Province, Zambia</t>
  </si>
  <si>
    <t>African Studies Quarterly</t>
  </si>
  <si>
    <t>Zambia</t>
  </si>
  <si>
    <t>text161</t>
  </si>
  <si>
    <t>In the Time of Frost: El Nino and the Political Ecology of Vulnerability in Papua New Guinea</t>
  </si>
  <si>
    <t>Anthropological Forum</t>
  </si>
  <si>
    <t>Papua New Guinea</t>
  </si>
  <si>
    <t>text162</t>
  </si>
  <si>
    <t>Vulnerability and Climate Change Induced Human Displacement</t>
  </si>
  <si>
    <t>Consilience: The Journal of Sustainable Development</t>
  </si>
  <si>
    <t>Somalia</t>
  </si>
  <si>
    <t>text163</t>
  </si>
  <si>
    <t>Climate Change and Labour Allocation in Rural Mexico: Evidence from Annual Fluctuations in Weather</t>
  </si>
  <si>
    <t>Economic Journal</t>
  </si>
  <si>
    <t>text164</t>
  </si>
  <si>
    <t>Migration as adaptation strategy to cope with climate change A study of farmers' migration in rural India</t>
  </si>
  <si>
    <t>text165</t>
  </si>
  <si>
    <t>Herders' perceptions of and responses to climate change in Northern Pakistan</t>
  </si>
  <si>
    <t>text166</t>
  </si>
  <si>
    <t>Drought Triggered Temporary Migration in an East Indian Village</t>
  </si>
  <si>
    <t>text167</t>
  </si>
  <si>
    <t>Climate change and health in Bangladesh: abaseline cross-sectional survey</t>
  </si>
  <si>
    <t>Global Health Action</t>
  </si>
  <si>
    <t>text168</t>
  </si>
  <si>
    <t>Farm-level adaptation to climate change in Western Bangladesh: An analysis of adaptation dynamics, profitability and risks</t>
  </si>
  <si>
    <t>text169</t>
  </si>
  <si>
    <t>Drivers and temporality of internal migration in the context of slow-onset natural hazards: Insights from north-west rural Bangladesh</t>
  </si>
  <si>
    <t>text170</t>
  </si>
  <si>
    <t>Understanding disaster resilience in communities affected by recurrent drought in Lesotho and Swaziland—A qualitative study</t>
  </si>
  <si>
    <t>PLoS ONE</t>
  </si>
  <si>
    <t>Lesotho, Swaziland</t>
  </si>
  <si>
    <t>text171</t>
  </si>
  <si>
    <t>Climate change and variability impacts on agricultural production and livelihood systems in Western Tanzania</t>
  </si>
  <si>
    <t>text172</t>
  </si>
  <si>
    <t>Climate change in the Fertile Crescent and implications of the recent Syrian drought</t>
  </si>
  <si>
    <t>text173</t>
  </si>
  <si>
    <t>The social experience of drought in rural Iran</t>
  </si>
  <si>
    <t>Iran</t>
  </si>
  <si>
    <t>text174</t>
  </si>
  <si>
    <t>Balance between place attachment and migration based on subjective adaptive capacity in response to climate change: the case of Famenin County in Western Iran</t>
  </si>
  <si>
    <t>text175</t>
  </si>
  <si>
    <t>Transnational feminism and women’s activism: Building resilience to climate change impact through women’s empowerment in climate smart agriculture</t>
  </si>
  <si>
    <t>Asian Journal of Women's Studies</t>
  </si>
  <si>
    <t>text176</t>
  </si>
  <si>
    <t>Climate change and environmental degradation and the drivers of migration in the context of shrinking cities: A case study of Khuzestan province, Iran</t>
  </si>
  <si>
    <t>Sustainable Cities and Society</t>
  </si>
  <si>
    <t>text177</t>
  </si>
  <si>
    <t>Bespoke Adaptation in Rural Africa? An Asset-Based Approach from Southern Ethiopia</t>
  </si>
  <si>
    <t>European Journal of Development Research</t>
  </si>
  <si>
    <t>text178</t>
  </si>
  <si>
    <t>Who went where... and why: Patterns and consequences of displacement in rural Zimbabwe after February 2000</t>
  </si>
  <si>
    <t>Journal of Southern African Studies</t>
  </si>
  <si>
    <t>text179</t>
  </si>
  <si>
    <t>Climate change threats to population health and well-being: the imperative of protective solutions that will last</t>
  </si>
  <si>
    <t>text180</t>
  </si>
  <si>
    <t>Agent-based model simulations of future changes in migration flows for Burkina Faso</t>
  </si>
  <si>
    <t>text181</t>
  </si>
  <si>
    <t>Determinants of small-scale farmers’ choice and adaptive strategies in response to climatic shocks in Vhembe District, South Africa</t>
  </si>
  <si>
    <t>text182</t>
  </si>
  <si>
    <t>Environmental Stressors and Migration: Evidence from Vietnam</t>
  </si>
  <si>
    <t>text183</t>
  </si>
  <si>
    <t>The role of environmental perceptions in migration decision-making: evidence from both migrants and non-migrants in five developing countries</t>
  </si>
  <si>
    <t>Vietnam, Cambodia, Uganda, Nicaragua, Peru</t>
  </si>
  <si>
    <t>text184</t>
  </si>
  <si>
    <t>Perceptions of environmental change and migration decisions</t>
  </si>
  <si>
    <t>text185</t>
  </si>
  <si>
    <t>Exploring the relationship between climate change and violent conflict</t>
  </si>
  <si>
    <t>Chinese Journal of Population Resources and Environment</t>
  </si>
  <si>
    <t>text186</t>
  </si>
  <si>
    <t>Disaster-induced migration: Assessing the impact of extreme weather events on livelihoods</t>
  </si>
  <si>
    <t>text187</t>
  </si>
  <si>
    <t>Weather Shocks, Agricultural Production and Migration: Evidence from Tanzania</t>
  </si>
  <si>
    <t>text188</t>
  </si>
  <si>
    <t>Social capital and drought-migrant integration in 1930s Saskatchewan.</t>
  </si>
  <si>
    <t>Canadian Geographer</t>
  </si>
  <si>
    <t>Canada</t>
  </si>
  <si>
    <t>text189</t>
  </si>
  <si>
    <t>Scenarios on future land changes in the West African Sahel</t>
  </si>
  <si>
    <t>Geografisk Tidsskrift</t>
  </si>
  <si>
    <t>text190</t>
  </si>
  <si>
    <t>Shocks, Structural Change, and the Patterns of Income Diversification in Burkina Faso</t>
  </si>
  <si>
    <t>African Development Review</t>
  </si>
  <si>
    <t>text191</t>
  </si>
  <si>
    <t>The relationship between rainfall and human density and its implications for future water stress in Sub-Saharan Africa</t>
  </si>
  <si>
    <t>text192</t>
  </si>
  <si>
    <t>What early warning systems are there for environmental shocks?</t>
  </si>
  <si>
    <t>text193</t>
  </si>
  <si>
    <t>Collective violence caused by climate change and how it threatens health and human rights</t>
  </si>
  <si>
    <t>text194</t>
  </si>
  <si>
    <t>Do rainfall conditions push or pull rural migrants: Evidence from Malawi</t>
  </si>
  <si>
    <t>Agricultural Economics</t>
  </si>
  <si>
    <t>text195</t>
  </si>
  <si>
    <t>Institutions, Extreme Weather, and Urbanization in the Greater Mekong Region</t>
  </si>
  <si>
    <t>Annals of the American Association of Geographers</t>
  </si>
  <si>
    <t xml:space="preserve">China, Lao PDR, Myanmar, Vietnam </t>
  </si>
  <si>
    <t>text196</t>
  </si>
  <si>
    <t>Climate Suitability Assessment of Human Settlements for Regions along the Belt and Road</t>
  </si>
  <si>
    <t>Chinese Geographical Science</t>
  </si>
  <si>
    <t>text197</t>
  </si>
  <si>
    <t>Health Status and Health Care Needs of Drought-Related Migrants in the Horn of Africa-A Qualitative Investigation</t>
  </si>
  <si>
    <t>Somalia, Kenya, Ethiopia</t>
  </si>
  <si>
    <t>text198</t>
  </si>
  <si>
    <t>The consequences of relocating in response to drought: Human mobility and conflict in contemporary Kenya</t>
  </si>
  <si>
    <t>Environmental Research Letters</t>
  </si>
  <si>
    <t>text199</t>
  </si>
  <si>
    <t xml:space="preserve"> ‘Moving in place’:  Drought  and  poverty  dynamics  in  South  Wollo,  Ethiopia</t>
  </si>
  <si>
    <t>Journal  of  Development Studies</t>
  </si>
  <si>
    <t>text200</t>
  </si>
  <si>
    <t>A spatial analysis of population dynamics and climate change in Africa: potential vulnerability hot spots emerge where precipitation declines and demographic pressures coincide</t>
  </si>
  <si>
    <t>text201</t>
  </si>
  <si>
    <t>Climate smart agriculture, farm household typologies and food security: An ex-ante assessment from Eastern India</t>
  </si>
  <si>
    <t>Agricultural Systems</t>
  </si>
  <si>
    <t>text202</t>
  </si>
  <si>
    <t>The Impacts of Drought and the Adaptive Strategies of Small-Scale Farmers in uMsinga, KwaZulu-Natal, South Africa</t>
  </si>
  <si>
    <t>Journal of Asian and African Studies</t>
  </si>
  <si>
    <t>text203</t>
  </si>
  <si>
    <t>Environmental Migration, Public Perception, and Immigration Policy: Examining the Hidden Environmental Toll of Terror Hysteria</t>
  </si>
  <si>
    <t>Environmental Justice</t>
  </si>
  <si>
    <t>Iran, Iraq, Libya, Somalia, Sudan, Syria, Yemen</t>
  </si>
  <si>
    <t>text204</t>
  </si>
  <si>
    <t>State-induced Famine in Eritrea: Persecution and Crime against Humanity</t>
  </si>
  <si>
    <t>Journal of Politics and Law</t>
  </si>
  <si>
    <t>Eritrea</t>
  </si>
  <si>
    <t>text205</t>
  </si>
  <si>
    <t>In harm’s way: Non-migration decisions of people at risk of slow-onset coastal hazards in Bangladesh</t>
  </si>
  <si>
    <t>Ambio</t>
  </si>
  <si>
    <t>text206</t>
  </si>
  <si>
    <t>Water, anxiety, and the human niche: a study in Southern Province, Zambia</t>
  </si>
  <si>
    <t>text207</t>
  </si>
  <si>
    <t>The impact of weather anomalies on migration in sub-Saharan Africa</t>
  </si>
  <si>
    <t>text208</t>
  </si>
  <si>
    <t>Understanding migration motives and its impact on household welfare: evidence from rural–urban migration in Indonesia</t>
  </si>
  <si>
    <t>Regional Studies, Regional Science</t>
  </si>
  <si>
    <t>text209</t>
  </si>
  <si>
    <t>Environmental change and migration: legal and political frameworks</t>
  </si>
  <si>
    <t>Environment and Planning C</t>
  </si>
  <si>
    <t>text210</t>
  </si>
  <si>
    <t>Environmental Change and Human Mobility: Trends, Law and Policy</t>
  </si>
  <si>
    <t>Comparative Population Studies</t>
  </si>
  <si>
    <t>text211</t>
  </si>
  <si>
    <t>The influence of climate variability on internal migration flows in South Africa</t>
  </si>
  <si>
    <t>text212</t>
  </si>
  <si>
    <t>Research note: Climate change, peri-urban space and emerging infectious disease</t>
  </si>
  <si>
    <t>Landscape and Urban Planning</t>
  </si>
  <si>
    <t>text213</t>
  </si>
  <si>
    <t>Climate Instability, Urbanisation and International Migration</t>
  </si>
  <si>
    <t>text214</t>
  </si>
  <si>
    <t>Natural Disasters and Human Mobility</t>
  </si>
  <si>
    <t>International Review of Environmental and Resource Economics</t>
  </si>
  <si>
    <t>text215</t>
  </si>
  <si>
    <t>Internal migration and household living conditions in Ethiopia</t>
  </si>
  <si>
    <t>Demographic Research</t>
  </si>
  <si>
    <t>text216</t>
  </si>
  <si>
    <t>Forced displacement and climate change: Time for global governance</t>
  </si>
  <si>
    <t>text217</t>
  </si>
  <si>
    <t>Migration out of 1930s rural eastern Oklahoma: Insights for climate change research</t>
  </si>
  <si>
    <t>Great Plains Quarterly</t>
  </si>
  <si>
    <t>text218</t>
  </si>
  <si>
    <t>Settlement abandonment in the context of global environmental change</t>
  </si>
  <si>
    <t>Iraq, USA</t>
  </si>
  <si>
    <t>text219</t>
  </si>
  <si>
    <t>Migration in the context of vulnerability and adaptation to climate change: Insights from analogues</t>
  </si>
  <si>
    <t>text220</t>
  </si>
  <si>
    <t>Soil and its influence on rural drought migration: insights from Depression-era Southwestern Saskatchewan, Canada</t>
  </si>
  <si>
    <t>text221</t>
  </si>
  <si>
    <t>GIS-based modeling of drought and historical population change on the Canadian Prairies</t>
  </si>
  <si>
    <t>Journal of Historical Geography</t>
  </si>
  <si>
    <t>text222</t>
  </si>
  <si>
    <t>What we learned from the Dust Bowl: lessons in science, policy, and adaptation</t>
  </si>
  <si>
    <t>text223</t>
  </si>
  <si>
    <t>Population responses to the 1976 South Dakota drought: Insights for wider drought migration research</t>
  </si>
  <si>
    <t>Population, Space and Place</t>
  </si>
  <si>
    <t>text224</t>
  </si>
  <si>
    <t>Gender and climate change linkages in the semi-arid region of Ghana</t>
  </si>
  <si>
    <t>text225</t>
  </si>
  <si>
    <t>Farmers' Perceptions of Climate Change and Agricultural Adaptation Strategies in Rural Sahel</t>
  </si>
  <si>
    <t>text226</t>
  </si>
  <si>
    <t>Rainfall variability, food insecurity and migration in Cabricán, Guatemala</t>
  </si>
  <si>
    <t>Guatemala</t>
  </si>
  <si>
    <t>text227</t>
  </si>
  <si>
    <t>Coping mechanisms of people in drought-prone areas of rural Orissa</t>
  </si>
  <si>
    <t>Journal of Rural Development</t>
  </si>
  <si>
    <t>text228</t>
  </si>
  <si>
    <t>Climate change and human health in Latin America: drivers, effects, and policies</t>
  </si>
  <si>
    <t>text229</t>
  </si>
  <si>
    <t>Environmentally Influenced Urbanisation: Footprints Bound for Town?</t>
  </si>
  <si>
    <t>Urban Studies</t>
  </si>
  <si>
    <t>text230</t>
  </si>
  <si>
    <t>Understanding the relationship between environmental change and migration: The development of an effects framework based on the case of northern Ethiopia</t>
  </si>
  <si>
    <t>text231</t>
  </si>
  <si>
    <t>Adapting to drought in the Sahel: Lessons for climate change</t>
  </si>
  <si>
    <t>text232</t>
  </si>
  <si>
    <t>Remittances and natural disasters: Ex-post response and contribution to ex-ante preparedness</t>
  </si>
  <si>
    <t>Environment, Development and Sustainability</t>
  </si>
  <si>
    <t>Botswana</t>
  </si>
  <si>
    <t>text233</t>
  </si>
  <si>
    <t>Long-term impacts of droughts on labour markets in developing countries: Evidence from Brazil</t>
  </si>
  <si>
    <t>text234</t>
  </si>
  <si>
    <t>Heat stress increases long-term human migration in rural Pakistan</t>
  </si>
  <si>
    <t>text235</t>
  </si>
  <si>
    <t>Do social protection programs foster short-term and long-term migration adaptation strategies?</t>
  </si>
  <si>
    <t>text236</t>
  </si>
  <si>
    <t>Temporary migration and climate variation in eastern Africa</t>
  </si>
  <si>
    <t>Ethiopia, Malawi, Tanzania, Uganda</t>
  </si>
  <si>
    <t>text237</t>
  </si>
  <si>
    <t>Impact of the Syrian refugee crisis on land use and transboundary freshwater resources</t>
  </si>
  <si>
    <t>text238</t>
  </si>
  <si>
    <t>Rainfall variability, food security and human mobility in the Janjgir-Champa district of Chhattisgarh state, India</t>
  </si>
  <si>
    <t>text239</t>
  </si>
  <si>
    <t>Drought impacts and related risk management by smallholder farmers in developing countries: Evidence from awash river basin, Ethiopia</t>
  </si>
  <si>
    <t>Risk Management</t>
  </si>
  <si>
    <t>text240</t>
  </si>
  <si>
    <t>Influence of livelihood resources on adaptive strategies to enhance climatic resilience of farm households in Morogoro, Tanzania: an indicator-based analysis</t>
  </si>
  <si>
    <t>text241</t>
  </si>
  <si>
    <t>In pursuit of livelihood sustainability and drought resilience: The human dimension of drought-adaptation in the Maasai pastoralists coupled socio-ecological systems across Kajiado County, Kenya</t>
  </si>
  <si>
    <t>Environmental and Socio-Economic Studies</t>
  </si>
  <si>
    <t>text242</t>
  </si>
  <si>
    <t>A gendered approach to drought-coping mechanisms: a case of the Lubombo region, Eswatini</t>
  </si>
  <si>
    <t>Td-The Journal for Transdisciplinary Research in Southern Africa</t>
  </si>
  <si>
    <t>Swaziland</t>
  </si>
  <si>
    <t>text243</t>
  </si>
  <si>
    <t>International Climate Migration: Evidence for the Climate Inhibitor Mechanism and the Agricultural Pathway</t>
  </si>
  <si>
    <t>Burkina Faso, Senegal</t>
  </si>
  <si>
    <t>text244</t>
  </si>
  <si>
    <t>Climate shocks and the timing of migration from Mexico</t>
  </si>
  <si>
    <t>text245</t>
  </si>
  <si>
    <t>Putting trapped populations into place: climate change and inter-district migration flows in Zambia</t>
  </si>
  <si>
    <t>text246</t>
  </si>
  <si>
    <t>Do Rainfall Deficits Predict U.S.-Bound Migration from Rural Mexico? Evidence from the Mexican Census</t>
  </si>
  <si>
    <t>Population Research and Policy Review</t>
  </si>
  <si>
    <t>text247</t>
  </si>
  <si>
    <t>Climate, migration, and the local food security context: introducing Terra Populus</t>
  </si>
  <si>
    <t>text248</t>
  </si>
  <si>
    <t>Domestic and International Climate Migration from Rural Mexico</t>
  </si>
  <si>
    <t>text249</t>
  </si>
  <si>
    <t>What Drives Human Migration in Sahelian Countries? A Meta-analysis</t>
  </si>
  <si>
    <t>Population Space and Place</t>
  </si>
  <si>
    <t>Senegal, Mali, Burkina Faso, Niger, Nigeria, Sudan, Eritrea, Ethiopia</t>
  </si>
  <si>
    <t>text250</t>
  </si>
  <si>
    <t>Opportunities and Challenges for Investigating the Environment-Migration Nexus</t>
  </si>
  <si>
    <t>text251</t>
  </si>
  <si>
    <t>Environmental drivers of human migration in drylands - A spatial picture</t>
  </si>
  <si>
    <t>Burkina Faso, Brazil</t>
  </si>
  <si>
    <t>text252</t>
  </si>
  <si>
    <t>Migration and Self-Protection Against Climate Change: A Case Study of Samburu County, Kenya</t>
  </si>
  <si>
    <t>text253</t>
  </si>
  <si>
    <t>Comparison of community-based adaptation strategies for droughts and floods in Kenya and the Central African Republic</t>
  </si>
  <si>
    <t>Water International</t>
  </si>
  <si>
    <t>Central African Republic</t>
  </si>
  <si>
    <t>text254</t>
  </si>
  <si>
    <t>Staying in the cities or returning home? An analysis of the rural-urban migration behavior in Vietnam</t>
  </si>
  <si>
    <t>IZA Journal of Migration</t>
  </si>
  <si>
    <t>text255</t>
  </si>
  <si>
    <t>Cultural barriers to climate change adaptation: a case study from Northern Burkina Faso</t>
  </si>
  <si>
    <t>text256</t>
  </si>
  <si>
    <t>Impacts of variability and change in rainfall on gender of farmers in Anambra, Southeast Nigeria</t>
  </si>
  <si>
    <t>text257</t>
  </si>
  <si>
    <t>Environmental aspects of internal migration in Tanzania</t>
  </si>
  <si>
    <t>text258</t>
  </si>
  <si>
    <t>Desperate guests, unwilling hosts: climate change-induced migration and farmer-herder conflicts in southwestern Nigeria</t>
  </si>
  <si>
    <t>Conflict Studies Quarterly</t>
  </si>
  <si>
    <t>text259</t>
  </si>
  <si>
    <t>The impact of climate change on internal migration in Brazil</t>
  </si>
  <si>
    <t>text260</t>
  </si>
  <si>
    <t>Micro-level adaptation strategies by smallholders to adapt climate change in the least developed countries (LDCs): Insights from Afghanistan</t>
  </si>
  <si>
    <t>Ecological Indicators</t>
  </si>
  <si>
    <t>text261</t>
  </si>
  <si>
    <t>Seachange in Tasmania: Exploring interstate migration into the 'apple isle'</t>
  </si>
  <si>
    <t>Australasian Journal of Regional Studies</t>
  </si>
  <si>
    <t>text262</t>
  </si>
  <si>
    <t>Social vulnerability to climate change: a review of concepts and evidence</t>
  </si>
  <si>
    <t>text263</t>
  </si>
  <si>
    <t>Assessing the relative contribution of economic, political and environmental factors on past conflict and the displacement of people in East Africa</t>
  </si>
  <si>
    <t>Palgrave Communications</t>
  </si>
  <si>
    <t>text264</t>
  </si>
  <si>
    <t>On thresholds in the climate–migration relationship</t>
  </si>
  <si>
    <t>International Review of Applied Economics</t>
  </si>
  <si>
    <t>text265</t>
  </si>
  <si>
    <t>Livelihoods, vulnerability and adaptation to climate change in Morogoro, Tanzania</t>
  </si>
  <si>
    <t>text266</t>
  </si>
  <si>
    <t>Global climate change and mental health</t>
  </si>
  <si>
    <t>Current Opinion in Psychology</t>
  </si>
  <si>
    <t>text267</t>
  </si>
  <si>
    <t>Migrant motherhood: Maternal and child health care utilization of forced migrants in Mumbai, Maharashtra, India</t>
  </si>
  <si>
    <t>Children and Youth Services Review</t>
  </si>
  <si>
    <t>text268</t>
  </si>
  <si>
    <t>A Critical Analysis of the Drivers of Human Migration Patterns in the Presence of Climate Change: A New Conceptual Model</t>
  </si>
  <si>
    <t>text269</t>
  </si>
  <si>
    <t>Linear and nonlinear influences of climatic changes on migration flows: a case study for the 'Mediterranean bridge'</t>
  </si>
  <si>
    <t>Environmental Research Communications</t>
  </si>
  <si>
    <t>text270</t>
  </si>
  <si>
    <t>Farmland abandonment and its determinants in the different ecological villages of the Koshi river basin, central Himalayas: Synergy of high-resolution remote sensing and social surveys</t>
  </si>
  <si>
    <t>Environmental Research</t>
  </si>
  <si>
    <t>text271</t>
  </si>
  <si>
    <t>Cut from 'country': the impact of climate change on the mental health of aboriginal pastoralists</t>
  </si>
  <si>
    <t>Australasian Journal Of Regional Studies</t>
  </si>
  <si>
    <t>text272</t>
  </si>
  <si>
    <t>The ‘last resort’? Population movement in response to climate-related hazards in Bangladesh</t>
  </si>
  <si>
    <t>text273</t>
  </si>
  <si>
    <t>Climate change and health on the US Gulf coast: public health adaptation is needed to address future risks</t>
  </si>
  <si>
    <t>text274</t>
  </si>
  <si>
    <t>The uneven geography of research on environmental migration</t>
  </si>
  <si>
    <t>text275</t>
  </si>
  <si>
    <t>The biosocial consequences of life on the run: A case study from Turkana district, Kenya</t>
  </si>
  <si>
    <t>Human Organization</t>
  </si>
  <si>
    <t>text276</t>
  </si>
  <si>
    <t>Correlates of Inter-Districts Migrations in Tanzania. A Gravity-Type Modeling Approach</t>
  </si>
  <si>
    <t>Statistica</t>
  </si>
  <si>
    <t>text277</t>
  </si>
  <si>
    <t>Does climatic risk induce labour migration? Evidence from Semi-Arid Tropics region of India</t>
  </si>
  <si>
    <t>Journal of Public Affairs</t>
  </si>
  <si>
    <t>text278</t>
  </si>
  <si>
    <t xml:space="preserve"> Nexus between Climate Change, Displacement and Conflict: Afghanistan Case</t>
  </si>
  <si>
    <t xml:space="preserve">Sustainability </t>
  </si>
  <si>
    <t>text279</t>
  </si>
  <si>
    <t>Left home high and dry-reduced migration in response to repeated droughts in Thailand and Vietnam</t>
  </si>
  <si>
    <t>Thailand, Vietnam</t>
  </si>
  <si>
    <t>text280</t>
  </si>
  <si>
    <t>Environment, transnational labor migration, and gender: Case studies from southern Yucatán, Mexico and Vermont, USA</t>
  </si>
  <si>
    <t>text281</t>
  </si>
  <si>
    <t>Time matters: shifting seasonal migration in Northern Ghana in response to rainfall variability and food insecurity</t>
  </si>
  <si>
    <t>text282</t>
  </si>
  <si>
    <t xml:space="preserve">The   Migration   Effects   of   the   Economic   Structural   Adjustment   Programme   on   a   Rural   Community   in   Zimbabwe </t>
  </si>
  <si>
    <t xml:space="preserve">African Population Studies </t>
  </si>
  <si>
    <t>text283</t>
  </si>
  <si>
    <t>Water scarcity and livelihoods in Bihar and West Bengal, India</t>
  </si>
  <si>
    <t>Oxford Development Studies</t>
  </si>
  <si>
    <t>text284</t>
  </si>
  <si>
    <t>A system dynamics approach to land use changes in agro-pastoral systems on the desert margins of Sahel</t>
  </si>
  <si>
    <t>text285</t>
  </si>
  <si>
    <t>Drought and household coping strategies: A case of Rajasthan</t>
  </si>
  <si>
    <t>Indian Journal of Agricultural Economics</t>
  </si>
  <si>
    <t>text286</t>
  </si>
  <si>
    <t>Climate change-induced migration and violent conflict</t>
  </si>
  <si>
    <t>text287</t>
  </si>
  <si>
    <t>Climate change impacts in Central Asia and their implications for development</t>
  </si>
  <si>
    <t>text288</t>
  </si>
  <si>
    <t>Resettlement and climate change vulnerability: Evidence from rural China</t>
  </si>
  <si>
    <t>text289</t>
  </si>
  <si>
    <t>The differential influence of geographic isolation on environmental migration: a study of internal migration amidst degrading conditions in the central Pacific</t>
  </si>
  <si>
    <t>Kiribati</t>
  </si>
  <si>
    <t>text290</t>
  </si>
  <si>
    <t>The costs and risks of coping with drought: Livelihood impacts and farmers' responses in Burkina Faso</t>
  </si>
  <si>
    <t>Climate Research</t>
  </si>
  <si>
    <t>text291</t>
  </si>
  <si>
    <t>Burnt by the scorching sun”: climate-induced livelihood transformations, reproductive health, and fertility trajectories in drought-affected communities of Zambia</t>
  </si>
  <si>
    <t>BMC Public Health</t>
  </si>
  <si>
    <t>text292</t>
  </si>
  <si>
    <t>Climate change, cocoa migrations and deforestation in West Africa: What does the past tell us about the future?</t>
  </si>
  <si>
    <t>Ivory Coast</t>
  </si>
  <si>
    <t>text293</t>
  </si>
  <si>
    <t>Collecting and Analysing Data on Climate-related Local Mobility: the MISTIC Toolkit</t>
  </si>
  <si>
    <t>text294</t>
  </si>
  <si>
    <t>Quantifying household vulnerability triggered by drought: evidence from rural India</t>
  </si>
  <si>
    <t>text295</t>
  </si>
  <si>
    <t>Linking Food Security with Household’s Adaptive Capacity and Drought Risk: Implications for Sustainable Rural Development</t>
  </si>
  <si>
    <t>Social Indicators Research</t>
  </si>
  <si>
    <t>text296</t>
  </si>
  <si>
    <t>Climate- and environment-induced intervillage migration in southwestern Burkina Faso, West Africa</t>
  </si>
  <si>
    <t>Weather, Climate, and Society</t>
  </si>
  <si>
    <t>text297</t>
  </si>
  <si>
    <t>Farmers’ perceptions of climate change impacts on ecosystem services delivery of parklands in southern Mali</t>
  </si>
  <si>
    <t>Agroforestry Systems</t>
  </si>
  <si>
    <t>text298</t>
  </si>
  <si>
    <t>Control, Uncertainty, and Expectations for the Future: A Qualitative Study of the Impact of Drought on Rural Australian Community</t>
  </si>
  <si>
    <t>Rural and Remote Health</t>
  </si>
  <si>
    <t>text299</t>
  </si>
  <si>
    <t>The meaning of farming beyond being a livelihood strategy: the complex linkages between climate change, agriculture and international migration in Zacatecas, Mexico</t>
  </si>
  <si>
    <t>International Review of Sociology</t>
  </si>
  <si>
    <t>text300</t>
  </si>
  <si>
    <t>Poverty analysis in the lowlands of Papua New Guinea underscores climate vulnerability and need for income flexibility</t>
  </si>
  <si>
    <t>Australian Journal of Agricultural and Resource Economics</t>
  </si>
  <si>
    <t>text301</t>
  </si>
  <si>
    <t>Persistence of Swidden Cultivation in the Face of Globalization: A Case Study from Communities in Calakmul, Mexico</t>
  </si>
  <si>
    <t>text302</t>
  </si>
  <si>
    <t>Climatic conditions are weak predictors of asylum migration</t>
  </si>
  <si>
    <t>Nature Communications</t>
  </si>
  <si>
    <t>text303</t>
  </si>
  <si>
    <t>The health impacts of climate-related migration</t>
  </si>
  <si>
    <t>BMC Medicine</t>
  </si>
  <si>
    <t>text304</t>
  </si>
  <si>
    <t>The impact of climate change on agriculture and food security in the greater horn of Africa</t>
  </si>
  <si>
    <t>Politikon</t>
  </si>
  <si>
    <t>text305</t>
  </si>
  <si>
    <t>Climate change and the Syrian civil war, Part II: The Jazira's agrarian crisis</t>
  </si>
  <si>
    <t>text306</t>
  </si>
  <si>
    <t>Climate change and the Syrian civil war revisited</t>
  </si>
  <si>
    <t>text307</t>
  </si>
  <si>
    <t>Climate change impact on migration, travel, travel destinations and the tourism industry</t>
  </si>
  <si>
    <t>Journal of Travel Medicine</t>
  </si>
  <si>
    <t>text308</t>
  </si>
  <si>
    <t>Climate change impacts in Sub-Saharan Africa: from physical changes to their social repercussions</t>
  </si>
  <si>
    <t>text309</t>
  </si>
  <si>
    <t>Human mobility in the context of LFDD in Latin America and the Caribbean: a review of national climate and desertification policies</t>
  </si>
  <si>
    <t>text310</t>
  </si>
  <si>
    <t>Sustainable rural livelihoods approach for climate change adaptation in Western Odisha, Eastern India</t>
  </si>
  <si>
    <t>Development in Practice</t>
  </si>
  <si>
    <t>text311</t>
  </si>
  <si>
    <t>Smallholder Farmer Adoption of Climate-Related Adaptation Strategies: The Importance of Vulnerability Context, Livelihood Assets, and Climate Perceptions</t>
  </si>
  <si>
    <t>text312</t>
  </si>
  <si>
    <t>Climate shock: Moving to colder climates and immigrant mortality</t>
  </si>
  <si>
    <t>Social Science and Medicine</t>
  </si>
  <si>
    <t>text313</t>
  </si>
  <si>
    <t>Transformative potential of managed retreat as climate adaptation</t>
  </si>
  <si>
    <t>text314</t>
  </si>
  <si>
    <t>Migration as an adaptive strategy to climate variability: a study of the Tonga-speaking people of Southern Zambia</t>
  </si>
  <si>
    <t>text315</t>
  </si>
  <si>
    <t>Risks and responses in rural India: Implications for local climate change adaptation action</t>
  </si>
  <si>
    <t>Climate Risk Management</t>
  </si>
  <si>
    <t>text316</t>
  </si>
  <si>
    <t>Micro-level perception to climate change and adaptation issues: A prelude to mainstreaming climate adaptation into developmental landscape in India</t>
  </si>
  <si>
    <t>Natural Hazards</t>
  </si>
  <si>
    <t>text317</t>
  </si>
  <si>
    <t>Climate justice without freedom: Assessing legal and political responses to climate change and forced migration</t>
  </si>
  <si>
    <t>European Journal of Social Theory</t>
  </si>
  <si>
    <t>text318</t>
  </si>
  <si>
    <t>Safe water for the Aral Sea area - Could it get any worse?</t>
  </si>
  <si>
    <t>European Journal of Public Health</t>
  </si>
  <si>
    <t>Uzbekistan, Kazakhstan</t>
  </si>
  <si>
    <t>text319</t>
  </si>
  <si>
    <t>Climate Change, Mass Migration and the Military Response</t>
  </si>
  <si>
    <t>Orbis</t>
  </si>
  <si>
    <t>text320</t>
  </si>
  <si>
    <t>Migration as one of several adaptation strategies for environmental limitations in Tunisia: evidence from El Faouar</t>
  </si>
  <si>
    <t>Comparative Migration Studies</t>
  </si>
  <si>
    <t>Tunisia</t>
  </si>
  <si>
    <t>text321</t>
  </si>
  <si>
    <t xml:space="preserve"> Between the heat and the hardships. Climate change and mixed migration flows in Morocco</t>
  </si>
  <si>
    <t>Migration and Development</t>
  </si>
  <si>
    <t>text322</t>
  </si>
  <si>
    <t>Local expert perceptions of migration as a climate change adaptation in Bangladesh</t>
  </si>
  <si>
    <t>Sustainability</t>
  </si>
  <si>
    <t>text323</t>
  </si>
  <si>
    <t>Humanitarian challenges in Afghanistan: Administrative structures and gender and assistance</t>
  </si>
  <si>
    <t>Report - Chr. Michelsen Institute</t>
  </si>
  <si>
    <t>text324</t>
  </si>
  <si>
    <t>Adapting to ‘extreme’ weather: mobile practice memories of keeping warm and cool as a climate change adaptation strategy</t>
  </si>
  <si>
    <t>Environment and Planning A</t>
  </si>
  <si>
    <t>text325</t>
  </si>
  <si>
    <t>Reduced migration under climate change: evidence from Malawi using an aspirations and capabilities framework</t>
  </si>
  <si>
    <t>text326</t>
  </si>
  <si>
    <t>A framework to understand gender and structural vulnerability to climate change in the Ganges River Basin: Lessons from Bangladesh, India and Nepal</t>
  </si>
  <si>
    <t>IWMI Working Papers</t>
  </si>
  <si>
    <t>Bangladesh, India, Nepal</t>
  </si>
  <si>
    <t>text327</t>
  </si>
  <si>
    <t>Agrarian stress and climate change in the Eastern Gangetic Plains: Gendered vulnerability in a stratified social formation</t>
  </si>
  <si>
    <t>text328</t>
  </si>
  <si>
    <t>The role of psychological research in understanding and responding to links between climate change and conflict</t>
  </si>
  <si>
    <t>text329</t>
  </si>
  <si>
    <t>Farmers' perceptions of and adaptations to changing climate in the Melamchi Valley of Nepal</t>
  </si>
  <si>
    <t>text330</t>
  </si>
  <si>
    <t>Droughts and debts: The domestic tea value chain and vulnerable livelihoods in Girimukti village, West Java, Indonesia</t>
  </si>
  <si>
    <t>Journal of Agriculture and Rural Development in the Tropics and Subtropics</t>
  </si>
  <si>
    <t>text331</t>
  </si>
  <si>
    <t>The adaptive and coping strategies of pastoralists to climate change in Baringo, Laikipia and Nyeri counties of Kenya</t>
  </si>
  <si>
    <t>Livestock Research for Rural Development</t>
  </si>
  <si>
    <t>text332</t>
  </si>
  <si>
    <t>Crisis or adaptation? Migration and climate change in a context of high mobility</t>
  </si>
  <si>
    <t>Environment and Urbanization</t>
  </si>
  <si>
    <t>text333</t>
  </si>
  <si>
    <t>Environmental Challenges in Today’s Iran</t>
  </si>
  <si>
    <t>Iranian Studies</t>
  </si>
  <si>
    <t>text334</t>
  </si>
  <si>
    <t>Can farmers adapt to higher temperatures? Evidence from India</t>
  </si>
  <si>
    <t>text335</t>
  </si>
  <si>
    <t>Determinants of rural out-migration in Ethiopia: Who stays and who goes?</t>
  </si>
  <si>
    <t>text336</t>
  </si>
  <si>
    <t>Rainfall Shocks and Within-Community Wealth Inequality: Evidence from Rural Ethiopia</t>
  </si>
  <si>
    <t>text337</t>
  </si>
  <si>
    <t>Climate variability and inter-provincial migration in South America, 1970–2011</t>
  </si>
  <si>
    <t>text338</t>
  </si>
  <si>
    <t>If you cannot take the heat, get out of the cerrado... Recovering the equilibrium amenity cost of nonmarginal climate change in Brazil</t>
  </si>
  <si>
    <t>Journal of Regional Science</t>
  </si>
  <si>
    <t>text339</t>
  </si>
  <si>
    <t>Land use/land cover dynamics in response to various driving forces in Didessa sub-basin, Ethiopia</t>
  </si>
  <si>
    <t>text340</t>
  </si>
  <si>
    <t>The centrality of social ties to climate migration and mental health</t>
  </si>
  <si>
    <t>text341</t>
  </si>
  <si>
    <t>Embodied experiences of environmental and climatic changes in landscapes of everyday life in Ghana</t>
  </si>
  <si>
    <t>Emotion, Space and Society</t>
  </si>
  <si>
    <t>text342</t>
  </si>
  <si>
    <t>Farmers' perception of drought impacts, local adaptation and administrative mitigation measures in Maharashtra State, India</t>
  </si>
  <si>
    <t>text343</t>
  </si>
  <si>
    <t>How long and how strong must a climatic anomaly be in order to evoke a social transformation? Historical and contemporaneous case studies</t>
  </si>
  <si>
    <t>Humanities &amp; Social Sciences Communications</t>
  </si>
  <si>
    <t>text344</t>
  </si>
  <si>
    <t>Patterns of droughts and survival strategies of farm households in a drought-prone district in Tamil Nadu</t>
  </si>
  <si>
    <t>text345</t>
  </si>
  <si>
    <t>North-South Migration in Ghana: What Role for the Environment?</t>
  </si>
  <si>
    <t>text346</t>
  </si>
  <si>
    <t>Climate change, ecosystem services and migration in the Marshall Islands: are they related?</t>
  </si>
  <si>
    <t>text347</t>
  </si>
  <si>
    <t>A qualitative study of the migration-adaptation nexus to deal with environmental change in Tinghir and Tangier (Morocco)</t>
  </si>
  <si>
    <t>Journal of Integrative Environmental Sciences</t>
  </si>
  <si>
    <t>text348</t>
  </si>
  <si>
    <t>Coping with drought in irrigated South India: Farmers' adjustments in Nagarjuna Sagar</t>
  </si>
  <si>
    <t>Agricultural Water Management</t>
  </si>
  <si>
    <t>text349</t>
  </si>
  <si>
    <t>Environmental influences on African migration to Canada: focus group findings from Ottawa-Gatineau</t>
  </si>
  <si>
    <t>text350</t>
  </si>
  <si>
    <t>Assessing the significance of internal migration in drought affected areas: A case study of the Murray-Darling Basin</t>
  </si>
  <si>
    <t>text351</t>
  </si>
  <si>
    <t>The Mental Health Outcomes of Drought: A Systematic Review and Causal Process Diagram</t>
  </si>
  <si>
    <t>text352</t>
  </si>
  <si>
    <t>On shrimp, salt and security: livelihood risks and responses in South Bangladesh and East India</t>
  </si>
  <si>
    <t>text353</t>
  </si>
  <si>
    <t>Climate change impacts in the Middle East and Northern Africa (MENA) region and their implications for vulnerable population groups</t>
  </si>
  <si>
    <t>text354</t>
  </si>
  <si>
    <t>Resettlement capacity assessments for climate induced displacements: Evidence from Ethiopia</t>
  </si>
  <si>
    <t>text355</t>
  </si>
  <si>
    <t>Climate change perspectives in an Alpine area, Southwest China: A case analysis of local residents' views</t>
  </si>
  <si>
    <t>text356</t>
  </si>
  <si>
    <t>Emergency Response to and Preparedness for Extreme Weather Events and Environmental Changes in China</t>
  </si>
  <si>
    <t>Asia-Pacific Journal of Public Health</t>
  </si>
  <si>
    <t>text357</t>
  </si>
  <si>
    <t>The need to integrate flood and drought disaster risk reduction strategies</t>
  </si>
  <si>
    <t>Water Security</t>
  </si>
  <si>
    <t>text358</t>
  </si>
  <si>
    <t>Coordinated approaches to large-scale movements of people: contributions of the Paris Agreement and the Global Compacts for migration and on refugees</t>
  </si>
  <si>
    <t>text359</t>
  </si>
  <si>
    <t>Where the rain falls: Evidence from 8 countries on how vulnerable households use migration to manage the risk of rainfall variability and food insecurity</t>
  </si>
  <si>
    <t>Guatemala, Peru, Ghana, Tanzania, Bangladesh, India, Thailand, Vietnam</t>
  </si>
  <si>
    <t>text360</t>
  </si>
  <si>
    <t>The role of interactions in a world implementing adaptation and mitigation solutions to climate change</t>
  </si>
  <si>
    <t>Philosophical Transactions of the Royal Society A</t>
  </si>
  <si>
    <t>text361</t>
  </si>
  <si>
    <t>Effects of changes in rainfall and temperature on age- and sex-specific patterns of rural-urban migration in sub-Saharan Africa</t>
  </si>
  <si>
    <t>text362</t>
  </si>
  <si>
    <t>Securitizing Water, Climate, and Migration in Israel, Jordan, and Syria</t>
  </si>
  <si>
    <t>International Environmental Agreements: Politics, Law and Economics</t>
  </si>
  <si>
    <t>Israel, Jordan, Syria</t>
  </si>
  <si>
    <t>text363</t>
  </si>
  <si>
    <t>Social and cultural issues raised by climate change in Pacific Island countries: an overview</t>
  </si>
  <si>
    <t>text364</t>
  </si>
  <si>
    <t>Revisiting the climate driver and inhibitor mechanisms of international migration</t>
  </si>
  <si>
    <t>text365</t>
  </si>
  <si>
    <t>Gone with the wind: International migration</t>
  </si>
  <si>
    <t>Global and Planetary Change</t>
  </si>
  <si>
    <t>text366</t>
  </si>
  <si>
    <t>Climate-induced migration: using mental models to explore aggregate and individual decision-making</t>
  </si>
  <si>
    <t>Journal of Risk Research</t>
  </si>
  <si>
    <t>text367</t>
  </si>
  <si>
    <t>Risk in the Okavango Delta in the face of social and environmental change</t>
  </si>
  <si>
    <t>text368</t>
  </si>
  <si>
    <t>Complicating our understanding of environmental migration and displacement: The case of drought-related human movement in Kenya</t>
  </si>
  <si>
    <t>International Social Work</t>
  </si>
  <si>
    <t>text369</t>
  </si>
  <si>
    <t>Spatial and temporal dimensions of weather shocks and migration in Nepal</t>
  </si>
  <si>
    <t>text370</t>
  </si>
  <si>
    <t>Amenities or disamenities? Estimating the impacts of extreme heat and wildfire on domestic US migration</t>
  </si>
  <si>
    <t>text371</t>
  </si>
  <si>
    <t>Determinants of Rural Out-Migration in Habru District of Northeast Ethiopia</t>
  </si>
  <si>
    <t>International Journal of Population Research</t>
  </si>
  <si>
    <t>text372</t>
  </si>
  <si>
    <t>Action on climate change: the health risks of procrastinating</t>
  </si>
  <si>
    <t>Australian and New Zealand Journal of Public Health</t>
  </si>
  <si>
    <t>text373</t>
  </si>
  <si>
    <t>The Influence of Environmental Change (Crops and Water) on Population Redistribution in Mexico and Ethiopia</t>
  </si>
  <si>
    <t>Applied Sciences</t>
  </si>
  <si>
    <t>Mexico, Ethiopia</t>
  </si>
  <si>
    <t>text374</t>
  </si>
  <si>
    <t>Causality of climate, food production and conflict over the last two millennia in the Hexi Corridor, China</t>
  </si>
  <si>
    <t>text375</t>
  </si>
  <si>
    <t>Adaptation to climate change: ethnic groups in Southwest China</t>
  </si>
  <si>
    <t>text376</t>
  </si>
  <si>
    <t>Heat exposure assessment based on individual daily mobility patterns in Dhaka, Bangladesh</t>
  </si>
  <si>
    <t>Computers, Environment and Urban Systems</t>
  </si>
  <si>
    <t>text377</t>
  </si>
  <si>
    <t>Causes and impacts of internal displacement in Ethiopia</t>
  </si>
  <si>
    <t>African Journal of Social Work</t>
  </si>
  <si>
    <t>text378</t>
  </si>
  <si>
    <t xml:space="preserve">Coping with drought: Towards a multilevel understanding based on conservation of resources theory. </t>
  </si>
  <si>
    <t>text379</t>
  </si>
  <si>
    <t>The importance of climate to emigration intentions from a tropical city in Australia</t>
  </si>
  <si>
    <t>text380</t>
  </si>
  <si>
    <t>Exploring the effect of heat on stated intentions to move</t>
  </si>
  <si>
    <t>text381</t>
  </si>
  <si>
    <t>Human mobility intentions in response to heat in urban South East Asia</t>
  </si>
  <si>
    <t>Indonesia, Malaysia, Philippines</t>
  </si>
  <si>
    <t>text382</t>
  </si>
  <si>
    <t>Adaptation of herders to droughts and privatization of rangeland-use rights in the arid Alxa Left Banner of Inner Mongolia</t>
  </si>
  <si>
    <t>Mongolia</t>
  </si>
  <si>
    <t>text383</t>
  </si>
  <si>
    <t>Mass human migration and Beijing's urban heat island during the Chinese New Year holiday</t>
  </si>
  <si>
    <t>Science Bulletin</t>
  </si>
  <si>
    <t>text384</t>
  </si>
  <si>
    <t>Dynamics of Climate Change, Drought and Migration: A Mixed Method Research in Ningxia</t>
  </si>
  <si>
    <t>Chinese Journal of Urban and Environmental Studies</t>
  </si>
  <si>
    <t>text385</t>
  </si>
  <si>
    <t>Policy options to support climate-induced migration: Insights from disaster relief in China</t>
  </si>
  <si>
    <t>Mitigation and Adaptation Strategies for Global Change</t>
  </si>
  <si>
    <t>text386</t>
  </si>
  <si>
    <t>Climate change, slow onset events and human mobility: reviewing the evidence</t>
  </si>
  <si>
    <t>text387</t>
  </si>
  <si>
    <t>Evaluating traditional knowledge on climate change (TKCC): A case study in the central dry zone of Myanmar</t>
  </si>
  <si>
    <t>Environment and Natural Resources Journal</t>
  </si>
  <si>
    <t>Myanmar</t>
  </si>
  <si>
    <t>dominant sentiment</t>
  </si>
  <si>
    <t>dominant hazard</t>
  </si>
  <si>
    <t>dominant agency</t>
  </si>
  <si>
    <t>Abah, RC; Petja, BM</t>
  </si>
  <si>
    <t>Abate T., Ebro A., Nigatu L.</t>
  </si>
  <si>
    <t>Abdelali-Martini M., Hamza R.</t>
  </si>
  <si>
    <t>Abeje A.</t>
  </si>
  <si>
    <t>Abel G.J., Brottrager M., Crespo Cuaresma J., Muttarak R.</t>
  </si>
  <si>
    <t>Abu M., Codjoe S.N.A., Sward J.</t>
  </si>
  <si>
    <t>Abule E., Snyman H.A., Smit G.N.</t>
  </si>
  <si>
    <t>Adams H.</t>
  </si>
  <si>
    <t>Adhikari, S</t>
  </si>
  <si>
    <t>Afifi T.</t>
  </si>
  <si>
    <t>Afifi T., Liwenga E., Kwezi L.</t>
  </si>
  <si>
    <t>Aghamohammadi, N; Ramakreshnan, L; Saun Fong, C; Md Noor, R; Hanif, N.R.; Sulaiman, N.M.</t>
  </si>
  <si>
    <t>Ahlgren I., Yamada S., Wong A.</t>
  </si>
  <si>
    <t>Ahmed B., Kelman I., Kamruzzaman M., Mohiuddin H., Rahman M.M., Das A., Fordham M., Shamsudduha M.</t>
  </si>
  <si>
    <t>Ajaero C.K., Mozie A.T., Okeke I.C., Okpanachi J.P., Onyishi C.</t>
  </si>
  <si>
    <t xml:space="preserve">Ajani, A., van der Geest, K. </t>
  </si>
  <si>
    <t>Aktürk G., Lerski M.</t>
  </si>
  <si>
    <t>Albouy, D; Graf, W; Kellogg, R; Wolff, H</t>
  </si>
  <si>
    <t xml:space="preserve">Ali, F., Khan, T.A., Alamgir, A. et al. </t>
  </si>
  <si>
    <t>Alston, M.</t>
  </si>
  <si>
    <t>Alston, M</t>
  </si>
  <si>
    <t>Andriano L., Behrman J.</t>
  </si>
  <si>
    <t>Aniah P., Kaunza-Nu-Dem M.K., Ayembilla J.A.</t>
  </si>
  <si>
    <t>Anjum, G., Fraser, A.</t>
  </si>
  <si>
    <t>Anupama, G.V., Bantilan, C.S., Deb, U., Vajjha, H.</t>
  </si>
  <si>
    <t>Arku F.S., Arku C.</t>
  </si>
  <si>
    <t>Ashraf M., Routray J.K.</t>
  </si>
  <si>
    <t>Assan, J.K., Caminade, C., Obeng,  F.</t>
  </si>
  <si>
    <t>Atuoye K.N., Luginaah I., Hambati H., Campbell G.</t>
  </si>
  <si>
    <t>Ayeb-Karlsson S., van der Geest K., Ahmed I., Huq S., Warner K.</t>
  </si>
  <si>
    <t>Ayeb-Karlsson, S; Fox, G; Kniveton, D</t>
  </si>
  <si>
    <t>Baez, J., Caruso, G., Mueller, V., Niu, C.</t>
  </si>
  <si>
    <t>Baez, J; Caruso, G; Mueller, V; Niu, CY</t>
  </si>
  <si>
    <t>Barbier B., Yacouba H., Karambiri H., Zoromé M., Somé B.</t>
  </si>
  <si>
    <t>Barbieri, AF; Domingues, E; Queiroz, BL; Ruiz, RM; Rigotti, JI; Carvalho, JAM; Resende, MF</t>
  </si>
  <si>
    <t>Barnett, J., Adger, N.W.</t>
  </si>
  <si>
    <t>Baronchelli, A., Ricciuti, R.</t>
  </si>
  <si>
    <t>Bassett T.J., Turner M.D.</t>
  </si>
  <si>
    <t>Bastakoti R.C., Bharati L., Bhattarai U., Wahid S.M.</t>
  </si>
  <si>
    <t>Bates-Eamer, N.</t>
  </si>
  <si>
    <t>Bawakyillenuo S., Yaro J.A., Teye J.</t>
  </si>
  <si>
    <t>Bayar, M., Aral, M.M.</t>
  </si>
  <si>
    <t>Becerra-Valbuena, LG; Millock, K</t>
  </si>
  <si>
    <t>Bekaert, E; Ruyssen, I; Salomone, S</t>
  </si>
  <si>
    <t>Benjaminsen, TA</t>
  </si>
  <si>
    <t>Berhe M., Hoag D., Tesfay G., Tadesse T., Oniki S., Kagatsume M., Keske C.M.H.</t>
  </si>
  <si>
    <t>Berlemann, M., Tran, T.X.</t>
  </si>
  <si>
    <t>Bernards N.</t>
  </si>
  <si>
    <t>Bettini, G; Andersson, E</t>
  </si>
  <si>
    <t>Beyerl, K; Mieg, HA; Weber, E</t>
  </si>
  <si>
    <t>Bohra-Mishra P., Oppenheimer M., Hsiang S.M.</t>
  </si>
  <si>
    <t>Bohra-Mishra, P; Oppenheimer, M; Cai, RH; Feng, SZ; Licker, R</t>
  </si>
  <si>
    <t>Bosongo G.B., Longo J.N., Goldin J., Muamba V.L.</t>
  </si>
  <si>
    <t>Bradley D., Grainger A.</t>
  </si>
  <si>
    <t>Branco, D; Feres, J</t>
  </si>
  <si>
    <t>Bunce M., Mee L., Rodwell L.D., Gibb R.</t>
  </si>
  <si>
    <t>Burrows, K; Kinney, PL</t>
  </si>
  <si>
    <t>Butt, B; Shortridge, A; WinklerPrins, AMGA</t>
  </si>
  <si>
    <t>Bylander M.</t>
  </si>
  <si>
    <t>Cai R., Feng S., Oppenheimer M., Pytlikova M.</t>
  </si>
  <si>
    <t>Call M., Gray C.</t>
  </si>
  <si>
    <t>Campbell J.R.</t>
  </si>
  <si>
    <t>Carbone J.C., Lee S.-K., Shen Y.</t>
  </si>
  <si>
    <t xml:space="preserve">Carrico, A.R., Donato, K. </t>
  </si>
  <si>
    <t>Cashman A., Yawson D.</t>
  </si>
  <si>
    <t>Cattaneo C., Massetti E.</t>
  </si>
  <si>
    <t>Cattaneo, C; Peri, G</t>
  </si>
  <si>
    <t>Cattaneo, C., Beine, M., Fröhlich, C.J., Kniveton, D., Martinez-Zarzoso, I., Mastrorillo, M., Millock, K., Piguet, E., Schraven, B.</t>
  </si>
  <si>
    <t>Chapagain, B; Gentle, P</t>
  </si>
  <si>
    <t>Chen J., Mueller V.</t>
  </si>
  <si>
    <t>Chort I., de la Rupelle M.</t>
  </si>
  <si>
    <t>Comenetz J., Caviedes C.</t>
  </si>
  <si>
    <t>Cortés M.E.C.</t>
  </si>
  <si>
    <t>Cottier F., Salehyan I.</t>
  </si>
  <si>
    <t xml:space="preserve">Cramer, W., Guiot, J., Fader, M. et al. </t>
  </si>
  <si>
    <t>Crnčević T., Orlović Lovren V.</t>
  </si>
  <si>
    <t>Dallmann I., Millock K.</t>
  </si>
  <si>
    <t>De Haan, A; Brock, K; Coulibaly, N</t>
  </si>
  <si>
    <t>De Juan, A</t>
  </si>
  <si>
    <t>de Sherbinin A., VanWey L.K., McSweeney K., Aggarwal R., Barbieri A., Henry S., Hunter L.M., Twine W., Walker R.</t>
  </si>
  <si>
    <t>De Sherbinin A., Warner K., Ehrhart C.</t>
  </si>
  <si>
    <t>De Weijer F.</t>
  </si>
  <si>
    <t xml:space="preserve">Debnath, M., Nayak, D.K. </t>
  </si>
  <si>
    <t>De Longueville, F; Zhu, YJ; Henry, S</t>
  </si>
  <si>
    <t>Deschênes O., Moretti E.</t>
  </si>
  <si>
    <t>Dillon, A., Mueller, V., Salau, S.</t>
  </si>
  <si>
    <t>Doherty, TJ; Clayton, S</t>
  </si>
  <si>
    <t>Drabo, A; Mbaye, LM</t>
  </si>
  <si>
    <t>Dumenu W.K., Obeng E.A.</t>
  </si>
  <si>
    <t>Elmqvist B., Olsson L.</t>
  </si>
  <si>
    <t>Entwisle B., Williams N.E., Verdery A.M., Rindfuss R.R., Walsh S.J., Malanson G.P., Mucha P.J., Frizzelle B.G., McDaniel P.M., Yao X., Heumann B.W., Prasartkul P., Sawangdee Y., Jampaklay A.</t>
  </si>
  <si>
    <t>Entwisle B., Williams N., Verdery A.</t>
  </si>
  <si>
    <t>Epule E.T., Peng C., Lepage L., Chen Z.</t>
  </si>
  <si>
    <t>Epule, TE; Peng, CH; Lepage, L</t>
  </si>
  <si>
    <t>Ergin M.</t>
  </si>
  <si>
    <t>Etzold B., Ahmed A.U., Hassan S.R., Neelormi S.</t>
  </si>
  <si>
    <t>Ezra M.</t>
  </si>
  <si>
    <t>Ezra M., Kiros G.-E.</t>
  </si>
  <si>
    <t>Fahad, S; Wang, JL</t>
  </si>
  <si>
    <t>Fan, Q; Klaiber, HA; Fisher-Vanden, K</t>
  </si>
  <si>
    <t>Fan Q., Fisher-Vanden K., Klaiber H.A.</t>
  </si>
  <si>
    <t>Faour G., Fayad A.</t>
  </si>
  <si>
    <t>Findlay A.M.</t>
  </si>
  <si>
    <t>Fratkin E.</t>
  </si>
  <si>
    <t>Freeman L.</t>
  </si>
  <si>
    <t>Fröhlich C.J.</t>
  </si>
  <si>
    <t>Fuller S., Bulkeley H.</t>
  </si>
  <si>
    <t>Gao, JF; Mills, BF</t>
  </si>
  <si>
    <t>Gao, J., Mills, B.F.</t>
  </si>
  <si>
    <t>Gautier D., Denis D., Locatelli B.</t>
  </si>
  <si>
    <t>Getahun K., Poesen J., Van Rompaey A.</t>
  </si>
  <si>
    <t>Gezie, M</t>
  </si>
  <si>
    <t>Gila O.A., Zaratiegui A.U., De Maturana Diéguez V.L.</t>
  </si>
  <si>
    <t>Giuffrida A.</t>
  </si>
  <si>
    <t>Godsmark, CN; Irlam, J; van der Merwe, F; New, M; Rother, HA</t>
  </si>
  <si>
    <t>Goldbach, C</t>
  </si>
  <si>
    <t>Goodess C.M.</t>
  </si>
  <si>
    <t>Grace, K; Hertrich, V; Singare, D; Husak, G</t>
  </si>
  <si>
    <t>Gray, C; Bilsborrow, R</t>
  </si>
  <si>
    <t>Gray C., Mueller V.</t>
  </si>
  <si>
    <t>Gray, CL; Mueller, V</t>
  </si>
  <si>
    <t>Gray C., Wise E.</t>
  </si>
  <si>
    <t>Grineski S.E., Collins T.W., McDonald Y.J., Aldouri R., Aboargob F., Eldeb A., Romo Aguilar M.L., Velázquez-Angulo G.</t>
  </si>
  <si>
    <t>Grolle J.</t>
  </si>
  <si>
    <t>Gröschl J., Steinwachs T.</t>
  </si>
  <si>
    <t>Groth, J; Ide, T; Sakdapolrak, P; Kassa, E; Hermans, K</t>
  </si>
  <si>
    <t>Guo, CL; Sim, T; Su, GW</t>
  </si>
  <si>
    <t>Guodaar, L; Beni, A; Benebere, P</t>
  </si>
  <si>
    <t>Gutiérrez-Castorena E.V., Ortiz-Solorio C.A., Gutiérrez-Castorena M.C., Cajuste-Bontemps L., Rocha-Aguilar M.</t>
  </si>
  <si>
    <t>Gutmann M.P., Field V.</t>
  </si>
  <si>
    <t>Haeffner M., Baggio J.A., Galvin K.</t>
  </si>
  <si>
    <t>Hailegiorgis, A; Crooks, A; Cioffi-Revilla, C</t>
  </si>
  <si>
    <t>Hamisi, HI; Tumbo, M; Kalumanga, E; Yanda, P</t>
  </si>
  <si>
    <t>Hänke, H; Barkmann, J</t>
  </si>
  <si>
    <t>Hanna, R; Oliva, P</t>
  </si>
  <si>
    <t>Hassani-Mahmooei B., Parris B.W.</t>
  </si>
  <si>
    <t>Haug, R</t>
  </si>
  <si>
    <t>Head L., Atchison J., Gates A., Muir P.</t>
  </si>
  <si>
    <t>Heaney, AK; Winter, SJ</t>
  </si>
  <si>
    <t>Helbling, M., Meierrieks, D.</t>
  </si>
  <si>
    <t>Henderson, J.V.,  Storeygard, A., Deichmann, U.</t>
  </si>
  <si>
    <t>Henry S., Boyle P., Lambin E.F.</t>
  </si>
  <si>
    <t>Henry S., Schoumaker B., Beauchemin C.</t>
  </si>
  <si>
    <t>Hermans K., Garbe L.</t>
  </si>
  <si>
    <t>Hermans K, McLeman R.</t>
  </si>
  <si>
    <t>Hermans-Neumann, K; Priess, J; Herold, M</t>
  </si>
  <si>
    <r>
      <t>H</t>
    </r>
    <r>
      <rPr>
        <sz val="9"/>
        <color rgb="FF242021"/>
        <rFont val="Times New Roman"/>
        <family val="1"/>
      </rPr>
      <t>irvonen</t>
    </r>
    <r>
      <rPr>
        <sz val="11"/>
        <color rgb="FF242021"/>
        <rFont val="Times New Roman"/>
        <family val="1"/>
      </rPr>
      <t>, K.</t>
    </r>
  </si>
  <si>
    <t>Horlings J., Marschke M.</t>
  </si>
  <si>
    <t>Hsiang, S., Sobel, A</t>
  </si>
  <si>
    <t>Hunter L.M.</t>
  </si>
  <si>
    <t>Hunter L.M., Simon D.H.</t>
  </si>
  <si>
    <t>Hunter L.M., Murray S., Riosmena F.</t>
  </si>
  <si>
    <t>Hurlimann A., Dolnicar S.</t>
  </si>
  <si>
    <t>Hussain A., Rasul G., Mahapatra B., Tuladhar S.</t>
  </si>
  <si>
    <t>Ibnouf F.O.</t>
  </si>
  <si>
    <t>Ide T.</t>
  </si>
  <si>
    <t>Iqbal, MW; Donjadee, S; Kwanyuen, B; Liu, SY</t>
  </si>
  <si>
    <t>Isaacman, S., Frias-Martinez, V., Frias-Martinez, F.</t>
  </si>
  <si>
    <t>Islam, R; Islam, MM; Islam, MN; Islam, MN; Sen, S; Faisal, RK</t>
  </si>
  <si>
    <t>Ito C.</t>
  </si>
  <si>
    <t>Jacka, JK</t>
  </si>
  <si>
    <t>Jayawardhan, S.</t>
  </si>
  <si>
    <t>Jessoe K., Manning D.T., Taylor J.E.</t>
  </si>
  <si>
    <t>Jha, CK; Gupta, V; Chattopadhyay, U; Sreeraman, BA</t>
  </si>
  <si>
    <t>Joshi S., Jasra W.A., Ismail M., Shrestha R.M., Yi S.L., Wu N.</t>
  </si>
  <si>
    <t>Jülich S.</t>
  </si>
  <si>
    <t>Kabir, I., Rahman, B., Smith, W., Lusha, M.A.F., Milton A.H.</t>
  </si>
  <si>
    <t>Kabir M.J., Alauddin M., Crimp S.</t>
  </si>
  <si>
    <t>Kabir M.E., Serrao-Neumann S., Davey P., Hossain M., Alam M.T.</t>
  </si>
  <si>
    <t>Kamara J.K., Agho K., Renzaho A.M.N.</t>
  </si>
  <si>
    <t>Kangalawe R.Y.M., Mung’ong’o C.G., Mwakaje A.G., Kalumanga E., Yanda P.Z.</t>
  </si>
  <si>
    <t>Kelley, C.P., Mohtadi, S., Cane, M.A., Seager, R., Kushnir, Y.</t>
  </si>
  <si>
    <t>Keshavarz M., Karami E., Vanclay F.</t>
  </si>
  <si>
    <t>Khanian M., Serpoush B., Gheitarani N.</t>
  </si>
  <si>
    <t>Khapung S.</t>
  </si>
  <si>
    <t>Khavarian-Garmsir, A.M., Pourahmad, A., Hataminejad, H., Farhoodi, R.</t>
  </si>
  <si>
    <t>Kidane, R; Prowse, M; de Neergaard, A</t>
  </si>
  <si>
    <t>Kinsey B.H.</t>
  </si>
  <si>
    <t>Kjellstrom, T; McMichael, AJ</t>
  </si>
  <si>
    <t>Kniveton D., Smith C., Wood S.</t>
  </si>
  <si>
    <t>Kom Z., Nethengwe N.S., Mpandeli N.S., Chikoore H.</t>
  </si>
  <si>
    <t>Koubi V., Spilker G., Schaffer L., Bernauer T.</t>
  </si>
  <si>
    <t>Koubi V., Spilker G., Schaffer L., Böhmelt T.</t>
  </si>
  <si>
    <t>Koubi V., Stoll S., Spilker G.</t>
  </si>
  <si>
    <t>Koubi, V</t>
  </si>
  <si>
    <t>Krishnamurthy, PK</t>
  </si>
  <si>
    <t>Kubik, Z; Maurel, M</t>
  </si>
  <si>
    <t xml:space="preserve">Laforge, J.M.L., McLeman, R. </t>
  </si>
  <si>
    <t>Lambin, EF; D'haen, SAL; Mertz, O; Nielsen, JO; Rasmussen, K</t>
  </si>
  <si>
    <t>Lay, J; Narloch, U; Mahmoud, TO</t>
  </si>
  <si>
    <t>Le Blanc D., Perez R.</t>
  </si>
  <si>
    <t>Lenton T.M.</t>
  </si>
  <si>
    <t>Levy B.S., Sidel V.W.</t>
  </si>
  <si>
    <t>Lewin P.A., Fisher M., Weber B.</t>
  </si>
  <si>
    <t>Li, H; Zhou, Y; Wei, YD</t>
  </si>
  <si>
    <t>Lin, Y; Li, P; Feng, Z; Yang, Y; You, Z.</t>
  </si>
  <si>
    <t>Lindvall, K; Kinsman, J; Abraha, A; Dalmar, A; Abdullahi, MF; Godefay, H; Thomas, LL; Mohamoud, MO; Mohamud, BK; Musumba, J; Schumann, B</t>
  </si>
  <si>
    <t>Linke A.M., Witmer F.D.W., O'Loughlin J., McCabe J.T., Tir J.</t>
  </si>
  <si>
    <t>Little, P.D., Stone, M.P., Mogues, T., Castro, A.P., Negatu, W.</t>
  </si>
  <si>
    <t>Lopez-Carr, D; Pricope, NG; Aukema, JE; Jankowska, MM; Funk, C; Husak, G; Michaelsen, J</t>
  </si>
  <si>
    <t>Lopez-Ridaura S., Frelat R., van Wijk M.T., Valbuena D., Krupnik T.J., Jat M.L.</t>
  </si>
  <si>
    <t>Lottering S.J., Mafongoya P., Lottering R.</t>
  </si>
  <si>
    <t>Louis-Charles, HM; Teron, L</t>
  </si>
  <si>
    <t>Malk, BY</t>
  </si>
  <si>
    <t>Mallick, B., Rogers, K.G., Sultana, Z.</t>
  </si>
  <si>
    <t>Marcantonio, RA</t>
  </si>
  <si>
    <t>Marchiori L., Maystadt J.-F., Schumacher I.</t>
  </si>
  <si>
    <t>Marta, J., Fauzi, A., Juanda, B., Rustiadi, E.</t>
  </si>
  <si>
    <t>Martin, SF</t>
  </si>
  <si>
    <t>Mastrorillo, M; Licker, R; Bohra-Mishra, P; Fagiolo, G; Estes, LD; Oppenheimer, M</t>
  </si>
  <si>
    <t>Matthew, R.;Chiotha, S., Orbinski, J., Talukder, B.</t>
  </si>
  <si>
    <t>Maurel M., Tuccio M.</t>
  </si>
  <si>
    <t>Mbaye, LM; Zimmermann, KF</t>
  </si>
  <si>
    <t>Mberu B.U.</t>
  </si>
  <si>
    <t>McCarney R., Kent J.</t>
  </si>
  <si>
    <t>McLeman, R.</t>
  </si>
  <si>
    <t>McLeman, RA</t>
  </si>
  <si>
    <t>McLeman R.A., Hunter L.M.</t>
  </si>
  <si>
    <t>McLeman, RA; Ploeger, SK</t>
  </si>
  <si>
    <t>McLeman R., Herold S., Reljic Z., Sawada M., McKenney D.</t>
  </si>
  <si>
    <t>McLeman, RA; Dupre, J; Ford, LB; Ford, J; Gajewski, K; Marchildon, G</t>
  </si>
  <si>
    <t>McLeman R., Fontanella F., Greig C., Heath G., Robertson C.</t>
  </si>
  <si>
    <t>Mensah M., Vlek P.L.G., Fosu-Mensah B.Y.</t>
  </si>
  <si>
    <t>Mertz, O; Mbow, C; Reenberg, A; Diouf, A</t>
  </si>
  <si>
    <t xml:space="preserve">Milan, A., Ruano, S. </t>
  </si>
  <si>
    <t>Mishra S.K.</t>
  </si>
  <si>
    <t>Moreno A.R.</t>
  </si>
  <si>
    <t>Moriniere, L</t>
  </si>
  <si>
    <t>Morrissey, JW</t>
  </si>
  <si>
    <t>Mortimore, M.</t>
  </si>
  <si>
    <t>Mohapatra S., Joseph G., Ratha D.</t>
  </si>
  <si>
    <t>Mueller V., Osgood D.</t>
  </si>
  <si>
    <t>Mueller V., Gray C., Kosec K.</t>
  </si>
  <si>
    <t>Mueller V., Gray C., Handa S., Seidenfeld D.</t>
  </si>
  <si>
    <t>Mueller, V., Sheriff, G., Dou, X., Gray, C.</t>
  </si>
  <si>
    <t>Muller, MF; Yoon, J; Gorelick, SM; Avisse, N; Tilmant, A</t>
  </si>
  <si>
    <t>Murali J., Afifi T.</t>
  </si>
  <si>
    <t>Murendo, C., Keil, A., Zeller, M.</t>
  </si>
  <si>
    <t>Mutabazi, KD; Amjath-Babu, TS; Sieber, S</t>
  </si>
  <si>
    <t>Mwangi M.</t>
  </si>
  <si>
    <t>Myeni, S; Wentink, GJ</t>
  </si>
  <si>
    <t>Nawrotzki R.J., Bakhtsiyarava M.</t>
  </si>
  <si>
    <t>Nawrotzki R.J., DeWaard J.</t>
  </si>
  <si>
    <t>Nawrotzki, RJ; DeWaard, J</t>
  </si>
  <si>
    <t>Nawrotzki R.J., Riosmena F., Hunter L.M.</t>
  </si>
  <si>
    <t>Nawrotzki R.J., Schlak A.M., Kugler T.A.</t>
  </si>
  <si>
    <t>Nawrotzki, RJ; Runfola, DM; Hunter, LM; Riosmena, F</t>
  </si>
  <si>
    <t>Neumann, K; Hermans, F</t>
  </si>
  <si>
    <t>Neumann, K; Hilderink, H</t>
  </si>
  <si>
    <t>Neumann K., Sietz D., Hilderink H., Janssen P., Kok M., van Dijk H.</t>
  </si>
  <si>
    <t>Ng'ang'a S.K., Bulte E.H., Giller K.E., McIntire J.M., Rufino M.C.</t>
  </si>
  <si>
    <t>Nguimalet C.-R.</t>
  </si>
  <si>
    <t>Nguyen, LD; Grote, U; Sharma, R</t>
  </si>
  <si>
    <t>Nielsen J.Ø., Reenberg A.</t>
  </si>
  <si>
    <t>Nnadi O.I., Liwenga E.T., Lyimo J.G., Madukwe M.C.</t>
  </si>
  <si>
    <t>Ocello C., Petrucci A., Testa M.R., Vignoli D.</t>
  </si>
  <si>
    <t>Olaniyan, A; Okeke-Uzodike, U</t>
  </si>
  <si>
    <t>Oliveira, J; Pereda, P</t>
  </si>
  <si>
    <t>Omerkhil N., Kumar P., Mallick M., Meru L.B., Chand T., Rawat P.S., Pandey R.</t>
  </si>
  <si>
    <t>Osbaldiston N., Denny L., Picken F.</t>
  </si>
  <si>
    <t>Otto, IM; Reckien, D; Reyer, CPO; Marcus, R; Le Masson, V; Jones, L; Norton, A; Serdeczny, O</t>
  </si>
  <si>
    <t>Owain E.L., Maslin M.A.</t>
  </si>
  <si>
    <t>Owen, P.D., Wesselbaum, D.</t>
  </si>
  <si>
    <t>Paavola J.</t>
  </si>
  <si>
    <t>Palinkas, LA; Wong, M</t>
  </si>
  <si>
    <t>Pardhi, A; Jungari, S; Kale, P; Bomble, P</t>
  </si>
  <si>
    <t xml:space="preserve">Parrish, R., Colbourn, T., Lauriola, P., Leonardi, G., Hajat, S., Zeka, A. </t>
  </si>
  <si>
    <t>Pasini, A; Amendola, S</t>
  </si>
  <si>
    <t>Paudel, B; Wu, X; Zhang, YL; Rai, R; Liu, LS; Zhang, BH; Khanal, NR; Koirala, HL; Nepal, P</t>
  </si>
  <si>
    <t>Pearce, M; Eagle, L; Low, D; Schurmann, A</t>
  </si>
  <si>
    <t>Penning-Rowsell E.C., Sultana P., Thompson P.M.</t>
  </si>
  <si>
    <t>Petkova, EP; Ebi, KL; Culp, D; Redlener, I</t>
  </si>
  <si>
    <t>Piguet, E; Kaenzig, R; Guelat, J</t>
  </si>
  <si>
    <t>Pike I.L.</t>
  </si>
  <si>
    <t>Pirani, E., Marino, M.F., Petrucci, A.</t>
  </si>
  <si>
    <t>Pradhan K.C., Narayanan K.</t>
  </si>
  <si>
    <t>Přívara, A., Přívarová, M.</t>
  </si>
  <si>
    <t>Quiñones E.J., Liebenehm S., Sharma R.</t>
  </si>
  <si>
    <t>Radel C., Schmook B., McCandless S.</t>
  </si>
  <si>
    <t xml:space="preserve">Rademacher-Schulz, C., Schraven, B., Mahama, E. </t>
  </si>
  <si>
    <t>Ranga, D.</t>
  </si>
  <si>
    <t>Ranganathan, T; Ranjan, R; Pradhan, D</t>
  </si>
  <si>
    <t>Rasmussen, LV; Rasmussen, K; Reenberg, A; Proud, S</t>
  </si>
  <si>
    <t>Rathore J.S.</t>
  </si>
  <si>
    <t>Reuveny, R</t>
  </si>
  <si>
    <t>Reyer C.P.O., Otto I.M., Adams S., Albrecht T., Baarsch F., Cartsburg M., Coumou D., Eden A., Ludi E., Marcus R., Mengel M., Mosello B., Robinson A., Schleussner C.-F., Serdeczny O., Stagl J.</t>
  </si>
  <si>
    <t>Rogers S., Xue T.</t>
  </si>
  <si>
    <t>Roland, H.B., Curtis, K.J.</t>
  </si>
  <si>
    <t>Roncoli C., Ingram K., Kirshen P.</t>
  </si>
  <si>
    <t>Rosen, J.G., Mulenga, D., Phiri, L. et al.</t>
  </si>
  <si>
    <t>Ruf F., Schroth G., Doffangui K.</t>
  </si>
  <si>
    <t>Safra de Campos R., Bell M., Charles-Edwards E.</t>
  </si>
  <si>
    <t>Sam A.S., Kumar R., Kächele H., Müller K.</t>
  </si>
  <si>
    <t>Sam A.S., Abbas A., Surendran Padmaja S., Kaechele H., Kumar R., Müller K.</t>
  </si>
  <si>
    <t>Sanfo S., Fonta W.M., Diasso U.J., Nikiéma M.P., Lamers J.P.A., Tondoh J.E.</t>
  </si>
  <si>
    <t>Sanogo K., Binam J., Bayala J., Villamor G.B., Kalinganire A., Dodiomon S.</t>
  </si>
  <si>
    <t>Sartore G.M., Kelly B., Stain H., Albrecht G., Higginbotham N.</t>
  </si>
  <si>
    <t>Schmidt K.</t>
  </si>
  <si>
    <t>Schmidt E., Gilbert R., Holtemeyer B., Mahrt K.</t>
  </si>
  <si>
    <t>Schmook B., van Vliet N., Radel C., Manzón-Che M.J., McCandless S.</t>
  </si>
  <si>
    <t>Schutte, S; Vestby, J; Carling, J; Buhaug, H</t>
  </si>
  <si>
    <t>Schwerdtle, P., Bowen, K., McMichael, C.</t>
  </si>
  <si>
    <t>Seife T.K.</t>
  </si>
  <si>
    <t>Selby J.</t>
  </si>
  <si>
    <t>Selby J., Dahi O.S., Fröhlich C., Hulme M.</t>
  </si>
  <si>
    <t>Semenza J.C., Ebi K.L.</t>
  </si>
  <si>
    <t>Serdeczny O., Adams S., Baarsch F., Coumou D., Robinson A., Hare W., Schaeffer M., Perrette M., Reinhardt J.</t>
  </si>
  <si>
    <t>Andreola Serraglio, D., Aleksandrova, M., Schraven, B.</t>
  </si>
  <si>
    <t>Sharma V., Reddy B., Sahu N.</t>
  </si>
  <si>
    <t>Shinbrot X.A., Jones K.W., Rivera-Castañeda A., López-Báez W., Ojima D.S.</t>
  </si>
  <si>
    <t>Shor E., Roelfs D.</t>
  </si>
  <si>
    <t>Siders, A., Ajibade, I., Casagrande, D.</t>
  </si>
  <si>
    <t>Simatele, D; Simatele, M</t>
  </si>
  <si>
    <t>Singh C., Rahman A., Srinivas A., Bazaz A.</t>
  </si>
  <si>
    <t>Singh N.P., Anand B., Khan M.A.</t>
  </si>
  <si>
    <t>Skillington T.</t>
  </si>
  <si>
    <t>Small, I; Falzon, D; van der Meer, JBW; Ford, N</t>
  </si>
  <si>
    <t>Smith P.J.</t>
  </si>
  <si>
    <t>Sobczak-Szelc K., Fekih N.</t>
  </si>
  <si>
    <t>Sow, P., Marmer, E., Scheffran, J.</t>
  </si>
  <si>
    <t>Stojanov R., Kelman I., Ullah A.K.M.A., Duží B., Procházka D., Blahůtová K.K.</t>
  </si>
  <si>
    <t>Strand A., Ask K., Harpviken K.B.</t>
  </si>
  <si>
    <t>Strengers Y., Maller C.</t>
  </si>
  <si>
    <t>Suckall N., Fraser E., Forster P.</t>
  </si>
  <si>
    <t>Sugden F., de Silva S., Clement F., Maskey-Amatya N., Ramesh V., Philip A., Bharati L.</t>
  </si>
  <si>
    <t>Sugden F., Maskey N., Clement F., Ramesh V., Philip A., Rai A.</t>
  </si>
  <si>
    <t>Suh, S.M., Chapman, D.A., Lickel, B.</t>
  </si>
  <si>
    <t>Sujakhu N.M., Ranjitkar S., Niraula R.R., Pokharel B.K., Schmidt-Vogt D., Xu J.</t>
  </si>
  <si>
    <t>Sumadio W., Andriesse E., Aprilianti F., Sulyat A.</t>
  </si>
  <si>
    <t>Syomiti M., Maranga E., Obwoyere G., Getachew G., Dana H., Beatrice M., Wamae D., Duyu J.</t>
  </si>
  <si>
    <t>Tacoli C.</t>
  </si>
  <si>
    <t>Tahbaz M.</t>
  </si>
  <si>
    <t>Taraz, V</t>
  </si>
  <si>
    <t>Tegegne, AD; Penker, M</t>
  </si>
  <si>
    <t>Thiede, BC</t>
  </si>
  <si>
    <t>Thiede B., Gray C., Mueller V.</t>
  </si>
  <si>
    <t>Timmins C.</t>
  </si>
  <si>
    <t>Tolessa, T; Dechassa, C; Simane, B; Alamerew, B; Kidane, M</t>
  </si>
  <si>
    <t>Torres, JM; Casey, JA</t>
  </si>
  <si>
    <t>Tschakert P., Tutu R., Alcaro A.</t>
  </si>
  <si>
    <t>Udmale P., Ichikawa Y., Manandhar S., Ishidaira H., Kiem A.S.</t>
  </si>
  <si>
    <t xml:space="preserve">Ulus, T., Ellenblum, R. </t>
  </si>
  <si>
    <t>Umamaheswari L., Krishnamoorthy S., Nasurudeen P., Kolli R.K.</t>
  </si>
  <si>
    <t>Van der Geest K.</t>
  </si>
  <si>
    <t xml:space="preserve">van der Geest, K., Burkett, M., Fitzpatrick, J. et al. </t>
  </si>
  <si>
    <t>Van Praag, L</t>
  </si>
  <si>
    <t>Venot J.-P., Reddy V.R., Umapathy D.</t>
  </si>
  <si>
    <t>Veronis, L; McLeman, R</t>
  </si>
  <si>
    <t>Vidyattama Y., Cassells R., Li J., Abello A.</t>
  </si>
  <si>
    <t>Vins, H; Bell, J; Saha, S; Hess, JJ</t>
  </si>
  <si>
    <t>Vivekananda J., Schilling J., Mitra S., Pandey N.</t>
  </si>
  <si>
    <t>Waha, K; Krummenauer, L; Adams, S; Aich, V; Baarsch, F; Coumou, D; Fader, M; Hoff, H; Jobbins, G; Marcus, R; Mengel, M; Otto, IM; Perrette, M; Rocha, M; Robinson, A; Schleussner, CF</t>
  </si>
  <si>
    <t>Walign, S.Z., Cutter, S.L., Lujalaef, P.</t>
  </si>
  <si>
    <t>Wang S., Cao W.</t>
  </si>
  <si>
    <t>Wang, L; Liao, YF; Yang, LS; Li, HR; Ye, BX; Wang, WY</t>
  </si>
  <si>
    <t>Ward P.J., de Ruiter M.C., Mård J., Schröter K., Van Loon A., Veldkamp T., von Uexkull N., Wanders N., AghaKouchak A., Arnbjerg-Nielsen K., Capewell L., Carmen Llasat M., Day R., Dewals B., Di Baldassarre G., Huning L.S., Kreibich H., Mazzoleni M., Savelli E., Teutschbein C., van den Berg H., van der Heijden A., Vincken J.M.R., Waterloo M.J., Wens M.</t>
  </si>
  <si>
    <t>Warner K.</t>
  </si>
  <si>
    <t>Warner K., Afifi T.</t>
  </si>
  <si>
    <t>Warren, R</t>
  </si>
  <si>
    <t xml:space="preserve">Weinreb, A., Stecklov, G., Arslan, A. </t>
  </si>
  <si>
    <t>Weinthal E., Zawahri N., Sowers J.</t>
  </si>
  <si>
    <t>Weir T., Dovey L., Orcherton D.</t>
  </si>
  <si>
    <t>Wesselbaum D.</t>
  </si>
  <si>
    <t>Wesselbaum D., Aburn A.</t>
  </si>
  <si>
    <t>Whitley, CT; Rivers, L; Mattes, S; Marquart-Pyatt, ST; Ligmann-Zielinska, A; Olabisi, LS; Du, J</t>
  </si>
  <si>
    <t>Wilk J., Kgathi D.</t>
  </si>
  <si>
    <t>Willett J., Sears J.</t>
  </si>
  <si>
    <t>Williams N.E., Gray C.</t>
  </si>
  <si>
    <t>Winkler R.L., Rouleau M.D.</t>
  </si>
  <si>
    <t>Wondimagegnhu, B.A., Zeleke, M.E.</t>
  </si>
  <si>
    <t>Woodruff, RE; McMichael, T; Butler, C; Hales, S</t>
  </si>
  <si>
    <t>Xia, H., Adamo, S.B., de Sherbinin, A., Jones, B.</t>
  </si>
  <si>
    <t>Yang L., Feng Q., Adamowski J.F., Deo R.C., Yin Z., Wen X., Tang X., Wu M.</t>
  </si>
  <si>
    <t>Yang H., He J., Su Y., Xu J.</t>
  </si>
  <si>
    <t>Yasumoto S., Jones A.P., Oyoshi K., Kanasugi H., Sekimoto Y., Shibasaki R., Comber A., Watanabe C.</t>
  </si>
  <si>
    <t>Yigzaw G.S., Abitew E.B.</t>
  </si>
  <si>
    <t>Zamani, G.H., Gorgievski-Duijvesteijn, M.J., Zarafshani, K.</t>
  </si>
  <si>
    <t>Zander K.K., Garnett S.T.</t>
  </si>
  <si>
    <t>Zander K.K., Surjan A., Garnett S.T.</t>
  </si>
  <si>
    <t>Zander K.K., Richerzhagen C., Garnett S.T.</t>
  </si>
  <si>
    <t>Zhang C., Li W., Fan M.</t>
  </si>
  <si>
    <t>Zhang, JY; Wu, LY; Yuan, F; Dou, JJ; Miao, SG</t>
  </si>
  <si>
    <t>Zheng, Y; Meng, HX; Xie, XL; Shi, SB</t>
  </si>
  <si>
    <t>Zhou H., Zhang W., Sun Y., Yuan Y.</t>
  </si>
  <si>
    <t>Zickgraf, C.</t>
  </si>
  <si>
    <t>Zin W.Y.L., Teartisup P., Kerdseub P.</t>
  </si>
  <si>
    <t>DOI</t>
  </si>
  <si>
    <t>10.1007/s10661-016-5700-x</t>
  </si>
  <si>
    <t>10.1002/jid.2896</t>
  </si>
  <si>
    <t>10.1080/00020184.2021.1904833</t>
  </si>
  <si>
    <t>10.1016/j.gloenvcha.2018.12.003</t>
  </si>
  <si>
    <t>10.1007/s11111-013-0191-y</t>
  </si>
  <si>
    <t>10.1016/j.jenvman.2004.11.003</t>
  </si>
  <si>
    <t>10.1007/s11111-015-0246-3</t>
  </si>
  <si>
    <t>10.3390/environments5090101</t>
  </si>
  <si>
    <t>10.1111/j.1468-2435.2010.00644.x</t>
  </si>
  <si>
    <t>10.1080/17565529.2013.826128</t>
  </si>
  <si>
    <t>10.1016/j.scitotenv.2021.150331</t>
  </si>
  <si>
    <t>10.1016/j.envdev.2018.11.004</t>
  </si>
  <si>
    <t>10.5901/mjss.2015.v6n2s1p470</t>
  </si>
  <si>
    <t>10.1007/s11625-021-01036-4</t>
  </si>
  <si>
    <t>10.1007/s13412-021-00697-y</t>
  </si>
  <si>
    <t>10.1086/684573</t>
  </si>
  <si>
    <t>10.1007/s41748-018-0080-8</t>
  </si>
  <si>
    <t>10.1111/j.1467-9523.2006.00409.x</t>
  </si>
  <si>
    <t>10.1111/j.1365-2524.2007.00696.x</t>
  </si>
  <si>
    <t>10.1080/00324728.2020.1819551</t>
  </si>
  <si>
    <t>10.1016/j.heliyon.2019.e01492</t>
  </si>
  <si>
    <t>10.1016/j.cosust.2021.02.004</t>
  </si>
  <si>
    <t>10.22004/ag.econ.258850</t>
  </si>
  <si>
    <t>10.1080/13552071003600091</t>
  </si>
  <si>
    <t>10.1016/j.ijdrr.2013.05.002</t>
  </si>
  <si>
    <t xml:space="preserve">10.1002/jid.1563 </t>
  </si>
  <si>
    <t>10.1016/j.landusepol.2020.105154</t>
  </si>
  <si>
    <t>10.1007/s11625-016-0379-z</t>
  </si>
  <si>
    <t>10.1007/s10113-019-01495-7</t>
  </si>
  <si>
    <t>10.1007/s10584-016-1863-2</t>
  </si>
  <si>
    <t>10.1257/aer.p20171053</t>
  </si>
  <si>
    <t>10.1007/s00267-008-9237-9</t>
  </si>
  <si>
    <t>10.1007/s11111-010-0105-1</t>
  </si>
  <si>
    <t>10.1146/annurev-environ-102016-060952</t>
  </si>
  <si>
    <t>10.1016/j.ecolecon.2021.107301</t>
  </si>
  <si>
    <t>10.1007/s10745-006-9067-4</t>
  </si>
  <si>
    <t>10.1080/17565529.2016.1223594</t>
  </si>
  <si>
    <t xml:space="preserve">10.3390/socsci8070198 </t>
  </si>
  <si>
    <t>10.1080/13549839.2014.965671</t>
  </si>
  <si>
    <t>10.3390/ijerph16214210</t>
  </si>
  <si>
    <t>10.1017/dem.2021.8</t>
  </si>
  <si>
    <t>10.1017/dem.2020.28</t>
  </si>
  <si>
    <t>10.1177/0022343308096158</t>
  </si>
  <si>
    <t>10.1186/s13570-017-0084-2</t>
  </si>
  <si>
    <t>10.1007/s41885-020-00062-</t>
  </si>
  <si>
    <t>10.1016/j.geoforum.2019.10.007</t>
  </si>
  <si>
    <t>10.1177/1070496513519896</t>
  </si>
  <si>
    <t>10.24043/isj.53</t>
  </si>
  <si>
    <t>10.1073/pnas.1317166111</t>
  </si>
  <si>
    <t>10.1007/s11111-016-0263-x</t>
  </si>
  <si>
    <t>10.1108/IJCCSM-03-2013-0016</t>
  </si>
  <si>
    <t>10.1002/ldr.628</t>
  </si>
  <si>
    <t>10.1111/ajae.12171</t>
  </si>
  <si>
    <t>10.1016/j.gloenvcha.2008.11.005</t>
  </si>
  <si>
    <t>10.3390/ijerph13040443</t>
  </si>
  <si>
    <t>10.1080/00045600802685895</t>
  </si>
  <si>
    <t>10.1111/imig.12087</t>
  </si>
  <si>
    <t>10.1016/j.jeem.2016.06.005</t>
  </si>
  <si>
    <t>10.1007/s11111-020-00349-3</t>
  </si>
  <si>
    <t>10.1353/cp.2014.0023</t>
  </si>
  <si>
    <t>10.1142/S2010007820500165</t>
  </si>
  <si>
    <t>10.1007/s11111-019-00322-9</t>
  </si>
  <si>
    <t>10.3390/RESOURCES8040174</t>
  </si>
  <si>
    <t>10.1142/S2010007819500131</t>
  </si>
  <si>
    <t>10.1016/j.jdeveco.2016.05.004</t>
  </si>
  <si>
    <t>10.1093/reep/rez008</t>
  </si>
  <si>
    <t>10.1007/s11629-014-3017-1</t>
  </si>
  <si>
    <t>10.1007/s11111-019-00328-3</t>
  </si>
  <si>
    <t>10.1007/s13524-016-0503-9</t>
  </si>
  <si>
    <t>10.1016/j.hazards.2003.08.001</t>
  </si>
  <si>
    <t>10.4067/S0718-34292016005000013</t>
  </si>
  <si>
    <t>10.1016/j.gloenvcha.2021.102275</t>
  </si>
  <si>
    <t>10.1038/s41558-018-0299-2</t>
  </si>
  <si>
    <t>10.1108/IJCCSM-05-2017-0103</t>
  </si>
  <si>
    <t>10.1093/cesifo/ifx014</t>
  </si>
  <si>
    <t>10.1080/00220380412331322501</t>
  </si>
  <si>
    <t>10.1016/j.polgeo.2014.09.001</t>
  </si>
  <si>
    <t>10.1016/j.gloenvcha.2007.05.005</t>
  </si>
  <si>
    <t>10.1038/scientificamerican0111-64</t>
  </si>
  <si>
    <t>10.3167/np.2007.110102</t>
  </si>
  <si>
    <t>10.1111/imig.12908</t>
  </si>
  <si>
    <t>10.1007/s11111-019-00320-x</t>
  </si>
  <si>
    <t>10.1162/rest.91.4.659</t>
  </si>
  <si>
    <t>10.1093/ajae/aar033</t>
  </si>
  <si>
    <t>10.1037/a0023141</t>
  </si>
  <si>
    <t>10.1017/S1355770X14000606</t>
  </si>
  <si>
    <t>10.1016/j.envsci.2015.10.010</t>
  </si>
  <si>
    <t>10.1007/s10708-007-9043-6</t>
  </si>
  <si>
    <t>10.1007/s11111-016-0254-y</t>
  </si>
  <si>
    <t>10.1086/709463</t>
  </si>
  <si>
    <t>10.1007/s10113-013-0473-z</t>
  </si>
  <si>
    <t>10.1007/s10708-014-9528-z</t>
  </si>
  <si>
    <t>10.1093/isle/isx009</t>
  </si>
  <si>
    <t>10.1080/17565529.2013.833078</t>
  </si>
  <si>
    <t>10.1002/ijpg.226</t>
  </si>
  <si>
    <t>10.1111/j.1747-7379.2001.tb00039.x</t>
  </si>
  <si>
    <t>10.1007/s11356-019-06878-1</t>
  </si>
  <si>
    <t>10.3368/le.92.2.363</t>
  </si>
  <si>
    <t>10.1086/697168</t>
  </si>
  <si>
    <t>10.1007/s40710-014-0043-5</t>
  </si>
  <si>
    <t>10.1016/j.gloenvcha.2011.09.004</t>
  </si>
  <si>
    <t>10.2307/525591</t>
  </si>
  <si>
    <t>10.1177/1070496517727325</t>
  </si>
  <si>
    <t>10.1080/20581831.2016.1149355</t>
  </si>
  <si>
    <t>10.1111/j.1475-4762.2012.01105.x</t>
  </si>
  <si>
    <t>10.1016/j.worlddev.2017.09.002</t>
  </si>
  <si>
    <t>10.1002/wcc.411</t>
  </si>
  <si>
    <t>10.1659/MRD-JOURNAL-D-15-00034.1</t>
  </si>
  <si>
    <t>10.1080/23311932.2019.1613770</t>
  </si>
  <si>
    <t>10.1111/j.1468-2435.2010.00665.x</t>
  </si>
  <si>
    <t>10.1080/13629380500344452</t>
  </si>
  <si>
    <t>10.1016/j.envint.2018.11.035</t>
  </si>
  <si>
    <t>10.1093/cesifo/ifx007</t>
  </si>
  <si>
    <t>10.1016/j.envsci.2012.04.001</t>
  </si>
  <si>
    <t>10.1016/j.worlddev.2018.04.009</t>
  </si>
  <si>
    <t>10.1007/s13524-012-0192-y</t>
  </si>
  <si>
    <t>10.1016/j.worlddev.2011.05.023</t>
  </si>
  <si>
    <t>10.1073/pnas.1115944109</t>
  </si>
  <si>
    <t>10.1007/s10584-015-1592-y</t>
  </si>
  <si>
    <t>10.1080/13549839.2013.839644</t>
  </si>
  <si>
    <t>10.1007/s11111-015-0237-4</t>
  </si>
  <si>
    <t>10.1093/cesifo/ifx005</t>
  </si>
  <si>
    <t>10.1016/j.gloenvcha.2020.102094</t>
  </si>
  <si>
    <t>10.3390/ijerph18041649</t>
  </si>
  <si>
    <t>10.1080/23311886.2016.1273747</t>
  </si>
  <si>
    <t>10.1016/j.agee.2008.05.009</t>
  </si>
  <si>
    <t>10.1007/s11111-009-0088-y</t>
  </si>
  <si>
    <t>10.1007/s10113-018-1281-2</t>
  </si>
  <si>
    <t>10.18564/jasss.3812</t>
  </si>
  <si>
    <t>10.1080/17565529.2012.665009</t>
  </si>
  <si>
    <t>10.1016/j.worlddev.2017.03.011</t>
  </si>
  <si>
    <t>10.1353/foc.2016.0006</t>
  </si>
  <si>
    <t>10.1017/S1355770X12000290</t>
  </si>
  <si>
    <t>10.1111/1467-7717.00192</t>
  </si>
  <si>
    <t>10.1080/00045608.2011.579533</t>
  </si>
  <si>
    <t>10.1007/s00038-015-0759-7</t>
  </si>
  <si>
    <t>10.1111/rode.12800</t>
  </si>
  <si>
    <t>10.1016/j.jdeveco.2016.09.001</t>
  </si>
  <si>
    <t>10.1016/j.apgeog.2002.08.001</t>
  </si>
  <si>
    <t>10.1023/B:POEN.0000036928.17696.e8</t>
  </si>
  <si>
    <t>10.1007/s10113-019-01473-z</t>
  </si>
  <si>
    <t>10.1016/j.cosust.2021.04.013</t>
  </si>
  <si>
    <t>10.1007/s10113-017-1108-6</t>
  </si>
  <si>
    <t>10.1093/ajae/aaw042</t>
  </si>
  <si>
    <t>10.1080/17565529.2019.1645637</t>
  </si>
  <si>
    <t>10.1038/srep25697</t>
  </si>
  <si>
    <t>10.1007/s11111-005-3343-x</t>
  </si>
  <si>
    <t>10.1016/j.gloenvcha.2017.10.003</t>
  </si>
  <si>
    <t>10.1111/imre.12051</t>
  </si>
  <si>
    <t>10.1016/j.gloenvcha.2011.03.003</t>
  </si>
  <si>
    <t>10.1007/s12571-016-0607-5</t>
  </si>
  <si>
    <t>10.1007/s12571-011-0118-3</t>
  </si>
  <si>
    <t>10.1007/s40641-018-0115-0</t>
  </si>
  <si>
    <t>10.1007/s11629-017-4750-z</t>
  </si>
  <si>
    <t>10.1145/3209811.3209861</t>
  </si>
  <si>
    <t>10.1007/s40808-019-00708-6</t>
  </si>
  <si>
    <t>10.1080/00664677.2019.1647832</t>
  </si>
  <si>
    <t>10.7916/D8GJ0VWW</t>
  </si>
  <si>
    <t>10.1111/ecoj.12448</t>
  </si>
  <si>
    <t>10.1108/IJCCSM-03-2017-0059</t>
  </si>
  <si>
    <t>10.1007/s00267-013-0062-4</t>
  </si>
  <si>
    <t>10.1111/j.1468-2435.2010.00655.x</t>
  </si>
  <si>
    <t>10.3402/gha.v9.29609</t>
  </si>
  <si>
    <t>10.1016/j.landusepol.2017.02.026</t>
  </si>
  <si>
    <t>10.1016/j.ijdrr.2018.06.010</t>
  </si>
  <si>
    <t>10.1371/journal.pone.0212994</t>
  </si>
  <si>
    <t>10.1080/17565529.2016.1146119</t>
  </si>
  <si>
    <t>10.1073/pnas.1421533112</t>
  </si>
  <si>
    <t>10.1016/j.landusepol.2012.03.003</t>
  </si>
  <si>
    <t>10.1080/17565529.2017.1374238</t>
  </si>
  <si>
    <t>10.1080/12259276.2016.1242946</t>
  </si>
  <si>
    <t>10.1016/j.scs.2019.101480</t>
  </si>
  <si>
    <t>10.1057/s41287-018-0161-4</t>
  </si>
  <si>
    <t>10.1080/03057070.2010.485788</t>
  </si>
  <si>
    <t>10.3402/gha.v6i0.20816</t>
  </si>
  <si>
    <t>10.1016/j.gloenvcha.2011.09.006</t>
  </si>
  <si>
    <t>10.1007/s10708-020-10272-7</t>
  </si>
  <si>
    <t>10.1016/j.worlddev.2015.11.016</t>
  </si>
  <si>
    <t>10.1007/s11111-016-0258-7</t>
  </si>
  <si>
    <t>10.1007/s10584-016-1767-1</t>
  </si>
  <si>
    <t>10.1080/10042857.2018.1460957</t>
  </si>
  <si>
    <t>10.1080/17477891.2011.609879</t>
  </si>
  <si>
    <t>10.1080/00220388.2015.1107049</t>
  </si>
  <si>
    <t>10.1111/j.1541-0064.2013.12045.x</t>
  </si>
  <si>
    <t>10.1080/00167223.2013.878229</t>
  </si>
  <si>
    <t>10.1111/j.1467-8268.2009.00202.x</t>
  </si>
  <si>
    <t>10.1016/j.ecolecon.2007.09.009</t>
  </si>
  <si>
    <t>10.1016/j.envsci.2012.06.011</t>
  </si>
  <si>
    <t>10.1111/j.1574-0862.2011.00576.x</t>
  </si>
  <si>
    <t>10.1080/24694452.2018.1535884</t>
  </si>
  <si>
    <t>10.1007/s11769-021-1241-5</t>
  </si>
  <si>
    <t>10.3390/ijerph17165917</t>
  </si>
  <si>
    <t>10.1088/1748-9326/aad8cc</t>
  </si>
  <si>
    <t>10.1080/00220380500405287</t>
  </si>
  <si>
    <t>10.1007/s11111-014-0209-0</t>
  </si>
  <si>
    <t>10.1016/j.agsy.2017.09.007</t>
  </si>
  <si>
    <t>10.1177/0021909620916898</t>
  </si>
  <si>
    <t>10.1089/env.2017.0012</t>
  </si>
  <si>
    <t>10.5539/jpl.v10n4p1</t>
  </si>
  <si>
    <t>10.1007/s13280-021-01552-8</t>
  </si>
  <si>
    <t>10.1080/17565529.2019.1617664</t>
  </si>
  <si>
    <t>10.1016/j.jeem.2012.02.001</t>
  </si>
  <si>
    <t>10.1080/21681376.2020.1746194</t>
  </si>
  <si>
    <t>10.1068/c1242j</t>
  </si>
  <si>
    <t>10.12765/CPoS-2017-13en</t>
  </si>
  <si>
    <t>10.1016/j.gloenvcha.2016.04.014</t>
  </si>
  <si>
    <t>10.1016/j.landurbplan.2021.104298</t>
  </si>
  <si>
    <t>10.1080/00220388.2015.1121240</t>
  </si>
  <si>
    <t>10.1561/101.00000082</t>
  </si>
  <si>
    <t>10.4054/DemRes.2006.14.21</t>
  </si>
  <si>
    <t>10.1177/0020702020968944</t>
  </si>
  <si>
    <t>10.1016/j.gloenvcha.2011.08.004</t>
  </si>
  <si>
    <t>10.1002/wcc.51</t>
  </si>
  <si>
    <t>10.1007/s11111-011-0148-y</t>
  </si>
  <si>
    <t>10.1016/j.jhg.2009.04.003</t>
  </si>
  <si>
    <t>10.1007/s11111-013-0190-z</t>
  </si>
  <si>
    <t>10.1002/psp.2465</t>
  </si>
  <si>
    <t>10.1007/s10708-020-10261-w</t>
  </si>
  <si>
    <t>10.1007/s00267-008-9197-0</t>
  </si>
  <si>
    <t>10.1080/17565529.2013.857589</t>
  </si>
  <si>
    <t>10.1007/s10113-006-0015-z</t>
  </si>
  <si>
    <t>10.1177/0042098011402233</t>
  </si>
  <si>
    <t>10.1016/j.gloenvcha.2013.07.021</t>
  </si>
  <si>
    <t>10.1002/wcc.25</t>
  </si>
  <si>
    <t>10.1007/s10668-011-9330-8</t>
  </si>
  <si>
    <t>10.1080/00220380902935865</t>
  </si>
  <si>
    <t>10.1038/nclimate2103</t>
  </si>
  <si>
    <t>10.1017/S1355770X19000214</t>
  </si>
  <si>
    <t>10.1016/j.worlddev.2019.104704</t>
  </si>
  <si>
    <t>10.1073/pnas.1614342113</t>
  </si>
  <si>
    <t>10.1080/17565529.2013.867248</t>
  </si>
  <si>
    <t>10.1057/rm.2011.17</t>
  </si>
  <si>
    <t>10.1007/s10113-015-0800-7</t>
  </si>
  <si>
    <t>10.2478/environ-2019-0001</t>
  </si>
  <si>
    <t>10.4102/td.v17i1.744</t>
  </si>
  <si>
    <t>10.1002/psp.2033</t>
  </si>
  <si>
    <t>10.1007/s11111-016-0255-x</t>
  </si>
  <si>
    <t>10.1007/s10113-017-1224-3</t>
  </si>
  <si>
    <t>10.1007/s11113-012-9251-8</t>
  </si>
  <si>
    <t>10.1007/s11111-016-0260-0</t>
  </si>
  <si>
    <t>10.1007/s10745-016-9859-0</t>
  </si>
  <si>
    <t>10.1002/psp.1962</t>
  </si>
  <si>
    <t>10.1007/s10745-015-9733-5</t>
  </si>
  <si>
    <t>10.1016/j.apgeog.2014.11.021</t>
  </si>
  <si>
    <t>10.1016/j.worlddev.2016.04.002</t>
  </si>
  <si>
    <t>10.1080/02508060.2017.1393713</t>
  </si>
  <si>
    <t>10.1186/s40176-017-0089-z</t>
  </si>
  <si>
    <t>10.1016/j.gloenvcha.2009.10.002</t>
  </si>
  <si>
    <t>10.1016/j.heliyon.2019.e02085</t>
  </si>
  <si>
    <t>10.1007/s11111-014-0229-9</t>
  </si>
  <si>
    <t/>
  </si>
  <si>
    <t>10.1016/j.jeem.2020.102340</t>
  </si>
  <si>
    <t>10.1016/j.ecolind.2020.106781</t>
  </si>
  <si>
    <t>10.1007/s10113-017-1105-9</t>
  </si>
  <si>
    <t>10.1057/s41599-018-0096-6</t>
  </si>
  <si>
    <t>10.1080/02692171.2020.1749242</t>
  </si>
  <si>
    <t>10.1016/j.envsci.2008.06.002</t>
  </si>
  <si>
    <t>10.1016/j.copsyc.2019.06.023</t>
  </si>
  <si>
    <t>10.1016/j.childyouth.2020.104823</t>
  </si>
  <si>
    <t>10.3390/ijerph1717603</t>
  </si>
  <si>
    <t>10.1088/2515-7620/ab0464</t>
  </si>
  <si>
    <t>10.1016/j.envres.2020.109711</t>
  </si>
  <si>
    <t>10.1016/j.envsci.2012.03.009</t>
  </si>
  <si>
    <t>10.3390/ijerph120809342</t>
  </si>
  <si>
    <t>10.1007/s11111-018-0296-4</t>
  </si>
  <si>
    <t>10.17730/humo.63.2.tpa607r9enhl7k1x</t>
  </si>
  <si>
    <t>10.6092/issn.1973-2201/8538</t>
  </si>
  <si>
    <t>10.1002/pa.2323</t>
  </si>
  <si>
    <t xml:space="preserve">10.3390/su11205586 </t>
  </si>
  <si>
    <t>10.1007/s11111-021-00374-w</t>
  </si>
  <si>
    <t>10.1007/s11111-010-0124-y</t>
  </si>
  <si>
    <t>10.1080/17565529.2013.830955</t>
  </si>
  <si>
    <t>10.1080/13600818.2018.1447097</t>
  </si>
  <si>
    <t>10.1016/j.agsy.2011.12.002</t>
  </si>
  <si>
    <t>10.1016/j.polgeo.2007.05.001</t>
  </si>
  <si>
    <t>10.1007/s10113-015-0893-z</t>
  </si>
  <si>
    <t>10.1016/j.gloenvcha.2015.08.005</t>
  </si>
  <si>
    <t>10.1007/s11111-020-00357-3</t>
  </si>
  <si>
    <t>10.3354/cr019119</t>
  </si>
  <si>
    <t>10.1186/s12889-021-11560-8</t>
  </si>
  <si>
    <t>10.1007/s11625-014-0282-4</t>
  </si>
  <si>
    <t>10.1002/psp.2037</t>
  </si>
  <si>
    <t>10.1080/17565529.2016.1193461</t>
  </si>
  <si>
    <t>10.1007/s11205-018-1925-0</t>
  </si>
  <si>
    <t>10.1175/WCAS-D-16-0065.1</t>
  </si>
  <si>
    <t>10.1007/s10457-016-9933-z</t>
  </si>
  <si>
    <t xml:space="preserve">10.22605/RRH950 </t>
  </si>
  <si>
    <t>10.1080/03906701.2019.1641274</t>
  </si>
  <si>
    <t>10.1111/1467-8489.12404</t>
  </si>
  <si>
    <t>10.1007/s10745-012-9557-5</t>
  </si>
  <si>
    <t>10.1038/s41467-021-22255-4</t>
  </si>
  <si>
    <t>10.1186/s12916-017-0981-7</t>
  </si>
  <si>
    <t>10.1080/02589346.2020.1861509</t>
  </si>
  <si>
    <t>10.1016/j.geoforum.2018.06.010</t>
  </si>
  <si>
    <t>10.1016/j.polgeo.2017.05.007</t>
  </si>
  <si>
    <t>10.1093/jtm/taz026</t>
  </si>
  <si>
    <t>10.1007/s10113-015-0910-2</t>
  </si>
  <si>
    <t>10.1016/j.cosust.2021.04.005</t>
  </si>
  <si>
    <t>10.1080/09614524.2014.911817</t>
  </si>
  <si>
    <t>10.1007/s00267-019-01152-z</t>
  </si>
  <si>
    <t>10.1016/j.socscimed.2019.112397</t>
  </si>
  <si>
    <t>10.1016/j.cosust.2021.06.007</t>
  </si>
  <si>
    <t>10.1111/disa.12124</t>
  </si>
  <si>
    <t>10.1016/j.crm.2018.06.001</t>
  </si>
  <si>
    <t>10.1007/s11069-018-3250-y</t>
  </si>
  <si>
    <t>10.1177/1368431015579967</t>
  </si>
  <si>
    <t>10.1093/eurpub/13.1.87</t>
  </si>
  <si>
    <t>10.1016/j.orbis.2007.08.006</t>
  </si>
  <si>
    <t>10.1186/s40878-019-0163-1</t>
  </si>
  <si>
    <t>10.1080/21632324.2015.1022968</t>
  </si>
  <si>
    <t>10.3390/su8121223</t>
  </si>
  <si>
    <t>10.1177/0308518X17694029</t>
  </si>
  <si>
    <t>10.1080/17565529.2016.1149441</t>
  </si>
  <si>
    <t>10.5337/2014.230</t>
  </si>
  <si>
    <t>10.1016/j.gloenvcha.2014.10.008</t>
  </si>
  <si>
    <t>10.1016/j.copsyc.2021.02.003</t>
  </si>
  <si>
    <t>10.1659/MRD-JOURNAL-D-15-00032.1</t>
  </si>
  <si>
    <t>10.1177/0956247809342182</t>
  </si>
  <si>
    <t>10.1080/00210862.2016.1241624</t>
  </si>
  <si>
    <t>10.1016/j.worlddev.2018.08.006</t>
  </si>
  <si>
    <t>10.1016/j.worlddev.2014.05.028</t>
  </si>
  <si>
    <t>10.1016/j.gloenvcha.2016.10.005</t>
  </si>
  <si>
    <t>10.1111/j.1467-9787.2007.00497.x</t>
  </si>
  <si>
    <t>10.1007/s10708-019-09990-4</t>
  </si>
  <si>
    <t>10.1186/s12889-017-4508-0</t>
  </si>
  <si>
    <t>10.1016/j.emospa.2011.11.001</t>
  </si>
  <si>
    <t>10.1016/j.ijdrr.2014.09.011</t>
  </si>
  <si>
    <t>10.1057/s41599-021-00933-4</t>
  </si>
  <si>
    <t>10.1111/j.1468-2435.2010.00645.x</t>
  </si>
  <si>
    <t>10.1007/s10584-019-02648-7</t>
  </si>
  <si>
    <t>10.1080/1943815X.2020.1869784</t>
  </si>
  <si>
    <t>10.1016/j.agwat.2010.04.009</t>
  </si>
  <si>
    <t>10.1007/s11111-014-0214-3</t>
  </si>
  <si>
    <t>10.3390/ijerph121013251</t>
  </si>
  <si>
    <t>10.1007/s10668-014-9517-x</t>
  </si>
  <si>
    <t>10.1007/s10113-017-1144-2</t>
  </si>
  <si>
    <t>10.1016/j.crm.2021.100347</t>
  </si>
  <si>
    <t>10.1016/j.ecolind.2015.01.024</t>
  </si>
  <si>
    <t>10.1177/1010539514549763</t>
  </si>
  <si>
    <t>10.1016/j.wasec.2020.100070</t>
  </si>
  <si>
    <t>10.1007/s11111-018-0299-1</t>
  </si>
  <si>
    <t>10.1080/17565529.2013.835707</t>
  </si>
  <si>
    <t>10.1098/rsta.2010.0271</t>
  </si>
  <si>
    <t>10.1007/s11111-020-00359-1</t>
  </si>
  <si>
    <t>10.1007/s10784-015-9279-4</t>
  </si>
  <si>
    <t>10.1007/s10113-016-1012-5</t>
  </si>
  <si>
    <t>10.1080/17565529.2020.1711700</t>
  </si>
  <si>
    <t>10.1016/j.gloplacha.2019.04.008</t>
  </si>
  <si>
    <t>10.1080/13669877.2017.1281331</t>
  </si>
  <si>
    <t>10.1007/s10708-008-9119-y</t>
  </si>
  <si>
    <t>10.1177/0020872818799431</t>
  </si>
  <si>
    <t>10.1007/s11111-019-00334-5</t>
  </si>
  <si>
    <t>10.1007/s11111-020-00364-4</t>
  </si>
  <si>
    <t>10.1111/j.1467-842X.2006.tb00788.x</t>
  </si>
  <si>
    <t>10.3390/app9235219</t>
  </si>
  <si>
    <t>10.1016/j.scitotenv.2020.136587</t>
  </si>
  <si>
    <t>10.1080/17477891.2021.1926216</t>
  </si>
  <si>
    <t>10.1016/j.compenvurbsys.2019.101367</t>
  </si>
  <si>
    <t>10.1007/s10745-006-9034-0</t>
  </si>
  <si>
    <t>10.1016/j.scs.2020.102465</t>
  </si>
  <si>
    <t>10.1007/s10584-016-1727-9</t>
  </si>
  <si>
    <t>10.1016/j.gloenvcha.2019.03.004</t>
  </si>
  <si>
    <t>10.1016/j.jenvman.2013.04.053</t>
  </si>
  <si>
    <t>10.1007/s11434-015-0809-9</t>
  </si>
  <si>
    <t>10.1142/S234574811750021X</t>
  </si>
  <si>
    <t>10.1007/s11027-012-9438-7</t>
  </si>
  <si>
    <t>10.1016/j.cosust.2020.11.007</t>
  </si>
  <si>
    <t>10.32526/ennrj.17.2.2019.09</t>
  </si>
  <si>
    <t>Volume</t>
  </si>
  <si>
    <t>topic likelihood</t>
  </si>
  <si>
    <t>adaptation tfidf</t>
  </si>
  <si>
    <t>impact tfidf</t>
  </si>
  <si>
    <t>drought tdidf</t>
  </si>
  <si>
    <t>heat tdidf</t>
  </si>
  <si>
    <t>ratio impact / adpatation</t>
  </si>
  <si>
    <t>ratio drought / heat</t>
  </si>
  <si>
    <t>ratio negative / positive</t>
  </si>
  <si>
    <t>positive words</t>
  </si>
  <si>
    <t>negative words</t>
  </si>
  <si>
    <t>farming tdidf</t>
  </si>
  <si>
    <t>dominant scope</t>
  </si>
  <si>
    <t>continent</t>
  </si>
  <si>
    <t>whole society tdidf</t>
  </si>
  <si>
    <t>ratio farming/ whole society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</si>
</sst>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b/>
      <sz val="11"/>
      <color theme="1"/>
      <name val="Calibri"/>
      <family val="2"/>
      <scheme val="minor"/>
    </font>
    <font>
      <sz val="9"/>
      <color rgb="FF242021"/>
      <name val="Times New Roman"/>
      <family val="1"/>
    </font>
    <font>
      <sz val="11"/>
      <color rgb="FF24202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Fill="1"/>
    <xf numFmtId="164" fontId="0" fillId="0" borderId="0" xfId="0" applyNumberFormat="1" applyFill="1"/>
    <xf numFmtId="2" fontId="0" fillId="0" borderId="0" xfId="0" applyNumberFormat="1" applyFill="1"/>
    <xf numFmtId="0" fontId="1" fillId="0" borderId="0" xfId="0" applyFont="1" applyFill="1" applyAlignment="1">
      <alignment horizontal="center" vertical="distributed"/>
    </xf>
    <xf numFmtId="0" fontId="0" fillId="0" borderId="0" xfId="0" applyFont="1" applyFill="1" applyAlignment="1">
      <alignment horizontal="center" vertical="distributed"/>
    </xf>
    <xf numFmtId="164" fontId="0" fillId="0" borderId="0" xfId="0" applyNumberFormat="1" applyFont="1" applyFill="1" applyAlignment="1">
      <alignment horizontal="center" vertical="distributed"/>
    </xf>
    <xf numFmtId="2" fontId="0" fillId="0" borderId="0" xfId="0" applyNumberFormat="1" applyFont="1" applyFill="1" applyAlignment="1">
      <alignment horizontal="center" vertical="distributed"/>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D8A8A-4A5A-4DAF-9B26-1FFA01E0A4DC}">
  <dimension ref="A1:AB388"/>
  <sheetViews>
    <sheetView tabSelected="1" topLeftCell="B1" workbookViewId="0">
      <selection activeCell="H42" sqref="H42"/>
    </sheetView>
  </sheetViews>
  <sheetFormatPr defaultRowHeight="14.4" x14ac:dyDescent="0.3"/>
  <cols>
    <col min="1" max="1" width="8.88671875" style="1"/>
    <col min="2" max="2" width="20.88671875" style="1" customWidth="1"/>
    <col min="3" max="3" width="15.21875" style="1" customWidth="1"/>
    <col min="4" max="4" width="31.77734375" style="1" customWidth="1"/>
    <col min="5" max="8" width="8.88671875" style="1"/>
    <col min="9" max="9" width="8.88671875" style="2"/>
    <col min="10" max="10" width="8.88671875" style="1"/>
    <col min="11" max="11" width="12.88671875" style="1" bestFit="1" customWidth="1"/>
    <col min="12" max="12" width="11.21875" style="1" customWidth="1"/>
    <col min="13" max="13" width="10.5546875" style="1" customWidth="1"/>
    <col min="14" max="14" width="8.6640625" style="1" customWidth="1"/>
    <col min="15" max="15" width="14.33203125" style="3" customWidth="1"/>
    <col min="16" max="16" width="10.88671875" style="1" customWidth="1"/>
    <col min="17" max="17" width="8.21875" style="3" customWidth="1"/>
    <col min="18" max="18" width="7.77734375" style="3" customWidth="1"/>
    <col min="19" max="19" width="13.77734375" style="3" customWidth="1"/>
    <col min="20" max="20" width="10.109375" style="1" customWidth="1"/>
    <col min="21" max="21" width="9.6640625" style="3" customWidth="1"/>
    <col min="22" max="22" width="11.33203125" style="3" customWidth="1"/>
    <col min="23" max="23" width="12.77734375" style="3" customWidth="1"/>
    <col min="24" max="24" width="10.88671875" style="1" customWidth="1"/>
    <col min="26" max="26" width="10.109375" customWidth="1"/>
    <col min="27" max="27" width="13.44140625" style="3" customWidth="1"/>
    <col min="28" max="28" width="10" style="1" customWidth="1"/>
    <col min="29" max="16384" width="8.88671875" style="1"/>
  </cols>
  <sheetData>
    <row r="1" spans="1:28" s="4" customFormat="1" ht="33.6" customHeight="1" x14ac:dyDescent="0.3">
      <c r="A1" s="4" t="s">
        <v>0</v>
      </c>
      <c r="B1" s="5" t="s">
        <v>1</v>
      </c>
      <c r="C1" s="5" t="s">
        <v>2</v>
      </c>
      <c r="D1" s="5" t="s">
        <v>6</v>
      </c>
      <c r="E1" s="5" t="s">
        <v>1843</v>
      </c>
      <c r="F1" s="5" t="s">
        <v>5</v>
      </c>
      <c r="G1" s="5" t="s">
        <v>1474</v>
      </c>
      <c r="H1" s="5" t="s">
        <v>3</v>
      </c>
      <c r="I1" s="6" t="s">
        <v>1844</v>
      </c>
      <c r="J1" s="4" t="s">
        <v>4</v>
      </c>
      <c r="K1" s="4" t="s">
        <v>1856</v>
      </c>
      <c r="L1" s="4" t="s">
        <v>7</v>
      </c>
      <c r="M1" s="5" t="s">
        <v>1853</v>
      </c>
      <c r="N1" s="5" t="s">
        <v>1852</v>
      </c>
      <c r="O1" s="7" t="s">
        <v>1851</v>
      </c>
      <c r="P1" s="4" t="s">
        <v>1085</v>
      </c>
      <c r="Q1" s="7" t="s">
        <v>1847</v>
      </c>
      <c r="R1" s="7" t="s">
        <v>1848</v>
      </c>
      <c r="S1" s="7" t="s">
        <v>1850</v>
      </c>
      <c r="T1" s="4" t="s">
        <v>1086</v>
      </c>
      <c r="U1" s="7" t="s">
        <v>1846</v>
      </c>
      <c r="V1" s="7" t="s">
        <v>1845</v>
      </c>
      <c r="W1" s="7" t="s">
        <v>1849</v>
      </c>
      <c r="X1" s="4" t="s">
        <v>1087</v>
      </c>
      <c r="Y1" s="7" t="s">
        <v>1854</v>
      </c>
      <c r="Z1" s="7" t="s">
        <v>1857</v>
      </c>
      <c r="AA1" s="7" t="s">
        <v>1858</v>
      </c>
      <c r="AB1" s="4" t="s">
        <v>1855</v>
      </c>
    </row>
    <row r="2" spans="1:28" x14ac:dyDescent="0.3">
      <c r="A2" s="1" t="s">
        <v>8</v>
      </c>
      <c r="B2" s="1" t="s">
        <v>1088</v>
      </c>
      <c r="C2" s="1" t="s">
        <v>9</v>
      </c>
      <c r="D2" s="1" t="s">
        <v>10</v>
      </c>
      <c r="E2" s="1">
        <v>188</v>
      </c>
      <c r="F2" s="1">
        <v>2016</v>
      </c>
      <c r="G2" s="1" t="s">
        <v>1475</v>
      </c>
      <c r="H2" s="1">
        <v>9</v>
      </c>
      <c r="I2" s="2">
        <v>0.290855751785078</v>
      </c>
      <c r="J2" s="1">
        <v>3</v>
      </c>
      <c r="K2" s="1" t="s">
        <v>11</v>
      </c>
      <c r="L2" s="1" t="s">
        <v>12</v>
      </c>
      <c r="M2" s="1">
        <v>94</v>
      </c>
      <c r="N2" s="1">
        <v>67</v>
      </c>
      <c r="O2" s="3">
        <f t="shared" ref="O2:O65" si="0">N2/M2</f>
        <v>0.71276595744680848</v>
      </c>
      <c r="P2" t="str">
        <f>IF(O2&lt;1,"N","P")</f>
        <v>N</v>
      </c>
      <c r="Q2" s="3">
        <v>0.17792670393705701</v>
      </c>
      <c r="R2" s="3">
        <v>2.1467423646183099</v>
      </c>
      <c r="S2" s="3">
        <f>(Q2/(R2+0.001))</f>
        <v>8.2843597476216654E-2</v>
      </c>
      <c r="T2" s="1" t="str">
        <f>IF(S2&lt;1,"H","D")</f>
        <v>H</v>
      </c>
      <c r="U2" s="3">
        <v>4.56052582651024</v>
      </c>
      <c r="V2" s="3">
        <v>0.45625782881503302</v>
      </c>
      <c r="W2" s="3">
        <f>U2/V2</f>
        <v>9.9955015311289657</v>
      </c>
      <c r="X2" s="1" t="str">
        <f>IF(W2&lt;1,"A","I")</f>
        <v>I</v>
      </c>
      <c r="Y2">
        <v>50</v>
      </c>
      <c r="Z2">
        <v>1</v>
      </c>
      <c r="AA2" s="3">
        <f>Y2/(Z2+0.001)</f>
        <v>49.950049950049959</v>
      </c>
      <c r="AB2" s="1" t="str">
        <f>IF(AA2&lt;1,"GS","F")</f>
        <v>F</v>
      </c>
    </row>
    <row r="3" spans="1:28" x14ac:dyDescent="0.3">
      <c r="A3" s="1" t="s">
        <v>13</v>
      </c>
      <c r="B3" s="1" t="s">
        <v>1089</v>
      </c>
      <c r="C3" s="1" t="s">
        <v>14</v>
      </c>
      <c r="D3" s="1" t="s">
        <v>15</v>
      </c>
      <c r="E3" s="1">
        <v>44</v>
      </c>
      <c r="F3" s="1">
        <v>2010</v>
      </c>
      <c r="H3" s="1">
        <v>44</v>
      </c>
      <c r="I3" s="2">
        <v>0.76917547006583797</v>
      </c>
      <c r="J3" s="1">
        <v>5</v>
      </c>
      <c r="K3" s="1" t="s">
        <v>11</v>
      </c>
      <c r="L3" s="1" t="s">
        <v>16</v>
      </c>
      <c r="M3" s="1">
        <v>104</v>
      </c>
      <c r="N3" s="1">
        <v>112</v>
      </c>
      <c r="O3" s="3">
        <f t="shared" si="0"/>
        <v>1.0769230769230769</v>
      </c>
      <c r="P3" t="str">
        <f t="shared" ref="P3:P66" si="1">IF(O3&lt;1,"N","P")</f>
        <v>P</v>
      </c>
      <c r="Q3" s="3">
        <v>0.7625430168731</v>
      </c>
      <c r="R3" s="3">
        <v>0</v>
      </c>
      <c r="S3" s="3">
        <f t="shared" ref="S3:S66" si="2">(Q3/(R3+0.001))</f>
        <v>762.54301687309999</v>
      </c>
      <c r="T3" s="1" t="str">
        <f t="shared" ref="T3:T66" si="3">IF(S3&lt;1,"H","D")</f>
        <v>D</v>
      </c>
      <c r="U3" s="3">
        <v>5.8381778743091903</v>
      </c>
      <c r="V3" s="3">
        <v>4.6516475716034797</v>
      </c>
      <c r="W3" s="3">
        <f t="shared" ref="W3:W66" si="4">U3/V3</f>
        <v>1.255077428898316</v>
      </c>
      <c r="X3" s="1" t="str">
        <f t="shared" ref="X3:X66" si="5">IF(W3&lt;1,"A","I")</f>
        <v>I</v>
      </c>
      <c r="Y3">
        <v>126</v>
      </c>
      <c r="Z3">
        <v>1</v>
      </c>
      <c r="AA3" s="3">
        <f t="shared" ref="AA3:AA66" si="6">Y3/(Z3+0.001)</f>
        <v>125.87412587412589</v>
      </c>
      <c r="AB3" s="1" t="str">
        <f t="shared" ref="AB3:AB66" si="7">IF(AA3&lt;1,"GS","F")</f>
        <v>F</v>
      </c>
    </row>
    <row r="4" spans="1:28" x14ac:dyDescent="0.3">
      <c r="A4" s="1" t="s">
        <v>17</v>
      </c>
      <c r="B4" s="1" t="s">
        <v>1090</v>
      </c>
      <c r="C4" s="1" t="s">
        <v>18</v>
      </c>
      <c r="D4" s="1" t="s">
        <v>19</v>
      </c>
      <c r="E4" s="1">
        <v>26</v>
      </c>
      <c r="F4" s="1">
        <v>2014</v>
      </c>
      <c r="G4" s="1" t="s">
        <v>1476</v>
      </c>
      <c r="H4" s="1">
        <v>32</v>
      </c>
      <c r="I4" s="2">
        <v>0.22906114494809701</v>
      </c>
      <c r="J4" s="1">
        <v>2</v>
      </c>
      <c r="K4" s="1" t="s">
        <v>20</v>
      </c>
      <c r="L4" s="1" t="s">
        <v>21</v>
      </c>
      <c r="M4" s="1">
        <v>66</v>
      </c>
      <c r="N4" s="1">
        <v>100</v>
      </c>
      <c r="O4" s="3">
        <f t="shared" si="0"/>
        <v>1.5151515151515151</v>
      </c>
      <c r="P4" t="str">
        <f t="shared" si="1"/>
        <v>P</v>
      </c>
      <c r="Q4" s="3">
        <v>0.101672402249747</v>
      </c>
      <c r="R4" s="3">
        <v>0</v>
      </c>
      <c r="S4" s="3">
        <f t="shared" si="2"/>
        <v>101.67240224974699</v>
      </c>
      <c r="T4" s="1" t="str">
        <f t="shared" si="3"/>
        <v>D</v>
      </c>
      <c r="U4" s="3">
        <v>2.0154694008926</v>
      </c>
      <c r="V4" s="3">
        <v>1.02932106231966</v>
      </c>
      <c r="W4" s="3">
        <f t="shared" si="4"/>
        <v>1.9580570870186735</v>
      </c>
      <c r="X4" s="1" t="str">
        <f t="shared" si="5"/>
        <v>I</v>
      </c>
      <c r="Y4">
        <v>45</v>
      </c>
      <c r="Z4">
        <v>3</v>
      </c>
      <c r="AA4" s="3">
        <f t="shared" si="6"/>
        <v>14.995001666111296</v>
      </c>
      <c r="AB4" s="1" t="str">
        <f t="shared" si="7"/>
        <v>F</v>
      </c>
    </row>
    <row r="5" spans="1:28" x14ac:dyDescent="0.3">
      <c r="A5" s="1" t="s">
        <v>22</v>
      </c>
      <c r="B5" s="1" t="s">
        <v>1091</v>
      </c>
      <c r="C5" s="1" t="s">
        <v>23</v>
      </c>
      <c r="D5" s="1" t="s">
        <v>24</v>
      </c>
      <c r="E5" s="1">
        <v>80</v>
      </c>
      <c r="F5" s="1">
        <v>2021</v>
      </c>
      <c r="G5" s="1" t="s">
        <v>1477</v>
      </c>
      <c r="H5" s="1">
        <v>18</v>
      </c>
      <c r="I5" s="2">
        <v>0.66067721180612904</v>
      </c>
      <c r="J5" s="1">
        <v>5</v>
      </c>
      <c r="K5" s="1" t="s">
        <v>11</v>
      </c>
      <c r="L5" s="1" t="s">
        <v>16</v>
      </c>
      <c r="M5" s="1">
        <v>105</v>
      </c>
      <c r="N5" s="1">
        <v>196</v>
      </c>
      <c r="O5" s="3">
        <f t="shared" si="0"/>
        <v>1.8666666666666667</v>
      </c>
      <c r="P5" t="str">
        <f t="shared" si="1"/>
        <v>P</v>
      </c>
      <c r="Q5" s="3">
        <v>0.25418100562436702</v>
      </c>
      <c r="R5" s="3">
        <v>0</v>
      </c>
      <c r="S5" s="3">
        <f t="shared" si="2"/>
        <v>254.181005624367</v>
      </c>
      <c r="T5" s="1" t="str">
        <f t="shared" si="3"/>
        <v>D</v>
      </c>
      <c r="U5" s="3">
        <v>0.70090740432735799</v>
      </c>
      <c r="V5" s="3">
        <v>2.7723941483539201</v>
      </c>
      <c r="W5" s="3">
        <f t="shared" si="4"/>
        <v>0.25281665117620972</v>
      </c>
      <c r="X5" s="1" t="str">
        <f t="shared" si="5"/>
        <v>A</v>
      </c>
      <c r="Y5">
        <v>52</v>
      </c>
      <c r="Z5">
        <v>4</v>
      </c>
      <c r="AA5" s="3">
        <f t="shared" si="6"/>
        <v>12.996750812296925</v>
      </c>
      <c r="AB5" s="1" t="str">
        <f t="shared" si="7"/>
        <v>F</v>
      </c>
    </row>
    <row r="6" spans="1:28" x14ac:dyDescent="0.3">
      <c r="A6" s="1" t="s">
        <v>25</v>
      </c>
      <c r="B6" s="1" t="s">
        <v>1092</v>
      </c>
      <c r="C6" s="1" t="s">
        <v>26</v>
      </c>
      <c r="D6" s="1" t="s">
        <v>27</v>
      </c>
      <c r="E6" s="1">
        <v>54</v>
      </c>
      <c r="F6" s="1">
        <v>2019</v>
      </c>
      <c r="G6" s="1" t="s">
        <v>1478</v>
      </c>
      <c r="H6" s="1">
        <v>31</v>
      </c>
      <c r="I6" s="2">
        <v>0.27073652086118399</v>
      </c>
      <c r="J6" s="1">
        <v>4</v>
      </c>
      <c r="K6" s="1" t="s">
        <v>28</v>
      </c>
      <c r="L6" s="1" t="s">
        <v>29</v>
      </c>
      <c r="M6" s="1">
        <v>281</v>
      </c>
      <c r="N6" s="1">
        <v>93</v>
      </c>
      <c r="O6" s="3">
        <f t="shared" si="0"/>
        <v>0.33096085409252668</v>
      </c>
      <c r="P6" t="str">
        <f t="shared" si="1"/>
        <v>N</v>
      </c>
      <c r="Q6" s="3">
        <v>0.58461631293604399</v>
      </c>
      <c r="R6" s="3">
        <v>0</v>
      </c>
      <c r="S6" s="3">
        <f t="shared" si="2"/>
        <v>584.61631293604398</v>
      </c>
      <c r="T6" s="1" t="str">
        <f t="shared" si="3"/>
        <v>D</v>
      </c>
      <c r="U6" s="3">
        <v>42.181738729846501</v>
      </c>
      <c r="V6" s="3">
        <v>3.2333746550545901</v>
      </c>
      <c r="W6" s="3">
        <f t="shared" si="4"/>
        <v>13.045731852912768</v>
      </c>
      <c r="X6" s="1" t="str">
        <f t="shared" si="5"/>
        <v>I</v>
      </c>
      <c r="Y6">
        <v>11</v>
      </c>
      <c r="Z6">
        <v>5</v>
      </c>
      <c r="AA6" s="3">
        <f t="shared" si="6"/>
        <v>2.1995600879824035</v>
      </c>
      <c r="AB6" s="1" t="str">
        <f t="shared" si="7"/>
        <v>F</v>
      </c>
    </row>
    <row r="7" spans="1:28" x14ac:dyDescent="0.3">
      <c r="A7" s="1" t="s">
        <v>30</v>
      </c>
      <c r="B7" s="1" t="s">
        <v>1093</v>
      </c>
      <c r="C7" s="1" t="s">
        <v>31</v>
      </c>
      <c r="D7" s="1" t="s">
        <v>32</v>
      </c>
      <c r="E7" s="1">
        <v>35</v>
      </c>
      <c r="F7" s="1">
        <v>2014</v>
      </c>
      <c r="G7" s="1" t="s">
        <v>1479</v>
      </c>
      <c r="H7" s="1">
        <v>17</v>
      </c>
      <c r="I7" s="2">
        <v>0.30457647302494101</v>
      </c>
      <c r="J7" s="1">
        <v>2</v>
      </c>
      <c r="K7" s="1" t="s">
        <v>11</v>
      </c>
      <c r="L7" s="1" t="s">
        <v>33</v>
      </c>
      <c r="M7" s="1">
        <v>209</v>
      </c>
      <c r="N7" s="1">
        <v>118</v>
      </c>
      <c r="O7" s="3">
        <f t="shared" si="0"/>
        <v>0.56459330143540665</v>
      </c>
      <c r="P7" t="str">
        <f t="shared" si="1"/>
        <v>N</v>
      </c>
      <c r="Q7" s="3">
        <v>0.84259247710309004</v>
      </c>
      <c r="R7" s="3">
        <v>0</v>
      </c>
      <c r="S7" s="3">
        <f t="shared" si="2"/>
        <v>842.59247710309</v>
      </c>
      <c r="T7" s="1" t="str">
        <f t="shared" si="3"/>
        <v>D</v>
      </c>
      <c r="U7" s="3">
        <v>3.4778036071345202</v>
      </c>
      <c r="V7" s="3">
        <v>4.13205134766807</v>
      </c>
      <c r="W7" s="3">
        <f t="shared" si="4"/>
        <v>0.84166514752950117</v>
      </c>
      <c r="X7" s="1" t="str">
        <f t="shared" si="5"/>
        <v>A</v>
      </c>
      <c r="Y7">
        <v>57</v>
      </c>
      <c r="Z7">
        <v>7</v>
      </c>
      <c r="AA7" s="3">
        <f t="shared" si="6"/>
        <v>8.141694043708041</v>
      </c>
      <c r="AB7" s="1" t="str">
        <f t="shared" si="7"/>
        <v>F</v>
      </c>
    </row>
    <row r="8" spans="1:28" x14ac:dyDescent="0.3">
      <c r="A8" s="1" t="s">
        <v>34</v>
      </c>
      <c r="B8" s="1" t="s">
        <v>1094</v>
      </c>
      <c r="C8" s="1" t="s">
        <v>35</v>
      </c>
      <c r="D8" s="1" t="s">
        <v>36</v>
      </c>
      <c r="E8" s="1">
        <v>75</v>
      </c>
      <c r="F8" s="1">
        <v>2005</v>
      </c>
      <c r="G8" s="1" t="s">
        <v>1480</v>
      </c>
      <c r="H8" s="1">
        <v>44</v>
      </c>
      <c r="I8" s="2">
        <v>0.79938324115871395</v>
      </c>
      <c r="J8" s="1">
        <v>5</v>
      </c>
      <c r="K8" s="1" t="s">
        <v>11</v>
      </c>
      <c r="L8" s="1" t="s">
        <v>16</v>
      </c>
      <c r="M8" s="1">
        <v>135</v>
      </c>
      <c r="N8" s="1">
        <v>88</v>
      </c>
      <c r="O8" s="3">
        <f t="shared" si="0"/>
        <v>0.6518518518518519</v>
      </c>
      <c r="P8" t="str">
        <f t="shared" si="1"/>
        <v>N</v>
      </c>
      <c r="Q8" s="3">
        <v>0.279599106186804</v>
      </c>
      <c r="R8" s="3">
        <v>0</v>
      </c>
      <c r="S8" s="3">
        <f t="shared" si="2"/>
        <v>279.59910618680402</v>
      </c>
      <c r="T8" s="1" t="str">
        <f t="shared" si="3"/>
        <v>D</v>
      </c>
      <c r="U8" s="3">
        <v>5.5832877743118203</v>
      </c>
      <c r="V8" s="3">
        <v>5.8970380531003697</v>
      </c>
      <c r="W8" s="3">
        <f t="shared" si="4"/>
        <v>0.94679527655013263</v>
      </c>
      <c r="X8" s="1" t="str">
        <f t="shared" si="5"/>
        <v>A</v>
      </c>
      <c r="Y8">
        <v>145</v>
      </c>
      <c r="Z8">
        <v>6</v>
      </c>
      <c r="AA8" s="3">
        <f t="shared" si="6"/>
        <v>24.16263956007332</v>
      </c>
      <c r="AB8" s="1" t="str">
        <f t="shared" si="7"/>
        <v>F</v>
      </c>
    </row>
    <row r="9" spans="1:28" x14ac:dyDescent="0.3">
      <c r="A9" s="1" t="s">
        <v>37</v>
      </c>
      <c r="B9" s="1" t="s">
        <v>1095</v>
      </c>
      <c r="C9" s="1" t="s">
        <v>38</v>
      </c>
      <c r="D9" s="1" t="s">
        <v>32</v>
      </c>
      <c r="E9" s="1">
        <v>37</v>
      </c>
      <c r="F9" s="1">
        <v>2016</v>
      </c>
      <c r="G9" s="1" t="s">
        <v>1481</v>
      </c>
      <c r="H9" s="1">
        <v>2</v>
      </c>
      <c r="I9" s="2">
        <v>0.29438228892163498</v>
      </c>
      <c r="J9" s="1">
        <v>5</v>
      </c>
      <c r="K9" s="1" t="s">
        <v>39</v>
      </c>
      <c r="L9" s="1" t="s">
        <v>40</v>
      </c>
      <c r="M9" s="1">
        <v>159</v>
      </c>
      <c r="N9" s="1">
        <v>143</v>
      </c>
      <c r="O9" s="3">
        <f t="shared" si="0"/>
        <v>0.89937106918238996</v>
      </c>
      <c r="P9" t="str">
        <f t="shared" si="1"/>
        <v>N</v>
      </c>
      <c r="Q9" s="3">
        <v>2.54181005624367E-2</v>
      </c>
      <c r="R9" s="3">
        <v>0</v>
      </c>
      <c r="S9" s="3">
        <f t="shared" si="2"/>
        <v>25.418100562436699</v>
      </c>
      <c r="T9" s="1" t="str">
        <f t="shared" si="3"/>
        <v>D</v>
      </c>
      <c r="U9" s="3">
        <v>4.3750896028623902</v>
      </c>
      <c r="V9" s="3">
        <v>2.8642492918512699</v>
      </c>
      <c r="W9" s="3">
        <f t="shared" si="4"/>
        <v>1.5274821277985229</v>
      </c>
      <c r="X9" s="1" t="str">
        <f t="shared" si="5"/>
        <v>I</v>
      </c>
      <c r="Y9">
        <v>7</v>
      </c>
      <c r="Z9">
        <v>13</v>
      </c>
      <c r="AA9" s="3">
        <f t="shared" si="6"/>
        <v>0.53842012152911312</v>
      </c>
      <c r="AB9" s="1" t="str">
        <f t="shared" si="7"/>
        <v>GS</v>
      </c>
    </row>
    <row r="10" spans="1:28" x14ac:dyDescent="0.3">
      <c r="A10" s="1" t="s">
        <v>41</v>
      </c>
      <c r="B10" s="1" t="s">
        <v>1096</v>
      </c>
      <c r="C10" s="1" t="s">
        <v>42</v>
      </c>
      <c r="D10" s="1" t="s">
        <v>43</v>
      </c>
      <c r="E10" s="1">
        <v>5</v>
      </c>
      <c r="F10" s="1">
        <v>2018</v>
      </c>
      <c r="G10" s="1" t="s">
        <v>1482</v>
      </c>
      <c r="H10" s="1">
        <v>9</v>
      </c>
      <c r="I10" s="2">
        <v>0.22948372232494599</v>
      </c>
      <c r="J10" s="1">
        <v>3</v>
      </c>
      <c r="K10" s="1" t="s">
        <v>20</v>
      </c>
      <c r="L10" s="1" t="s">
        <v>44</v>
      </c>
      <c r="M10" s="1">
        <v>128</v>
      </c>
      <c r="N10" s="1">
        <v>100</v>
      </c>
      <c r="O10" s="3">
        <f t="shared" si="0"/>
        <v>0.78125</v>
      </c>
      <c r="P10" t="str">
        <f t="shared" si="1"/>
        <v>N</v>
      </c>
      <c r="Q10" s="3">
        <v>1.2709050281218299</v>
      </c>
      <c r="R10" s="3">
        <v>0</v>
      </c>
      <c r="S10" s="3">
        <f t="shared" si="2"/>
        <v>1270.9050281218299</v>
      </c>
      <c r="T10" s="1" t="str">
        <f t="shared" si="3"/>
        <v>D</v>
      </c>
      <c r="U10" s="3">
        <v>4.7083657427854</v>
      </c>
      <c r="V10" s="3">
        <v>7.4008129877694797</v>
      </c>
      <c r="W10" s="3">
        <f t="shared" si="4"/>
        <v>0.63619574640872634</v>
      </c>
      <c r="X10" s="1" t="str">
        <f t="shared" si="5"/>
        <v>A</v>
      </c>
      <c r="Y10">
        <v>126</v>
      </c>
      <c r="Z10">
        <v>4</v>
      </c>
      <c r="AA10" s="3">
        <f t="shared" si="6"/>
        <v>31.492126968257931</v>
      </c>
      <c r="AB10" s="1" t="str">
        <f t="shared" si="7"/>
        <v>F</v>
      </c>
    </row>
    <row r="11" spans="1:28" x14ac:dyDescent="0.3">
      <c r="A11" s="1" t="s">
        <v>45</v>
      </c>
      <c r="B11" s="1" t="s">
        <v>1097</v>
      </c>
      <c r="C11" s="1" t="s">
        <v>46</v>
      </c>
      <c r="D11" s="1" t="s">
        <v>47</v>
      </c>
      <c r="E11" s="1">
        <v>49</v>
      </c>
      <c r="F11" s="1">
        <v>2011</v>
      </c>
      <c r="G11" s="1" t="s">
        <v>1483</v>
      </c>
      <c r="H11" s="1">
        <v>28</v>
      </c>
      <c r="I11" s="2">
        <v>0.38884268439321101</v>
      </c>
      <c r="J11" s="1">
        <v>5</v>
      </c>
      <c r="K11" s="1" t="s">
        <v>11</v>
      </c>
      <c r="L11" s="1" t="s">
        <v>48</v>
      </c>
      <c r="M11" s="1">
        <v>224</v>
      </c>
      <c r="N11" s="1">
        <v>148</v>
      </c>
      <c r="O11" s="3">
        <f t="shared" si="0"/>
        <v>0.6607142857142857</v>
      </c>
      <c r="P11" t="str">
        <f t="shared" si="1"/>
        <v>N</v>
      </c>
      <c r="Q11" s="3">
        <v>3.1378118448077501</v>
      </c>
      <c r="R11" s="3">
        <v>0</v>
      </c>
      <c r="S11" s="3">
        <f t="shared" si="2"/>
        <v>3137.8118448077498</v>
      </c>
      <c r="T11" s="1" t="str">
        <f t="shared" si="3"/>
        <v>D</v>
      </c>
      <c r="U11" s="3">
        <v>7.2479484442968198</v>
      </c>
      <c r="V11" s="3">
        <v>2.0903267721683298</v>
      </c>
      <c r="W11" s="3">
        <f t="shared" si="4"/>
        <v>3.4673757906178495</v>
      </c>
      <c r="X11" s="1" t="str">
        <f t="shared" si="5"/>
        <v>I</v>
      </c>
      <c r="Y11">
        <v>70</v>
      </c>
      <c r="Z11">
        <v>9</v>
      </c>
      <c r="AA11" s="3">
        <f t="shared" si="6"/>
        <v>7.7769136762581939</v>
      </c>
      <c r="AB11" s="1" t="str">
        <f t="shared" si="7"/>
        <v>F</v>
      </c>
    </row>
    <row r="12" spans="1:28" x14ac:dyDescent="0.3">
      <c r="A12" s="1" t="s">
        <v>49</v>
      </c>
      <c r="B12" s="1" t="s">
        <v>1098</v>
      </c>
      <c r="C12" s="1" t="s">
        <v>50</v>
      </c>
      <c r="D12" s="1" t="s">
        <v>51</v>
      </c>
      <c r="E12" s="1">
        <v>6</v>
      </c>
      <c r="F12" s="1">
        <v>2014</v>
      </c>
      <c r="G12" s="1" t="s">
        <v>1484</v>
      </c>
      <c r="H12" s="1">
        <v>10</v>
      </c>
      <c r="I12" s="2">
        <v>0.21972527248335599</v>
      </c>
      <c r="J12" s="1">
        <v>3</v>
      </c>
      <c r="K12" s="1" t="s">
        <v>11</v>
      </c>
      <c r="L12" s="1" t="s">
        <v>52</v>
      </c>
      <c r="M12" s="1">
        <v>81</v>
      </c>
      <c r="N12" s="1">
        <v>74</v>
      </c>
      <c r="O12" s="3">
        <f t="shared" si="0"/>
        <v>0.9135802469135802</v>
      </c>
      <c r="P12" t="str">
        <f t="shared" si="1"/>
        <v>N</v>
      </c>
      <c r="Q12" s="3">
        <v>0.35585340787411401</v>
      </c>
      <c r="R12" s="3">
        <v>0</v>
      </c>
      <c r="S12" s="3">
        <f t="shared" si="2"/>
        <v>355.853407874114</v>
      </c>
      <c r="T12" s="1" t="str">
        <f t="shared" si="3"/>
        <v>D</v>
      </c>
      <c r="U12" s="3">
        <v>2.6658061018638302</v>
      </c>
      <c r="V12" s="3">
        <v>0.47237178278627601</v>
      </c>
      <c r="W12" s="3">
        <f t="shared" si="4"/>
        <v>5.6434490776303852</v>
      </c>
      <c r="X12" s="1" t="str">
        <f t="shared" si="5"/>
        <v>I</v>
      </c>
      <c r="Y12">
        <v>82</v>
      </c>
      <c r="Z12">
        <v>3</v>
      </c>
      <c r="AA12" s="3">
        <f t="shared" si="6"/>
        <v>27.324225258247253</v>
      </c>
      <c r="AB12" s="1" t="str">
        <f t="shared" si="7"/>
        <v>F</v>
      </c>
    </row>
    <row r="13" spans="1:28" x14ac:dyDescent="0.3">
      <c r="A13" s="1" t="s">
        <v>53</v>
      </c>
      <c r="B13" s="1" t="s">
        <v>1099</v>
      </c>
      <c r="C13" s="1" t="s">
        <v>54</v>
      </c>
      <c r="D13" s="1" t="s">
        <v>55</v>
      </c>
      <c r="F13" s="1">
        <v>2021</v>
      </c>
      <c r="G13" s="1" t="s">
        <v>1485</v>
      </c>
      <c r="H13" s="1">
        <v>38</v>
      </c>
      <c r="I13" s="2">
        <v>0.32096357564806499</v>
      </c>
      <c r="J13" s="1">
        <v>5</v>
      </c>
      <c r="K13" s="1" t="s">
        <v>20</v>
      </c>
      <c r="L13" s="1" t="s">
        <v>56</v>
      </c>
      <c r="M13" s="1">
        <v>62</v>
      </c>
      <c r="N13" s="1">
        <v>109</v>
      </c>
      <c r="O13" s="3">
        <f t="shared" si="0"/>
        <v>1.7580645161290323</v>
      </c>
      <c r="P13" t="str">
        <f t="shared" si="1"/>
        <v>P</v>
      </c>
      <c r="Q13" s="3">
        <v>0</v>
      </c>
      <c r="R13" s="3">
        <v>9.4456664043205603</v>
      </c>
      <c r="S13" s="3">
        <f t="shared" si="2"/>
        <v>0</v>
      </c>
      <c r="T13" s="1" t="str">
        <f t="shared" si="3"/>
        <v>H</v>
      </c>
      <c r="U13" s="3">
        <v>1.50913409708785</v>
      </c>
      <c r="V13" s="3">
        <v>1.78641353959001</v>
      </c>
      <c r="W13" s="3">
        <f t="shared" si="4"/>
        <v>0.84478429190264814</v>
      </c>
      <c r="X13" s="1" t="str">
        <f t="shared" si="5"/>
        <v>A</v>
      </c>
      <c r="Y13">
        <v>0</v>
      </c>
      <c r="Z13">
        <v>6</v>
      </c>
      <c r="AA13" s="3">
        <f t="shared" si="6"/>
        <v>0</v>
      </c>
      <c r="AB13" s="1" t="str">
        <f t="shared" si="7"/>
        <v>GS</v>
      </c>
    </row>
    <row r="14" spans="1:28" x14ac:dyDescent="0.3">
      <c r="A14" s="1" t="s">
        <v>57</v>
      </c>
      <c r="B14" s="1" t="s">
        <v>1100</v>
      </c>
      <c r="C14" s="1" t="s">
        <v>58</v>
      </c>
      <c r="D14" s="1" t="s">
        <v>59</v>
      </c>
      <c r="E14" s="1">
        <v>16</v>
      </c>
      <c r="F14" s="1">
        <v>2014</v>
      </c>
      <c r="H14" s="1">
        <v>5</v>
      </c>
      <c r="I14" s="2">
        <v>0.26033747256262202</v>
      </c>
      <c r="J14" s="1">
        <v>3</v>
      </c>
      <c r="K14" s="1" t="s">
        <v>60</v>
      </c>
      <c r="L14" s="1" t="s">
        <v>61</v>
      </c>
      <c r="M14" s="1">
        <v>114</v>
      </c>
      <c r="N14" s="1">
        <v>130</v>
      </c>
      <c r="O14" s="3">
        <f t="shared" si="0"/>
        <v>1.1403508771929824</v>
      </c>
      <c r="P14" t="str">
        <f t="shared" si="1"/>
        <v>P</v>
      </c>
      <c r="Q14" s="3">
        <v>0.40668960899898698</v>
      </c>
      <c r="R14" s="3">
        <v>0</v>
      </c>
      <c r="S14" s="3">
        <f t="shared" si="2"/>
        <v>406.68960899898696</v>
      </c>
      <c r="T14" s="1" t="str">
        <f t="shared" si="3"/>
        <v>D</v>
      </c>
      <c r="U14" s="3">
        <v>1.9037976085243999</v>
      </c>
      <c r="V14" s="3">
        <v>3.5370268820225799</v>
      </c>
      <c r="W14" s="3">
        <f t="shared" si="4"/>
        <v>0.53824798963239728</v>
      </c>
      <c r="X14" s="1" t="str">
        <f t="shared" si="5"/>
        <v>A</v>
      </c>
      <c r="Y14">
        <v>87</v>
      </c>
      <c r="Z14">
        <v>25</v>
      </c>
      <c r="AA14" s="3">
        <f t="shared" si="6"/>
        <v>3.4798608055677773</v>
      </c>
      <c r="AB14" s="1" t="str">
        <f t="shared" si="7"/>
        <v>F</v>
      </c>
    </row>
    <row r="15" spans="1:28" x14ac:dyDescent="0.3">
      <c r="A15" s="1" t="s">
        <v>62</v>
      </c>
      <c r="B15" s="1" t="s">
        <v>1101</v>
      </c>
      <c r="C15" s="1" t="s">
        <v>63</v>
      </c>
      <c r="D15" s="1" t="s">
        <v>64</v>
      </c>
      <c r="E15" s="1">
        <v>29</v>
      </c>
      <c r="F15" s="1">
        <v>2019</v>
      </c>
      <c r="G15" s="1" t="s">
        <v>1486</v>
      </c>
      <c r="H15" s="1">
        <v>41</v>
      </c>
      <c r="I15" s="2">
        <v>0.240743403776252</v>
      </c>
      <c r="J15" s="1">
        <v>3</v>
      </c>
      <c r="K15" s="1" t="s">
        <v>20</v>
      </c>
      <c r="L15" s="1" t="s">
        <v>65</v>
      </c>
      <c r="M15" s="1">
        <v>68</v>
      </c>
      <c r="N15" s="1">
        <v>98</v>
      </c>
      <c r="O15" s="3">
        <f t="shared" si="0"/>
        <v>1.4411764705882353</v>
      </c>
      <c r="P15" t="str">
        <f t="shared" si="1"/>
        <v>P</v>
      </c>
      <c r="Q15" s="3">
        <v>1.4234136314964501</v>
      </c>
      <c r="R15" s="3">
        <v>0</v>
      </c>
      <c r="S15" s="3">
        <f t="shared" si="2"/>
        <v>1423.4136314964501</v>
      </c>
      <c r="T15" s="1" t="str">
        <f t="shared" si="3"/>
        <v>D</v>
      </c>
      <c r="U15" s="3">
        <v>0.666161888400295</v>
      </c>
      <c r="V15" s="3">
        <v>2.18941909607469</v>
      </c>
      <c r="W15" s="3">
        <f t="shared" si="4"/>
        <v>0.30426421766149131</v>
      </c>
      <c r="X15" s="1" t="str">
        <f t="shared" si="5"/>
        <v>A</v>
      </c>
      <c r="Y15">
        <v>53</v>
      </c>
      <c r="Z15">
        <v>5</v>
      </c>
      <c r="AA15" s="3">
        <f t="shared" si="6"/>
        <v>10.597880423915216</v>
      </c>
      <c r="AB15" s="1" t="str">
        <f t="shared" si="7"/>
        <v>F</v>
      </c>
    </row>
    <row r="16" spans="1:28" x14ac:dyDescent="0.3">
      <c r="A16" s="1" t="s">
        <v>66</v>
      </c>
      <c r="B16" s="1" t="s">
        <v>1102</v>
      </c>
      <c r="C16" s="1" t="s">
        <v>67</v>
      </c>
      <c r="D16" s="1" t="s">
        <v>68</v>
      </c>
      <c r="E16" s="1">
        <v>6</v>
      </c>
      <c r="F16" s="1">
        <v>2015</v>
      </c>
      <c r="G16" s="1" t="s">
        <v>1487</v>
      </c>
      <c r="H16" s="1">
        <v>27</v>
      </c>
      <c r="I16" s="2">
        <v>0.28839491274859302</v>
      </c>
      <c r="J16" s="1">
        <v>2</v>
      </c>
      <c r="K16" s="1" t="s">
        <v>11</v>
      </c>
      <c r="L16" s="1" t="s">
        <v>69</v>
      </c>
      <c r="M16" s="1">
        <v>141</v>
      </c>
      <c r="N16" s="1">
        <v>74</v>
      </c>
      <c r="O16" s="3">
        <f t="shared" si="0"/>
        <v>0.52482269503546097</v>
      </c>
      <c r="P16" t="str">
        <f t="shared" si="1"/>
        <v>N</v>
      </c>
      <c r="Q16" s="3">
        <v>7.8196855160750998</v>
      </c>
      <c r="R16" s="3">
        <v>0</v>
      </c>
      <c r="S16" s="3">
        <f t="shared" si="2"/>
        <v>7819.6855160750993</v>
      </c>
      <c r="T16" s="1" t="str">
        <f t="shared" si="3"/>
        <v>D</v>
      </c>
      <c r="U16" s="3">
        <v>11.6554324000912</v>
      </c>
      <c r="V16" s="3">
        <v>1.0839605445820499</v>
      </c>
      <c r="W16" s="3">
        <f t="shared" si="4"/>
        <v>10.752635285803013</v>
      </c>
      <c r="X16" s="1" t="str">
        <f t="shared" si="5"/>
        <v>I</v>
      </c>
      <c r="Y16">
        <v>19</v>
      </c>
      <c r="Z16">
        <v>5</v>
      </c>
      <c r="AA16" s="3">
        <f t="shared" si="6"/>
        <v>3.799240151969606</v>
      </c>
      <c r="AB16" s="1" t="str">
        <f t="shared" si="7"/>
        <v>F</v>
      </c>
    </row>
    <row r="17" spans="1:28" x14ac:dyDescent="0.3">
      <c r="A17" s="1" t="s">
        <v>70</v>
      </c>
      <c r="B17" s="1" t="s">
        <v>1103</v>
      </c>
      <c r="C17" s="1" t="s">
        <v>71</v>
      </c>
      <c r="D17" s="1" t="s">
        <v>72</v>
      </c>
      <c r="E17" s="1">
        <v>16</v>
      </c>
      <c r="F17" s="1">
        <v>2021</v>
      </c>
      <c r="G17" s="1" t="s">
        <v>1488</v>
      </c>
      <c r="H17" s="1">
        <v>20</v>
      </c>
      <c r="I17" s="2">
        <v>0.57051768934855496</v>
      </c>
      <c r="J17" s="1">
        <v>5</v>
      </c>
      <c r="K17" s="1" t="s">
        <v>20</v>
      </c>
      <c r="L17" s="1" t="s">
        <v>73</v>
      </c>
      <c r="M17" s="1">
        <v>233</v>
      </c>
      <c r="N17" s="1">
        <v>130</v>
      </c>
      <c r="O17" s="3">
        <f t="shared" si="0"/>
        <v>0.55793991416309008</v>
      </c>
      <c r="P17" t="str">
        <f t="shared" si="1"/>
        <v>N</v>
      </c>
      <c r="Q17" s="3">
        <v>0.38127150843655</v>
      </c>
      <c r="R17" s="3">
        <v>8.1576209855495705</v>
      </c>
      <c r="S17" s="3">
        <f t="shared" si="2"/>
        <v>4.6732347183654259E-2</v>
      </c>
      <c r="T17" s="1" t="str">
        <f t="shared" si="3"/>
        <v>H</v>
      </c>
      <c r="U17" s="3">
        <v>6.9759303591164699</v>
      </c>
      <c r="V17" s="3">
        <v>8.7867910357936996</v>
      </c>
      <c r="W17" s="3">
        <f t="shared" si="4"/>
        <v>0.79391103426716958</v>
      </c>
      <c r="X17" s="1" t="str">
        <f t="shared" si="5"/>
        <v>A</v>
      </c>
      <c r="Y17">
        <v>43</v>
      </c>
      <c r="Z17">
        <v>7</v>
      </c>
      <c r="AA17" s="3">
        <f t="shared" si="6"/>
        <v>6.1419797171832595</v>
      </c>
      <c r="AB17" s="1" t="str">
        <f t="shared" si="7"/>
        <v>F</v>
      </c>
    </row>
    <row r="18" spans="1:28" x14ac:dyDescent="0.3">
      <c r="A18" s="1" t="s">
        <v>74</v>
      </c>
      <c r="B18" s="1" t="s">
        <v>1104</v>
      </c>
      <c r="C18" s="1" t="s">
        <v>75</v>
      </c>
      <c r="D18" s="1" t="s">
        <v>76</v>
      </c>
      <c r="E18" s="1">
        <v>11</v>
      </c>
      <c r="F18" s="1">
        <v>2021</v>
      </c>
      <c r="G18" s="1" t="s">
        <v>1489</v>
      </c>
      <c r="H18" s="1">
        <v>23</v>
      </c>
      <c r="I18" s="2">
        <v>0.345246060042467</v>
      </c>
      <c r="J18" s="1">
        <v>4</v>
      </c>
      <c r="K18" s="1" t="s">
        <v>28</v>
      </c>
      <c r="L18" s="1" t="s">
        <v>29</v>
      </c>
      <c r="M18" s="1">
        <v>187</v>
      </c>
      <c r="N18" s="1">
        <v>167</v>
      </c>
      <c r="O18" s="3">
        <f t="shared" si="0"/>
        <v>0.89304812834224601</v>
      </c>
      <c r="P18" t="str">
        <f t="shared" si="1"/>
        <v>N</v>
      </c>
      <c r="Q18" s="3">
        <v>0.79175627597821696</v>
      </c>
      <c r="R18" s="3">
        <v>0</v>
      </c>
      <c r="S18" s="3">
        <f t="shared" si="2"/>
        <v>791.75627597821699</v>
      </c>
      <c r="T18" s="1" t="str">
        <f t="shared" si="3"/>
        <v>D</v>
      </c>
      <c r="U18" s="3">
        <v>3.4789285290832801</v>
      </c>
      <c r="V18" s="3">
        <v>3.4808746691199599</v>
      </c>
      <c r="W18" s="3">
        <f t="shared" si="4"/>
        <v>0.99944090488119419</v>
      </c>
      <c r="X18" s="1" t="str">
        <f t="shared" si="5"/>
        <v>A</v>
      </c>
      <c r="Y18">
        <v>11</v>
      </c>
      <c r="Z18">
        <v>13</v>
      </c>
      <c r="AA18" s="3">
        <f t="shared" si="6"/>
        <v>0.8460887624028921</v>
      </c>
      <c r="AB18" s="1" t="str">
        <f t="shared" si="7"/>
        <v>GS</v>
      </c>
    </row>
    <row r="19" spans="1:28" x14ac:dyDescent="0.3">
      <c r="A19" s="1" t="s">
        <v>77</v>
      </c>
      <c r="B19" s="1" t="s">
        <v>1105</v>
      </c>
      <c r="C19" s="1" t="s">
        <v>78</v>
      </c>
      <c r="D19" s="1" t="s">
        <v>79</v>
      </c>
      <c r="E19" s="1">
        <v>3</v>
      </c>
      <c r="F19" s="1">
        <v>2016</v>
      </c>
      <c r="G19" s="1" t="s">
        <v>1490</v>
      </c>
      <c r="H19" s="1">
        <v>40</v>
      </c>
      <c r="I19" s="2">
        <v>0.86449704846926201</v>
      </c>
      <c r="J19" s="1">
        <v>1</v>
      </c>
      <c r="K19" s="1" t="s">
        <v>80</v>
      </c>
      <c r="L19" s="1" t="s">
        <v>81</v>
      </c>
      <c r="M19" s="1">
        <v>195</v>
      </c>
      <c r="N19" s="1">
        <v>150</v>
      </c>
      <c r="O19" s="3">
        <f t="shared" si="0"/>
        <v>0.76923076923076927</v>
      </c>
      <c r="P19" t="str">
        <f t="shared" si="1"/>
        <v>N</v>
      </c>
      <c r="Q19" s="3">
        <v>0</v>
      </c>
      <c r="R19" s="3">
        <v>13.309802660633499</v>
      </c>
      <c r="S19" s="3">
        <f t="shared" si="2"/>
        <v>0</v>
      </c>
      <c r="T19" s="1" t="str">
        <f t="shared" si="3"/>
        <v>H</v>
      </c>
      <c r="U19" s="3">
        <v>5.3973610459298502</v>
      </c>
      <c r="V19" s="3">
        <v>10.6134057709739</v>
      </c>
      <c r="W19" s="3">
        <f t="shared" si="4"/>
        <v>0.50854185380255945</v>
      </c>
      <c r="X19" s="1" t="str">
        <f t="shared" si="5"/>
        <v>A</v>
      </c>
      <c r="Y19">
        <v>1</v>
      </c>
      <c r="Z19">
        <v>4</v>
      </c>
      <c r="AA19" s="3">
        <f t="shared" si="6"/>
        <v>0.2499375156210947</v>
      </c>
      <c r="AB19" s="1" t="str">
        <f t="shared" si="7"/>
        <v>GS</v>
      </c>
    </row>
    <row r="20" spans="1:28" x14ac:dyDescent="0.3">
      <c r="A20" s="1" t="s">
        <v>82</v>
      </c>
      <c r="B20" s="1" t="s">
        <v>1106</v>
      </c>
      <c r="C20" s="1" t="s">
        <v>83</v>
      </c>
      <c r="D20" s="1" t="s">
        <v>84</v>
      </c>
      <c r="E20" s="1">
        <v>2</v>
      </c>
      <c r="F20" s="1">
        <v>2018</v>
      </c>
      <c r="G20" s="1" t="s">
        <v>1491</v>
      </c>
      <c r="H20" s="1">
        <v>31</v>
      </c>
      <c r="I20" s="2">
        <v>0.39658451513588899</v>
      </c>
      <c r="J20" s="1">
        <v>4</v>
      </c>
      <c r="K20" s="1" t="s">
        <v>20</v>
      </c>
      <c r="L20" s="1" t="s">
        <v>73</v>
      </c>
      <c r="M20" s="1">
        <v>456</v>
      </c>
      <c r="N20" s="1">
        <v>174</v>
      </c>
      <c r="O20" s="3">
        <f t="shared" si="0"/>
        <v>0.38157894736842107</v>
      </c>
      <c r="P20" t="str">
        <f t="shared" si="1"/>
        <v>N</v>
      </c>
      <c r="Q20" s="3">
        <v>0.9188467787904</v>
      </c>
      <c r="R20" s="3">
        <v>2.5760908375419702</v>
      </c>
      <c r="S20" s="3">
        <f t="shared" si="2"/>
        <v>0.35654419526274683</v>
      </c>
      <c r="T20" s="1" t="str">
        <f t="shared" si="3"/>
        <v>H</v>
      </c>
      <c r="U20" s="3">
        <v>27.149444869795399</v>
      </c>
      <c r="V20" s="3">
        <v>6.1082015490716399</v>
      </c>
      <c r="W20" s="3">
        <f t="shared" si="4"/>
        <v>4.444752625086795</v>
      </c>
      <c r="X20" s="1" t="str">
        <f t="shared" si="5"/>
        <v>I</v>
      </c>
      <c r="Y20">
        <v>6</v>
      </c>
      <c r="Z20">
        <v>8</v>
      </c>
      <c r="AA20" s="3">
        <f t="shared" si="6"/>
        <v>0.74990626171728536</v>
      </c>
      <c r="AB20" s="1" t="str">
        <f t="shared" si="7"/>
        <v>GS</v>
      </c>
    </row>
    <row r="21" spans="1:28" x14ac:dyDescent="0.3">
      <c r="A21" s="1" t="s">
        <v>85</v>
      </c>
      <c r="B21" s="1" t="s">
        <v>1107</v>
      </c>
      <c r="C21" s="1" t="s">
        <v>86</v>
      </c>
      <c r="D21" s="1" t="s">
        <v>87</v>
      </c>
      <c r="E21" s="1">
        <v>46</v>
      </c>
      <c r="F21" s="1">
        <v>2006</v>
      </c>
      <c r="G21" s="1" t="s">
        <v>1492</v>
      </c>
      <c r="H21" s="1">
        <v>2</v>
      </c>
      <c r="I21" s="2">
        <v>0.81730166469483101</v>
      </c>
      <c r="J21" s="1">
        <v>5</v>
      </c>
      <c r="K21" s="1" t="s">
        <v>60</v>
      </c>
      <c r="L21" s="1" t="s">
        <v>88</v>
      </c>
      <c r="M21" s="1">
        <v>158</v>
      </c>
      <c r="N21" s="1">
        <v>172</v>
      </c>
      <c r="O21" s="3">
        <f t="shared" si="0"/>
        <v>1.0886075949367089</v>
      </c>
      <c r="P21" t="str">
        <f t="shared" si="1"/>
        <v>P</v>
      </c>
      <c r="Q21" s="3">
        <v>2.5418100562436701</v>
      </c>
      <c r="R21" s="3">
        <v>0</v>
      </c>
      <c r="S21" s="3">
        <f t="shared" si="2"/>
        <v>2541.8100562436698</v>
      </c>
      <c r="T21" s="1" t="str">
        <f t="shared" si="3"/>
        <v>D</v>
      </c>
      <c r="U21" s="3">
        <v>2.2999029462112399</v>
      </c>
      <c r="V21" s="3">
        <v>1.7949308900399901</v>
      </c>
      <c r="W21" s="3">
        <f t="shared" si="4"/>
        <v>1.2813323114406925</v>
      </c>
      <c r="X21" s="1" t="str">
        <f t="shared" si="5"/>
        <v>I</v>
      </c>
      <c r="Y21">
        <v>139</v>
      </c>
      <c r="Z21">
        <v>9</v>
      </c>
      <c r="AA21" s="3">
        <f t="shared" si="6"/>
        <v>15.4427285857127</v>
      </c>
      <c r="AB21" s="1" t="str">
        <f t="shared" si="7"/>
        <v>F</v>
      </c>
    </row>
    <row r="22" spans="1:28" x14ac:dyDescent="0.3">
      <c r="A22" s="1" t="s">
        <v>89</v>
      </c>
      <c r="B22" s="1" t="s">
        <v>1108</v>
      </c>
      <c r="C22" s="1" t="s">
        <v>90</v>
      </c>
      <c r="D22" s="1" t="s">
        <v>91</v>
      </c>
      <c r="E22" s="1">
        <v>15</v>
      </c>
      <c r="F22" s="1">
        <v>2007</v>
      </c>
      <c r="G22" s="1" t="s">
        <v>1493</v>
      </c>
      <c r="H22" s="1">
        <v>45</v>
      </c>
      <c r="I22" s="2">
        <v>0.267260936036749</v>
      </c>
      <c r="J22" s="1">
        <v>2</v>
      </c>
      <c r="K22" s="1" t="s">
        <v>60</v>
      </c>
      <c r="L22" s="1" t="s">
        <v>88</v>
      </c>
      <c r="M22" s="1">
        <v>80</v>
      </c>
      <c r="N22" s="1">
        <v>79</v>
      </c>
      <c r="O22" s="3">
        <f t="shared" si="0"/>
        <v>0.98750000000000004</v>
      </c>
      <c r="P22" t="str">
        <f t="shared" si="1"/>
        <v>N</v>
      </c>
      <c r="Q22" s="3">
        <v>0.25418100562436702</v>
      </c>
      <c r="R22" s="3">
        <v>0</v>
      </c>
      <c r="S22" s="3">
        <f t="shared" si="2"/>
        <v>254.181005624367</v>
      </c>
      <c r="T22" s="1" t="str">
        <f t="shared" si="3"/>
        <v>D</v>
      </c>
      <c r="U22" s="3">
        <v>2.7105543069395899</v>
      </c>
      <c r="V22" s="3">
        <v>2.9724644115525098</v>
      </c>
      <c r="W22" s="3">
        <f t="shared" si="4"/>
        <v>0.9118878922166388</v>
      </c>
      <c r="X22" s="1" t="str">
        <f t="shared" si="5"/>
        <v>A</v>
      </c>
      <c r="Y22">
        <v>4</v>
      </c>
      <c r="Z22">
        <v>15</v>
      </c>
      <c r="AA22" s="3">
        <f t="shared" si="6"/>
        <v>0.26664889007399506</v>
      </c>
      <c r="AB22" s="1" t="str">
        <f t="shared" si="7"/>
        <v>GS</v>
      </c>
    </row>
    <row r="23" spans="1:28" x14ac:dyDescent="0.3">
      <c r="A23" s="1" t="s">
        <v>92</v>
      </c>
      <c r="B23" s="1" t="s">
        <v>1109</v>
      </c>
      <c r="C23" s="1" t="s">
        <v>93</v>
      </c>
      <c r="D23" s="1" t="s">
        <v>94</v>
      </c>
      <c r="E23" s="1">
        <v>74</v>
      </c>
      <c r="F23" s="1">
        <v>2020</v>
      </c>
      <c r="G23" s="1" t="s">
        <v>1494</v>
      </c>
      <c r="H23" s="1">
        <v>29</v>
      </c>
      <c r="I23" s="2">
        <v>0.47776389023921301</v>
      </c>
      <c r="J23" s="1">
        <v>2</v>
      </c>
      <c r="K23" s="1" t="s">
        <v>11</v>
      </c>
      <c r="L23" s="1" t="s">
        <v>95</v>
      </c>
      <c r="M23" s="1">
        <v>202</v>
      </c>
      <c r="N23" s="1">
        <v>111</v>
      </c>
      <c r="O23" s="3">
        <f t="shared" si="0"/>
        <v>0.54950495049504955</v>
      </c>
      <c r="P23" t="str">
        <f t="shared" si="1"/>
        <v>N</v>
      </c>
      <c r="Q23" s="3">
        <v>2.64348245849341</v>
      </c>
      <c r="R23" s="3">
        <v>0</v>
      </c>
      <c r="S23" s="3">
        <f t="shared" si="2"/>
        <v>2643.4824584934099</v>
      </c>
      <c r="T23" s="1" t="str">
        <f t="shared" si="3"/>
        <v>D</v>
      </c>
      <c r="U23" s="3">
        <v>3.1696582903366401</v>
      </c>
      <c r="V23" s="3">
        <v>1.9649736625568199</v>
      </c>
      <c r="W23" s="3">
        <f t="shared" si="4"/>
        <v>1.613079274666861</v>
      </c>
      <c r="X23" s="1" t="str">
        <f t="shared" si="5"/>
        <v>I</v>
      </c>
      <c r="Y23">
        <v>24</v>
      </c>
      <c r="Z23">
        <v>5</v>
      </c>
      <c r="AA23" s="3">
        <f t="shared" si="6"/>
        <v>4.7990401919616072</v>
      </c>
      <c r="AB23" s="1" t="str">
        <f t="shared" si="7"/>
        <v>F</v>
      </c>
    </row>
    <row r="24" spans="1:28" x14ac:dyDescent="0.3">
      <c r="A24" s="1" t="s">
        <v>96</v>
      </c>
      <c r="B24" s="1" t="s">
        <v>1110</v>
      </c>
      <c r="C24" s="1" t="s">
        <v>97</v>
      </c>
      <c r="D24" s="1" t="s">
        <v>98</v>
      </c>
      <c r="E24" s="1">
        <v>5</v>
      </c>
      <c r="F24" s="1">
        <v>2019</v>
      </c>
      <c r="G24" s="1" t="s">
        <v>1495</v>
      </c>
      <c r="H24" s="1">
        <v>22</v>
      </c>
      <c r="I24" s="2">
        <v>0.48901456237765201</v>
      </c>
      <c r="J24" s="1">
        <v>3</v>
      </c>
      <c r="K24" s="1" t="s">
        <v>11</v>
      </c>
      <c r="L24" s="1" t="s">
        <v>33</v>
      </c>
      <c r="M24" s="1">
        <v>129</v>
      </c>
      <c r="N24" s="1">
        <v>242</v>
      </c>
      <c r="O24" s="3">
        <f t="shared" si="0"/>
        <v>1.875968992248062</v>
      </c>
      <c r="P24" t="str">
        <f t="shared" si="1"/>
        <v>P</v>
      </c>
      <c r="Q24" s="3">
        <v>0.81337921799797397</v>
      </c>
      <c r="R24" s="3">
        <v>0</v>
      </c>
      <c r="S24" s="3">
        <f t="shared" si="2"/>
        <v>813.37921799797391</v>
      </c>
      <c r="T24" s="1" t="str">
        <f t="shared" si="3"/>
        <v>D</v>
      </c>
      <c r="U24" s="3">
        <v>1.53193813798295</v>
      </c>
      <c r="V24" s="3">
        <v>7.0708438080067699</v>
      </c>
      <c r="W24" s="3">
        <f t="shared" si="4"/>
        <v>0.21665563256371725</v>
      </c>
      <c r="X24" s="1" t="str">
        <f t="shared" si="5"/>
        <v>A</v>
      </c>
      <c r="Y24">
        <v>208</v>
      </c>
      <c r="Z24">
        <v>4</v>
      </c>
      <c r="AA24" s="3">
        <f t="shared" si="6"/>
        <v>51.987003249187701</v>
      </c>
      <c r="AB24" s="1" t="str">
        <f t="shared" si="7"/>
        <v>F</v>
      </c>
    </row>
    <row r="25" spans="1:28" x14ac:dyDescent="0.3">
      <c r="A25" s="1" t="s">
        <v>99</v>
      </c>
      <c r="B25" s="1" t="s">
        <v>1111</v>
      </c>
      <c r="C25" s="1" t="s">
        <v>100</v>
      </c>
      <c r="D25" s="1" t="s">
        <v>101</v>
      </c>
      <c r="E25" s="1">
        <v>50</v>
      </c>
      <c r="F25" s="1">
        <v>2021</v>
      </c>
      <c r="G25" s="1" t="s">
        <v>1496</v>
      </c>
      <c r="H25" s="1">
        <v>39</v>
      </c>
      <c r="I25" s="2">
        <v>0.34098743429834</v>
      </c>
      <c r="J25" s="1">
        <v>4</v>
      </c>
      <c r="K25" s="1" t="s">
        <v>20</v>
      </c>
      <c r="L25" s="1" t="s">
        <v>73</v>
      </c>
      <c r="M25" s="1">
        <v>195</v>
      </c>
      <c r="N25" s="1">
        <v>120</v>
      </c>
      <c r="O25" s="3">
        <f t="shared" si="0"/>
        <v>0.61538461538461542</v>
      </c>
      <c r="P25" t="str">
        <f t="shared" si="1"/>
        <v>N</v>
      </c>
      <c r="Q25" s="3">
        <v>2.1973421239975899</v>
      </c>
      <c r="R25" s="3">
        <v>2.5760908375419702</v>
      </c>
      <c r="S25" s="3">
        <f t="shared" si="2"/>
        <v>0.85264442059536227</v>
      </c>
      <c r="T25" s="1" t="str">
        <f t="shared" si="3"/>
        <v>H</v>
      </c>
      <c r="U25" s="3">
        <v>5.5354918569891796</v>
      </c>
      <c r="V25" s="3">
        <v>8.4405435262983008</v>
      </c>
      <c r="W25" s="3">
        <f t="shared" si="4"/>
        <v>0.65582172993269716</v>
      </c>
      <c r="X25" s="1" t="str">
        <f t="shared" si="5"/>
        <v>A</v>
      </c>
      <c r="Y25">
        <v>3</v>
      </c>
      <c r="Z25">
        <v>4</v>
      </c>
      <c r="AA25" s="3">
        <f t="shared" si="6"/>
        <v>0.74981254686328414</v>
      </c>
      <c r="AB25" s="1" t="str">
        <f t="shared" si="7"/>
        <v>GS</v>
      </c>
    </row>
    <row r="26" spans="1:28" x14ac:dyDescent="0.3">
      <c r="A26" s="1" t="s">
        <v>102</v>
      </c>
      <c r="B26" s="1" t="s">
        <v>1112</v>
      </c>
      <c r="C26" s="1" t="s">
        <v>103</v>
      </c>
      <c r="D26" s="1" t="s">
        <v>104</v>
      </c>
      <c r="E26" s="1">
        <v>13</v>
      </c>
      <c r="F26" s="1">
        <v>2016</v>
      </c>
      <c r="G26" s="1" t="s">
        <v>1497</v>
      </c>
      <c r="H26" s="1">
        <v>26</v>
      </c>
      <c r="I26" s="2">
        <v>0.50370952768061805</v>
      </c>
      <c r="J26" s="1">
        <v>5</v>
      </c>
      <c r="K26" s="1" t="s">
        <v>20</v>
      </c>
      <c r="L26" s="1" t="s">
        <v>105</v>
      </c>
      <c r="M26" s="1">
        <v>52</v>
      </c>
      <c r="N26" s="1">
        <v>106</v>
      </c>
      <c r="O26" s="3">
        <f t="shared" si="0"/>
        <v>2.0384615384615383</v>
      </c>
      <c r="P26" t="str">
        <f t="shared" si="1"/>
        <v>P</v>
      </c>
      <c r="Q26" s="3">
        <v>0.94046972081015701</v>
      </c>
      <c r="R26" s="3">
        <v>0</v>
      </c>
      <c r="S26" s="3">
        <f t="shared" si="2"/>
        <v>940.46972081015701</v>
      </c>
      <c r="T26" s="1" t="str">
        <f t="shared" si="3"/>
        <v>D</v>
      </c>
      <c r="U26" s="3">
        <v>1.2205825956242899</v>
      </c>
      <c r="V26" s="3">
        <v>0.93300831634350401</v>
      </c>
      <c r="W26" s="3">
        <f t="shared" si="4"/>
        <v>1.3082226323638795</v>
      </c>
      <c r="X26" s="1" t="str">
        <f t="shared" si="5"/>
        <v>I</v>
      </c>
      <c r="Y26">
        <v>51</v>
      </c>
      <c r="Z26">
        <v>19</v>
      </c>
      <c r="AA26" s="3">
        <f t="shared" si="6"/>
        <v>2.6840692595126572</v>
      </c>
      <c r="AB26" s="1" t="str">
        <f t="shared" si="7"/>
        <v>F</v>
      </c>
    </row>
    <row r="27" spans="1:28" x14ac:dyDescent="0.3">
      <c r="A27" s="1" t="s">
        <v>106</v>
      </c>
      <c r="B27" s="1" t="s">
        <v>1113</v>
      </c>
      <c r="C27" s="1" t="s">
        <v>107</v>
      </c>
      <c r="D27" s="1" t="s">
        <v>108</v>
      </c>
      <c r="E27" s="1">
        <v>18</v>
      </c>
      <c r="F27" s="1">
        <v>2010</v>
      </c>
      <c r="G27" s="1" t="s">
        <v>1498</v>
      </c>
      <c r="H27" s="1">
        <v>36</v>
      </c>
      <c r="I27" s="2">
        <v>0.452865962949977</v>
      </c>
      <c r="J27" s="1">
        <v>5</v>
      </c>
      <c r="K27" s="1" t="s">
        <v>11</v>
      </c>
      <c r="L27" s="1" t="s">
        <v>33</v>
      </c>
      <c r="M27" s="1">
        <v>31</v>
      </c>
      <c r="N27" s="1">
        <v>73</v>
      </c>
      <c r="O27" s="3">
        <f t="shared" si="0"/>
        <v>2.3548387096774195</v>
      </c>
      <c r="P27" t="str">
        <f t="shared" si="1"/>
        <v>P</v>
      </c>
      <c r="Q27" s="3">
        <v>1.57592223487107</v>
      </c>
      <c r="R27" s="3">
        <v>0</v>
      </c>
      <c r="S27" s="3">
        <f t="shared" si="2"/>
        <v>1575.92223487107</v>
      </c>
      <c r="T27" s="1" t="str">
        <f t="shared" si="3"/>
        <v>D</v>
      </c>
      <c r="U27" s="3">
        <v>0.60125893394466101</v>
      </c>
      <c r="V27" s="3">
        <v>0.95152973294704901</v>
      </c>
      <c r="W27" s="3">
        <f t="shared" si="4"/>
        <v>0.63188664854692467</v>
      </c>
      <c r="X27" s="1" t="str">
        <f t="shared" si="5"/>
        <v>A</v>
      </c>
      <c r="Y27">
        <v>51</v>
      </c>
      <c r="Z27">
        <v>1</v>
      </c>
      <c r="AA27" s="3">
        <f t="shared" si="6"/>
        <v>50.949050949050957</v>
      </c>
      <c r="AB27" s="1" t="str">
        <f t="shared" si="7"/>
        <v>F</v>
      </c>
    </row>
    <row r="28" spans="1:28" x14ac:dyDescent="0.3">
      <c r="A28" s="1" t="s">
        <v>109</v>
      </c>
      <c r="B28" s="1" t="s">
        <v>1114</v>
      </c>
      <c r="C28" s="1" t="s">
        <v>110</v>
      </c>
      <c r="D28" s="1" t="s">
        <v>111</v>
      </c>
      <c r="E28" s="1">
        <v>5</v>
      </c>
      <c r="F28" s="1">
        <v>2013</v>
      </c>
      <c r="G28" s="1" t="s">
        <v>1499</v>
      </c>
      <c r="H28" s="1">
        <v>10</v>
      </c>
      <c r="I28" s="2">
        <v>0.36432275146216198</v>
      </c>
      <c r="J28" s="1">
        <v>3</v>
      </c>
      <c r="K28" s="1" t="s">
        <v>20</v>
      </c>
      <c r="L28" s="1" t="s">
        <v>73</v>
      </c>
      <c r="M28" s="1">
        <v>180</v>
      </c>
      <c r="N28" s="1">
        <v>152</v>
      </c>
      <c r="O28" s="3">
        <f t="shared" si="0"/>
        <v>0.84444444444444444</v>
      </c>
      <c r="P28" t="str">
        <f t="shared" si="1"/>
        <v>N</v>
      </c>
      <c r="Q28" s="3">
        <v>3.8381331849279401</v>
      </c>
      <c r="R28" s="3">
        <v>0</v>
      </c>
      <c r="S28" s="3">
        <f t="shared" si="2"/>
        <v>3838.13318492794</v>
      </c>
      <c r="T28" s="1" t="str">
        <f t="shared" si="3"/>
        <v>D</v>
      </c>
      <c r="U28" s="3">
        <v>6.8628138211980998</v>
      </c>
      <c r="V28" s="3">
        <v>7.6560110293829098</v>
      </c>
      <c r="W28" s="3">
        <f t="shared" si="4"/>
        <v>0.89639549823784104</v>
      </c>
      <c r="X28" s="1" t="str">
        <f t="shared" si="5"/>
        <v>A</v>
      </c>
      <c r="Y28">
        <v>247</v>
      </c>
      <c r="Z28">
        <v>9</v>
      </c>
      <c r="AA28" s="3">
        <f t="shared" si="6"/>
        <v>27.441395400511055</v>
      </c>
      <c r="AB28" s="1" t="str">
        <f t="shared" si="7"/>
        <v>F</v>
      </c>
    </row>
    <row r="29" spans="1:28" x14ac:dyDescent="0.3">
      <c r="A29" s="1" t="s">
        <v>112</v>
      </c>
      <c r="B29" s="1" t="s">
        <v>1115</v>
      </c>
      <c r="C29" s="1" t="s">
        <v>113</v>
      </c>
      <c r="D29" s="1" t="s">
        <v>19</v>
      </c>
      <c r="E29" s="1">
        <v>21</v>
      </c>
      <c r="F29" s="1">
        <v>2009</v>
      </c>
      <c r="G29" s="1" t="s">
        <v>1500</v>
      </c>
      <c r="H29" s="1">
        <v>10</v>
      </c>
      <c r="I29" s="2">
        <v>0.20102796221031399</v>
      </c>
      <c r="J29" s="1">
        <v>3</v>
      </c>
      <c r="K29" s="1" t="s">
        <v>11</v>
      </c>
      <c r="L29" s="1" t="s">
        <v>33</v>
      </c>
      <c r="M29" s="1">
        <v>97</v>
      </c>
      <c r="N29" s="1">
        <v>136</v>
      </c>
      <c r="O29" s="3">
        <f t="shared" si="0"/>
        <v>1.402061855670103</v>
      </c>
      <c r="P29" t="str">
        <f t="shared" si="1"/>
        <v>P</v>
      </c>
      <c r="Q29" s="3">
        <v>0.22876290506193001</v>
      </c>
      <c r="R29" s="3">
        <v>0</v>
      </c>
      <c r="S29" s="3">
        <f t="shared" si="2"/>
        <v>228.76290506193001</v>
      </c>
      <c r="T29" s="1" t="str">
        <f t="shared" si="3"/>
        <v>D</v>
      </c>
      <c r="U29" s="3">
        <v>1.60803740439924</v>
      </c>
      <c r="V29" s="3">
        <v>1.4845373372584001</v>
      </c>
      <c r="W29" s="3">
        <f t="shared" si="4"/>
        <v>1.0831909471330079</v>
      </c>
      <c r="X29" s="1" t="str">
        <f t="shared" si="5"/>
        <v>I</v>
      </c>
      <c r="Y29">
        <v>71</v>
      </c>
      <c r="Z29">
        <v>2</v>
      </c>
      <c r="AA29" s="3">
        <f t="shared" si="6"/>
        <v>35.482258870564721</v>
      </c>
      <c r="AB29" s="1" t="str">
        <f t="shared" si="7"/>
        <v>F</v>
      </c>
    </row>
    <row r="30" spans="1:28" x14ac:dyDescent="0.3">
      <c r="A30" s="1" t="s">
        <v>114</v>
      </c>
      <c r="B30" s="1" t="s">
        <v>1116</v>
      </c>
      <c r="C30" s="1" t="s">
        <v>115</v>
      </c>
      <c r="D30" s="1" t="s">
        <v>116</v>
      </c>
      <c r="E30" s="1">
        <v>101</v>
      </c>
      <c r="F30" s="1">
        <v>2021</v>
      </c>
      <c r="G30" s="1" t="s">
        <v>1501</v>
      </c>
      <c r="H30" s="1">
        <v>11</v>
      </c>
      <c r="I30" s="2">
        <v>0.24576236345793001</v>
      </c>
      <c r="J30" s="1">
        <v>5</v>
      </c>
      <c r="K30" s="1" t="s">
        <v>11</v>
      </c>
      <c r="L30" s="1" t="s">
        <v>52</v>
      </c>
      <c r="M30" s="1">
        <v>144</v>
      </c>
      <c r="N30" s="1">
        <v>132</v>
      </c>
      <c r="O30" s="3">
        <f t="shared" si="0"/>
        <v>0.91666666666666663</v>
      </c>
      <c r="P30" t="str">
        <f t="shared" si="1"/>
        <v>N</v>
      </c>
      <c r="Q30" s="3">
        <v>0.22876290506193001</v>
      </c>
      <c r="R30" s="3">
        <v>0</v>
      </c>
      <c r="S30" s="3">
        <f t="shared" si="2"/>
        <v>228.76290506193001</v>
      </c>
      <c r="T30" s="1" t="str">
        <f t="shared" si="3"/>
        <v>D</v>
      </c>
      <c r="U30" s="3">
        <v>3.2030323029651799</v>
      </c>
      <c r="V30" s="3">
        <v>2.3231771450277798</v>
      </c>
      <c r="W30" s="3">
        <f t="shared" si="4"/>
        <v>1.3787292586880537</v>
      </c>
      <c r="X30" s="1" t="str">
        <f t="shared" si="5"/>
        <v>I</v>
      </c>
      <c r="Y30">
        <v>148</v>
      </c>
      <c r="Z30">
        <v>11</v>
      </c>
      <c r="AA30" s="3">
        <f t="shared" si="6"/>
        <v>13.45332242523407</v>
      </c>
      <c r="AB30" s="1" t="str">
        <f t="shared" si="7"/>
        <v>F</v>
      </c>
    </row>
    <row r="31" spans="1:28" x14ac:dyDescent="0.3">
      <c r="A31" s="1" t="s">
        <v>117</v>
      </c>
      <c r="B31" s="1" t="s">
        <v>1117</v>
      </c>
      <c r="C31" s="1" t="s">
        <v>118</v>
      </c>
      <c r="D31" s="1" t="s">
        <v>72</v>
      </c>
      <c r="E31" s="1">
        <v>11</v>
      </c>
      <c r="F31" s="1">
        <v>2016</v>
      </c>
      <c r="G31" s="1" t="s">
        <v>1502</v>
      </c>
      <c r="H31" s="1">
        <v>20</v>
      </c>
      <c r="I31" s="2">
        <v>0.68881691414049095</v>
      </c>
      <c r="J31" s="1">
        <v>5</v>
      </c>
      <c r="K31" s="1" t="s">
        <v>20</v>
      </c>
      <c r="L31" s="1" t="s">
        <v>65</v>
      </c>
      <c r="M31" s="1">
        <v>366</v>
      </c>
      <c r="N31" s="1">
        <v>282</v>
      </c>
      <c r="O31" s="3">
        <f t="shared" si="0"/>
        <v>0.77049180327868849</v>
      </c>
      <c r="P31" t="str">
        <f t="shared" si="1"/>
        <v>N</v>
      </c>
      <c r="Q31" s="3">
        <v>0.38127150843655</v>
      </c>
      <c r="R31" s="3">
        <v>0</v>
      </c>
      <c r="S31" s="3">
        <f t="shared" si="2"/>
        <v>381.27150843654999</v>
      </c>
      <c r="T31" s="1" t="str">
        <f t="shared" si="3"/>
        <v>D</v>
      </c>
      <c r="U31" s="3">
        <v>17.027542352085</v>
      </c>
      <c r="V31" s="3">
        <v>12.0303444291927</v>
      </c>
      <c r="W31" s="3">
        <f t="shared" si="4"/>
        <v>1.4153827807927224</v>
      </c>
      <c r="X31" s="1" t="str">
        <f t="shared" si="5"/>
        <v>I</v>
      </c>
      <c r="Y31">
        <v>66</v>
      </c>
      <c r="Z31">
        <v>7</v>
      </c>
      <c r="AA31" s="3">
        <f t="shared" si="6"/>
        <v>9.4272246821882586</v>
      </c>
      <c r="AB31" s="1" t="str">
        <f t="shared" si="7"/>
        <v>F</v>
      </c>
    </row>
    <row r="32" spans="1:28" x14ac:dyDescent="0.3">
      <c r="A32" s="1" t="s">
        <v>119</v>
      </c>
      <c r="B32" s="1" t="s">
        <v>1118</v>
      </c>
      <c r="C32" s="1" t="s">
        <v>120</v>
      </c>
      <c r="D32" s="1" t="s">
        <v>121</v>
      </c>
      <c r="E32" s="1">
        <v>19</v>
      </c>
      <c r="F32" s="1">
        <v>2019</v>
      </c>
      <c r="G32" s="1" t="s">
        <v>1503</v>
      </c>
      <c r="H32" s="1">
        <v>6</v>
      </c>
      <c r="I32" s="2">
        <v>0.36985702956892103</v>
      </c>
      <c r="J32" s="1">
        <v>2</v>
      </c>
      <c r="K32" s="1" t="s">
        <v>11</v>
      </c>
      <c r="L32" s="1" t="s">
        <v>122</v>
      </c>
      <c r="M32" s="1">
        <v>201</v>
      </c>
      <c r="N32" s="1">
        <v>223</v>
      </c>
      <c r="O32" s="3">
        <f t="shared" si="0"/>
        <v>1.1094527363184079</v>
      </c>
      <c r="P32" t="str">
        <f t="shared" si="1"/>
        <v>P</v>
      </c>
      <c r="Q32" s="3">
        <v>0.279599106186804</v>
      </c>
      <c r="R32" s="3">
        <v>0</v>
      </c>
      <c r="S32" s="3">
        <f t="shared" si="2"/>
        <v>279.59910618680402</v>
      </c>
      <c r="T32" s="1" t="str">
        <f t="shared" si="3"/>
        <v>D</v>
      </c>
      <c r="U32" s="3">
        <v>3.1576734247693801</v>
      </c>
      <c r="V32" s="3">
        <v>9.9341760331269402</v>
      </c>
      <c r="W32" s="3">
        <f t="shared" si="4"/>
        <v>0.31785962059054151</v>
      </c>
      <c r="X32" s="1" t="str">
        <f t="shared" si="5"/>
        <v>A</v>
      </c>
      <c r="Y32">
        <v>22</v>
      </c>
      <c r="Z32">
        <v>3</v>
      </c>
      <c r="AA32" s="3">
        <f t="shared" si="6"/>
        <v>7.3308897034321898</v>
      </c>
      <c r="AB32" s="1" t="str">
        <f t="shared" si="7"/>
        <v>F</v>
      </c>
    </row>
    <row r="33" spans="1:28" x14ac:dyDescent="0.3">
      <c r="A33" s="1" t="s">
        <v>123</v>
      </c>
      <c r="B33" s="1" t="s">
        <v>1119</v>
      </c>
      <c r="C33" s="1" t="s">
        <v>124</v>
      </c>
      <c r="D33" s="1" t="s">
        <v>125</v>
      </c>
      <c r="E33" s="1">
        <v>140</v>
      </c>
      <c r="F33" s="1">
        <v>2017</v>
      </c>
      <c r="G33" s="1" t="s">
        <v>1504</v>
      </c>
      <c r="H33" s="1">
        <v>30</v>
      </c>
      <c r="I33" s="2">
        <v>0.48360721153710001</v>
      </c>
      <c r="J33" s="1">
        <v>1</v>
      </c>
      <c r="K33" s="1" t="s">
        <v>80</v>
      </c>
      <c r="L33" s="1" t="s">
        <v>126</v>
      </c>
      <c r="M33" s="1">
        <v>96</v>
      </c>
      <c r="N33" s="1">
        <v>56</v>
      </c>
      <c r="O33" s="3">
        <f t="shared" si="0"/>
        <v>0.58333333333333337</v>
      </c>
      <c r="P33" t="str">
        <f t="shared" si="1"/>
        <v>N</v>
      </c>
      <c r="Q33" s="3">
        <v>0.73712491631066401</v>
      </c>
      <c r="R33" s="3">
        <v>0</v>
      </c>
      <c r="S33" s="3">
        <f t="shared" si="2"/>
        <v>737.12491631066405</v>
      </c>
      <c r="T33" s="1" t="str">
        <f t="shared" si="3"/>
        <v>D</v>
      </c>
      <c r="U33" s="3">
        <v>1.08849104156355</v>
      </c>
      <c r="V33" s="3">
        <v>0.13314576262975</v>
      </c>
      <c r="W33" s="3">
        <f t="shared" si="4"/>
        <v>8.1751834986323342</v>
      </c>
      <c r="X33" s="1" t="str">
        <f t="shared" si="5"/>
        <v>I</v>
      </c>
      <c r="Y33">
        <v>4</v>
      </c>
      <c r="Z33">
        <v>8</v>
      </c>
      <c r="AA33" s="3">
        <f t="shared" si="6"/>
        <v>0.49993750781152357</v>
      </c>
      <c r="AB33" s="1" t="str">
        <f t="shared" si="7"/>
        <v>GS</v>
      </c>
    </row>
    <row r="34" spans="1:28" x14ac:dyDescent="0.3">
      <c r="A34" s="1" t="s">
        <v>127</v>
      </c>
      <c r="B34" s="1" t="s">
        <v>1120</v>
      </c>
      <c r="C34" s="1" t="s">
        <v>128</v>
      </c>
      <c r="D34" s="1" t="s">
        <v>129</v>
      </c>
      <c r="E34" s="1">
        <v>107</v>
      </c>
      <c r="F34" s="1">
        <v>2017</v>
      </c>
      <c r="G34" s="1" t="s">
        <v>1505</v>
      </c>
      <c r="H34" s="1">
        <v>30</v>
      </c>
      <c r="I34" s="2">
        <v>0.44517570567827902</v>
      </c>
      <c r="J34" s="1">
        <v>1</v>
      </c>
      <c r="K34" s="1" t="s">
        <v>80</v>
      </c>
      <c r="L34" s="1" t="s">
        <v>126</v>
      </c>
      <c r="M34" s="1">
        <v>36</v>
      </c>
      <c r="N34" s="1">
        <v>15</v>
      </c>
      <c r="O34" s="3">
        <f t="shared" si="0"/>
        <v>0.41666666666666669</v>
      </c>
      <c r="P34" t="str">
        <f t="shared" si="1"/>
        <v>N</v>
      </c>
      <c r="Q34" s="3">
        <v>5.0836201124873401E-2</v>
      </c>
      <c r="R34" s="3">
        <v>6.8695755667785896</v>
      </c>
      <c r="S34" s="3">
        <f t="shared" si="2"/>
        <v>7.3991182588373731E-3</v>
      </c>
      <c r="T34" s="1" t="str">
        <f t="shared" si="3"/>
        <v>H</v>
      </c>
      <c r="U34" s="3">
        <v>0.73152626580003799</v>
      </c>
      <c r="V34" s="3">
        <v>0.396605271464602</v>
      </c>
      <c r="W34" s="3">
        <f t="shared" si="4"/>
        <v>1.8444693463065291</v>
      </c>
      <c r="X34" s="1" t="str">
        <f t="shared" si="5"/>
        <v>I</v>
      </c>
      <c r="Y34">
        <v>0</v>
      </c>
      <c r="Z34">
        <v>9</v>
      </c>
      <c r="AA34" s="3">
        <f t="shared" si="6"/>
        <v>0</v>
      </c>
      <c r="AB34" s="1" t="str">
        <f t="shared" si="7"/>
        <v>GS</v>
      </c>
    </row>
    <row r="35" spans="1:28" x14ac:dyDescent="0.3">
      <c r="A35" s="1" t="s">
        <v>130</v>
      </c>
      <c r="B35" s="1" t="s">
        <v>1121</v>
      </c>
      <c r="C35" s="1" t="s">
        <v>131</v>
      </c>
      <c r="D35" s="1" t="s">
        <v>132</v>
      </c>
      <c r="E35" s="1">
        <v>43</v>
      </c>
      <c r="F35" s="1">
        <v>2009</v>
      </c>
      <c r="G35" s="1" t="s">
        <v>1506</v>
      </c>
      <c r="H35" s="1">
        <v>10</v>
      </c>
      <c r="I35" s="2">
        <v>0.516378898892216</v>
      </c>
      <c r="J35" s="1">
        <v>3</v>
      </c>
      <c r="K35" s="1" t="s">
        <v>11</v>
      </c>
      <c r="L35" s="1" t="s">
        <v>133</v>
      </c>
      <c r="M35" s="1">
        <v>144</v>
      </c>
      <c r="N35" s="1">
        <v>123</v>
      </c>
      <c r="O35" s="3">
        <f t="shared" si="0"/>
        <v>0.85416666666666663</v>
      </c>
      <c r="P35" t="str">
        <f t="shared" si="1"/>
        <v>N</v>
      </c>
      <c r="Q35" s="3">
        <v>0.7625430168731</v>
      </c>
      <c r="R35" s="3">
        <v>0.85869694584732303</v>
      </c>
      <c r="S35" s="3">
        <f t="shared" si="2"/>
        <v>0.88699049188959544</v>
      </c>
      <c r="T35" s="1" t="str">
        <f t="shared" si="3"/>
        <v>H</v>
      </c>
      <c r="U35" s="3">
        <v>2.9419243991749102</v>
      </c>
      <c r="V35" s="3">
        <v>4.2378950627407797</v>
      </c>
      <c r="W35" s="3">
        <f t="shared" si="4"/>
        <v>0.69419472535789395</v>
      </c>
      <c r="X35" s="1" t="str">
        <f t="shared" si="5"/>
        <v>A</v>
      </c>
      <c r="Y35">
        <v>325</v>
      </c>
      <c r="Z35">
        <v>4</v>
      </c>
      <c r="AA35" s="3">
        <f t="shared" si="6"/>
        <v>81.229692576855783</v>
      </c>
      <c r="AB35" s="1" t="str">
        <f t="shared" si="7"/>
        <v>F</v>
      </c>
    </row>
    <row r="36" spans="1:28" x14ac:dyDescent="0.3">
      <c r="A36" s="1" t="s">
        <v>134</v>
      </c>
      <c r="B36" s="1" t="s">
        <v>1122</v>
      </c>
      <c r="C36" s="1" t="s">
        <v>135</v>
      </c>
      <c r="D36" s="1" t="s">
        <v>32</v>
      </c>
      <c r="E36" s="1">
        <v>31</v>
      </c>
      <c r="F36" s="1">
        <v>2010</v>
      </c>
      <c r="G36" s="1" t="s">
        <v>1507</v>
      </c>
      <c r="H36" s="1">
        <v>45</v>
      </c>
      <c r="I36" s="2">
        <v>0.32507120208198398</v>
      </c>
      <c r="J36" s="1">
        <v>2</v>
      </c>
      <c r="K36" s="1" t="s">
        <v>39</v>
      </c>
      <c r="L36" s="1" t="s">
        <v>136</v>
      </c>
      <c r="M36" s="1">
        <v>69</v>
      </c>
      <c r="N36" s="1">
        <v>70</v>
      </c>
      <c r="O36" s="3">
        <f t="shared" si="0"/>
        <v>1.0144927536231885</v>
      </c>
      <c r="P36" t="str">
        <f t="shared" si="1"/>
        <v>P</v>
      </c>
      <c r="Q36" s="3">
        <v>0.17792670393705701</v>
      </c>
      <c r="R36" s="3">
        <v>0.42934847292366202</v>
      </c>
      <c r="S36" s="3">
        <f t="shared" si="2"/>
        <v>0.413447973286102</v>
      </c>
      <c r="T36" s="1" t="str">
        <f t="shared" si="3"/>
        <v>H</v>
      </c>
      <c r="U36" s="3">
        <v>1.5633385984141299</v>
      </c>
      <c r="V36" s="3">
        <v>3.0852352915680998</v>
      </c>
      <c r="W36" s="3">
        <f t="shared" si="4"/>
        <v>0.50671616608519621</v>
      </c>
      <c r="X36" s="1" t="str">
        <f t="shared" si="5"/>
        <v>A</v>
      </c>
      <c r="Y36">
        <v>2</v>
      </c>
      <c r="Z36">
        <v>7</v>
      </c>
      <c r="AA36" s="3">
        <f t="shared" si="6"/>
        <v>0.28567347521782599</v>
      </c>
      <c r="AB36" s="1" t="str">
        <f t="shared" si="7"/>
        <v>GS</v>
      </c>
    </row>
    <row r="37" spans="1:28" x14ac:dyDescent="0.3">
      <c r="A37" s="1" t="s">
        <v>137</v>
      </c>
      <c r="B37" s="1" t="s">
        <v>1123</v>
      </c>
      <c r="C37" s="1" t="s">
        <v>138</v>
      </c>
      <c r="D37" s="1" t="s">
        <v>139</v>
      </c>
      <c r="E37" s="1">
        <v>43</v>
      </c>
      <c r="F37" s="1">
        <v>2018</v>
      </c>
      <c r="G37" s="1" t="s">
        <v>1508</v>
      </c>
      <c r="H37" s="1">
        <v>23</v>
      </c>
      <c r="I37" s="2">
        <v>0.19249727754266099</v>
      </c>
      <c r="J37" s="1">
        <v>4</v>
      </c>
      <c r="K37" s="1" t="s">
        <v>28</v>
      </c>
      <c r="L37" s="1" t="s">
        <v>29</v>
      </c>
      <c r="M37" s="1">
        <v>233</v>
      </c>
      <c r="N37" s="1">
        <v>212</v>
      </c>
      <c r="O37" s="3">
        <f t="shared" si="0"/>
        <v>0.90987124463519309</v>
      </c>
      <c r="P37" t="str">
        <f t="shared" si="1"/>
        <v>N</v>
      </c>
      <c r="Q37" s="3">
        <v>7.6254301687310094E-2</v>
      </c>
      <c r="R37" s="3">
        <v>2.5760908375419702</v>
      </c>
      <c r="S37" s="3">
        <f t="shared" si="2"/>
        <v>2.9589295253574167E-2</v>
      </c>
      <c r="T37" s="1" t="str">
        <f t="shared" si="3"/>
        <v>H</v>
      </c>
      <c r="U37" s="3">
        <v>4.8961247829925698</v>
      </c>
      <c r="V37" s="3">
        <v>3.3814229221013301</v>
      </c>
      <c r="W37" s="3">
        <f t="shared" si="4"/>
        <v>1.4479480667712374</v>
      </c>
      <c r="X37" s="1" t="str">
        <f t="shared" si="5"/>
        <v>I</v>
      </c>
      <c r="Y37">
        <v>3</v>
      </c>
      <c r="Z37">
        <v>6</v>
      </c>
      <c r="AA37" s="3">
        <f t="shared" si="6"/>
        <v>0.49991668055324112</v>
      </c>
      <c r="AB37" s="1" t="str">
        <f t="shared" si="7"/>
        <v>GS</v>
      </c>
    </row>
    <row r="38" spans="1:28" x14ac:dyDescent="0.3">
      <c r="A38" s="1" t="s">
        <v>140</v>
      </c>
      <c r="B38" s="1" t="s">
        <v>1124</v>
      </c>
      <c r="C38" s="1" t="s">
        <v>141</v>
      </c>
      <c r="D38" s="1" t="s">
        <v>142</v>
      </c>
      <c r="F38" s="1">
        <v>2021</v>
      </c>
      <c r="G38" s="1" t="s">
        <v>1509</v>
      </c>
      <c r="H38" s="1">
        <v>3</v>
      </c>
      <c r="I38" s="2">
        <v>0.33909217969322902</v>
      </c>
      <c r="J38" s="1">
        <v>1</v>
      </c>
      <c r="K38" s="1" t="s">
        <v>20</v>
      </c>
      <c r="L38" s="1" t="s">
        <v>143</v>
      </c>
      <c r="M38" s="1">
        <v>99</v>
      </c>
      <c r="N38" s="1">
        <v>86</v>
      </c>
      <c r="O38" s="3">
        <f t="shared" si="0"/>
        <v>0.86868686868686873</v>
      </c>
      <c r="P38" t="str">
        <f t="shared" si="1"/>
        <v>N</v>
      </c>
      <c r="Q38" s="3">
        <v>0.101672402249747</v>
      </c>
      <c r="R38" s="3">
        <v>0</v>
      </c>
      <c r="S38" s="3">
        <f t="shared" si="2"/>
        <v>101.67240224974699</v>
      </c>
      <c r="T38" s="1" t="str">
        <f t="shared" si="3"/>
        <v>D</v>
      </c>
      <c r="U38" s="3">
        <v>2.9890087084219501</v>
      </c>
      <c r="V38" s="3">
        <v>0.73165073670236602</v>
      </c>
      <c r="W38" s="3">
        <f t="shared" si="4"/>
        <v>4.0852944697271214</v>
      </c>
      <c r="X38" s="1" t="str">
        <f t="shared" si="5"/>
        <v>I</v>
      </c>
      <c r="Y38">
        <v>18</v>
      </c>
      <c r="Z38">
        <v>1</v>
      </c>
      <c r="AA38" s="3">
        <f t="shared" si="6"/>
        <v>17.982017982017982</v>
      </c>
      <c r="AB38" s="1" t="str">
        <f t="shared" si="7"/>
        <v>F</v>
      </c>
    </row>
    <row r="39" spans="1:28" x14ac:dyDescent="0.3">
      <c r="A39" s="1" t="s">
        <v>144</v>
      </c>
      <c r="B39" s="1" t="s">
        <v>1125</v>
      </c>
      <c r="C39" s="1" t="s">
        <v>145</v>
      </c>
      <c r="D39" s="1" t="s">
        <v>146</v>
      </c>
      <c r="E39" s="1">
        <v>35</v>
      </c>
      <c r="F39" s="1">
        <v>2007</v>
      </c>
      <c r="G39" s="1" t="s">
        <v>1510</v>
      </c>
      <c r="H39" s="1">
        <v>44</v>
      </c>
      <c r="I39" s="2">
        <v>0.74949172708401701</v>
      </c>
      <c r="J39" s="1">
        <v>5</v>
      </c>
      <c r="K39" s="1" t="s">
        <v>11</v>
      </c>
      <c r="L39" s="1" t="s">
        <v>147</v>
      </c>
      <c r="M39" s="1">
        <v>115</v>
      </c>
      <c r="N39" s="1">
        <v>104</v>
      </c>
      <c r="O39" s="3">
        <f t="shared" si="0"/>
        <v>0.90434782608695652</v>
      </c>
      <c r="P39" t="str">
        <f t="shared" si="1"/>
        <v>N</v>
      </c>
      <c r="Q39" s="3">
        <v>0.53378011181117002</v>
      </c>
      <c r="R39" s="3">
        <v>0</v>
      </c>
      <c r="S39" s="3">
        <f t="shared" si="2"/>
        <v>533.78011181117006</v>
      </c>
      <c r="T39" s="1" t="str">
        <f t="shared" si="3"/>
        <v>D</v>
      </c>
      <c r="U39" s="3">
        <v>2.2176568953164302</v>
      </c>
      <c r="V39" s="3">
        <v>6.61712781413173</v>
      </c>
      <c r="W39" s="3">
        <f t="shared" si="4"/>
        <v>0.33513889373276695</v>
      </c>
      <c r="X39" s="1" t="str">
        <f t="shared" si="5"/>
        <v>A</v>
      </c>
      <c r="Y39">
        <v>169</v>
      </c>
      <c r="Z39">
        <v>6</v>
      </c>
      <c r="AA39" s="3">
        <f t="shared" si="6"/>
        <v>28.161973004499249</v>
      </c>
      <c r="AB39" s="1" t="str">
        <f t="shared" si="7"/>
        <v>F</v>
      </c>
    </row>
    <row r="40" spans="1:28" x14ac:dyDescent="0.3">
      <c r="A40" s="1" t="s">
        <v>148</v>
      </c>
      <c r="B40" s="1" t="s">
        <v>1126</v>
      </c>
      <c r="C40" s="1" t="s">
        <v>149</v>
      </c>
      <c r="D40" s="1" t="s">
        <v>51</v>
      </c>
      <c r="E40" s="1">
        <v>9</v>
      </c>
      <c r="F40" s="1">
        <v>2017</v>
      </c>
      <c r="G40" s="1" t="s">
        <v>1511</v>
      </c>
      <c r="H40" s="1">
        <v>9</v>
      </c>
      <c r="I40" s="2">
        <v>0.24559201496681099</v>
      </c>
      <c r="J40" s="1">
        <v>3</v>
      </c>
      <c r="K40" s="1" t="s">
        <v>20</v>
      </c>
      <c r="L40" s="1" t="s">
        <v>44</v>
      </c>
      <c r="M40" s="1">
        <v>94</v>
      </c>
      <c r="N40" s="1">
        <v>91</v>
      </c>
      <c r="O40" s="3">
        <f t="shared" si="0"/>
        <v>0.96808510638297873</v>
      </c>
      <c r="P40" t="str">
        <f t="shared" si="1"/>
        <v>N</v>
      </c>
      <c r="Q40" s="3">
        <v>0.7625430168731</v>
      </c>
      <c r="R40" s="3">
        <v>0</v>
      </c>
      <c r="S40" s="3">
        <f t="shared" si="2"/>
        <v>762.54301687309999</v>
      </c>
      <c r="T40" s="1" t="str">
        <f t="shared" si="3"/>
        <v>D</v>
      </c>
      <c r="U40" s="3">
        <v>1.8494870821432401</v>
      </c>
      <c r="V40" s="3">
        <v>7.4078406901659504</v>
      </c>
      <c r="W40" s="3">
        <f t="shared" si="4"/>
        <v>0.24966615232404626</v>
      </c>
      <c r="X40" s="1" t="str">
        <f t="shared" si="5"/>
        <v>A</v>
      </c>
      <c r="Y40">
        <v>48</v>
      </c>
      <c r="Z40">
        <v>4</v>
      </c>
      <c r="AA40" s="3">
        <f t="shared" si="6"/>
        <v>11.997000749812546</v>
      </c>
      <c r="AB40" s="1" t="str">
        <f t="shared" si="7"/>
        <v>F</v>
      </c>
    </row>
    <row r="41" spans="1:28" x14ac:dyDescent="0.3">
      <c r="A41" s="1" t="s">
        <v>150</v>
      </c>
      <c r="B41" s="1" t="s">
        <v>1127</v>
      </c>
      <c r="C41" s="1" t="s">
        <v>151</v>
      </c>
      <c r="D41" s="1" t="s">
        <v>152</v>
      </c>
      <c r="E41" s="1">
        <v>8</v>
      </c>
      <c r="F41" s="1">
        <v>2019</v>
      </c>
      <c r="G41" s="1" t="s">
        <v>1512</v>
      </c>
      <c r="H41" s="1">
        <v>23</v>
      </c>
      <c r="I41" s="2">
        <v>0.71036116332656296</v>
      </c>
      <c r="J41" s="1">
        <v>4</v>
      </c>
      <c r="K41" s="1" t="s">
        <v>28</v>
      </c>
      <c r="L41" s="1" t="s">
        <v>29</v>
      </c>
      <c r="M41" s="1">
        <v>191</v>
      </c>
      <c r="N41" s="1">
        <v>132</v>
      </c>
      <c r="O41" s="3">
        <f t="shared" si="0"/>
        <v>0.69109947643979053</v>
      </c>
      <c r="P41" t="str">
        <f t="shared" si="1"/>
        <v>N</v>
      </c>
      <c r="Q41" s="3">
        <v>7.6254301687310094E-2</v>
      </c>
      <c r="R41" s="3">
        <v>0</v>
      </c>
      <c r="S41" s="3">
        <f t="shared" si="2"/>
        <v>76.25430168731009</v>
      </c>
      <c r="T41" s="1" t="str">
        <f t="shared" si="3"/>
        <v>D</v>
      </c>
      <c r="U41" s="3">
        <v>4.9362947592945901</v>
      </c>
      <c r="V41" s="3">
        <v>2.8104814677872199</v>
      </c>
      <c r="W41" s="3">
        <f t="shared" si="4"/>
        <v>1.7563875854983273</v>
      </c>
      <c r="X41" s="1" t="str">
        <f t="shared" si="5"/>
        <v>I</v>
      </c>
      <c r="Y41">
        <v>2</v>
      </c>
      <c r="Z41">
        <v>13</v>
      </c>
      <c r="AA41" s="3">
        <f t="shared" si="6"/>
        <v>0.15383432043688947</v>
      </c>
      <c r="AB41" s="1" t="str">
        <f t="shared" si="7"/>
        <v>GS</v>
      </c>
    </row>
    <row r="42" spans="1:28" x14ac:dyDescent="0.3">
      <c r="A42" s="1" t="s">
        <v>153</v>
      </c>
      <c r="B42" s="1" t="s">
        <v>1128</v>
      </c>
      <c r="C42" s="1" t="s">
        <v>154</v>
      </c>
      <c r="D42" s="1" t="s">
        <v>155</v>
      </c>
      <c r="E42" s="1">
        <v>21</v>
      </c>
      <c r="F42" s="1">
        <v>2016</v>
      </c>
      <c r="G42" s="1" t="s">
        <v>1513</v>
      </c>
      <c r="H42" s="1">
        <v>22</v>
      </c>
      <c r="I42" s="2">
        <v>0.66201882129763701</v>
      </c>
      <c r="J42" s="1">
        <v>3</v>
      </c>
      <c r="K42" s="1" t="s">
        <v>11</v>
      </c>
      <c r="L42" s="1" t="s">
        <v>33</v>
      </c>
      <c r="M42" s="1">
        <v>105</v>
      </c>
      <c r="N42" s="1">
        <v>214</v>
      </c>
      <c r="O42" s="3">
        <f t="shared" si="0"/>
        <v>2.038095238095238</v>
      </c>
      <c r="P42" t="str">
        <f t="shared" si="1"/>
        <v>P</v>
      </c>
      <c r="Q42" s="3">
        <v>0.33043530731167697</v>
      </c>
      <c r="R42" s="3">
        <v>0</v>
      </c>
      <c r="S42" s="3">
        <f t="shared" si="2"/>
        <v>330.43530731167698</v>
      </c>
      <c r="T42" s="1" t="str">
        <f t="shared" si="3"/>
        <v>D</v>
      </c>
      <c r="U42" s="3">
        <v>0.95309333242579797</v>
      </c>
      <c r="V42" s="3">
        <v>15.5543505978931</v>
      </c>
      <c r="W42" s="3">
        <f t="shared" si="4"/>
        <v>6.127503211576691E-2</v>
      </c>
      <c r="X42" s="1" t="str">
        <f t="shared" si="5"/>
        <v>A</v>
      </c>
      <c r="Y42">
        <v>77</v>
      </c>
      <c r="Z42">
        <v>8</v>
      </c>
      <c r="AA42" s="3">
        <f t="shared" si="6"/>
        <v>9.6237970253718288</v>
      </c>
      <c r="AB42" s="1" t="str">
        <f t="shared" si="7"/>
        <v>F</v>
      </c>
    </row>
    <row r="43" spans="1:28" x14ac:dyDescent="0.3">
      <c r="A43" s="1" t="s">
        <v>156</v>
      </c>
      <c r="B43" s="1" t="s">
        <v>1129</v>
      </c>
      <c r="C43" s="1" t="s">
        <v>157</v>
      </c>
      <c r="D43" s="1" t="s">
        <v>158</v>
      </c>
      <c r="E43" s="1">
        <v>16</v>
      </c>
      <c r="F43" s="1">
        <v>2019</v>
      </c>
      <c r="G43" s="1" t="s">
        <v>1514</v>
      </c>
      <c r="H43" s="1">
        <v>31</v>
      </c>
      <c r="I43" s="2">
        <v>0.25900253856966499</v>
      </c>
      <c r="J43" s="1">
        <v>4</v>
      </c>
      <c r="K43" s="1" t="s">
        <v>11</v>
      </c>
      <c r="L43" s="1" t="s">
        <v>29</v>
      </c>
      <c r="M43" s="1">
        <v>271</v>
      </c>
      <c r="N43" s="1">
        <v>157</v>
      </c>
      <c r="O43" s="3">
        <f t="shared" si="0"/>
        <v>0.57933579335793361</v>
      </c>
      <c r="P43" t="str">
        <f t="shared" si="1"/>
        <v>N</v>
      </c>
      <c r="Q43" s="3">
        <v>1.558094451394</v>
      </c>
      <c r="R43" s="3">
        <v>0.42934847292366202</v>
      </c>
      <c r="S43" s="3">
        <f t="shared" si="2"/>
        <v>3.6205413738516619</v>
      </c>
      <c r="T43" s="1" t="str">
        <f t="shared" si="3"/>
        <v>D</v>
      </c>
      <c r="U43" s="3">
        <v>10.354411899370801</v>
      </c>
      <c r="V43" s="3">
        <v>3.27454143544993</v>
      </c>
      <c r="W43" s="3">
        <f t="shared" si="4"/>
        <v>3.1620952440163821</v>
      </c>
      <c r="X43" s="1" t="str">
        <f t="shared" si="5"/>
        <v>I</v>
      </c>
      <c r="Y43">
        <v>14</v>
      </c>
      <c r="Z43">
        <v>22</v>
      </c>
      <c r="AA43" s="3">
        <f t="shared" si="6"/>
        <v>0.63633471205854275</v>
      </c>
      <c r="AB43" s="1" t="str">
        <f t="shared" si="7"/>
        <v>GS</v>
      </c>
    </row>
    <row r="44" spans="1:28" x14ac:dyDescent="0.3">
      <c r="A44" s="1" t="s">
        <v>159</v>
      </c>
      <c r="B44" s="1" t="s">
        <v>1130</v>
      </c>
      <c r="C44" s="1" t="s">
        <v>160</v>
      </c>
      <c r="D44" s="1" t="s">
        <v>161</v>
      </c>
      <c r="E44" s="1">
        <v>87</v>
      </c>
      <c r="F44" s="1">
        <v>2021</v>
      </c>
      <c r="G44" s="1" t="s">
        <v>1515</v>
      </c>
      <c r="H44" s="1">
        <v>30</v>
      </c>
      <c r="I44" s="2">
        <v>0.82757950766712096</v>
      </c>
      <c r="J44" s="1">
        <v>1</v>
      </c>
      <c r="K44" s="1" t="s">
        <v>11</v>
      </c>
      <c r="L44" s="1" t="s">
        <v>95</v>
      </c>
      <c r="M44" s="1">
        <v>124</v>
      </c>
      <c r="N44" s="1">
        <v>82</v>
      </c>
      <c r="O44" s="3">
        <f t="shared" si="0"/>
        <v>0.66129032258064513</v>
      </c>
      <c r="P44" t="str">
        <f t="shared" si="1"/>
        <v>N</v>
      </c>
      <c r="Q44" s="3">
        <v>3.50769787761626</v>
      </c>
      <c r="R44" s="3">
        <v>0</v>
      </c>
      <c r="S44" s="3">
        <f t="shared" si="2"/>
        <v>3507.69787761626</v>
      </c>
      <c r="T44" s="1" t="str">
        <f t="shared" si="3"/>
        <v>D</v>
      </c>
      <c r="U44" s="3">
        <v>4.1119267885842898</v>
      </c>
      <c r="V44" s="3">
        <v>1.25207398419997</v>
      </c>
      <c r="W44" s="3">
        <f t="shared" si="4"/>
        <v>3.2840925060923318</v>
      </c>
      <c r="X44" s="1" t="str">
        <f t="shared" si="5"/>
        <v>I</v>
      </c>
      <c r="Y44">
        <v>8</v>
      </c>
      <c r="Z44">
        <v>7</v>
      </c>
      <c r="AA44" s="3">
        <f t="shared" si="6"/>
        <v>1.142693900871304</v>
      </c>
      <c r="AB44" s="1" t="str">
        <f t="shared" si="7"/>
        <v>F</v>
      </c>
    </row>
    <row r="45" spans="1:28" x14ac:dyDescent="0.3">
      <c r="A45" s="1" t="s">
        <v>162</v>
      </c>
      <c r="B45" s="1" t="s">
        <v>1131</v>
      </c>
      <c r="C45" s="1" t="s">
        <v>163</v>
      </c>
      <c r="D45" s="1" t="s">
        <v>161</v>
      </c>
      <c r="E45" s="1">
        <v>87</v>
      </c>
      <c r="F45" s="1">
        <v>2021</v>
      </c>
      <c r="G45" s="1" t="s">
        <v>1516</v>
      </c>
      <c r="H45" s="1">
        <v>17</v>
      </c>
      <c r="I45" s="2">
        <v>0.55404191026946603</v>
      </c>
      <c r="J45" s="1">
        <v>2</v>
      </c>
      <c r="K45" s="1" t="s">
        <v>28</v>
      </c>
      <c r="L45" s="1" t="s">
        <v>29</v>
      </c>
      <c r="M45" s="1">
        <v>313</v>
      </c>
      <c r="N45" s="1">
        <v>217</v>
      </c>
      <c r="O45" s="3">
        <f t="shared" si="0"/>
        <v>0.69329073482428116</v>
      </c>
      <c r="P45" t="str">
        <f t="shared" si="1"/>
        <v>N</v>
      </c>
      <c r="Q45" s="3">
        <v>1.78685735645593</v>
      </c>
      <c r="R45" s="3">
        <v>3.4347877833892899</v>
      </c>
      <c r="S45" s="3">
        <f t="shared" si="2"/>
        <v>0.52007209673854038</v>
      </c>
      <c r="T45" s="1" t="str">
        <f t="shared" si="3"/>
        <v>H</v>
      </c>
      <c r="U45" s="3">
        <v>27.397817859714799</v>
      </c>
      <c r="V45" s="3">
        <v>6.1268675395575798</v>
      </c>
      <c r="W45" s="3">
        <f t="shared" si="4"/>
        <v>4.471749663726726</v>
      </c>
      <c r="X45" s="1" t="str">
        <f t="shared" si="5"/>
        <v>I</v>
      </c>
      <c r="Y45">
        <v>8</v>
      </c>
      <c r="Z45">
        <v>6</v>
      </c>
      <c r="AA45" s="3">
        <f t="shared" si="6"/>
        <v>1.3331111481419762</v>
      </c>
      <c r="AB45" s="1" t="str">
        <f t="shared" si="7"/>
        <v>F</v>
      </c>
    </row>
    <row r="46" spans="1:28" x14ac:dyDescent="0.3">
      <c r="A46" s="1" t="s">
        <v>164</v>
      </c>
      <c r="B46" s="1" t="s">
        <v>1132</v>
      </c>
      <c r="C46" s="1" t="s">
        <v>165</v>
      </c>
      <c r="D46" s="1" t="s">
        <v>166</v>
      </c>
      <c r="E46" s="1">
        <v>45</v>
      </c>
      <c r="F46" s="1">
        <v>2008</v>
      </c>
      <c r="G46" s="1" t="s">
        <v>1517</v>
      </c>
      <c r="H46" s="1">
        <v>28</v>
      </c>
      <c r="I46" s="2">
        <v>0.35952640538316399</v>
      </c>
      <c r="J46" s="1">
        <v>5</v>
      </c>
      <c r="K46" s="1" t="s">
        <v>11</v>
      </c>
      <c r="L46" s="1" t="s">
        <v>167</v>
      </c>
      <c r="M46" s="1">
        <v>195</v>
      </c>
      <c r="N46" s="1">
        <v>107</v>
      </c>
      <c r="O46" s="3">
        <f t="shared" si="0"/>
        <v>0.54871794871794877</v>
      </c>
      <c r="P46" t="str">
        <f t="shared" si="1"/>
        <v>N</v>
      </c>
      <c r="Q46" s="3">
        <v>29.669811411781499</v>
      </c>
      <c r="R46" s="3">
        <v>0</v>
      </c>
      <c r="S46" s="3">
        <f t="shared" si="2"/>
        <v>29669.811411781498</v>
      </c>
      <c r="T46" s="1" t="str">
        <f t="shared" si="3"/>
        <v>D</v>
      </c>
      <c r="U46" s="3">
        <v>10.602576407003699</v>
      </c>
      <c r="V46" s="3">
        <v>4.1877053790988903</v>
      </c>
      <c r="W46" s="3">
        <f t="shared" si="4"/>
        <v>2.5318343692280378</v>
      </c>
      <c r="X46" s="1" t="str">
        <f t="shared" si="5"/>
        <v>I</v>
      </c>
      <c r="Y46">
        <v>29</v>
      </c>
      <c r="Z46">
        <v>13</v>
      </c>
      <c r="AA46" s="3">
        <f t="shared" si="6"/>
        <v>2.2305976463348975</v>
      </c>
      <c r="AB46" s="1" t="str">
        <f t="shared" si="7"/>
        <v>F</v>
      </c>
    </row>
    <row r="47" spans="1:28" x14ac:dyDescent="0.3">
      <c r="A47" s="1" t="s">
        <v>168</v>
      </c>
      <c r="B47" s="1" t="s">
        <v>1133</v>
      </c>
      <c r="C47" s="1" t="s">
        <v>169</v>
      </c>
      <c r="D47" s="1" t="s">
        <v>170</v>
      </c>
      <c r="E47" s="1">
        <v>7</v>
      </c>
      <c r="F47" s="1">
        <v>2017</v>
      </c>
      <c r="G47" s="1" t="s">
        <v>1518</v>
      </c>
      <c r="H47" s="1">
        <v>22</v>
      </c>
      <c r="I47" s="2">
        <v>0.32814273439415198</v>
      </c>
      <c r="J47" s="1">
        <v>3</v>
      </c>
      <c r="K47" s="1" t="s">
        <v>11</v>
      </c>
      <c r="L47" s="1" t="s">
        <v>16</v>
      </c>
      <c r="M47" s="1">
        <v>164</v>
      </c>
      <c r="N47" s="1">
        <v>140</v>
      </c>
      <c r="O47" s="3">
        <f t="shared" si="0"/>
        <v>0.85365853658536583</v>
      </c>
      <c r="P47" t="str">
        <f t="shared" si="1"/>
        <v>N</v>
      </c>
      <c r="Q47" s="3">
        <v>0.50836201124873404</v>
      </c>
      <c r="R47" s="3">
        <v>0</v>
      </c>
      <c r="S47" s="3">
        <f t="shared" si="2"/>
        <v>508.36201124873401</v>
      </c>
      <c r="T47" s="1" t="str">
        <f t="shared" si="3"/>
        <v>D</v>
      </c>
      <c r="U47" s="3">
        <v>1.2752664874186701</v>
      </c>
      <c r="V47" s="3">
        <v>6.3315469124616301</v>
      </c>
      <c r="W47" s="3">
        <f t="shared" si="4"/>
        <v>0.20141467875863242</v>
      </c>
      <c r="X47" s="1" t="str">
        <f t="shared" si="5"/>
        <v>A</v>
      </c>
      <c r="Y47">
        <v>205</v>
      </c>
      <c r="Z47">
        <v>0</v>
      </c>
      <c r="AA47" s="3">
        <f t="shared" si="6"/>
        <v>205000</v>
      </c>
      <c r="AB47" s="1" t="str">
        <f t="shared" si="7"/>
        <v>F</v>
      </c>
    </row>
    <row r="48" spans="1:28" x14ac:dyDescent="0.3">
      <c r="A48" s="1" t="s">
        <v>171</v>
      </c>
      <c r="B48" s="1" t="s">
        <v>1134</v>
      </c>
      <c r="C48" s="1" t="s">
        <v>172</v>
      </c>
      <c r="D48" s="1" t="s">
        <v>173</v>
      </c>
      <c r="E48" s="1">
        <v>4</v>
      </c>
      <c r="F48" s="1">
        <v>2020</v>
      </c>
      <c r="G48" s="1" t="s">
        <v>1519</v>
      </c>
      <c r="H48" s="1">
        <v>16</v>
      </c>
      <c r="I48" s="2">
        <v>0.39568940940041197</v>
      </c>
      <c r="J48" s="1">
        <v>4</v>
      </c>
      <c r="K48" s="1" t="s">
        <v>20</v>
      </c>
      <c r="L48" s="1" t="s">
        <v>143</v>
      </c>
      <c r="M48" s="1">
        <v>148</v>
      </c>
      <c r="N48" s="1">
        <v>47</v>
      </c>
      <c r="O48" s="3">
        <f t="shared" si="0"/>
        <v>0.31756756756756754</v>
      </c>
      <c r="P48" t="str">
        <f t="shared" si="1"/>
        <v>N</v>
      </c>
      <c r="Q48" s="3">
        <v>2.3968917699544101</v>
      </c>
      <c r="R48" s="3">
        <v>0</v>
      </c>
      <c r="S48" s="3">
        <f t="shared" si="2"/>
        <v>2396.8917699544099</v>
      </c>
      <c r="T48" s="1" t="str">
        <f t="shared" si="3"/>
        <v>D</v>
      </c>
      <c r="U48" s="3">
        <v>2.8778464785220801</v>
      </c>
      <c r="V48" s="3">
        <v>1.9400519609332001</v>
      </c>
      <c r="W48" s="3">
        <f t="shared" si="4"/>
        <v>1.4833862888588736</v>
      </c>
      <c r="X48" s="1" t="str">
        <f t="shared" si="5"/>
        <v>I</v>
      </c>
      <c r="Y48">
        <v>0</v>
      </c>
      <c r="Z48">
        <v>2</v>
      </c>
      <c r="AA48" s="3">
        <f t="shared" si="6"/>
        <v>0</v>
      </c>
      <c r="AB48" s="1" t="str">
        <f t="shared" si="7"/>
        <v>GS</v>
      </c>
    </row>
    <row r="49" spans="1:28" x14ac:dyDescent="0.3">
      <c r="A49" s="1" t="s">
        <v>174</v>
      </c>
      <c r="B49" s="1" t="s">
        <v>1135</v>
      </c>
      <c r="C49" s="1" t="s">
        <v>175</v>
      </c>
      <c r="D49" s="1" t="s">
        <v>176</v>
      </c>
      <c r="E49" s="1">
        <v>126</v>
      </c>
      <c r="F49" s="1">
        <v>2021</v>
      </c>
      <c r="G49" s="1" t="s">
        <v>1520</v>
      </c>
      <c r="H49" s="1">
        <v>11</v>
      </c>
      <c r="I49" s="2">
        <v>0.82805956220564902</v>
      </c>
      <c r="J49" s="1">
        <v>5</v>
      </c>
      <c r="K49" s="1" t="s">
        <v>11</v>
      </c>
      <c r="L49" s="1" t="s">
        <v>122</v>
      </c>
      <c r="M49" s="1">
        <v>178</v>
      </c>
      <c r="N49" s="1">
        <v>150</v>
      </c>
      <c r="O49" s="3">
        <f t="shared" si="0"/>
        <v>0.84269662921348309</v>
      </c>
      <c r="P49" t="str">
        <f t="shared" si="1"/>
        <v>N</v>
      </c>
      <c r="Q49" s="3">
        <v>0.86801057766552703</v>
      </c>
      <c r="R49" s="3">
        <v>0</v>
      </c>
      <c r="S49" s="3">
        <f t="shared" si="2"/>
        <v>868.01057766552697</v>
      </c>
      <c r="T49" s="1" t="str">
        <f t="shared" si="3"/>
        <v>D</v>
      </c>
      <c r="U49" s="3">
        <v>0.45118427454629301</v>
      </c>
      <c r="V49" s="3">
        <v>6.5293838450431503</v>
      </c>
      <c r="W49" s="3">
        <f t="shared" si="4"/>
        <v>6.9100589772925394E-2</v>
      </c>
      <c r="X49" s="1" t="str">
        <f t="shared" si="5"/>
        <v>A</v>
      </c>
      <c r="Y49">
        <v>38</v>
      </c>
      <c r="Z49">
        <v>2</v>
      </c>
      <c r="AA49" s="3">
        <f t="shared" si="6"/>
        <v>18.990504747626186</v>
      </c>
      <c r="AB49" s="1" t="str">
        <f t="shared" si="7"/>
        <v>F</v>
      </c>
    </row>
    <row r="50" spans="1:28" x14ac:dyDescent="0.3">
      <c r="A50" s="1" t="s">
        <v>177</v>
      </c>
      <c r="B50" s="1" t="s">
        <v>1136</v>
      </c>
      <c r="C50" s="1" t="s">
        <v>178</v>
      </c>
      <c r="D50" s="1" t="s">
        <v>179</v>
      </c>
      <c r="E50" s="1">
        <v>23</v>
      </c>
      <c r="F50" s="1">
        <v>2014</v>
      </c>
      <c r="G50" s="1" t="s">
        <v>1521</v>
      </c>
      <c r="H50" s="1">
        <v>35</v>
      </c>
      <c r="I50" s="2">
        <v>0.95332517557215601</v>
      </c>
      <c r="J50" s="1">
        <v>4</v>
      </c>
      <c r="K50" s="1" t="s">
        <v>28</v>
      </c>
      <c r="L50" s="1" t="s">
        <v>29</v>
      </c>
      <c r="M50" s="1">
        <v>200</v>
      </c>
      <c r="N50" s="1">
        <v>144</v>
      </c>
      <c r="O50" s="3">
        <f t="shared" si="0"/>
        <v>0.72</v>
      </c>
      <c r="P50" t="str">
        <f t="shared" si="1"/>
        <v>N</v>
      </c>
      <c r="Q50" s="3">
        <v>44.931706094037899</v>
      </c>
      <c r="R50" s="3">
        <v>0</v>
      </c>
      <c r="S50" s="3">
        <f t="shared" si="2"/>
        <v>44931.706094037901</v>
      </c>
      <c r="T50" s="1" t="str">
        <f t="shared" si="3"/>
        <v>D</v>
      </c>
      <c r="U50" s="3">
        <v>4.2883372916170801</v>
      </c>
      <c r="V50" s="3">
        <v>1.3525125717072499</v>
      </c>
      <c r="W50" s="3">
        <f t="shared" si="4"/>
        <v>3.1706450507916513</v>
      </c>
      <c r="X50" s="1" t="str">
        <f t="shared" si="5"/>
        <v>I</v>
      </c>
      <c r="Y50">
        <v>0</v>
      </c>
      <c r="Z50">
        <v>6</v>
      </c>
      <c r="AA50" s="3">
        <f t="shared" si="6"/>
        <v>0</v>
      </c>
      <c r="AB50" s="1" t="str">
        <f t="shared" si="7"/>
        <v>GS</v>
      </c>
    </row>
    <row r="51" spans="1:28" x14ac:dyDescent="0.3">
      <c r="A51" s="1" t="s">
        <v>180</v>
      </c>
      <c r="B51" s="1" t="s">
        <v>1137</v>
      </c>
      <c r="C51" s="1" t="s">
        <v>181</v>
      </c>
      <c r="D51" s="1" t="s">
        <v>182</v>
      </c>
      <c r="E51" s="1">
        <v>13</v>
      </c>
      <c r="F51" s="1">
        <v>2018</v>
      </c>
      <c r="G51" s="1" t="s">
        <v>1522</v>
      </c>
      <c r="H51" s="1">
        <v>20</v>
      </c>
      <c r="I51" s="2">
        <v>0.51292720178820606</v>
      </c>
      <c r="J51" s="1">
        <v>5</v>
      </c>
      <c r="K51" s="1" t="s">
        <v>20</v>
      </c>
      <c r="L51" s="1" t="s">
        <v>183</v>
      </c>
      <c r="M51" s="1">
        <v>145</v>
      </c>
      <c r="N51" s="1">
        <v>212</v>
      </c>
      <c r="O51" s="3">
        <f t="shared" si="0"/>
        <v>1.4620689655172414</v>
      </c>
      <c r="P51" t="str">
        <f t="shared" si="1"/>
        <v>P</v>
      </c>
      <c r="Q51" s="3">
        <v>0.22876290506193001</v>
      </c>
      <c r="R51" s="3">
        <v>0.42934847292366202</v>
      </c>
      <c r="S51" s="3">
        <f t="shared" si="2"/>
        <v>0.53157596565355869</v>
      </c>
      <c r="T51" s="1" t="str">
        <f t="shared" si="3"/>
        <v>H</v>
      </c>
      <c r="U51" s="3">
        <v>2.6705672484165599</v>
      </c>
      <c r="V51" s="3">
        <v>11.4353047258675</v>
      </c>
      <c r="W51" s="3">
        <f t="shared" si="4"/>
        <v>0.23353704273184259</v>
      </c>
      <c r="X51" s="1" t="str">
        <f t="shared" si="5"/>
        <v>A</v>
      </c>
      <c r="Y51">
        <v>23</v>
      </c>
      <c r="Z51">
        <v>21</v>
      </c>
      <c r="AA51" s="3">
        <f t="shared" si="6"/>
        <v>1.0951859435264988</v>
      </c>
      <c r="AB51" s="1" t="str">
        <f t="shared" si="7"/>
        <v>F</v>
      </c>
    </row>
    <row r="52" spans="1:28" x14ac:dyDescent="0.3">
      <c r="A52" s="1" t="s">
        <v>184</v>
      </c>
      <c r="B52" s="1" t="s">
        <v>1138</v>
      </c>
      <c r="C52" s="1" t="s">
        <v>185</v>
      </c>
      <c r="D52" s="1" t="s">
        <v>186</v>
      </c>
      <c r="E52" s="1">
        <v>111</v>
      </c>
      <c r="F52" s="1">
        <v>2014</v>
      </c>
      <c r="G52" s="1" t="s">
        <v>1523</v>
      </c>
      <c r="H52" s="1">
        <v>30</v>
      </c>
      <c r="I52" s="2">
        <v>0.35304241021656602</v>
      </c>
      <c r="J52" s="1">
        <v>1</v>
      </c>
      <c r="K52" s="1" t="s">
        <v>20</v>
      </c>
      <c r="L52" s="1" t="s">
        <v>187</v>
      </c>
      <c r="M52" s="1">
        <v>115</v>
      </c>
      <c r="N52" s="1">
        <v>50</v>
      </c>
      <c r="O52" s="3">
        <f t="shared" si="0"/>
        <v>0.43478260869565216</v>
      </c>
      <c r="P52" t="str">
        <f t="shared" si="1"/>
        <v>N</v>
      </c>
      <c r="Q52" s="3">
        <v>2.54181005624367E-2</v>
      </c>
      <c r="R52" s="3">
        <v>0</v>
      </c>
      <c r="S52" s="3">
        <f t="shared" si="2"/>
        <v>25.418100562436699</v>
      </c>
      <c r="T52" s="1" t="str">
        <f t="shared" si="3"/>
        <v>D</v>
      </c>
      <c r="U52" s="3">
        <v>2.1675832868652098</v>
      </c>
      <c r="V52" s="3">
        <v>1.3985016843763201</v>
      </c>
      <c r="W52" s="3">
        <f t="shared" si="4"/>
        <v>1.5499325535899313</v>
      </c>
      <c r="X52" s="1" t="str">
        <f t="shared" si="5"/>
        <v>I</v>
      </c>
      <c r="Y52">
        <v>3</v>
      </c>
      <c r="Z52">
        <v>1</v>
      </c>
      <c r="AA52" s="3">
        <f t="shared" si="6"/>
        <v>2.9970029970029972</v>
      </c>
      <c r="AB52" s="1" t="str">
        <f t="shared" si="7"/>
        <v>F</v>
      </c>
    </row>
    <row r="53" spans="1:28" x14ac:dyDescent="0.3">
      <c r="A53" s="1" t="s">
        <v>188</v>
      </c>
      <c r="B53" s="1" t="s">
        <v>1139</v>
      </c>
      <c r="C53" s="1" t="s">
        <v>189</v>
      </c>
      <c r="D53" s="1" t="s">
        <v>32</v>
      </c>
      <c r="E53" s="1">
        <v>38</v>
      </c>
      <c r="F53" s="1">
        <v>2017</v>
      </c>
      <c r="G53" s="1" t="s">
        <v>1524</v>
      </c>
      <c r="H53" s="1">
        <v>30</v>
      </c>
      <c r="I53" s="2">
        <v>0.42335773679045702</v>
      </c>
      <c r="J53" s="1">
        <v>1</v>
      </c>
      <c r="K53" s="1" t="s">
        <v>20</v>
      </c>
      <c r="L53" s="1" t="s">
        <v>190</v>
      </c>
      <c r="M53" s="1">
        <v>89</v>
      </c>
      <c r="N53" s="1">
        <v>63</v>
      </c>
      <c r="O53" s="3">
        <f t="shared" si="0"/>
        <v>0.7078651685393258</v>
      </c>
      <c r="P53" t="str">
        <f t="shared" si="1"/>
        <v>N</v>
      </c>
      <c r="Q53" s="3">
        <v>7.6254301687310094E-2</v>
      </c>
      <c r="R53" s="3">
        <v>0</v>
      </c>
      <c r="S53" s="3">
        <f t="shared" si="2"/>
        <v>76.25430168731009</v>
      </c>
      <c r="T53" s="1" t="str">
        <f t="shared" si="3"/>
        <v>D</v>
      </c>
      <c r="U53" s="3">
        <v>1.17359834584544</v>
      </c>
      <c r="V53" s="3">
        <v>0.99540064273961804</v>
      </c>
      <c r="W53" s="3">
        <f t="shared" si="4"/>
        <v>1.17902108503303</v>
      </c>
      <c r="X53" s="1" t="str">
        <f t="shared" si="5"/>
        <v>I</v>
      </c>
      <c r="Y53">
        <v>17</v>
      </c>
      <c r="Z53">
        <v>0</v>
      </c>
      <c r="AA53" s="3">
        <f t="shared" si="6"/>
        <v>17000</v>
      </c>
      <c r="AB53" s="1" t="str">
        <f t="shared" si="7"/>
        <v>F</v>
      </c>
    </row>
    <row r="54" spans="1:28" x14ac:dyDescent="0.3">
      <c r="A54" s="1" t="s">
        <v>191</v>
      </c>
      <c r="B54" s="1" t="s">
        <v>1140</v>
      </c>
      <c r="C54" s="1" t="s">
        <v>192</v>
      </c>
      <c r="D54" s="1" t="s">
        <v>193</v>
      </c>
      <c r="E54" s="1">
        <v>6</v>
      </c>
      <c r="F54" s="1">
        <v>2014</v>
      </c>
      <c r="G54" s="1" t="s">
        <v>1525</v>
      </c>
      <c r="H54" s="1">
        <v>10</v>
      </c>
      <c r="I54" s="2">
        <v>0.25922546824901499</v>
      </c>
      <c r="J54" s="1">
        <v>3</v>
      </c>
      <c r="K54" s="1" t="s">
        <v>11</v>
      </c>
      <c r="L54" s="1" t="s">
        <v>194</v>
      </c>
      <c r="M54" s="1">
        <v>98</v>
      </c>
      <c r="N54" s="1">
        <v>94</v>
      </c>
      <c r="O54" s="3">
        <f t="shared" si="0"/>
        <v>0.95918367346938771</v>
      </c>
      <c r="P54" t="str">
        <f t="shared" si="1"/>
        <v>N</v>
      </c>
      <c r="Q54" s="3">
        <v>1.5250860337462</v>
      </c>
      <c r="R54" s="3">
        <v>0</v>
      </c>
      <c r="S54" s="3">
        <f t="shared" si="2"/>
        <v>1525.0860337462</v>
      </c>
      <c r="T54" s="1" t="str">
        <f t="shared" si="3"/>
        <v>D</v>
      </c>
      <c r="U54" s="3">
        <v>3.0195882452340701</v>
      </c>
      <c r="V54" s="3">
        <v>2.60271911591534</v>
      </c>
      <c r="W54" s="3">
        <f t="shared" si="4"/>
        <v>1.1601667758805094</v>
      </c>
      <c r="X54" s="1" t="str">
        <f t="shared" si="5"/>
        <v>I</v>
      </c>
      <c r="Y54">
        <v>80</v>
      </c>
      <c r="Z54">
        <v>0</v>
      </c>
      <c r="AA54" s="3">
        <f t="shared" si="6"/>
        <v>80000</v>
      </c>
      <c r="AB54" s="1" t="str">
        <f t="shared" si="7"/>
        <v>F</v>
      </c>
    </row>
    <row r="55" spans="1:28" x14ac:dyDescent="0.3">
      <c r="A55" s="1" t="s">
        <v>195</v>
      </c>
      <c r="B55" s="1" t="s">
        <v>1141</v>
      </c>
      <c r="C55" s="1" t="s">
        <v>196</v>
      </c>
      <c r="D55" s="1" t="s">
        <v>197</v>
      </c>
      <c r="E55" s="1">
        <v>15</v>
      </c>
      <c r="F55" s="1">
        <v>2004</v>
      </c>
      <c r="G55" s="1" t="s">
        <v>1526</v>
      </c>
      <c r="H55" s="1">
        <v>8</v>
      </c>
      <c r="I55" s="2">
        <v>0.63777921346133204</v>
      </c>
      <c r="J55" s="1">
        <v>5</v>
      </c>
      <c r="K55" s="1" t="s">
        <v>11</v>
      </c>
      <c r="L55" s="1" t="s">
        <v>122</v>
      </c>
      <c r="M55" s="1">
        <v>229</v>
      </c>
      <c r="N55" s="1">
        <v>226</v>
      </c>
      <c r="O55" s="3">
        <f t="shared" si="0"/>
        <v>0.98689956331877726</v>
      </c>
      <c r="P55" t="str">
        <f t="shared" si="1"/>
        <v>N</v>
      </c>
      <c r="Q55" s="3">
        <v>11.5497039909043</v>
      </c>
      <c r="R55" s="3">
        <v>0</v>
      </c>
      <c r="S55" s="3">
        <f t="shared" si="2"/>
        <v>11549.7039909043</v>
      </c>
      <c r="T55" s="1" t="str">
        <f t="shared" si="3"/>
        <v>D</v>
      </c>
      <c r="U55" s="3">
        <v>3.6703642436539301</v>
      </c>
      <c r="V55" s="3">
        <v>4.9813848507902003</v>
      </c>
      <c r="W55" s="3">
        <f t="shared" si="4"/>
        <v>0.73681603682391617</v>
      </c>
      <c r="X55" s="1" t="str">
        <f t="shared" si="5"/>
        <v>A</v>
      </c>
      <c r="Y55">
        <v>71</v>
      </c>
      <c r="Z55">
        <v>9</v>
      </c>
      <c r="AA55" s="3">
        <f t="shared" si="6"/>
        <v>7.8880124430618821</v>
      </c>
      <c r="AB55" s="1" t="str">
        <f t="shared" si="7"/>
        <v>F</v>
      </c>
    </row>
    <row r="56" spans="1:28" x14ac:dyDescent="0.3">
      <c r="A56" s="1" t="s">
        <v>198</v>
      </c>
      <c r="B56" s="1" t="s">
        <v>1142</v>
      </c>
      <c r="C56" s="1" t="s">
        <v>199</v>
      </c>
      <c r="D56" s="1" t="s">
        <v>200</v>
      </c>
      <c r="E56" s="1">
        <v>103</v>
      </c>
      <c r="F56" s="1">
        <v>2021</v>
      </c>
      <c r="G56" s="1" t="s">
        <v>1527</v>
      </c>
      <c r="H56" s="1">
        <v>3</v>
      </c>
      <c r="I56" s="2">
        <v>0.46858448637466499</v>
      </c>
      <c r="J56" s="1">
        <v>1</v>
      </c>
      <c r="K56" s="1" t="s">
        <v>39</v>
      </c>
      <c r="L56" s="1" t="s">
        <v>136</v>
      </c>
      <c r="M56" s="1">
        <v>194</v>
      </c>
      <c r="N56" s="1">
        <v>99</v>
      </c>
      <c r="O56" s="3">
        <f t="shared" si="0"/>
        <v>0.51030927835051543</v>
      </c>
      <c r="P56" t="str">
        <f t="shared" si="1"/>
        <v>N</v>
      </c>
      <c r="Q56" s="3">
        <v>1.7284308382456901</v>
      </c>
      <c r="R56" s="3">
        <v>0.42934847292366202</v>
      </c>
      <c r="S56" s="3">
        <f t="shared" si="2"/>
        <v>4.0163517404935476</v>
      </c>
      <c r="T56" s="1" t="str">
        <f t="shared" si="3"/>
        <v>D</v>
      </c>
      <c r="U56" s="3">
        <v>0.72689654080705801</v>
      </c>
      <c r="V56" s="3">
        <v>4.9681053681701899</v>
      </c>
      <c r="W56" s="3">
        <f t="shared" si="4"/>
        <v>0.14631262562669486</v>
      </c>
      <c r="X56" s="1" t="str">
        <f t="shared" si="5"/>
        <v>A</v>
      </c>
      <c r="Y56">
        <v>41</v>
      </c>
      <c r="Z56">
        <v>2</v>
      </c>
      <c r="AA56" s="3">
        <f t="shared" si="6"/>
        <v>20.489755122438783</v>
      </c>
      <c r="AB56" s="1" t="str">
        <f t="shared" si="7"/>
        <v>F</v>
      </c>
    </row>
    <row r="57" spans="1:28" x14ac:dyDescent="0.3">
      <c r="A57" s="1" t="s">
        <v>201</v>
      </c>
      <c r="B57" s="1" t="s">
        <v>1143</v>
      </c>
      <c r="C57" s="1" t="s">
        <v>202</v>
      </c>
      <c r="D57" s="1" t="s">
        <v>27</v>
      </c>
      <c r="E57" s="1">
        <v>19</v>
      </c>
      <c r="F57" s="1">
        <v>2009</v>
      </c>
      <c r="G57" s="1" t="s">
        <v>1528</v>
      </c>
      <c r="H57" s="1">
        <v>37</v>
      </c>
      <c r="I57" s="2">
        <v>0.24264536694604699</v>
      </c>
      <c r="J57" s="1">
        <v>3</v>
      </c>
      <c r="K57" s="1" t="s">
        <v>11</v>
      </c>
      <c r="L57" s="1" t="s">
        <v>203</v>
      </c>
      <c r="M57" s="1">
        <v>274</v>
      </c>
      <c r="N57" s="1">
        <v>133</v>
      </c>
      <c r="O57" s="3">
        <f t="shared" si="0"/>
        <v>0.48540145985401462</v>
      </c>
      <c r="P57" t="str">
        <f t="shared" si="1"/>
        <v>N</v>
      </c>
      <c r="Q57" s="3">
        <v>1.0167240224974701</v>
      </c>
      <c r="R57" s="3">
        <v>0</v>
      </c>
      <c r="S57" s="3">
        <f t="shared" si="2"/>
        <v>1016.7240224974701</v>
      </c>
      <c r="T57" s="1" t="str">
        <f t="shared" si="3"/>
        <v>D</v>
      </c>
      <c r="U57" s="3">
        <v>3.6567499947682802</v>
      </c>
      <c r="V57" s="3">
        <v>4.5362931435294804</v>
      </c>
      <c r="W57" s="3">
        <f t="shared" si="4"/>
        <v>0.80610971977951407</v>
      </c>
      <c r="X57" s="1" t="str">
        <f t="shared" si="5"/>
        <v>A</v>
      </c>
      <c r="Y57">
        <v>60</v>
      </c>
      <c r="Z57">
        <v>10</v>
      </c>
      <c r="AA57" s="3">
        <f t="shared" si="6"/>
        <v>5.9994000599940005</v>
      </c>
      <c r="AB57" s="1" t="str">
        <f t="shared" si="7"/>
        <v>F</v>
      </c>
    </row>
    <row r="58" spans="1:28" x14ac:dyDescent="0.3">
      <c r="A58" s="1" t="s">
        <v>204</v>
      </c>
      <c r="B58" s="1" t="s">
        <v>1144</v>
      </c>
      <c r="C58" s="1" t="s">
        <v>205</v>
      </c>
      <c r="D58" s="1" t="s">
        <v>158</v>
      </c>
      <c r="E58" s="1">
        <v>13</v>
      </c>
      <c r="F58" s="1">
        <v>2016</v>
      </c>
      <c r="G58" s="1" t="s">
        <v>1529</v>
      </c>
      <c r="H58" s="1">
        <v>39</v>
      </c>
      <c r="I58" s="2">
        <v>0.22146989496852501</v>
      </c>
      <c r="J58" s="1">
        <v>4</v>
      </c>
      <c r="K58" s="1" t="s">
        <v>28</v>
      </c>
      <c r="L58" s="1" t="s">
        <v>29</v>
      </c>
      <c r="M58" s="1">
        <v>335</v>
      </c>
      <c r="N58" s="1">
        <v>95</v>
      </c>
      <c r="O58" s="3">
        <f t="shared" si="0"/>
        <v>0.28358208955223879</v>
      </c>
      <c r="P58" t="str">
        <f t="shared" si="1"/>
        <v>N</v>
      </c>
      <c r="Q58" s="3">
        <v>0.33043530731167697</v>
      </c>
      <c r="R58" s="3">
        <v>1.7173938916946501</v>
      </c>
      <c r="S58" s="3">
        <f t="shared" si="2"/>
        <v>0.1922931109734145</v>
      </c>
      <c r="T58" s="1" t="str">
        <f t="shared" si="3"/>
        <v>H</v>
      </c>
      <c r="U58" s="3">
        <v>31.695609679355599</v>
      </c>
      <c r="V58" s="3">
        <v>5.8703111456759203</v>
      </c>
      <c r="W58" s="3">
        <f t="shared" si="4"/>
        <v>5.3993065942854885</v>
      </c>
      <c r="X58" s="1" t="str">
        <f t="shared" si="5"/>
        <v>I</v>
      </c>
      <c r="Y58">
        <v>8</v>
      </c>
      <c r="Z58">
        <v>5</v>
      </c>
      <c r="AA58" s="3">
        <f t="shared" si="6"/>
        <v>1.5996800639872024</v>
      </c>
      <c r="AB58" s="1" t="str">
        <f t="shared" si="7"/>
        <v>F</v>
      </c>
    </row>
    <row r="59" spans="1:28" x14ac:dyDescent="0.3">
      <c r="A59" s="1" t="s">
        <v>206</v>
      </c>
      <c r="B59" s="1" t="s">
        <v>1145</v>
      </c>
      <c r="C59" s="1" t="s">
        <v>207</v>
      </c>
      <c r="D59" s="1" t="s">
        <v>208</v>
      </c>
      <c r="E59" s="1">
        <v>99</v>
      </c>
      <c r="F59" s="1">
        <v>2009</v>
      </c>
      <c r="G59" s="1" t="s">
        <v>1530</v>
      </c>
      <c r="H59" s="1">
        <v>8</v>
      </c>
      <c r="I59" s="2">
        <v>0.62101827257982301</v>
      </c>
      <c r="J59" s="1">
        <v>5</v>
      </c>
      <c r="K59" s="1" t="s">
        <v>11</v>
      </c>
      <c r="L59" s="1" t="s">
        <v>209</v>
      </c>
      <c r="M59" s="1">
        <v>83</v>
      </c>
      <c r="N59" s="1">
        <v>152</v>
      </c>
      <c r="O59" s="3">
        <f t="shared" si="0"/>
        <v>1.8313253012048192</v>
      </c>
      <c r="P59" t="str">
        <f t="shared" si="1"/>
        <v>P</v>
      </c>
      <c r="Q59" s="3">
        <v>1.8555213410578799</v>
      </c>
      <c r="R59" s="3">
        <v>0</v>
      </c>
      <c r="S59" s="3">
        <f t="shared" si="2"/>
        <v>1855.5213410578799</v>
      </c>
      <c r="T59" s="1" t="str">
        <f t="shared" si="3"/>
        <v>D</v>
      </c>
      <c r="U59" s="3">
        <v>1.9435607582273999</v>
      </c>
      <c r="V59" s="3">
        <v>2.19878765443582</v>
      </c>
      <c r="W59" s="3">
        <f t="shared" si="4"/>
        <v>0.88392380878911747</v>
      </c>
      <c r="X59" s="1" t="str">
        <f t="shared" si="5"/>
        <v>A</v>
      </c>
      <c r="Y59">
        <v>112</v>
      </c>
      <c r="Z59">
        <v>5</v>
      </c>
      <c r="AA59" s="3">
        <f t="shared" si="6"/>
        <v>22.395520895820834</v>
      </c>
      <c r="AB59" s="1" t="str">
        <f t="shared" si="7"/>
        <v>F</v>
      </c>
    </row>
    <row r="60" spans="1:28" x14ac:dyDescent="0.3">
      <c r="A60" s="1" t="s">
        <v>210</v>
      </c>
      <c r="B60" s="1" t="s">
        <v>1146</v>
      </c>
      <c r="C60" s="1" t="s">
        <v>211</v>
      </c>
      <c r="D60" s="1" t="s">
        <v>47</v>
      </c>
      <c r="E60" s="1">
        <v>53</v>
      </c>
      <c r="F60" s="1">
        <v>2015</v>
      </c>
      <c r="G60" s="1" t="s">
        <v>1531</v>
      </c>
      <c r="H60" s="1">
        <v>18</v>
      </c>
      <c r="I60" s="2">
        <v>0.28870925452414098</v>
      </c>
      <c r="J60" s="1">
        <v>5</v>
      </c>
      <c r="K60" s="1" t="s">
        <v>20</v>
      </c>
      <c r="L60" s="1" t="s">
        <v>212</v>
      </c>
      <c r="M60" s="1">
        <v>199</v>
      </c>
      <c r="N60" s="1">
        <v>136</v>
      </c>
      <c r="O60" s="3">
        <f t="shared" si="0"/>
        <v>0.68341708542713564</v>
      </c>
      <c r="P60" t="str">
        <f t="shared" si="1"/>
        <v>N</v>
      </c>
      <c r="Q60" s="3">
        <v>0.43210770956142402</v>
      </c>
      <c r="R60" s="3">
        <v>0</v>
      </c>
      <c r="S60" s="3">
        <f t="shared" si="2"/>
        <v>432.10770956142403</v>
      </c>
      <c r="T60" s="1" t="str">
        <f t="shared" si="3"/>
        <v>D</v>
      </c>
      <c r="U60" s="3">
        <v>1.66939074990728</v>
      </c>
      <c r="V60" s="3">
        <v>1.11647884972694</v>
      </c>
      <c r="W60" s="3">
        <f t="shared" si="4"/>
        <v>1.4952282797972993</v>
      </c>
      <c r="X60" s="1" t="str">
        <f t="shared" si="5"/>
        <v>I</v>
      </c>
      <c r="Y60">
        <v>44</v>
      </c>
      <c r="Z60">
        <v>2</v>
      </c>
      <c r="AA60" s="3">
        <f t="shared" si="6"/>
        <v>21.989005497251377</v>
      </c>
      <c r="AB60" s="1" t="str">
        <f t="shared" si="7"/>
        <v>F</v>
      </c>
    </row>
    <row r="61" spans="1:28" x14ac:dyDescent="0.3">
      <c r="A61" s="1" t="s">
        <v>213</v>
      </c>
      <c r="B61" s="1" t="s">
        <v>1147</v>
      </c>
      <c r="C61" s="1" t="s">
        <v>214</v>
      </c>
      <c r="D61" s="1" t="s">
        <v>215</v>
      </c>
      <c r="E61" s="1">
        <v>79</v>
      </c>
      <c r="F61" s="1">
        <v>2016</v>
      </c>
      <c r="G61" s="1" t="s">
        <v>1532</v>
      </c>
      <c r="H61" s="1">
        <v>4</v>
      </c>
      <c r="I61" s="2">
        <v>0.73893311548755003</v>
      </c>
      <c r="J61" s="1">
        <v>1</v>
      </c>
      <c r="K61" s="1" t="s">
        <v>28</v>
      </c>
      <c r="L61" s="1" t="s">
        <v>29</v>
      </c>
      <c r="M61" s="1">
        <v>102</v>
      </c>
      <c r="N61" s="1">
        <v>63</v>
      </c>
      <c r="O61" s="3">
        <f t="shared" si="0"/>
        <v>0.61764705882352944</v>
      </c>
      <c r="P61" t="str">
        <f t="shared" si="1"/>
        <v>N</v>
      </c>
      <c r="Q61" s="3">
        <v>0</v>
      </c>
      <c r="R61" s="3">
        <v>4.2934847292366198</v>
      </c>
      <c r="S61" s="3">
        <f t="shared" si="2"/>
        <v>0</v>
      </c>
      <c r="T61" s="1" t="str">
        <f t="shared" si="3"/>
        <v>H</v>
      </c>
      <c r="U61" s="3">
        <v>1.7327291115665899</v>
      </c>
      <c r="V61" s="3">
        <v>0.17427690337663601</v>
      </c>
      <c r="W61" s="3">
        <f t="shared" si="4"/>
        <v>9.9423909766283121</v>
      </c>
      <c r="X61" s="1" t="str">
        <f t="shared" si="5"/>
        <v>I</v>
      </c>
      <c r="Y61">
        <v>16</v>
      </c>
      <c r="Z61">
        <v>2</v>
      </c>
      <c r="AA61" s="3">
        <f t="shared" si="6"/>
        <v>7.9960019990004998</v>
      </c>
      <c r="AB61" s="1" t="str">
        <f t="shared" si="7"/>
        <v>F</v>
      </c>
    </row>
    <row r="62" spans="1:28" x14ac:dyDescent="0.3">
      <c r="A62" s="1" t="s">
        <v>216</v>
      </c>
      <c r="B62" s="1" t="s">
        <v>1148</v>
      </c>
      <c r="C62" s="1" t="s">
        <v>217</v>
      </c>
      <c r="D62" s="1" t="s">
        <v>32</v>
      </c>
      <c r="E62" s="1">
        <v>41</v>
      </c>
      <c r="F62" s="1">
        <v>2020</v>
      </c>
      <c r="G62" s="1" t="s">
        <v>1533</v>
      </c>
      <c r="H62" s="1">
        <v>32</v>
      </c>
      <c r="I62" s="2">
        <v>0.28360493414162302</v>
      </c>
      <c r="J62" s="1">
        <v>2</v>
      </c>
      <c r="K62" s="1" t="s">
        <v>11</v>
      </c>
      <c r="L62" s="1" t="s">
        <v>218</v>
      </c>
      <c r="M62" s="1">
        <v>140</v>
      </c>
      <c r="N62" s="1">
        <v>110</v>
      </c>
      <c r="O62" s="3">
        <f t="shared" si="0"/>
        <v>0.7857142857142857</v>
      </c>
      <c r="P62" t="str">
        <f t="shared" si="1"/>
        <v>N</v>
      </c>
      <c r="Q62" s="3">
        <v>7.6254301687310094E-2</v>
      </c>
      <c r="R62" s="3">
        <v>1.7173938916946501</v>
      </c>
      <c r="S62" s="3">
        <f t="shared" si="2"/>
        <v>4.4375333301557213E-2</v>
      </c>
      <c r="T62" s="1" t="str">
        <f t="shared" si="3"/>
        <v>H</v>
      </c>
      <c r="U62" s="3">
        <v>3.9323257747245002</v>
      </c>
      <c r="V62" s="3">
        <v>2.8432817411775</v>
      </c>
      <c r="W62" s="3">
        <f t="shared" si="4"/>
        <v>1.3830236088724679</v>
      </c>
      <c r="X62" s="1" t="str">
        <f t="shared" si="5"/>
        <v>I</v>
      </c>
      <c r="Y62">
        <v>12</v>
      </c>
      <c r="Z62">
        <v>9</v>
      </c>
      <c r="AA62" s="3">
        <f t="shared" si="6"/>
        <v>1.3331852016442618</v>
      </c>
      <c r="AB62" s="1" t="str">
        <f t="shared" si="7"/>
        <v>F</v>
      </c>
    </row>
    <row r="63" spans="1:28" x14ac:dyDescent="0.3">
      <c r="A63" s="1" t="s">
        <v>219</v>
      </c>
      <c r="B63" s="1" t="s">
        <v>1149</v>
      </c>
      <c r="C63" s="1" t="s">
        <v>220</v>
      </c>
      <c r="D63" s="1" t="s">
        <v>221</v>
      </c>
      <c r="E63" s="1">
        <v>26</v>
      </c>
      <c r="F63" s="1">
        <v>2014</v>
      </c>
      <c r="G63" s="1" t="s">
        <v>1534</v>
      </c>
      <c r="H63" s="1">
        <v>37</v>
      </c>
      <c r="I63" s="2">
        <v>0.27738065619470997</v>
      </c>
      <c r="J63" s="1">
        <v>3</v>
      </c>
      <c r="K63" s="1" t="s">
        <v>60</v>
      </c>
      <c r="L63" s="1" t="s">
        <v>29</v>
      </c>
      <c r="M63" s="1">
        <v>120</v>
      </c>
      <c r="N63" s="1">
        <v>59</v>
      </c>
      <c r="O63" s="3">
        <f t="shared" si="0"/>
        <v>0.49166666666666664</v>
      </c>
      <c r="P63" t="str">
        <f t="shared" si="1"/>
        <v>N</v>
      </c>
      <c r="Q63" s="3">
        <v>0.20334480449949299</v>
      </c>
      <c r="R63" s="3">
        <v>0.42934847292366202</v>
      </c>
      <c r="S63" s="3">
        <f t="shared" si="2"/>
        <v>0.47251196946982915</v>
      </c>
      <c r="T63" s="1" t="str">
        <f t="shared" si="3"/>
        <v>H</v>
      </c>
      <c r="U63" s="3">
        <v>1.5572244786032401</v>
      </c>
      <c r="V63" s="3">
        <v>1.88609169057755</v>
      </c>
      <c r="W63" s="3">
        <f t="shared" si="4"/>
        <v>0.82563561802575691</v>
      </c>
      <c r="X63" s="1" t="str">
        <f t="shared" si="5"/>
        <v>A</v>
      </c>
      <c r="Y63">
        <v>4</v>
      </c>
      <c r="Z63">
        <v>3</v>
      </c>
      <c r="AA63" s="3">
        <f t="shared" si="6"/>
        <v>1.3328890369876709</v>
      </c>
      <c r="AB63" s="1" t="str">
        <f t="shared" si="7"/>
        <v>F</v>
      </c>
    </row>
    <row r="64" spans="1:28" x14ac:dyDescent="0.3">
      <c r="A64" s="1" t="s">
        <v>222</v>
      </c>
      <c r="B64" s="1" t="s">
        <v>1150</v>
      </c>
      <c r="C64" s="1" t="s">
        <v>223</v>
      </c>
      <c r="D64" s="1" t="s">
        <v>224</v>
      </c>
      <c r="E64" s="1">
        <v>12</v>
      </c>
      <c r="F64" s="1">
        <v>2021</v>
      </c>
      <c r="G64" s="1" t="s">
        <v>1535</v>
      </c>
      <c r="H64" s="1">
        <v>40</v>
      </c>
      <c r="I64" s="2">
        <v>0.72011798987461395</v>
      </c>
      <c r="J64" s="1">
        <v>1</v>
      </c>
      <c r="K64" s="1" t="s">
        <v>80</v>
      </c>
      <c r="L64" s="1" t="s">
        <v>81</v>
      </c>
      <c r="M64" s="1">
        <v>81</v>
      </c>
      <c r="N64" s="1">
        <v>54</v>
      </c>
      <c r="O64" s="3">
        <f t="shared" si="0"/>
        <v>0.66666666666666663</v>
      </c>
      <c r="P64" t="str">
        <f t="shared" si="1"/>
        <v>N</v>
      </c>
      <c r="Q64" s="3">
        <v>0</v>
      </c>
      <c r="R64" s="3">
        <v>4.7228332021602801</v>
      </c>
      <c r="S64" s="3">
        <f t="shared" si="2"/>
        <v>0</v>
      </c>
      <c r="T64" s="1" t="str">
        <f t="shared" si="3"/>
        <v>H</v>
      </c>
      <c r="U64" s="3">
        <v>0.377164511293959</v>
      </c>
      <c r="V64" s="3">
        <v>5.40466270955885</v>
      </c>
      <c r="W64" s="3">
        <f t="shared" si="4"/>
        <v>6.9785022963023108E-2</v>
      </c>
      <c r="X64" s="1" t="str">
        <f t="shared" si="5"/>
        <v>A</v>
      </c>
      <c r="Y64">
        <v>0</v>
      </c>
      <c r="Z64">
        <v>0</v>
      </c>
      <c r="AA64" s="3">
        <f t="shared" si="6"/>
        <v>0</v>
      </c>
      <c r="AB64" s="1" t="str">
        <f t="shared" si="7"/>
        <v>GS</v>
      </c>
    </row>
    <row r="65" spans="1:28" x14ac:dyDescent="0.3">
      <c r="A65" s="1" t="s">
        <v>225</v>
      </c>
      <c r="B65" s="1" t="s">
        <v>1151</v>
      </c>
      <c r="C65" s="1" t="s">
        <v>226</v>
      </c>
      <c r="D65" s="1" t="s">
        <v>32</v>
      </c>
      <c r="E65" s="1">
        <v>41</v>
      </c>
      <c r="F65" s="1">
        <v>2019</v>
      </c>
      <c r="G65" s="1" t="s">
        <v>1536</v>
      </c>
      <c r="H65" s="1">
        <v>33</v>
      </c>
      <c r="I65" s="2">
        <v>0.70825615205390902</v>
      </c>
      <c r="J65" s="1">
        <v>1</v>
      </c>
      <c r="K65" s="1" t="s">
        <v>20</v>
      </c>
      <c r="L65" s="1" t="s">
        <v>65</v>
      </c>
      <c r="M65" s="1">
        <v>126</v>
      </c>
      <c r="N65" s="1">
        <v>150</v>
      </c>
      <c r="O65" s="3">
        <f t="shared" si="0"/>
        <v>1.1904761904761905</v>
      </c>
      <c r="P65" t="str">
        <f t="shared" si="1"/>
        <v>P</v>
      </c>
      <c r="Q65" s="3">
        <v>0.101672402249747</v>
      </c>
      <c r="R65" s="3">
        <v>3.86413625631296</v>
      </c>
      <c r="S65" s="3">
        <f t="shared" si="2"/>
        <v>2.6304998196036322E-2</v>
      </c>
      <c r="T65" s="1" t="str">
        <f t="shared" si="3"/>
        <v>H</v>
      </c>
      <c r="U65" s="3">
        <v>1.72130854917277</v>
      </c>
      <c r="V65" s="3">
        <v>1.9077285678386899</v>
      </c>
      <c r="W65" s="3">
        <f t="shared" si="4"/>
        <v>0.90228168628982708</v>
      </c>
      <c r="X65" s="1" t="str">
        <f t="shared" si="5"/>
        <v>A</v>
      </c>
      <c r="Y65">
        <v>10</v>
      </c>
      <c r="Z65">
        <v>17</v>
      </c>
      <c r="AA65" s="3">
        <f t="shared" si="6"/>
        <v>0.58820069407681896</v>
      </c>
      <c r="AB65" s="1" t="str">
        <f t="shared" si="7"/>
        <v>GS</v>
      </c>
    </row>
    <row r="66" spans="1:28" x14ac:dyDescent="0.3">
      <c r="A66" s="1" t="s">
        <v>227</v>
      </c>
      <c r="B66" s="1" t="s">
        <v>1152</v>
      </c>
      <c r="C66" s="1" t="s">
        <v>228</v>
      </c>
      <c r="D66" s="1" t="s">
        <v>229</v>
      </c>
      <c r="E66" s="1">
        <v>8</v>
      </c>
      <c r="F66" s="1">
        <v>2019</v>
      </c>
      <c r="G66" s="1" t="s">
        <v>1537</v>
      </c>
      <c r="H66" s="1">
        <v>37</v>
      </c>
      <c r="I66" s="2">
        <v>0.24231657152195299</v>
      </c>
      <c r="J66" s="1">
        <v>3</v>
      </c>
      <c r="K66" s="1" t="s">
        <v>80</v>
      </c>
      <c r="L66" s="1" t="s">
        <v>230</v>
      </c>
      <c r="M66" s="1">
        <v>240</v>
      </c>
      <c r="N66" s="1">
        <v>172</v>
      </c>
      <c r="O66" s="3">
        <f t="shared" ref="O66:O129" si="8">N66/M66</f>
        <v>0.71666666666666667</v>
      </c>
      <c r="P66" t="str">
        <f t="shared" si="1"/>
        <v>N</v>
      </c>
      <c r="Q66" s="3">
        <v>0.7625430168731</v>
      </c>
      <c r="R66" s="3">
        <v>0.85869694584732303</v>
      </c>
      <c r="S66" s="3">
        <f t="shared" si="2"/>
        <v>0.88699049188959544</v>
      </c>
      <c r="T66" s="1" t="str">
        <f t="shared" si="3"/>
        <v>H</v>
      </c>
      <c r="U66" s="3">
        <v>7.6875363826707597</v>
      </c>
      <c r="V66" s="3">
        <v>5.8121900963303599</v>
      </c>
      <c r="W66" s="3">
        <f t="shared" si="4"/>
        <v>1.3226574243544507</v>
      </c>
      <c r="X66" s="1" t="str">
        <f t="shared" si="5"/>
        <v>I</v>
      </c>
      <c r="Y66">
        <v>63</v>
      </c>
      <c r="Z66">
        <v>24</v>
      </c>
      <c r="AA66" s="3">
        <f t="shared" si="6"/>
        <v>2.6248906295571017</v>
      </c>
      <c r="AB66" s="1" t="str">
        <f t="shared" si="7"/>
        <v>F</v>
      </c>
    </row>
    <row r="67" spans="1:28" x14ac:dyDescent="0.3">
      <c r="A67" s="1" t="s">
        <v>231</v>
      </c>
      <c r="B67" s="1" t="s">
        <v>1153</v>
      </c>
      <c r="C67" s="1" t="s">
        <v>232</v>
      </c>
      <c r="D67" s="1" t="s">
        <v>224</v>
      </c>
      <c r="E67" s="1">
        <v>10</v>
      </c>
      <c r="F67" s="1">
        <v>2019</v>
      </c>
      <c r="G67" s="1" t="s">
        <v>1538</v>
      </c>
      <c r="H67" s="1">
        <v>3</v>
      </c>
      <c r="I67" s="2">
        <v>0.28828502503107101</v>
      </c>
      <c r="J67" s="1">
        <v>1</v>
      </c>
      <c r="K67" s="1" t="s">
        <v>11</v>
      </c>
      <c r="L67" s="1" t="s">
        <v>69</v>
      </c>
      <c r="M67" s="1">
        <v>104</v>
      </c>
      <c r="N67" s="1">
        <v>73</v>
      </c>
      <c r="O67" s="3">
        <f t="shared" si="8"/>
        <v>0.70192307692307687</v>
      </c>
      <c r="P67" t="str">
        <f t="shared" ref="P67:P130" si="9">IF(O67&lt;1,"N","P")</f>
        <v>N</v>
      </c>
      <c r="Q67" s="3">
        <v>0</v>
      </c>
      <c r="R67" s="3">
        <v>0</v>
      </c>
      <c r="S67" s="3">
        <f t="shared" ref="S67:S130" si="10">(Q67/(R67+0.001))</f>
        <v>0</v>
      </c>
      <c r="T67" s="1" t="str">
        <f t="shared" ref="T67:T130" si="11">IF(S67&lt;1,"H","D")</f>
        <v>H</v>
      </c>
      <c r="U67" s="3">
        <v>1.92</v>
      </c>
      <c r="V67" s="3">
        <v>1.8009973926591301</v>
      </c>
      <c r="W67" s="3">
        <f t="shared" ref="W67:W130" si="12">U67/V67</f>
        <v>1.0660759464871659</v>
      </c>
      <c r="X67" s="1" t="str">
        <f t="shared" ref="X67:X130" si="13">IF(W67&lt;1,"A","I")</f>
        <v>I</v>
      </c>
      <c r="Y67">
        <v>38</v>
      </c>
      <c r="Z67">
        <v>1</v>
      </c>
      <c r="AA67" s="3">
        <f t="shared" ref="AA67:AA130" si="14">Y67/(Z67+0.001)</f>
        <v>37.962037962037968</v>
      </c>
      <c r="AB67" s="1" t="str">
        <f t="shared" ref="AB67:AB130" si="15">IF(AA67&lt;1,"GS","F")</f>
        <v>F</v>
      </c>
    </row>
    <row r="68" spans="1:28" x14ac:dyDescent="0.3">
      <c r="A68" s="1" t="s">
        <v>233</v>
      </c>
      <c r="B68" s="1" t="s">
        <v>1154</v>
      </c>
      <c r="C68" s="1" t="s">
        <v>234</v>
      </c>
      <c r="D68" s="1" t="s">
        <v>235</v>
      </c>
      <c r="E68" s="1">
        <v>122</v>
      </c>
      <c r="F68" s="1">
        <v>2016</v>
      </c>
      <c r="G68" s="1" t="s">
        <v>1539</v>
      </c>
      <c r="H68" s="1">
        <v>4</v>
      </c>
      <c r="I68" s="2">
        <v>0.93133889453538898</v>
      </c>
      <c r="J68" s="1">
        <v>1</v>
      </c>
      <c r="K68" s="1" t="s">
        <v>28</v>
      </c>
      <c r="L68" s="1" t="s">
        <v>29</v>
      </c>
      <c r="M68" s="1">
        <v>316</v>
      </c>
      <c r="N68" s="1">
        <v>180</v>
      </c>
      <c r="O68" s="3">
        <f t="shared" si="8"/>
        <v>0.569620253164557</v>
      </c>
      <c r="P68" t="str">
        <f t="shared" si="9"/>
        <v>N</v>
      </c>
      <c r="Q68" s="3">
        <v>0.15250860337461999</v>
      </c>
      <c r="R68" s="3">
        <v>2.1467423646183099</v>
      </c>
      <c r="S68" s="3">
        <f t="shared" si="10"/>
        <v>7.1008797836756996E-2</v>
      </c>
      <c r="T68" s="1" t="str">
        <f t="shared" si="11"/>
        <v>H</v>
      </c>
      <c r="U68" s="3">
        <v>4.1081495331849904</v>
      </c>
      <c r="V68" s="3">
        <v>4.4935065477130296</v>
      </c>
      <c r="W68" s="3">
        <f t="shared" si="12"/>
        <v>0.91424135907309034</v>
      </c>
      <c r="X68" s="1" t="str">
        <f t="shared" si="13"/>
        <v>A</v>
      </c>
      <c r="Y68">
        <v>1</v>
      </c>
      <c r="Z68">
        <v>27</v>
      </c>
      <c r="AA68" s="3">
        <f t="shared" si="14"/>
        <v>3.7035665345727935E-2</v>
      </c>
      <c r="AB68" s="1" t="str">
        <f t="shared" si="15"/>
        <v>GS</v>
      </c>
    </row>
    <row r="69" spans="1:28" x14ac:dyDescent="0.3">
      <c r="A69" s="1" t="s">
        <v>236</v>
      </c>
      <c r="B69" s="1" t="s">
        <v>1155</v>
      </c>
      <c r="C69" s="1" t="s">
        <v>237</v>
      </c>
      <c r="D69" s="1" t="s">
        <v>238</v>
      </c>
      <c r="E69" s="1">
        <v>13</v>
      </c>
      <c r="F69" s="1">
        <v>2019</v>
      </c>
      <c r="G69" s="1" t="s">
        <v>1540</v>
      </c>
      <c r="H69" s="1">
        <v>16</v>
      </c>
      <c r="I69" s="2">
        <v>0.26145118372805998</v>
      </c>
      <c r="J69" s="1">
        <v>4</v>
      </c>
      <c r="K69" s="1" t="s">
        <v>28</v>
      </c>
      <c r="L69" s="1" t="s">
        <v>29</v>
      </c>
      <c r="M69" s="1">
        <v>164</v>
      </c>
      <c r="N69" s="1">
        <v>116</v>
      </c>
      <c r="O69" s="3">
        <f t="shared" si="8"/>
        <v>0.70731707317073167</v>
      </c>
      <c r="P69" t="str">
        <f t="shared" si="9"/>
        <v>N</v>
      </c>
      <c r="Q69" s="3">
        <v>2.52777743130927</v>
      </c>
      <c r="R69" s="3">
        <v>0.42934847292366202</v>
      </c>
      <c r="S69" s="3">
        <f t="shared" si="10"/>
        <v>5.8737920321554471</v>
      </c>
      <c r="T69" s="1" t="str">
        <f t="shared" si="11"/>
        <v>D</v>
      </c>
      <c r="U69" s="3">
        <v>4.3081389275106599</v>
      </c>
      <c r="V69" s="3">
        <v>3.29090836556442</v>
      </c>
      <c r="W69" s="3">
        <f t="shared" si="12"/>
        <v>1.309103277560199</v>
      </c>
      <c r="X69" s="1" t="str">
        <f t="shared" si="13"/>
        <v>I</v>
      </c>
      <c r="Y69">
        <v>28</v>
      </c>
      <c r="Z69">
        <v>4</v>
      </c>
      <c r="AA69" s="3">
        <f t="shared" si="14"/>
        <v>6.9982504373906513</v>
      </c>
      <c r="AB69" s="1" t="str">
        <f t="shared" si="15"/>
        <v>F</v>
      </c>
    </row>
    <row r="70" spans="1:28" x14ac:dyDescent="0.3">
      <c r="A70" s="1" t="s">
        <v>239</v>
      </c>
      <c r="B70" s="1" t="s">
        <v>1156</v>
      </c>
      <c r="C70" s="1" t="s">
        <v>240</v>
      </c>
      <c r="D70" s="1" t="s">
        <v>241</v>
      </c>
      <c r="E70" s="1">
        <v>12</v>
      </c>
      <c r="F70" s="1">
        <v>2015</v>
      </c>
      <c r="G70" s="1" t="s">
        <v>1541</v>
      </c>
      <c r="H70" s="1">
        <v>18</v>
      </c>
      <c r="I70" s="2">
        <v>0.33832341557863599</v>
      </c>
      <c r="J70" s="1">
        <v>5</v>
      </c>
      <c r="K70" s="1" t="s">
        <v>20</v>
      </c>
      <c r="L70" s="1" t="s">
        <v>44</v>
      </c>
      <c r="M70" s="1">
        <v>169</v>
      </c>
      <c r="N70" s="1">
        <v>115</v>
      </c>
      <c r="O70" s="3">
        <f t="shared" si="8"/>
        <v>0.68047337278106512</v>
      </c>
      <c r="P70" t="str">
        <f t="shared" si="9"/>
        <v>N</v>
      </c>
      <c r="Q70" s="3">
        <v>0.58461631293604399</v>
      </c>
      <c r="R70" s="3">
        <v>0</v>
      </c>
      <c r="S70" s="3">
        <f t="shared" si="10"/>
        <v>584.61631293604398</v>
      </c>
      <c r="T70" s="1" t="str">
        <f t="shared" si="11"/>
        <v>D</v>
      </c>
      <c r="U70" s="3">
        <v>2.8297462923610399</v>
      </c>
      <c r="V70" s="3">
        <v>1.9653877990567199</v>
      </c>
      <c r="W70" s="3">
        <f t="shared" si="12"/>
        <v>1.4397903018015912</v>
      </c>
      <c r="X70" s="1" t="str">
        <f t="shared" si="13"/>
        <v>I</v>
      </c>
      <c r="Y70">
        <v>43</v>
      </c>
      <c r="Z70">
        <v>8</v>
      </c>
      <c r="AA70" s="3">
        <f t="shared" si="14"/>
        <v>5.3743282089738784</v>
      </c>
      <c r="AB70" s="1" t="str">
        <f t="shared" si="15"/>
        <v>F</v>
      </c>
    </row>
    <row r="71" spans="1:28" x14ac:dyDescent="0.3">
      <c r="A71" s="1" t="s">
        <v>242</v>
      </c>
      <c r="B71" s="1" t="s">
        <v>1157</v>
      </c>
      <c r="C71" s="1" t="s">
        <v>243</v>
      </c>
      <c r="D71" s="1" t="s">
        <v>32</v>
      </c>
      <c r="E71" s="1">
        <v>41</v>
      </c>
      <c r="F71" s="1">
        <v>2019</v>
      </c>
      <c r="G71" s="1" t="s">
        <v>1542</v>
      </c>
      <c r="H71" s="1">
        <v>20</v>
      </c>
      <c r="I71" s="2">
        <v>0.195367445655386</v>
      </c>
      <c r="J71" s="1">
        <v>5</v>
      </c>
      <c r="K71" s="1" t="s">
        <v>20</v>
      </c>
      <c r="L71" s="1" t="s">
        <v>65</v>
      </c>
      <c r="M71" s="1">
        <v>144</v>
      </c>
      <c r="N71" s="1">
        <v>144</v>
      </c>
      <c r="O71" s="3">
        <f t="shared" si="8"/>
        <v>1</v>
      </c>
      <c r="P71" t="str">
        <f t="shared" si="9"/>
        <v>P</v>
      </c>
      <c r="Q71" s="3">
        <v>5.0836201124873401E-2</v>
      </c>
      <c r="R71" s="3">
        <v>1.7173938916946501</v>
      </c>
      <c r="S71" s="3">
        <f t="shared" si="10"/>
        <v>2.9583555534371475E-2</v>
      </c>
      <c r="T71" s="1" t="str">
        <f t="shared" si="11"/>
        <v>H</v>
      </c>
      <c r="U71" s="3">
        <v>1.83467932620319</v>
      </c>
      <c r="V71" s="3">
        <v>2.0647472986963802</v>
      </c>
      <c r="W71" s="3">
        <f t="shared" si="12"/>
        <v>0.88857330258359057</v>
      </c>
      <c r="X71" s="1" t="str">
        <f t="shared" si="13"/>
        <v>A</v>
      </c>
      <c r="Y71">
        <v>23</v>
      </c>
      <c r="Z71">
        <v>6</v>
      </c>
      <c r="AA71" s="3">
        <f t="shared" si="14"/>
        <v>3.8326945509081818</v>
      </c>
      <c r="AB71" s="1" t="str">
        <f t="shared" si="15"/>
        <v>F</v>
      </c>
    </row>
    <row r="72" spans="1:28" x14ac:dyDescent="0.3">
      <c r="A72" s="1" t="s">
        <v>244</v>
      </c>
      <c r="B72" s="1" t="s">
        <v>1158</v>
      </c>
      <c r="C72" s="1" t="s">
        <v>245</v>
      </c>
      <c r="D72" s="1" t="s">
        <v>246</v>
      </c>
      <c r="E72" s="1">
        <v>53</v>
      </c>
      <c r="F72" s="1">
        <v>2016</v>
      </c>
      <c r="G72" s="1" t="s">
        <v>1543</v>
      </c>
      <c r="H72" s="1">
        <v>46</v>
      </c>
      <c r="I72" s="2">
        <v>0.803748761698863</v>
      </c>
      <c r="J72" s="1">
        <v>2</v>
      </c>
      <c r="K72" s="1" t="s">
        <v>39</v>
      </c>
      <c r="L72" s="1" t="s">
        <v>247</v>
      </c>
      <c r="M72" s="1">
        <v>127</v>
      </c>
      <c r="N72" s="1">
        <v>100</v>
      </c>
      <c r="O72" s="3">
        <f t="shared" si="8"/>
        <v>0.78740157480314965</v>
      </c>
      <c r="P72" t="str">
        <f t="shared" si="9"/>
        <v>N</v>
      </c>
      <c r="Q72" s="3">
        <v>0.12709050281218301</v>
      </c>
      <c r="R72" s="3">
        <v>0</v>
      </c>
      <c r="S72" s="3">
        <f t="shared" si="10"/>
        <v>127.090502812183</v>
      </c>
      <c r="T72" s="1" t="str">
        <f t="shared" si="11"/>
        <v>D</v>
      </c>
      <c r="U72" s="3">
        <v>2.66466881542248</v>
      </c>
      <c r="V72" s="3">
        <v>0.25696373866275402</v>
      </c>
      <c r="W72" s="3">
        <f t="shared" si="12"/>
        <v>10.369824276722801</v>
      </c>
      <c r="X72" s="1" t="str">
        <f t="shared" si="13"/>
        <v>I</v>
      </c>
      <c r="Y72">
        <v>0</v>
      </c>
      <c r="Z72">
        <v>3</v>
      </c>
      <c r="AA72" s="3">
        <f t="shared" si="14"/>
        <v>0</v>
      </c>
      <c r="AB72" s="1" t="str">
        <f t="shared" si="15"/>
        <v>GS</v>
      </c>
    </row>
    <row r="73" spans="1:28" x14ac:dyDescent="0.3">
      <c r="A73" s="1" t="s">
        <v>248</v>
      </c>
      <c r="B73" s="1" t="s">
        <v>1159</v>
      </c>
      <c r="C73" s="1" t="s">
        <v>249</v>
      </c>
      <c r="D73" s="1" t="s">
        <v>250</v>
      </c>
      <c r="E73" s="1">
        <v>4</v>
      </c>
      <c r="F73" s="1">
        <v>2002</v>
      </c>
      <c r="G73" s="1" t="s">
        <v>1544</v>
      </c>
      <c r="H73" s="1">
        <v>12</v>
      </c>
      <c r="I73" s="2">
        <v>0.83294098988546095</v>
      </c>
      <c r="J73" s="1">
        <v>2</v>
      </c>
      <c r="K73" s="1" t="s">
        <v>11</v>
      </c>
      <c r="L73" s="1" t="s">
        <v>16</v>
      </c>
      <c r="M73" s="1">
        <v>124</v>
      </c>
      <c r="N73" s="1">
        <v>83</v>
      </c>
      <c r="O73" s="3">
        <f t="shared" si="8"/>
        <v>0.66935483870967738</v>
      </c>
      <c r="P73" t="str">
        <f t="shared" si="9"/>
        <v>N</v>
      </c>
      <c r="Q73" s="3">
        <v>1.1438145253096501</v>
      </c>
      <c r="R73" s="3">
        <v>0</v>
      </c>
      <c r="S73" s="3">
        <f t="shared" si="10"/>
        <v>1143.81452530965</v>
      </c>
      <c r="T73" s="1" t="str">
        <f t="shared" si="11"/>
        <v>D</v>
      </c>
      <c r="U73" s="3">
        <v>1.07647723148768</v>
      </c>
      <c r="V73" s="3">
        <v>3.7042401029323799</v>
      </c>
      <c r="W73" s="3">
        <f t="shared" si="12"/>
        <v>0.29060676456569612</v>
      </c>
      <c r="X73" s="1" t="str">
        <f t="shared" si="13"/>
        <v>A</v>
      </c>
      <c r="Y73">
        <v>13</v>
      </c>
      <c r="Z73">
        <v>11</v>
      </c>
      <c r="AA73" s="3">
        <f t="shared" si="14"/>
        <v>1.1817107535678575</v>
      </c>
      <c r="AB73" s="1" t="str">
        <f t="shared" si="15"/>
        <v>F</v>
      </c>
    </row>
    <row r="74" spans="1:28" x14ac:dyDescent="0.3">
      <c r="A74" s="1" t="s">
        <v>251</v>
      </c>
      <c r="B74" s="1" t="s">
        <v>1160</v>
      </c>
      <c r="C74" s="1" t="s">
        <v>252</v>
      </c>
      <c r="D74" s="1" t="s">
        <v>253</v>
      </c>
      <c r="E74" s="1">
        <v>34</v>
      </c>
      <c r="F74" s="1">
        <v>2016</v>
      </c>
      <c r="G74" s="1" t="s">
        <v>1545</v>
      </c>
      <c r="H74" s="1">
        <v>25</v>
      </c>
      <c r="I74" s="2">
        <v>0.17638364642246701</v>
      </c>
      <c r="J74" s="1">
        <v>5</v>
      </c>
      <c r="K74" s="1" t="s">
        <v>39</v>
      </c>
      <c r="L74" s="1" t="s">
        <v>254</v>
      </c>
      <c r="M74" s="1">
        <v>10</v>
      </c>
      <c r="N74" s="1">
        <v>12</v>
      </c>
      <c r="O74" s="3">
        <f t="shared" si="8"/>
        <v>1.2</v>
      </c>
      <c r="P74" t="str">
        <f t="shared" si="9"/>
        <v>P</v>
      </c>
      <c r="Q74" s="3">
        <v>0.79175627597821696</v>
      </c>
      <c r="R74" s="3">
        <v>0</v>
      </c>
      <c r="S74" s="3">
        <f t="shared" si="10"/>
        <v>791.75627597821699</v>
      </c>
      <c r="T74" s="1" t="str">
        <f t="shared" si="11"/>
        <v>D</v>
      </c>
      <c r="U74" s="3">
        <v>7.0085497813436301E-2</v>
      </c>
      <c r="V74" s="3">
        <v>0.01</v>
      </c>
      <c r="W74" s="3">
        <f t="shared" si="12"/>
        <v>7.0085497813436302</v>
      </c>
      <c r="X74" s="1" t="str">
        <f t="shared" si="13"/>
        <v>I</v>
      </c>
      <c r="Y74">
        <v>7</v>
      </c>
      <c r="Z74">
        <v>0</v>
      </c>
      <c r="AA74" s="3">
        <f t="shared" si="14"/>
        <v>7000</v>
      </c>
      <c r="AB74" s="1" t="str">
        <f t="shared" si="15"/>
        <v>F</v>
      </c>
    </row>
    <row r="75" spans="1:28" x14ac:dyDescent="0.3">
      <c r="A75" s="1" t="s">
        <v>255</v>
      </c>
      <c r="B75" s="1" t="s">
        <v>1161</v>
      </c>
      <c r="C75" s="1" t="s">
        <v>256</v>
      </c>
      <c r="D75" s="1" t="s">
        <v>27</v>
      </c>
      <c r="E75" s="1">
        <v>69</v>
      </c>
      <c r="F75" s="1">
        <v>2021</v>
      </c>
      <c r="G75" s="1" t="s">
        <v>1546</v>
      </c>
      <c r="H75" s="1">
        <v>4</v>
      </c>
      <c r="I75" s="2">
        <v>0.30776832167218698</v>
      </c>
      <c r="J75" s="1">
        <v>1</v>
      </c>
      <c r="K75" s="1" t="s">
        <v>257</v>
      </c>
      <c r="L75" s="1" t="s">
        <v>29</v>
      </c>
      <c r="M75" s="1">
        <v>235</v>
      </c>
      <c r="N75" s="1">
        <v>98</v>
      </c>
      <c r="O75" s="3">
        <f t="shared" si="8"/>
        <v>0.41702127659574467</v>
      </c>
      <c r="P75" t="str">
        <f t="shared" si="9"/>
        <v>N</v>
      </c>
      <c r="Q75" s="3">
        <v>1.06756022362234</v>
      </c>
      <c r="R75" s="3">
        <v>0</v>
      </c>
      <c r="S75" s="3">
        <f t="shared" si="10"/>
        <v>1067.5602236223401</v>
      </c>
      <c r="T75" s="1" t="str">
        <f t="shared" si="11"/>
        <v>D</v>
      </c>
      <c r="U75" s="3">
        <v>2.2224886782812598</v>
      </c>
      <c r="V75" s="3">
        <v>2.2489573220236498</v>
      </c>
      <c r="W75" s="3">
        <f t="shared" si="12"/>
        <v>0.98823070429874893</v>
      </c>
      <c r="X75" s="1" t="str">
        <f t="shared" si="13"/>
        <v>A</v>
      </c>
      <c r="Y75">
        <v>5</v>
      </c>
      <c r="Z75">
        <v>6</v>
      </c>
      <c r="AA75" s="3">
        <f t="shared" si="14"/>
        <v>0.83319446758873517</v>
      </c>
      <c r="AB75" s="1" t="str">
        <f t="shared" si="15"/>
        <v>GS</v>
      </c>
    </row>
    <row r="76" spans="1:28" x14ac:dyDescent="0.3">
      <c r="A76" s="1" t="s">
        <v>258</v>
      </c>
      <c r="B76" s="1" t="s">
        <v>1162</v>
      </c>
      <c r="C76" s="1" t="s">
        <v>259</v>
      </c>
      <c r="D76" s="1" t="s">
        <v>260</v>
      </c>
      <c r="E76" s="1">
        <v>8</v>
      </c>
      <c r="F76" s="1">
        <v>2018</v>
      </c>
      <c r="G76" s="1" t="s">
        <v>1547</v>
      </c>
      <c r="H76" s="1">
        <v>19</v>
      </c>
      <c r="I76" s="2">
        <v>0.46559407392862701</v>
      </c>
      <c r="J76" s="1">
        <v>4</v>
      </c>
      <c r="K76" s="1" t="s">
        <v>257</v>
      </c>
      <c r="L76" s="1" t="s">
        <v>29</v>
      </c>
      <c r="M76" s="1">
        <v>189</v>
      </c>
      <c r="N76" s="1">
        <v>85</v>
      </c>
      <c r="O76" s="3">
        <f t="shared" si="8"/>
        <v>0.44973544973544971</v>
      </c>
      <c r="P76" t="str">
        <f t="shared" si="9"/>
        <v>N</v>
      </c>
      <c r="Q76" s="3">
        <v>0.9188467787904</v>
      </c>
      <c r="R76" s="3">
        <v>4.7228332021602801</v>
      </c>
      <c r="S76" s="3">
        <f t="shared" si="10"/>
        <v>0.19451296001945992</v>
      </c>
      <c r="T76" s="1" t="str">
        <f t="shared" si="11"/>
        <v>H</v>
      </c>
      <c r="U76" s="3">
        <v>5.0808764596574001</v>
      </c>
      <c r="V76" s="3">
        <v>1.9751728467443499</v>
      </c>
      <c r="W76" s="3">
        <f t="shared" si="12"/>
        <v>2.5723705487507784</v>
      </c>
      <c r="X76" s="1" t="str">
        <f t="shared" si="13"/>
        <v>I</v>
      </c>
      <c r="Y76">
        <v>32</v>
      </c>
      <c r="Z76">
        <v>1</v>
      </c>
      <c r="AA76" s="3">
        <f t="shared" si="14"/>
        <v>31.968031968031973</v>
      </c>
      <c r="AB76" s="1" t="str">
        <f t="shared" si="15"/>
        <v>F</v>
      </c>
    </row>
    <row r="77" spans="1:28" x14ac:dyDescent="0.3">
      <c r="A77" s="1" t="s">
        <v>261</v>
      </c>
      <c r="B77" s="1" t="s">
        <v>1163</v>
      </c>
      <c r="C77" s="1" t="s">
        <v>262</v>
      </c>
      <c r="D77" s="1" t="s">
        <v>193</v>
      </c>
      <c r="E77" s="1">
        <v>10</v>
      </c>
      <c r="F77" s="1">
        <v>2018</v>
      </c>
      <c r="G77" s="1" t="s">
        <v>1548</v>
      </c>
      <c r="H77" s="1">
        <v>38</v>
      </c>
      <c r="I77" s="2">
        <v>0.62469454195770202</v>
      </c>
      <c r="J77" s="1">
        <v>5</v>
      </c>
      <c r="K77" s="1" t="s">
        <v>257</v>
      </c>
      <c r="L77" s="1" t="s">
        <v>263</v>
      </c>
      <c r="M77" s="1">
        <v>206</v>
      </c>
      <c r="N77" s="1">
        <v>181</v>
      </c>
      <c r="O77" s="3">
        <f t="shared" si="8"/>
        <v>0.87864077669902918</v>
      </c>
      <c r="P77" t="str">
        <f t="shared" si="9"/>
        <v>N</v>
      </c>
      <c r="Q77" s="3">
        <v>0.101672402249747</v>
      </c>
      <c r="R77" s="3">
        <v>0</v>
      </c>
      <c r="S77" s="3">
        <f t="shared" si="10"/>
        <v>101.67240224974699</v>
      </c>
      <c r="T77" s="1" t="str">
        <f t="shared" si="11"/>
        <v>D</v>
      </c>
      <c r="U77" s="3">
        <v>2.81133891413171</v>
      </c>
      <c r="V77" s="3">
        <v>2.50446661974782</v>
      </c>
      <c r="W77" s="3">
        <f t="shared" si="12"/>
        <v>1.1225299997868567</v>
      </c>
      <c r="X77" s="1" t="str">
        <f t="shared" si="13"/>
        <v>I</v>
      </c>
      <c r="Y77">
        <v>0</v>
      </c>
      <c r="Z77">
        <v>39</v>
      </c>
      <c r="AA77" s="3">
        <f t="shared" si="14"/>
        <v>0</v>
      </c>
      <c r="AB77" s="1" t="str">
        <f t="shared" si="15"/>
        <v>GS</v>
      </c>
    </row>
    <row r="78" spans="1:28" x14ac:dyDescent="0.3">
      <c r="A78" s="1" t="s">
        <v>264</v>
      </c>
      <c r="B78" s="1" t="s">
        <v>1164</v>
      </c>
      <c r="C78" s="1" t="s">
        <v>265</v>
      </c>
      <c r="D78" s="1" t="s">
        <v>266</v>
      </c>
      <c r="E78" s="1">
        <v>63</v>
      </c>
      <c r="F78" s="1">
        <v>2017</v>
      </c>
      <c r="G78" s="1" t="s">
        <v>1549</v>
      </c>
      <c r="H78" s="1">
        <v>30</v>
      </c>
      <c r="I78" s="2">
        <v>0.92911594545125298</v>
      </c>
      <c r="J78" s="1">
        <v>1</v>
      </c>
      <c r="K78" s="1" t="s">
        <v>20</v>
      </c>
      <c r="L78" s="1" t="s">
        <v>105</v>
      </c>
      <c r="M78" s="1">
        <v>135</v>
      </c>
      <c r="N78" s="1">
        <v>93</v>
      </c>
      <c r="O78" s="3">
        <f t="shared" si="8"/>
        <v>0.68888888888888888</v>
      </c>
      <c r="P78" t="str">
        <f t="shared" si="9"/>
        <v>N</v>
      </c>
      <c r="Q78" s="3">
        <v>3.0755901680548399</v>
      </c>
      <c r="R78" s="3">
        <v>0</v>
      </c>
      <c r="S78" s="3">
        <f t="shared" si="10"/>
        <v>3075.59016805484</v>
      </c>
      <c r="T78" s="1" t="str">
        <f t="shared" si="11"/>
        <v>D</v>
      </c>
      <c r="U78" s="3">
        <v>4.4758536367452999</v>
      </c>
      <c r="V78" s="3">
        <v>1.80684220506997</v>
      </c>
      <c r="W78" s="3">
        <f t="shared" si="12"/>
        <v>2.4771690766277912</v>
      </c>
      <c r="X78" s="1" t="str">
        <f t="shared" si="13"/>
        <v>I</v>
      </c>
      <c r="Y78">
        <v>9</v>
      </c>
      <c r="Z78">
        <v>5</v>
      </c>
      <c r="AA78" s="3">
        <f t="shared" si="14"/>
        <v>1.7996400719856027</v>
      </c>
      <c r="AB78" s="1" t="str">
        <f t="shared" si="15"/>
        <v>F</v>
      </c>
    </row>
    <row r="79" spans="1:28" x14ac:dyDescent="0.3">
      <c r="A79" s="1" t="s">
        <v>267</v>
      </c>
      <c r="B79" s="1" t="s">
        <v>1165</v>
      </c>
      <c r="C79" s="1" t="s">
        <v>268</v>
      </c>
      <c r="D79" s="1" t="s">
        <v>269</v>
      </c>
      <c r="E79" s="1">
        <v>38</v>
      </c>
      <c r="F79" s="1">
        <v>2002</v>
      </c>
      <c r="G79" s="1" t="s">
        <v>1550</v>
      </c>
      <c r="H79" s="1">
        <v>18</v>
      </c>
      <c r="I79" s="2">
        <v>0.56182066730027802</v>
      </c>
      <c r="J79" s="1">
        <v>5</v>
      </c>
      <c r="K79" s="1" t="s">
        <v>11</v>
      </c>
      <c r="L79" s="1" t="s">
        <v>167</v>
      </c>
      <c r="M79" s="1">
        <v>72</v>
      </c>
      <c r="N79" s="1">
        <v>177</v>
      </c>
      <c r="O79" s="3">
        <f t="shared" si="8"/>
        <v>2.4583333333333335</v>
      </c>
      <c r="P79" t="str">
        <f t="shared" si="9"/>
        <v>P</v>
      </c>
      <c r="Q79" s="3">
        <v>5.0836201124873401E-2</v>
      </c>
      <c r="R79" s="3">
        <v>0</v>
      </c>
      <c r="S79" s="3">
        <f t="shared" si="10"/>
        <v>50.836201124873398</v>
      </c>
      <c r="T79" s="1" t="str">
        <f t="shared" si="11"/>
        <v>D</v>
      </c>
      <c r="U79" s="3">
        <v>0.29832535670893401</v>
      </c>
      <c r="V79" s="3">
        <v>0.123817976033004</v>
      </c>
      <c r="W79" s="3">
        <f t="shared" si="12"/>
        <v>2.4093864741369591</v>
      </c>
      <c r="X79" s="1" t="str">
        <f t="shared" si="13"/>
        <v>I</v>
      </c>
      <c r="Y79">
        <v>26</v>
      </c>
      <c r="Z79">
        <v>4</v>
      </c>
      <c r="AA79" s="3">
        <f t="shared" si="14"/>
        <v>6.4983754061484627</v>
      </c>
      <c r="AB79" s="1" t="str">
        <f t="shared" si="15"/>
        <v>F</v>
      </c>
    </row>
    <row r="80" spans="1:28" x14ac:dyDescent="0.3">
      <c r="A80" s="1" t="s">
        <v>270</v>
      </c>
      <c r="B80" s="1" t="s">
        <v>1166</v>
      </c>
      <c r="C80" s="1" t="s">
        <v>271</v>
      </c>
      <c r="D80" s="1" t="s">
        <v>272</v>
      </c>
      <c r="E80" s="1">
        <v>45</v>
      </c>
      <c r="F80" s="1">
        <v>2015</v>
      </c>
      <c r="G80" s="1" t="s">
        <v>1551</v>
      </c>
      <c r="H80" s="1">
        <v>12</v>
      </c>
      <c r="I80" s="2">
        <v>0.53059827656244596</v>
      </c>
      <c r="J80" s="1">
        <v>2</v>
      </c>
      <c r="K80" s="1" t="s">
        <v>11</v>
      </c>
      <c r="L80" s="1" t="s">
        <v>273</v>
      </c>
      <c r="M80" s="1">
        <v>262</v>
      </c>
      <c r="N80" s="1">
        <v>136</v>
      </c>
      <c r="O80" s="3">
        <f t="shared" si="8"/>
        <v>0.51908396946564883</v>
      </c>
      <c r="P80" t="str">
        <f t="shared" si="9"/>
        <v>N</v>
      </c>
      <c r="Q80" s="3">
        <v>0.79175627597821696</v>
      </c>
      <c r="R80" s="3">
        <v>0</v>
      </c>
      <c r="S80" s="3">
        <f t="shared" si="10"/>
        <v>791.75627597821699</v>
      </c>
      <c r="T80" s="1" t="str">
        <f t="shared" si="11"/>
        <v>D</v>
      </c>
      <c r="U80" s="3">
        <v>10.9186978853966</v>
      </c>
      <c r="V80" s="3">
        <v>3.0446509875487</v>
      </c>
      <c r="W80" s="3">
        <f t="shared" si="12"/>
        <v>3.5861903154250951</v>
      </c>
      <c r="X80" s="1" t="str">
        <f t="shared" si="13"/>
        <v>I</v>
      </c>
      <c r="Y80">
        <v>7</v>
      </c>
      <c r="Z80">
        <v>4</v>
      </c>
      <c r="AA80" s="3">
        <f t="shared" si="14"/>
        <v>1.7495626093476628</v>
      </c>
      <c r="AB80" s="1" t="str">
        <f t="shared" si="15"/>
        <v>F</v>
      </c>
    </row>
    <row r="81" spans="1:28" x14ac:dyDescent="0.3">
      <c r="A81" s="1" t="s">
        <v>274</v>
      </c>
      <c r="B81" s="1" t="s">
        <v>1167</v>
      </c>
      <c r="C81" s="1" t="s">
        <v>275</v>
      </c>
      <c r="D81" s="1" t="s">
        <v>27</v>
      </c>
      <c r="E81" s="1">
        <v>18</v>
      </c>
      <c r="F81" s="1">
        <v>2008</v>
      </c>
      <c r="G81" s="1" t="s">
        <v>1552</v>
      </c>
      <c r="H81" s="1">
        <v>11</v>
      </c>
      <c r="I81" s="2">
        <v>0.35725366427042299</v>
      </c>
      <c r="J81" s="1">
        <v>5</v>
      </c>
      <c r="K81" s="1" t="s">
        <v>28</v>
      </c>
      <c r="L81" s="1" t="s">
        <v>29</v>
      </c>
      <c r="M81" s="1">
        <v>181</v>
      </c>
      <c r="N81" s="1">
        <v>209</v>
      </c>
      <c r="O81" s="3">
        <f t="shared" si="8"/>
        <v>1.1546961325966851</v>
      </c>
      <c r="P81" t="str">
        <f t="shared" si="9"/>
        <v>P</v>
      </c>
      <c r="Q81" s="3">
        <v>0.76633817541577998</v>
      </c>
      <c r="R81" s="3">
        <v>0</v>
      </c>
      <c r="S81" s="3">
        <f t="shared" si="10"/>
        <v>766.33817541577992</v>
      </c>
      <c r="T81" s="1" t="str">
        <f t="shared" si="11"/>
        <v>D</v>
      </c>
      <c r="U81" s="3">
        <v>2.8520640555991998</v>
      </c>
      <c r="V81" s="3">
        <v>1.70392485412733</v>
      </c>
      <c r="W81" s="3">
        <f t="shared" si="12"/>
        <v>1.6738203264602844</v>
      </c>
      <c r="X81" s="1" t="str">
        <f t="shared" si="13"/>
        <v>I</v>
      </c>
      <c r="Y81">
        <v>39</v>
      </c>
      <c r="Z81">
        <v>2</v>
      </c>
      <c r="AA81" s="3">
        <f t="shared" si="14"/>
        <v>19.490254872563717</v>
      </c>
      <c r="AB81" s="1" t="str">
        <f t="shared" si="15"/>
        <v>F</v>
      </c>
    </row>
    <row r="82" spans="1:28" x14ac:dyDescent="0.3">
      <c r="A82" s="1" t="s">
        <v>276</v>
      </c>
      <c r="B82" s="1" t="s">
        <v>1168</v>
      </c>
      <c r="C82" s="1" t="s">
        <v>277</v>
      </c>
      <c r="D82" s="1" t="s">
        <v>278</v>
      </c>
      <c r="E82" s="1">
        <v>304</v>
      </c>
      <c r="F82" s="1">
        <v>2011</v>
      </c>
      <c r="G82" s="1" t="s">
        <v>1553</v>
      </c>
      <c r="H82" s="1">
        <v>19</v>
      </c>
      <c r="I82" s="2">
        <v>0.289584481729601</v>
      </c>
      <c r="J82" s="1">
        <v>4</v>
      </c>
      <c r="K82" s="1" t="s">
        <v>28</v>
      </c>
      <c r="L82" s="1" t="s">
        <v>29</v>
      </c>
      <c r="M82" s="1">
        <v>77</v>
      </c>
      <c r="N82" s="1">
        <v>56</v>
      </c>
      <c r="O82" s="3">
        <f t="shared" si="8"/>
        <v>0.72727272727272729</v>
      </c>
      <c r="P82" t="str">
        <f t="shared" si="9"/>
        <v>N</v>
      </c>
      <c r="Q82" s="3">
        <v>0.30501720674923999</v>
      </c>
      <c r="R82" s="3">
        <v>0</v>
      </c>
      <c r="S82" s="3">
        <f t="shared" si="10"/>
        <v>305.01720674923996</v>
      </c>
      <c r="T82" s="1" t="str">
        <f t="shared" si="11"/>
        <v>D</v>
      </c>
      <c r="U82" s="3">
        <v>1.7267492706843399</v>
      </c>
      <c r="V82" s="3">
        <v>0.630534732191668</v>
      </c>
      <c r="W82" s="3">
        <f t="shared" si="12"/>
        <v>2.7385474304997492</v>
      </c>
      <c r="X82" s="1" t="str">
        <f t="shared" si="13"/>
        <v>I</v>
      </c>
      <c r="Y82">
        <v>14</v>
      </c>
      <c r="Z82">
        <v>2</v>
      </c>
      <c r="AA82" s="3">
        <f t="shared" si="14"/>
        <v>6.9965017491254375</v>
      </c>
      <c r="AB82" s="1" t="str">
        <f t="shared" si="15"/>
        <v>F</v>
      </c>
    </row>
    <row r="83" spans="1:28" x14ac:dyDescent="0.3">
      <c r="A83" s="1" t="s">
        <v>279</v>
      </c>
      <c r="B83" s="1" t="s">
        <v>1169</v>
      </c>
      <c r="C83" s="1" t="s">
        <v>280</v>
      </c>
      <c r="D83" s="1" t="s">
        <v>281</v>
      </c>
      <c r="E83" s="1">
        <v>11</v>
      </c>
      <c r="F83" s="1">
        <v>2007</v>
      </c>
      <c r="G83" s="1" t="s">
        <v>1554</v>
      </c>
      <c r="H83" s="1">
        <v>44</v>
      </c>
      <c r="I83" s="2">
        <v>0.75195358590339401</v>
      </c>
      <c r="J83" s="1">
        <v>5</v>
      </c>
      <c r="K83" s="1" t="s">
        <v>20</v>
      </c>
      <c r="L83" s="1" t="s">
        <v>282</v>
      </c>
      <c r="M83" s="1">
        <v>147</v>
      </c>
      <c r="N83" s="1">
        <v>177</v>
      </c>
      <c r="O83" s="3">
        <f t="shared" si="8"/>
        <v>1.2040816326530612</v>
      </c>
      <c r="P83" t="str">
        <f t="shared" si="9"/>
        <v>P</v>
      </c>
      <c r="Q83" s="3">
        <v>0.55919821237360701</v>
      </c>
      <c r="R83" s="3">
        <v>0.42934847292366202</v>
      </c>
      <c r="S83" s="3">
        <f t="shared" si="10"/>
        <v>1.2994079160420331</v>
      </c>
      <c r="T83" s="1" t="str">
        <f t="shared" si="11"/>
        <v>D</v>
      </c>
      <c r="U83" s="3">
        <v>5.9069816827791497</v>
      </c>
      <c r="V83" s="3">
        <v>1.93965566128634</v>
      </c>
      <c r="W83" s="3">
        <f t="shared" si="12"/>
        <v>3.045376455562097</v>
      </c>
      <c r="X83" s="1" t="str">
        <f t="shared" si="13"/>
        <v>I</v>
      </c>
      <c r="Y83">
        <v>209</v>
      </c>
      <c r="Z83">
        <v>8</v>
      </c>
      <c r="AA83" s="3">
        <f t="shared" si="14"/>
        <v>26.121734783152107</v>
      </c>
      <c r="AB83" s="1" t="str">
        <f t="shared" si="15"/>
        <v>F</v>
      </c>
    </row>
    <row r="84" spans="1:28" x14ac:dyDescent="0.3">
      <c r="A84" s="1" t="s">
        <v>283</v>
      </c>
      <c r="B84" s="1" t="s">
        <v>1170</v>
      </c>
      <c r="C84" s="1" t="s">
        <v>284</v>
      </c>
      <c r="D84" s="1" t="s">
        <v>47</v>
      </c>
      <c r="F84" s="1">
        <v>2021</v>
      </c>
      <c r="G84" s="1" t="s">
        <v>1555</v>
      </c>
      <c r="H84" s="1">
        <v>26</v>
      </c>
      <c r="I84" s="2">
        <v>0.47703728176139898</v>
      </c>
      <c r="J84" s="1">
        <v>5</v>
      </c>
      <c r="K84" s="1" t="s">
        <v>20</v>
      </c>
      <c r="L84" s="1" t="s">
        <v>105</v>
      </c>
      <c r="M84" s="1">
        <v>110</v>
      </c>
      <c r="N84" s="1">
        <v>103</v>
      </c>
      <c r="O84" s="3">
        <f t="shared" si="8"/>
        <v>0.9363636363636364</v>
      </c>
      <c r="P84" t="str">
        <f t="shared" si="9"/>
        <v>N</v>
      </c>
      <c r="Q84" s="3">
        <v>2.64348245849341</v>
      </c>
      <c r="R84" s="3">
        <v>0</v>
      </c>
      <c r="S84" s="3">
        <f t="shared" si="10"/>
        <v>2643.4824584934099</v>
      </c>
      <c r="T84" s="1" t="str">
        <f t="shared" si="11"/>
        <v>D</v>
      </c>
      <c r="U84" s="3">
        <v>3.33893628999106</v>
      </c>
      <c r="V84" s="3">
        <v>3.0686174185356001</v>
      </c>
      <c r="W84" s="3">
        <f t="shared" si="12"/>
        <v>1.088091421831419</v>
      </c>
      <c r="X84" s="1" t="str">
        <f t="shared" si="13"/>
        <v>I</v>
      </c>
      <c r="Y84">
        <v>81</v>
      </c>
      <c r="Z84">
        <v>7</v>
      </c>
      <c r="AA84" s="3">
        <f t="shared" si="14"/>
        <v>11.569775746321953</v>
      </c>
      <c r="AB84" s="1" t="str">
        <f t="shared" si="15"/>
        <v>F</v>
      </c>
    </row>
    <row r="85" spans="1:28" x14ac:dyDescent="0.3">
      <c r="A85" s="1" t="s">
        <v>285</v>
      </c>
      <c r="B85" s="1" t="s">
        <v>1171</v>
      </c>
      <c r="C85" s="1" t="s">
        <v>286</v>
      </c>
      <c r="D85" s="1" t="s">
        <v>32</v>
      </c>
      <c r="E85" s="1">
        <v>40</v>
      </c>
      <c r="F85" s="1">
        <v>2019</v>
      </c>
      <c r="G85" s="1" t="s">
        <v>1556</v>
      </c>
      <c r="H85" s="1">
        <v>1</v>
      </c>
      <c r="I85" s="2">
        <v>0.52506030984491703</v>
      </c>
      <c r="J85" s="1">
        <v>2</v>
      </c>
      <c r="K85" s="1" t="s">
        <v>11</v>
      </c>
      <c r="L85" s="1" t="s">
        <v>133</v>
      </c>
      <c r="M85" s="1">
        <v>125</v>
      </c>
      <c r="N85" s="1">
        <v>94</v>
      </c>
      <c r="O85" s="3">
        <f t="shared" si="8"/>
        <v>0.752</v>
      </c>
      <c r="P85" t="str">
        <f t="shared" si="9"/>
        <v>N</v>
      </c>
      <c r="Q85" s="3">
        <v>7.6254301687310094E-2</v>
      </c>
      <c r="R85" s="3">
        <v>0</v>
      </c>
      <c r="S85" s="3">
        <f t="shared" si="10"/>
        <v>76.25430168731009</v>
      </c>
      <c r="T85" s="1" t="str">
        <f t="shared" si="11"/>
        <v>D</v>
      </c>
      <c r="U85" s="3">
        <v>4.1676068543656104</v>
      </c>
      <c r="V85" s="3">
        <v>1.00495483330528</v>
      </c>
      <c r="W85" s="3">
        <f t="shared" si="12"/>
        <v>4.1470588689627172</v>
      </c>
      <c r="X85" s="1" t="str">
        <f t="shared" si="13"/>
        <v>I</v>
      </c>
      <c r="Y85">
        <v>4</v>
      </c>
      <c r="Z85">
        <v>7</v>
      </c>
      <c r="AA85" s="3">
        <f t="shared" si="14"/>
        <v>0.57134695043565198</v>
      </c>
      <c r="AB85" s="1" t="str">
        <f t="shared" si="15"/>
        <v>GS</v>
      </c>
    </row>
    <row r="86" spans="1:28" x14ac:dyDescent="0.3">
      <c r="A86" s="1" t="s">
        <v>287</v>
      </c>
      <c r="B86" s="1" t="s">
        <v>1172</v>
      </c>
      <c r="C86" s="1" t="s">
        <v>288</v>
      </c>
      <c r="D86" s="1" t="s">
        <v>289</v>
      </c>
      <c r="E86" s="1">
        <v>91</v>
      </c>
      <c r="F86" s="1">
        <v>2009</v>
      </c>
      <c r="G86" s="1" t="s">
        <v>1557</v>
      </c>
      <c r="H86" s="1">
        <v>14</v>
      </c>
      <c r="I86" s="2">
        <v>0.99974945683552296</v>
      </c>
      <c r="J86" s="1">
        <v>1</v>
      </c>
      <c r="K86" s="1" t="s">
        <v>80</v>
      </c>
      <c r="L86" s="1" t="s">
        <v>81</v>
      </c>
      <c r="M86" s="1">
        <v>756</v>
      </c>
      <c r="N86" s="1">
        <v>86</v>
      </c>
      <c r="O86" s="3">
        <f t="shared" si="8"/>
        <v>0.11375661375661375</v>
      </c>
      <c r="P86" t="str">
        <f t="shared" si="9"/>
        <v>N</v>
      </c>
      <c r="Q86" s="3">
        <v>0</v>
      </c>
      <c r="R86" s="3">
        <v>20.608726700335801</v>
      </c>
      <c r="S86" s="3">
        <f t="shared" si="10"/>
        <v>0</v>
      </c>
      <c r="T86" s="1" t="str">
        <f t="shared" si="11"/>
        <v>H</v>
      </c>
      <c r="U86" s="3">
        <v>2.54699285195922</v>
      </c>
      <c r="V86" s="3">
        <v>1.3867024419137799</v>
      </c>
      <c r="W86" s="3">
        <f t="shared" si="12"/>
        <v>1.8367263047753273</v>
      </c>
      <c r="X86" s="1" t="str">
        <f t="shared" si="13"/>
        <v>I</v>
      </c>
      <c r="Y86">
        <v>2</v>
      </c>
      <c r="Z86">
        <v>8</v>
      </c>
      <c r="AA86" s="3">
        <f t="shared" si="14"/>
        <v>0.24996875390576179</v>
      </c>
      <c r="AB86" s="1" t="str">
        <f t="shared" si="15"/>
        <v>GS</v>
      </c>
    </row>
    <row r="87" spans="1:28" x14ac:dyDescent="0.3">
      <c r="A87" s="1" t="s">
        <v>290</v>
      </c>
      <c r="B87" s="1" t="s">
        <v>1173</v>
      </c>
      <c r="C87" s="1" t="s">
        <v>291</v>
      </c>
      <c r="D87" s="1" t="s">
        <v>200</v>
      </c>
      <c r="E87" s="1">
        <v>93</v>
      </c>
      <c r="F87" s="1">
        <v>2011</v>
      </c>
      <c r="G87" s="1" t="s">
        <v>1558</v>
      </c>
      <c r="H87" s="1">
        <v>3</v>
      </c>
      <c r="I87" s="2">
        <v>0.52077346063463603</v>
      </c>
      <c r="J87" s="1">
        <v>1</v>
      </c>
      <c r="K87" s="1" t="s">
        <v>11</v>
      </c>
      <c r="L87" s="1" t="s">
        <v>69</v>
      </c>
      <c r="M87" s="1">
        <v>272</v>
      </c>
      <c r="N87" s="1">
        <v>88</v>
      </c>
      <c r="O87" s="3">
        <f t="shared" si="8"/>
        <v>0.3235294117647059</v>
      </c>
      <c r="P87" t="str">
        <f t="shared" si="9"/>
        <v>N</v>
      </c>
      <c r="Q87" s="3">
        <v>2.54181005624367E-2</v>
      </c>
      <c r="R87" s="3">
        <v>0</v>
      </c>
      <c r="S87" s="3">
        <f t="shared" si="10"/>
        <v>25.418100562436699</v>
      </c>
      <c r="T87" s="1" t="str">
        <f t="shared" si="11"/>
        <v>D</v>
      </c>
      <c r="U87" s="3">
        <v>0.71522553827227198</v>
      </c>
      <c r="V87" s="3">
        <v>3.5279219750639399</v>
      </c>
      <c r="W87" s="3">
        <f t="shared" si="12"/>
        <v>0.20273281079559852</v>
      </c>
      <c r="X87" s="1" t="str">
        <f t="shared" si="13"/>
        <v>A</v>
      </c>
      <c r="Y87">
        <v>10</v>
      </c>
      <c r="Z87">
        <v>2</v>
      </c>
      <c r="AA87" s="3">
        <f t="shared" si="14"/>
        <v>4.997501249375313</v>
      </c>
      <c r="AB87" s="1" t="str">
        <f t="shared" si="15"/>
        <v>F</v>
      </c>
    </row>
    <row r="88" spans="1:28" x14ac:dyDescent="0.3">
      <c r="A88" s="1" t="s">
        <v>292</v>
      </c>
      <c r="B88" s="1" t="s">
        <v>1174</v>
      </c>
      <c r="C88" s="1" t="s">
        <v>293</v>
      </c>
      <c r="D88" s="1" t="s">
        <v>294</v>
      </c>
      <c r="E88" s="1">
        <v>66</v>
      </c>
      <c r="F88" s="1">
        <v>2011</v>
      </c>
      <c r="G88" s="1" t="s">
        <v>1559</v>
      </c>
      <c r="H88" s="1">
        <v>39</v>
      </c>
      <c r="I88" s="2">
        <v>0.69217299902948604</v>
      </c>
      <c r="J88" s="1">
        <v>4</v>
      </c>
      <c r="K88" s="1" t="s">
        <v>28</v>
      </c>
      <c r="L88" s="1" t="s">
        <v>29</v>
      </c>
      <c r="M88" s="1">
        <v>223</v>
      </c>
      <c r="N88" s="1">
        <v>106</v>
      </c>
      <c r="O88" s="3">
        <f t="shared" si="8"/>
        <v>0.47533632286995514</v>
      </c>
      <c r="P88" t="str">
        <f t="shared" si="9"/>
        <v>N</v>
      </c>
      <c r="Q88" s="3">
        <v>2.54181005624367E-2</v>
      </c>
      <c r="R88" s="3">
        <v>3.4347877833892899</v>
      </c>
      <c r="S88" s="3">
        <f t="shared" si="10"/>
        <v>7.3980414871149562E-3</v>
      </c>
      <c r="T88" s="1" t="str">
        <f t="shared" si="11"/>
        <v>H</v>
      </c>
      <c r="U88" s="3">
        <v>7.6295789449701603</v>
      </c>
      <c r="V88" s="3">
        <v>8.6291671676746802</v>
      </c>
      <c r="W88" s="3">
        <f t="shared" si="12"/>
        <v>0.88416168057920697</v>
      </c>
      <c r="X88" s="1" t="str">
        <f t="shared" si="13"/>
        <v>A</v>
      </c>
      <c r="Y88">
        <v>1</v>
      </c>
      <c r="Z88">
        <v>14</v>
      </c>
      <c r="AA88" s="3">
        <f t="shared" si="14"/>
        <v>7.1423469752160559E-2</v>
      </c>
      <c r="AB88" s="1" t="str">
        <f t="shared" si="15"/>
        <v>GS</v>
      </c>
    </row>
    <row r="89" spans="1:28" x14ac:dyDescent="0.3">
      <c r="A89" s="1" t="s">
        <v>295</v>
      </c>
      <c r="B89" s="1" t="s">
        <v>1175</v>
      </c>
      <c r="C89" s="1" t="s">
        <v>296</v>
      </c>
      <c r="D89" s="1" t="s">
        <v>297</v>
      </c>
      <c r="E89" s="1">
        <v>20</v>
      </c>
      <c r="F89" s="1">
        <v>2015</v>
      </c>
      <c r="G89" s="1" t="s">
        <v>1560</v>
      </c>
      <c r="H89" s="1">
        <v>4</v>
      </c>
      <c r="I89" s="2">
        <v>0.46194311134460198</v>
      </c>
      <c r="J89" s="1">
        <v>1</v>
      </c>
      <c r="K89" s="1" t="s">
        <v>28</v>
      </c>
      <c r="L89" s="1" t="s">
        <v>29</v>
      </c>
      <c r="M89" s="1">
        <v>214</v>
      </c>
      <c r="N89" s="1">
        <v>98</v>
      </c>
      <c r="O89" s="3">
        <f t="shared" si="8"/>
        <v>0.45794392523364486</v>
      </c>
      <c r="P89" t="str">
        <f t="shared" si="9"/>
        <v>N</v>
      </c>
      <c r="Q89" s="3">
        <v>0.12709050281218301</v>
      </c>
      <c r="R89" s="3">
        <v>0</v>
      </c>
      <c r="S89" s="3">
        <f t="shared" si="10"/>
        <v>127.090502812183</v>
      </c>
      <c r="T89" s="1" t="str">
        <f t="shared" si="11"/>
        <v>D</v>
      </c>
      <c r="U89" s="3">
        <v>2.8702116824674002</v>
      </c>
      <c r="V89" s="3">
        <v>1.0808555012169001</v>
      </c>
      <c r="W89" s="3">
        <f t="shared" si="12"/>
        <v>2.6554999065424769</v>
      </c>
      <c r="X89" s="1" t="str">
        <f t="shared" si="13"/>
        <v>I</v>
      </c>
      <c r="Y89">
        <v>0</v>
      </c>
      <c r="Z89">
        <v>1</v>
      </c>
      <c r="AA89" s="3">
        <f t="shared" si="14"/>
        <v>0</v>
      </c>
      <c r="AB89" s="1" t="str">
        <f t="shared" si="15"/>
        <v>GS</v>
      </c>
    </row>
    <row r="90" spans="1:28" x14ac:dyDescent="0.3">
      <c r="A90" s="1" t="s">
        <v>298</v>
      </c>
      <c r="B90" s="1" t="s">
        <v>1176</v>
      </c>
      <c r="C90" s="1" t="s">
        <v>299</v>
      </c>
      <c r="D90" s="1" t="s">
        <v>300</v>
      </c>
      <c r="E90" s="1">
        <v>55</v>
      </c>
      <c r="F90" s="1">
        <v>2016</v>
      </c>
      <c r="G90" s="1" t="s">
        <v>1561</v>
      </c>
      <c r="H90" s="1">
        <v>24</v>
      </c>
      <c r="I90" s="2">
        <v>0.31049924776448901</v>
      </c>
      <c r="J90" s="1">
        <v>3</v>
      </c>
      <c r="K90" s="1" t="s">
        <v>11</v>
      </c>
      <c r="L90" s="1" t="s">
        <v>33</v>
      </c>
      <c r="M90" s="1">
        <v>129</v>
      </c>
      <c r="N90" s="1">
        <v>158</v>
      </c>
      <c r="O90" s="3">
        <f t="shared" si="8"/>
        <v>1.2248062015503876</v>
      </c>
      <c r="P90" t="str">
        <f t="shared" si="9"/>
        <v>P</v>
      </c>
      <c r="Q90" s="3">
        <v>0.45752581012386001</v>
      </c>
      <c r="R90" s="3">
        <v>0</v>
      </c>
      <c r="S90" s="3">
        <f t="shared" si="10"/>
        <v>457.52581012386003</v>
      </c>
      <c r="T90" s="1" t="str">
        <f t="shared" si="11"/>
        <v>D</v>
      </c>
      <c r="U90" s="3">
        <v>1.49782488524028</v>
      </c>
      <c r="V90" s="3">
        <v>3.4537404169144099</v>
      </c>
      <c r="W90" s="3">
        <f t="shared" si="12"/>
        <v>0.43368195186436298</v>
      </c>
      <c r="X90" s="1" t="str">
        <f t="shared" si="13"/>
        <v>A</v>
      </c>
      <c r="Y90">
        <v>78</v>
      </c>
      <c r="Z90">
        <v>11</v>
      </c>
      <c r="AA90" s="3">
        <f t="shared" si="14"/>
        <v>7.0902645214071454</v>
      </c>
      <c r="AB90" s="1" t="str">
        <f t="shared" si="15"/>
        <v>F</v>
      </c>
    </row>
    <row r="91" spans="1:28" x14ac:dyDescent="0.3">
      <c r="A91" s="1" t="s">
        <v>301</v>
      </c>
      <c r="B91" s="1" t="s">
        <v>1177</v>
      </c>
      <c r="C91" s="1" t="s">
        <v>302</v>
      </c>
      <c r="D91" s="1" t="s">
        <v>303</v>
      </c>
      <c r="E91" s="1">
        <v>67</v>
      </c>
      <c r="F91" s="1">
        <v>2006</v>
      </c>
      <c r="G91" s="1" t="s">
        <v>1562</v>
      </c>
      <c r="H91" s="1">
        <v>8</v>
      </c>
      <c r="I91" s="2">
        <v>0.35156094984462899</v>
      </c>
      <c r="J91" s="1">
        <v>5</v>
      </c>
      <c r="K91" s="1" t="s">
        <v>11</v>
      </c>
      <c r="L91" s="1" t="s">
        <v>273</v>
      </c>
      <c r="M91" s="1">
        <v>57</v>
      </c>
      <c r="N91" s="1">
        <v>62</v>
      </c>
      <c r="O91" s="3">
        <f t="shared" si="8"/>
        <v>1.0877192982456141</v>
      </c>
      <c r="P91" t="str">
        <f t="shared" si="9"/>
        <v>P</v>
      </c>
      <c r="Q91" s="3">
        <v>0.55919821237360701</v>
      </c>
      <c r="R91" s="3">
        <v>0</v>
      </c>
      <c r="S91" s="3">
        <f t="shared" si="10"/>
        <v>559.19821237360702</v>
      </c>
      <c r="T91" s="1" t="str">
        <f t="shared" si="11"/>
        <v>D</v>
      </c>
      <c r="U91" s="3">
        <v>0.66255369737882097</v>
      </c>
      <c r="V91" s="3">
        <v>0.31420883338088301</v>
      </c>
      <c r="W91" s="3">
        <f t="shared" si="12"/>
        <v>2.1086412188026404</v>
      </c>
      <c r="X91" s="1" t="str">
        <f t="shared" si="13"/>
        <v>I</v>
      </c>
      <c r="Y91">
        <v>88</v>
      </c>
      <c r="Z91">
        <v>9</v>
      </c>
      <c r="AA91" s="3">
        <f t="shared" si="14"/>
        <v>9.7766914787245867</v>
      </c>
      <c r="AB91" s="1" t="str">
        <f t="shared" si="15"/>
        <v>F</v>
      </c>
    </row>
    <row r="92" spans="1:28" x14ac:dyDescent="0.3">
      <c r="A92" s="1" t="s">
        <v>304</v>
      </c>
      <c r="B92" s="1" t="s">
        <v>1178</v>
      </c>
      <c r="C92" s="1" t="s">
        <v>305</v>
      </c>
      <c r="D92" s="1" t="s">
        <v>32</v>
      </c>
      <c r="E92" s="1">
        <v>38</v>
      </c>
      <c r="F92" s="1">
        <v>2016</v>
      </c>
      <c r="G92" s="1" t="s">
        <v>1563</v>
      </c>
      <c r="H92" s="1">
        <v>42</v>
      </c>
      <c r="I92" s="2">
        <v>0.65920630805232705</v>
      </c>
      <c r="J92" s="1">
        <v>2</v>
      </c>
      <c r="K92" s="1" t="s">
        <v>20</v>
      </c>
      <c r="L92" s="1" t="s">
        <v>306</v>
      </c>
      <c r="M92" s="1">
        <v>100</v>
      </c>
      <c r="N92" s="1">
        <v>132</v>
      </c>
      <c r="O92" s="3">
        <f t="shared" si="8"/>
        <v>1.32</v>
      </c>
      <c r="P92" t="str">
        <f t="shared" si="9"/>
        <v>P</v>
      </c>
      <c r="Q92" s="3">
        <v>0.45752581012386001</v>
      </c>
      <c r="R92" s="3">
        <v>0</v>
      </c>
      <c r="S92" s="3">
        <f t="shared" si="10"/>
        <v>457.52581012386003</v>
      </c>
      <c r="T92" s="1" t="str">
        <f t="shared" si="11"/>
        <v>D</v>
      </c>
      <c r="U92" s="3">
        <v>2.7303670445759698</v>
      </c>
      <c r="V92" s="3">
        <v>1.9115334311455401</v>
      </c>
      <c r="W92" s="3">
        <f t="shared" si="12"/>
        <v>1.4283647882316768</v>
      </c>
      <c r="X92" s="1" t="str">
        <f t="shared" si="13"/>
        <v>I</v>
      </c>
      <c r="Y92">
        <v>26</v>
      </c>
      <c r="Z92">
        <v>5</v>
      </c>
      <c r="AA92" s="3">
        <f t="shared" si="14"/>
        <v>5.1989602079584083</v>
      </c>
      <c r="AB92" s="1" t="str">
        <f t="shared" si="15"/>
        <v>F</v>
      </c>
    </row>
    <row r="93" spans="1:28" x14ac:dyDescent="0.3">
      <c r="A93" s="1" t="s">
        <v>307</v>
      </c>
      <c r="B93" s="1" t="s">
        <v>1179</v>
      </c>
      <c r="C93" s="1" t="s">
        <v>308</v>
      </c>
      <c r="D93" s="1" t="s">
        <v>309</v>
      </c>
      <c r="E93" s="1">
        <v>125</v>
      </c>
      <c r="F93" s="1">
        <v>2020</v>
      </c>
      <c r="G93" s="1" t="s">
        <v>1564</v>
      </c>
      <c r="H93" s="1">
        <v>42</v>
      </c>
      <c r="I93" s="2">
        <v>0.65869540123207504</v>
      </c>
      <c r="J93" s="1">
        <v>2</v>
      </c>
      <c r="K93" s="1" t="s">
        <v>20</v>
      </c>
      <c r="L93" s="1" t="s">
        <v>306</v>
      </c>
      <c r="M93" s="1">
        <v>152</v>
      </c>
      <c r="N93" s="1">
        <v>171</v>
      </c>
      <c r="O93" s="3">
        <f t="shared" si="8"/>
        <v>1.125</v>
      </c>
      <c r="P93" t="str">
        <f t="shared" si="9"/>
        <v>P</v>
      </c>
      <c r="Q93" s="3">
        <v>1.4272087900391299</v>
      </c>
      <c r="R93" s="3">
        <v>0</v>
      </c>
      <c r="S93" s="3">
        <f t="shared" si="10"/>
        <v>1427.20879003913</v>
      </c>
      <c r="T93" s="1" t="str">
        <f t="shared" si="11"/>
        <v>D</v>
      </c>
      <c r="U93" s="3">
        <v>3.03452157667745</v>
      </c>
      <c r="V93" s="3">
        <v>2.3090344331664299</v>
      </c>
      <c r="W93" s="3">
        <f t="shared" si="12"/>
        <v>1.3141950302214176</v>
      </c>
      <c r="X93" s="1" t="str">
        <f t="shared" si="13"/>
        <v>I</v>
      </c>
      <c r="Y93">
        <v>31</v>
      </c>
      <c r="Z93">
        <v>4</v>
      </c>
      <c r="AA93" s="3">
        <f t="shared" si="14"/>
        <v>7.7480629842539361</v>
      </c>
      <c r="AB93" s="1" t="str">
        <f t="shared" si="15"/>
        <v>F</v>
      </c>
    </row>
    <row r="94" spans="1:28" x14ac:dyDescent="0.3">
      <c r="A94" s="1" t="s">
        <v>310</v>
      </c>
      <c r="B94" s="1" t="s">
        <v>1180</v>
      </c>
      <c r="C94" s="1" t="s">
        <v>311</v>
      </c>
      <c r="D94" s="1" t="s">
        <v>121</v>
      </c>
      <c r="E94" s="1">
        <v>14</v>
      </c>
      <c r="F94" s="1">
        <v>2014</v>
      </c>
      <c r="G94" s="1" t="s">
        <v>1565</v>
      </c>
      <c r="H94" s="1">
        <v>11</v>
      </c>
      <c r="I94" s="2">
        <v>0.21048869342922999</v>
      </c>
      <c r="J94" s="1">
        <v>5</v>
      </c>
      <c r="K94" s="1" t="s">
        <v>11</v>
      </c>
      <c r="L94" s="1" t="s">
        <v>29</v>
      </c>
      <c r="M94" s="1">
        <v>81</v>
      </c>
      <c r="N94" s="1">
        <v>84</v>
      </c>
      <c r="O94" s="3">
        <f t="shared" si="8"/>
        <v>1.037037037037037</v>
      </c>
      <c r="P94" t="str">
        <f t="shared" si="9"/>
        <v>P</v>
      </c>
      <c r="Q94" s="3">
        <v>1.6775946371208199</v>
      </c>
      <c r="R94" s="3">
        <v>0.85869694584732303</v>
      </c>
      <c r="S94" s="3">
        <f t="shared" si="10"/>
        <v>1.95137908215711</v>
      </c>
      <c r="T94" s="1" t="str">
        <f t="shared" si="11"/>
        <v>D</v>
      </c>
      <c r="U94" s="3">
        <v>2.30036452620207</v>
      </c>
      <c r="V94" s="3">
        <v>0.99511024553721805</v>
      </c>
      <c r="W94" s="3">
        <f t="shared" si="12"/>
        <v>2.3116680151958442</v>
      </c>
      <c r="X94" s="1" t="str">
        <f t="shared" si="13"/>
        <v>I</v>
      </c>
      <c r="Y94">
        <v>56</v>
      </c>
      <c r="Z94">
        <v>1</v>
      </c>
      <c r="AA94" s="3">
        <f t="shared" si="14"/>
        <v>55.944055944055947</v>
      </c>
      <c r="AB94" s="1" t="str">
        <f t="shared" si="15"/>
        <v>F</v>
      </c>
    </row>
    <row r="95" spans="1:28" x14ac:dyDescent="0.3">
      <c r="A95" s="1" t="s">
        <v>312</v>
      </c>
      <c r="B95" s="1" t="s">
        <v>1181</v>
      </c>
      <c r="C95" s="1" t="s">
        <v>313</v>
      </c>
      <c r="D95" s="1" t="s">
        <v>303</v>
      </c>
      <c r="E95" s="1">
        <v>80</v>
      </c>
      <c r="F95" s="1">
        <v>2015</v>
      </c>
      <c r="G95" s="1" t="s">
        <v>1566</v>
      </c>
      <c r="H95" s="1">
        <v>35</v>
      </c>
      <c r="I95" s="2">
        <v>0.26853169746664901</v>
      </c>
      <c r="J95" s="1">
        <v>4</v>
      </c>
      <c r="K95" s="1" t="s">
        <v>11</v>
      </c>
      <c r="L95" s="1" t="s">
        <v>29</v>
      </c>
      <c r="M95" s="1">
        <v>170</v>
      </c>
      <c r="N95" s="1">
        <v>87</v>
      </c>
      <c r="O95" s="3">
        <f t="shared" si="8"/>
        <v>0.5117647058823529</v>
      </c>
      <c r="P95" t="str">
        <f t="shared" si="9"/>
        <v>N</v>
      </c>
      <c r="Q95" s="3">
        <v>2.1427107643300398</v>
      </c>
      <c r="R95" s="3">
        <v>0.42934847292366202</v>
      </c>
      <c r="S95" s="3">
        <f t="shared" si="10"/>
        <v>4.9790132860774152</v>
      </c>
      <c r="T95" s="1" t="str">
        <f t="shared" si="11"/>
        <v>D</v>
      </c>
      <c r="U95" s="3">
        <v>3.1064477148796001</v>
      </c>
      <c r="V95" s="3">
        <v>0.71279701368544002</v>
      </c>
      <c r="W95" s="3">
        <f t="shared" si="12"/>
        <v>4.3581098899643917</v>
      </c>
      <c r="X95" s="1" t="str">
        <f t="shared" si="13"/>
        <v>I</v>
      </c>
      <c r="Y95">
        <v>19</v>
      </c>
      <c r="Z95">
        <v>16</v>
      </c>
      <c r="AA95" s="3">
        <f t="shared" si="14"/>
        <v>1.1874257858883819</v>
      </c>
      <c r="AB95" s="1" t="str">
        <f t="shared" si="15"/>
        <v>F</v>
      </c>
    </row>
    <row r="96" spans="1:28" x14ac:dyDescent="0.3">
      <c r="A96" s="1" t="s">
        <v>314</v>
      </c>
      <c r="B96" s="1" t="s">
        <v>1182</v>
      </c>
      <c r="C96" s="1" t="s">
        <v>315</v>
      </c>
      <c r="D96" s="1" t="s">
        <v>316</v>
      </c>
      <c r="E96" s="1">
        <v>24</v>
      </c>
      <c r="F96" s="1">
        <v>2017</v>
      </c>
      <c r="G96" s="1" t="s">
        <v>1567</v>
      </c>
      <c r="H96" s="1">
        <v>29</v>
      </c>
      <c r="I96" s="2">
        <v>0.25226850995785599</v>
      </c>
      <c r="J96" s="1">
        <v>2</v>
      </c>
      <c r="K96" s="1" t="s">
        <v>20</v>
      </c>
      <c r="L96" s="1" t="s">
        <v>317</v>
      </c>
      <c r="M96" s="1">
        <v>135</v>
      </c>
      <c r="N96" s="1">
        <v>73</v>
      </c>
      <c r="O96" s="3">
        <f t="shared" si="8"/>
        <v>0.54074074074074074</v>
      </c>
      <c r="P96" t="str">
        <f t="shared" si="9"/>
        <v>N</v>
      </c>
      <c r="Q96" s="3">
        <v>3.13401668626507</v>
      </c>
      <c r="R96" s="3">
        <v>0</v>
      </c>
      <c r="S96" s="3">
        <f t="shared" si="10"/>
        <v>3134.0166862650699</v>
      </c>
      <c r="T96" s="1" t="str">
        <f t="shared" si="11"/>
        <v>D</v>
      </c>
      <c r="U96" s="3">
        <v>4.1346960932744601</v>
      </c>
      <c r="V96" s="3">
        <v>2.1644554852400901</v>
      </c>
      <c r="W96" s="3">
        <f t="shared" si="12"/>
        <v>1.9102707916470838</v>
      </c>
      <c r="X96" s="1" t="str">
        <f t="shared" si="13"/>
        <v>I</v>
      </c>
      <c r="Y96">
        <v>23</v>
      </c>
      <c r="Z96">
        <v>9</v>
      </c>
      <c r="AA96" s="3">
        <f t="shared" si="14"/>
        <v>2.5552716364848354</v>
      </c>
      <c r="AB96" s="1" t="str">
        <f t="shared" si="15"/>
        <v>F</v>
      </c>
    </row>
    <row r="97" spans="1:28" x14ac:dyDescent="0.3">
      <c r="A97" s="1" t="s">
        <v>318</v>
      </c>
      <c r="B97" s="1" t="s">
        <v>1183</v>
      </c>
      <c r="C97" s="1" t="s">
        <v>319</v>
      </c>
      <c r="D97" s="1" t="s">
        <v>51</v>
      </c>
      <c r="E97" s="1">
        <v>6</v>
      </c>
      <c r="F97" s="1">
        <v>2014</v>
      </c>
      <c r="G97" s="1" t="s">
        <v>1568</v>
      </c>
      <c r="H97" s="1">
        <v>18</v>
      </c>
      <c r="I97" s="2">
        <v>0.35915058078020701</v>
      </c>
      <c r="J97" s="1">
        <v>5</v>
      </c>
      <c r="K97" s="1" t="s">
        <v>20</v>
      </c>
      <c r="L97" s="1" t="s">
        <v>65</v>
      </c>
      <c r="M97" s="1">
        <v>168</v>
      </c>
      <c r="N97" s="1">
        <v>141</v>
      </c>
      <c r="O97" s="3">
        <f t="shared" si="8"/>
        <v>0.8392857142857143</v>
      </c>
      <c r="P97" t="str">
        <f t="shared" si="9"/>
        <v>N</v>
      </c>
      <c r="Q97" s="3">
        <v>0.12709050281218301</v>
      </c>
      <c r="R97" s="3">
        <v>0</v>
      </c>
      <c r="S97" s="3">
        <f t="shared" si="10"/>
        <v>127.090502812183</v>
      </c>
      <c r="T97" s="1" t="str">
        <f t="shared" si="11"/>
        <v>D</v>
      </c>
      <c r="U97" s="3">
        <v>2.1164248883147998</v>
      </c>
      <c r="V97" s="3">
        <v>2.6194453562099098</v>
      </c>
      <c r="W97" s="3">
        <f t="shared" si="12"/>
        <v>0.80796680232225448</v>
      </c>
      <c r="X97" s="1" t="str">
        <f t="shared" si="13"/>
        <v>A</v>
      </c>
      <c r="Y97">
        <v>134</v>
      </c>
      <c r="Z97">
        <v>3</v>
      </c>
      <c r="AA97" s="3">
        <f t="shared" si="14"/>
        <v>44.651782739086975</v>
      </c>
      <c r="AB97" s="1" t="str">
        <f t="shared" si="15"/>
        <v>F</v>
      </c>
    </row>
    <row r="98" spans="1:28" x14ac:dyDescent="0.3">
      <c r="A98" s="1" t="s">
        <v>320</v>
      </c>
      <c r="B98" s="1" t="s">
        <v>1184</v>
      </c>
      <c r="C98" s="1" t="s">
        <v>321</v>
      </c>
      <c r="D98" s="1" t="s">
        <v>322</v>
      </c>
      <c r="E98" s="1">
        <v>7</v>
      </c>
      <c r="F98" s="1">
        <v>2001</v>
      </c>
      <c r="G98" s="1" t="s">
        <v>1569</v>
      </c>
      <c r="H98" s="1">
        <v>12</v>
      </c>
      <c r="I98" s="2">
        <v>0.36774288930487598</v>
      </c>
      <c r="J98" s="1">
        <v>2</v>
      </c>
      <c r="K98" s="1" t="s">
        <v>11</v>
      </c>
      <c r="L98" s="1" t="s">
        <v>16</v>
      </c>
      <c r="M98" s="1">
        <v>151</v>
      </c>
      <c r="N98" s="1">
        <v>114</v>
      </c>
      <c r="O98" s="3">
        <f t="shared" si="8"/>
        <v>0.75496688741721851</v>
      </c>
      <c r="P98" t="str">
        <f t="shared" si="9"/>
        <v>N</v>
      </c>
      <c r="Q98" s="3">
        <v>0.55919821237360701</v>
      </c>
      <c r="R98" s="3">
        <v>0.42934847292366202</v>
      </c>
      <c r="S98" s="3">
        <f t="shared" si="10"/>
        <v>1.2994079160420331</v>
      </c>
      <c r="T98" s="1" t="str">
        <f t="shared" si="11"/>
        <v>D</v>
      </c>
      <c r="U98" s="3">
        <v>3.87483590416615</v>
      </c>
      <c r="V98" s="3">
        <v>4.3628418073526696</v>
      </c>
      <c r="W98" s="3">
        <f t="shared" si="12"/>
        <v>0.88814494663453392</v>
      </c>
      <c r="X98" s="1" t="str">
        <f t="shared" si="13"/>
        <v>A</v>
      </c>
      <c r="Y98">
        <v>76</v>
      </c>
      <c r="Z98">
        <v>1</v>
      </c>
      <c r="AA98" s="3">
        <f t="shared" si="14"/>
        <v>75.924075924075936</v>
      </c>
      <c r="AB98" s="1" t="str">
        <f t="shared" si="15"/>
        <v>F</v>
      </c>
    </row>
    <row r="99" spans="1:28" x14ac:dyDescent="0.3">
      <c r="A99" s="1" t="s">
        <v>323</v>
      </c>
      <c r="B99" s="1" t="s">
        <v>1185</v>
      </c>
      <c r="C99" s="1" t="s">
        <v>324</v>
      </c>
      <c r="D99" s="1" t="s">
        <v>325</v>
      </c>
      <c r="E99" s="1">
        <v>35</v>
      </c>
      <c r="F99" s="1">
        <v>2001</v>
      </c>
      <c r="G99" s="1" t="s">
        <v>1570</v>
      </c>
      <c r="H99" s="1">
        <v>32</v>
      </c>
      <c r="I99" s="2">
        <v>0.41824970625389601</v>
      </c>
      <c r="J99" s="1">
        <v>2</v>
      </c>
      <c r="K99" s="1" t="s">
        <v>11</v>
      </c>
      <c r="L99" s="1" t="s">
        <v>16</v>
      </c>
      <c r="M99" s="1">
        <v>110</v>
      </c>
      <c r="N99" s="1">
        <v>98</v>
      </c>
      <c r="O99" s="3">
        <f t="shared" si="8"/>
        <v>0.89090909090909087</v>
      </c>
      <c r="P99" t="str">
        <f t="shared" si="9"/>
        <v>N</v>
      </c>
      <c r="Q99" s="3">
        <v>0.33043530731167697</v>
      </c>
      <c r="R99" s="3">
        <v>0</v>
      </c>
      <c r="S99" s="3">
        <f t="shared" si="10"/>
        <v>330.43530731167698</v>
      </c>
      <c r="T99" s="1" t="str">
        <f t="shared" si="11"/>
        <v>D</v>
      </c>
      <c r="U99" s="3">
        <v>1.95019767718062</v>
      </c>
      <c r="V99" s="3">
        <v>0.247635952066008</v>
      </c>
      <c r="W99" s="3">
        <f t="shared" si="12"/>
        <v>7.8752606837184524</v>
      </c>
      <c r="X99" s="1" t="str">
        <f t="shared" si="13"/>
        <v>I</v>
      </c>
      <c r="Y99">
        <v>32</v>
      </c>
      <c r="Z99">
        <v>23</v>
      </c>
      <c r="AA99" s="3">
        <f t="shared" si="14"/>
        <v>1.3912438589626537</v>
      </c>
      <c r="AB99" s="1" t="str">
        <f t="shared" si="15"/>
        <v>F</v>
      </c>
    </row>
    <row r="100" spans="1:28" x14ac:dyDescent="0.3">
      <c r="A100" s="1" t="s">
        <v>326</v>
      </c>
      <c r="B100" s="1" t="s">
        <v>1186</v>
      </c>
      <c r="C100" s="1" t="s">
        <v>327</v>
      </c>
      <c r="D100" s="1" t="s">
        <v>328</v>
      </c>
      <c r="E100" s="1">
        <v>27</v>
      </c>
      <c r="F100" s="1">
        <v>2020</v>
      </c>
      <c r="G100" s="1" t="s">
        <v>1571</v>
      </c>
      <c r="H100" s="1">
        <v>22</v>
      </c>
      <c r="I100" s="2">
        <v>0.28400298933483997</v>
      </c>
      <c r="J100" s="1">
        <v>3</v>
      </c>
      <c r="K100" s="1" t="s">
        <v>20</v>
      </c>
      <c r="L100" s="1" t="s">
        <v>73</v>
      </c>
      <c r="M100" s="1">
        <v>73</v>
      </c>
      <c r="N100" s="1">
        <v>31</v>
      </c>
      <c r="O100" s="3">
        <f t="shared" si="8"/>
        <v>0.42465753424657532</v>
      </c>
      <c r="P100" t="str">
        <f t="shared" si="9"/>
        <v>N</v>
      </c>
      <c r="Q100" s="3">
        <v>0.25418100562436702</v>
      </c>
      <c r="R100" s="3">
        <v>0</v>
      </c>
      <c r="S100" s="3">
        <f t="shared" si="10"/>
        <v>254.181005624367</v>
      </c>
      <c r="T100" s="1" t="str">
        <f t="shared" si="11"/>
        <v>D</v>
      </c>
      <c r="U100" s="3">
        <v>1.0839349871121799</v>
      </c>
      <c r="V100" s="3">
        <v>2.46036459222573</v>
      </c>
      <c r="W100" s="3">
        <f t="shared" si="12"/>
        <v>0.44055868408170157</v>
      </c>
      <c r="X100" s="1" t="str">
        <f t="shared" si="13"/>
        <v>A</v>
      </c>
      <c r="Y100">
        <v>62</v>
      </c>
      <c r="Z100">
        <v>3</v>
      </c>
      <c r="AA100" s="3">
        <f t="shared" si="14"/>
        <v>20.659780073308898</v>
      </c>
      <c r="AB100" s="1" t="str">
        <f t="shared" si="15"/>
        <v>F</v>
      </c>
    </row>
    <row r="101" spans="1:28" x14ac:dyDescent="0.3">
      <c r="A101" s="1" t="s">
        <v>329</v>
      </c>
      <c r="B101" s="1" t="s">
        <v>1187</v>
      </c>
      <c r="C101" s="1" t="s">
        <v>330</v>
      </c>
      <c r="D101" s="1" t="s">
        <v>331</v>
      </c>
      <c r="E101" s="1">
        <v>92</v>
      </c>
      <c r="F101" s="1">
        <v>2016</v>
      </c>
      <c r="G101" s="1" t="s">
        <v>1572</v>
      </c>
      <c r="H101" s="1">
        <v>40</v>
      </c>
      <c r="I101" s="2">
        <v>0.78716235425631598</v>
      </c>
      <c r="J101" s="1">
        <v>1</v>
      </c>
      <c r="K101" s="1" t="s">
        <v>80</v>
      </c>
      <c r="L101" s="1" t="s">
        <v>81</v>
      </c>
      <c r="M101" s="1">
        <v>98</v>
      </c>
      <c r="N101" s="1">
        <v>94</v>
      </c>
      <c r="O101" s="3">
        <f t="shared" si="8"/>
        <v>0.95918367346938771</v>
      </c>
      <c r="P101" t="str">
        <f t="shared" si="9"/>
        <v>N</v>
      </c>
      <c r="Q101" s="3">
        <v>5.0836201124873401E-2</v>
      </c>
      <c r="R101" s="3">
        <v>12.880454187709899</v>
      </c>
      <c r="S101" s="3">
        <f t="shared" si="10"/>
        <v>3.9464644584441284E-3</v>
      </c>
      <c r="T101" s="1" t="str">
        <f t="shared" si="11"/>
        <v>H</v>
      </c>
      <c r="U101" s="3">
        <v>0.59794336160703498</v>
      </c>
      <c r="V101" s="3">
        <v>2.2742090551674599</v>
      </c>
      <c r="W101" s="3">
        <f t="shared" si="12"/>
        <v>0.26292365701754089</v>
      </c>
      <c r="X101" s="1" t="str">
        <f t="shared" si="13"/>
        <v>A</v>
      </c>
      <c r="Y101">
        <v>0</v>
      </c>
      <c r="Z101">
        <v>5</v>
      </c>
      <c r="AA101" s="3">
        <f t="shared" si="14"/>
        <v>0</v>
      </c>
      <c r="AB101" s="1" t="str">
        <f t="shared" si="15"/>
        <v>GS</v>
      </c>
    </row>
    <row r="102" spans="1:28" x14ac:dyDescent="0.3">
      <c r="A102" s="1" t="s">
        <v>332</v>
      </c>
      <c r="B102" s="1" t="s">
        <v>1188</v>
      </c>
      <c r="C102" s="1" t="s">
        <v>333</v>
      </c>
      <c r="D102" s="1" t="s">
        <v>79</v>
      </c>
      <c r="E102" s="1">
        <v>5</v>
      </c>
      <c r="F102" s="1">
        <v>2018</v>
      </c>
      <c r="G102" s="1" t="s">
        <v>1573</v>
      </c>
      <c r="H102" s="1">
        <v>40</v>
      </c>
      <c r="I102" s="2">
        <v>0.78837510102180597</v>
      </c>
      <c r="J102" s="1">
        <v>1</v>
      </c>
      <c r="K102" s="1" t="s">
        <v>80</v>
      </c>
      <c r="L102" s="1" t="s">
        <v>81</v>
      </c>
      <c r="M102" s="1">
        <v>46</v>
      </c>
      <c r="N102" s="1">
        <v>64</v>
      </c>
      <c r="O102" s="3">
        <f t="shared" si="8"/>
        <v>1.3913043478260869</v>
      </c>
      <c r="P102" t="str">
        <f t="shared" si="9"/>
        <v>P</v>
      </c>
      <c r="Q102" s="3">
        <v>0</v>
      </c>
      <c r="R102" s="3">
        <v>1.28804541877099</v>
      </c>
      <c r="S102" s="3">
        <f t="shared" si="10"/>
        <v>0</v>
      </c>
      <c r="T102" s="1" t="str">
        <f t="shared" si="11"/>
        <v>H</v>
      </c>
      <c r="U102" s="3">
        <v>0.85397749297061598</v>
      </c>
      <c r="V102" s="3">
        <v>3.7038704435022201</v>
      </c>
      <c r="W102" s="3">
        <f t="shared" si="12"/>
        <v>0.23056354319000741</v>
      </c>
      <c r="X102" s="1" t="str">
        <f t="shared" si="13"/>
        <v>A</v>
      </c>
      <c r="Y102">
        <v>1</v>
      </c>
      <c r="Z102">
        <v>2</v>
      </c>
      <c r="AA102" s="3">
        <f t="shared" si="14"/>
        <v>0.49975012493753124</v>
      </c>
      <c r="AB102" s="1" t="str">
        <f t="shared" si="15"/>
        <v>GS</v>
      </c>
    </row>
    <row r="103" spans="1:28" x14ac:dyDescent="0.3">
      <c r="A103" s="1" t="s">
        <v>334</v>
      </c>
      <c r="B103" s="1" t="s">
        <v>1189</v>
      </c>
      <c r="C103" s="1" t="s">
        <v>335</v>
      </c>
      <c r="D103" s="1" t="s">
        <v>336</v>
      </c>
      <c r="E103" s="1">
        <v>1</v>
      </c>
      <c r="F103" s="1">
        <v>2014</v>
      </c>
      <c r="G103" s="1" t="s">
        <v>1574</v>
      </c>
      <c r="H103" s="1">
        <v>13</v>
      </c>
      <c r="I103" s="2">
        <v>0.73922160172958795</v>
      </c>
      <c r="J103" s="1">
        <v>4</v>
      </c>
      <c r="K103" s="1" t="s">
        <v>20</v>
      </c>
      <c r="L103" s="1" t="s">
        <v>21</v>
      </c>
      <c r="M103" s="1">
        <v>144</v>
      </c>
      <c r="N103" s="1">
        <v>52</v>
      </c>
      <c r="O103" s="3">
        <f t="shared" si="8"/>
        <v>0.3611111111111111</v>
      </c>
      <c r="P103" t="str">
        <f t="shared" si="9"/>
        <v>N</v>
      </c>
      <c r="Q103" s="3">
        <v>7.6254301687310094E-2</v>
      </c>
      <c r="R103" s="3">
        <v>0</v>
      </c>
      <c r="S103" s="3">
        <f t="shared" si="10"/>
        <v>76.25430168731009</v>
      </c>
      <c r="T103" s="1" t="str">
        <f t="shared" si="11"/>
        <v>D</v>
      </c>
      <c r="U103" s="3">
        <v>4.8312976508161496</v>
      </c>
      <c r="V103" s="3">
        <v>0.30742266600638601</v>
      </c>
      <c r="W103" s="3">
        <f t="shared" si="12"/>
        <v>15.715489406092752</v>
      </c>
      <c r="X103" s="1" t="str">
        <f t="shared" si="13"/>
        <v>I</v>
      </c>
      <c r="Y103">
        <v>3</v>
      </c>
      <c r="Z103">
        <v>6</v>
      </c>
      <c r="AA103" s="3">
        <f t="shared" si="14"/>
        <v>0.49991668055324112</v>
      </c>
      <c r="AB103" s="1" t="str">
        <f t="shared" si="15"/>
        <v>GS</v>
      </c>
    </row>
    <row r="104" spans="1:28" x14ac:dyDescent="0.3">
      <c r="A104" s="1" t="s">
        <v>337</v>
      </c>
      <c r="B104" s="1" t="s">
        <v>1190</v>
      </c>
      <c r="C104" s="1" t="s">
        <v>338</v>
      </c>
      <c r="D104" s="1" t="s">
        <v>27</v>
      </c>
      <c r="E104" s="1">
        <v>21</v>
      </c>
      <c r="F104" s="1">
        <v>2011</v>
      </c>
      <c r="G104" s="1" t="s">
        <v>1575</v>
      </c>
      <c r="H104" s="1">
        <v>23</v>
      </c>
      <c r="I104" s="2">
        <v>0.26399866928356602</v>
      </c>
      <c r="J104" s="1">
        <v>4</v>
      </c>
      <c r="K104" s="1" t="s">
        <v>28</v>
      </c>
      <c r="L104" s="1" t="s">
        <v>29</v>
      </c>
      <c r="M104" s="1">
        <v>141</v>
      </c>
      <c r="N104" s="1">
        <v>191</v>
      </c>
      <c r="O104" s="3">
        <f t="shared" si="8"/>
        <v>1.3546099290780143</v>
      </c>
      <c r="P104" t="str">
        <f t="shared" si="9"/>
        <v>P</v>
      </c>
      <c r="Q104" s="3">
        <v>0.79175627597821696</v>
      </c>
      <c r="R104" s="3">
        <v>0</v>
      </c>
      <c r="S104" s="3">
        <f t="shared" si="10"/>
        <v>791.75627597821699</v>
      </c>
      <c r="T104" s="1" t="str">
        <f t="shared" si="11"/>
        <v>D</v>
      </c>
      <c r="U104" s="3">
        <v>2.40571633536026</v>
      </c>
      <c r="V104" s="3">
        <v>2.7806493557469798</v>
      </c>
      <c r="W104" s="3">
        <f t="shared" si="12"/>
        <v>0.86516350232659966</v>
      </c>
      <c r="X104" s="1" t="str">
        <f t="shared" si="13"/>
        <v>A</v>
      </c>
      <c r="Y104">
        <v>26</v>
      </c>
      <c r="Z104">
        <v>12</v>
      </c>
      <c r="AA104" s="3">
        <f t="shared" si="14"/>
        <v>2.1664861261561539</v>
      </c>
      <c r="AB104" s="1" t="str">
        <f t="shared" si="15"/>
        <v>F</v>
      </c>
    </row>
    <row r="105" spans="1:28" x14ac:dyDescent="0.3">
      <c r="A105" s="1" t="s">
        <v>339</v>
      </c>
      <c r="B105" s="1" t="s">
        <v>1191</v>
      </c>
      <c r="C105" s="1" t="s">
        <v>340</v>
      </c>
      <c r="D105" s="1" t="s">
        <v>341</v>
      </c>
      <c r="E105" s="1">
        <v>44</v>
      </c>
      <c r="F105" s="1">
        <v>2001</v>
      </c>
      <c r="G105" s="1" t="s">
        <v>1576</v>
      </c>
      <c r="H105" s="1">
        <v>44</v>
      </c>
      <c r="I105" s="2">
        <v>0.46959035808588401</v>
      </c>
      <c r="J105" s="1">
        <v>5</v>
      </c>
      <c r="K105" s="1" t="s">
        <v>11</v>
      </c>
      <c r="L105" s="1" t="s">
        <v>342</v>
      </c>
      <c r="M105" s="1">
        <v>129</v>
      </c>
      <c r="N105" s="1">
        <v>145</v>
      </c>
      <c r="O105" s="3">
        <f t="shared" si="8"/>
        <v>1.124031007751938</v>
      </c>
      <c r="P105" t="str">
        <f t="shared" si="9"/>
        <v>P</v>
      </c>
      <c r="Q105" s="3">
        <v>1.1984458849771999</v>
      </c>
      <c r="R105" s="3">
        <v>0</v>
      </c>
      <c r="S105" s="3">
        <f t="shared" si="10"/>
        <v>1198.4458849772</v>
      </c>
      <c r="T105" s="1" t="str">
        <f t="shared" si="11"/>
        <v>D</v>
      </c>
      <c r="U105" s="3">
        <v>6.0502172213591798</v>
      </c>
      <c r="V105" s="3">
        <v>5.0131438299705797</v>
      </c>
      <c r="W105" s="3">
        <f t="shared" si="12"/>
        <v>1.2068708631873997</v>
      </c>
      <c r="X105" s="1" t="str">
        <f t="shared" si="13"/>
        <v>I</v>
      </c>
      <c r="Y105">
        <v>156</v>
      </c>
      <c r="Z105">
        <v>23</v>
      </c>
      <c r="AA105" s="3">
        <f t="shared" si="14"/>
        <v>6.7823138124429372</v>
      </c>
      <c r="AB105" s="1" t="str">
        <f t="shared" si="15"/>
        <v>F</v>
      </c>
    </row>
    <row r="106" spans="1:28" x14ac:dyDescent="0.3">
      <c r="A106" s="1" t="s">
        <v>343</v>
      </c>
      <c r="B106" s="1" t="s">
        <v>1192</v>
      </c>
      <c r="C106" s="1" t="s">
        <v>344</v>
      </c>
      <c r="D106" s="1" t="s">
        <v>345</v>
      </c>
      <c r="E106" s="1">
        <v>26</v>
      </c>
      <c r="F106" s="1">
        <v>2017</v>
      </c>
      <c r="G106" s="1" t="s">
        <v>1577</v>
      </c>
      <c r="H106" s="1">
        <v>31</v>
      </c>
      <c r="I106" s="2">
        <v>0.41523344023097097</v>
      </c>
      <c r="J106" s="1">
        <v>4</v>
      </c>
      <c r="K106" s="1" t="s">
        <v>11</v>
      </c>
      <c r="L106" s="1" t="s">
        <v>346</v>
      </c>
      <c r="M106" s="1">
        <v>404</v>
      </c>
      <c r="N106" s="1">
        <v>119</v>
      </c>
      <c r="O106" s="3">
        <f t="shared" si="8"/>
        <v>0.29455445544554454</v>
      </c>
      <c r="P106" t="str">
        <f t="shared" si="9"/>
        <v>N</v>
      </c>
      <c r="Q106" s="3">
        <v>3.03993460110068</v>
      </c>
      <c r="R106" s="3">
        <v>0</v>
      </c>
      <c r="S106" s="3">
        <f t="shared" si="10"/>
        <v>3039.9346011006801</v>
      </c>
      <c r="T106" s="1" t="str">
        <f t="shared" si="11"/>
        <v>D</v>
      </c>
      <c r="U106" s="3">
        <v>47.3028704291983</v>
      </c>
      <c r="V106" s="3">
        <v>2.8053935155821099</v>
      </c>
      <c r="W106" s="3">
        <f t="shared" si="12"/>
        <v>16.861402924923748</v>
      </c>
      <c r="X106" s="1" t="str">
        <f t="shared" si="13"/>
        <v>I</v>
      </c>
      <c r="Y106">
        <v>39</v>
      </c>
      <c r="Z106">
        <v>16</v>
      </c>
      <c r="AA106" s="3">
        <f t="shared" si="14"/>
        <v>2.437347665770889</v>
      </c>
      <c r="AB106" s="1" t="str">
        <f t="shared" si="15"/>
        <v>F</v>
      </c>
    </row>
    <row r="107" spans="1:28" x14ac:dyDescent="0.3">
      <c r="A107" s="1" t="s">
        <v>347</v>
      </c>
      <c r="B107" s="1" t="s">
        <v>1193</v>
      </c>
      <c r="C107" s="1" t="s">
        <v>348</v>
      </c>
      <c r="D107" s="1" t="s">
        <v>349</v>
      </c>
      <c r="E107" s="1">
        <v>1</v>
      </c>
      <c r="F107" s="1">
        <v>2016</v>
      </c>
      <c r="G107" s="1" t="s">
        <v>1578</v>
      </c>
      <c r="H107" s="1">
        <v>18</v>
      </c>
      <c r="I107" s="2">
        <v>0.25169885523416102</v>
      </c>
      <c r="J107" s="1">
        <v>5</v>
      </c>
      <c r="K107" s="1" t="s">
        <v>20</v>
      </c>
      <c r="L107" s="1" t="s">
        <v>21</v>
      </c>
      <c r="M107" s="1">
        <v>110</v>
      </c>
      <c r="N107" s="1">
        <v>92</v>
      </c>
      <c r="O107" s="3">
        <f t="shared" si="8"/>
        <v>0.83636363636363631</v>
      </c>
      <c r="P107" t="str">
        <f t="shared" si="9"/>
        <v>N</v>
      </c>
      <c r="Q107" s="3">
        <v>0.38127150843655</v>
      </c>
      <c r="R107" s="3">
        <v>0</v>
      </c>
      <c r="S107" s="3">
        <f t="shared" si="10"/>
        <v>381.27150843654999</v>
      </c>
      <c r="T107" s="1" t="str">
        <f t="shared" si="11"/>
        <v>D</v>
      </c>
      <c r="U107" s="3">
        <v>3.2992987643693801</v>
      </c>
      <c r="V107" s="3">
        <v>1.91365521033605</v>
      </c>
      <c r="W107" s="3">
        <f t="shared" si="12"/>
        <v>1.7240821369226706</v>
      </c>
      <c r="X107" s="1" t="str">
        <f t="shared" si="13"/>
        <v>I</v>
      </c>
      <c r="Y107">
        <v>24</v>
      </c>
      <c r="Z107">
        <v>5</v>
      </c>
      <c r="AA107" s="3">
        <f t="shared" si="14"/>
        <v>4.7990401919616072</v>
      </c>
      <c r="AB107" s="1" t="str">
        <f t="shared" si="15"/>
        <v>F</v>
      </c>
    </row>
    <row r="108" spans="1:28" x14ac:dyDescent="0.3">
      <c r="A108" s="1" t="s">
        <v>350</v>
      </c>
      <c r="B108" s="1" t="s">
        <v>1194</v>
      </c>
      <c r="C108" s="1" t="s">
        <v>351</v>
      </c>
      <c r="D108" s="1" t="s">
        <v>352</v>
      </c>
      <c r="E108" s="1">
        <v>45</v>
      </c>
      <c r="F108" s="1">
        <v>2013</v>
      </c>
      <c r="G108" s="1" t="s">
        <v>1579</v>
      </c>
      <c r="H108" s="1">
        <v>14</v>
      </c>
      <c r="I108" s="2">
        <v>0.37926371696293598</v>
      </c>
      <c r="J108" s="1">
        <v>1</v>
      </c>
      <c r="K108" s="1" t="s">
        <v>257</v>
      </c>
      <c r="L108" s="1" t="s">
        <v>353</v>
      </c>
      <c r="M108" s="1">
        <v>52</v>
      </c>
      <c r="N108" s="1">
        <v>69</v>
      </c>
      <c r="O108" s="3">
        <f t="shared" si="8"/>
        <v>1.3269230769230769</v>
      </c>
      <c r="P108" t="str">
        <f t="shared" si="9"/>
        <v>P</v>
      </c>
      <c r="Q108" s="3">
        <v>0</v>
      </c>
      <c r="R108" s="3">
        <v>30.483741577579998</v>
      </c>
      <c r="S108" s="3">
        <f t="shared" si="10"/>
        <v>0</v>
      </c>
      <c r="T108" s="1" t="str">
        <f t="shared" si="11"/>
        <v>H</v>
      </c>
      <c r="U108" s="3">
        <v>0.60997615482904399</v>
      </c>
      <c r="V108" s="3">
        <v>7.1144079597314596</v>
      </c>
      <c r="W108" s="3">
        <f t="shared" si="12"/>
        <v>8.5738146909988017E-2</v>
      </c>
      <c r="X108" s="1" t="str">
        <f t="shared" si="13"/>
        <v>A</v>
      </c>
      <c r="Y108">
        <v>7</v>
      </c>
      <c r="Z108">
        <v>0</v>
      </c>
      <c r="AA108" s="3">
        <f t="shared" si="14"/>
        <v>7000</v>
      </c>
      <c r="AB108" s="1" t="str">
        <f t="shared" si="15"/>
        <v>F</v>
      </c>
    </row>
    <row r="109" spans="1:28" x14ac:dyDescent="0.3">
      <c r="A109" s="1" t="s">
        <v>354</v>
      </c>
      <c r="B109" s="1" t="s">
        <v>1195</v>
      </c>
      <c r="C109" s="1" t="s">
        <v>355</v>
      </c>
      <c r="D109" s="1" t="s">
        <v>356</v>
      </c>
      <c r="E109" s="1">
        <v>101</v>
      </c>
      <c r="F109" s="1">
        <v>2018</v>
      </c>
      <c r="G109" s="1" t="s">
        <v>1580</v>
      </c>
      <c r="H109" s="1">
        <v>3</v>
      </c>
      <c r="I109" s="2">
        <v>0.82725415054404905</v>
      </c>
      <c r="J109" s="1">
        <v>1</v>
      </c>
      <c r="K109" s="1" t="s">
        <v>11</v>
      </c>
      <c r="L109" s="1" t="s">
        <v>16</v>
      </c>
      <c r="M109" s="1">
        <v>152</v>
      </c>
      <c r="N109" s="1">
        <v>135</v>
      </c>
      <c r="O109" s="3">
        <f t="shared" si="8"/>
        <v>0.88815789473684215</v>
      </c>
      <c r="P109" t="str">
        <f t="shared" si="9"/>
        <v>N</v>
      </c>
      <c r="Q109" s="3">
        <v>0.20334480449949299</v>
      </c>
      <c r="R109" s="3">
        <v>3.0054393104656301</v>
      </c>
      <c r="S109" s="3">
        <f t="shared" si="10"/>
        <v>6.7636424188452837E-2</v>
      </c>
      <c r="T109" s="1" t="str">
        <f t="shared" si="11"/>
        <v>H</v>
      </c>
      <c r="U109" s="3">
        <v>0.9</v>
      </c>
      <c r="V109" s="3">
        <v>0.73583129162112804</v>
      </c>
      <c r="W109" s="3">
        <f t="shared" si="12"/>
        <v>1.2231064515035612</v>
      </c>
      <c r="X109" s="1" t="str">
        <f t="shared" si="13"/>
        <v>I</v>
      </c>
      <c r="Y109">
        <v>35</v>
      </c>
      <c r="Z109">
        <v>2</v>
      </c>
      <c r="AA109" s="3">
        <f t="shared" si="14"/>
        <v>17.491254372813593</v>
      </c>
      <c r="AB109" s="1" t="str">
        <f t="shared" si="15"/>
        <v>F</v>
      </c>
    </row>
    <row r="110" spans="1:28" x14ac:dyDescent="0.3">
      <c r="A110" s="1" t="s">
        <v>357</v>
      </c>
      <c r="B110" s="1" t="s">
        <v>1196</v>
      </c>
      <c r="C110" s="1" t="s">
        <v>358</v>
      </c>
      <c r="D110" s="1" t="s">
        <v>359</v>
      </c>
      <c r="E110" s="1">
        <v>16</v>
      </c>
      <c r="F110" s="1">
        <v>2021</v>
      </c>
      <c r="H110" s="1">
        <v>3</v>
      </c>
      <c r="I110" s="2">
        <v>0.71837658702204499</v>
      </c>
      <c r="J110" s="1">
        <v>1</v>
      </c>
      <c r="K110" s="1" t="s">
        <v>11</v>
      </c>
      <c r="L110" s="1" t="s">
        <v>48</v>
      </c>
      <c r="M110" s="1">
        <v>160</v>
      </c>
      <c r="N110" s="1">
        <v>140</v>
      </c>
      <c r="O110" s="3">
        <f t="shared" si="8"/>
        <v>0.875</v>
      </c>
      <c r="P110" t="str">
        <f t="shared" si="9"/>
        <v>N</v>
      </c>
      <c r="Q110" s="3">
        <v>1.0929783241847799</v>
      </c>
      <c r="R110" s="3">
        <v>12.4511057147862</v>
      </c>
      <c r="S110" s="3">
        <f t="shared" si="10"/>
        <v>8.7774577988598945E-2</v>
      </c>
      <c r="T110" s="1" t="str">
        <f t="shared" si="11"/>
        <v>H</v>
      </c>
      <c r="U110" s="3">
        <v>1.23508152571976</v>
      </c>
      <c r="V110" s="3">
        <v>1.1553366844314701</v>
      </c>
      <c r="W110" s="3">
        <f t="shared" si="12"/>
        <v>1.0690230323012133</v>
      </c>
      <c r="X110" s="1" t="str">
        <f t="shared" si="13"/>
        <v>I</v>
      </c>
      <c r="Y110">
        <v>78</v>
      </c>
      <c r="Z110">
        <v>7</v>
      </c>
      <c r="AA110" s="3">
        <f t="shared" si="14"/>
        <v>11.141265533495215</v>
      </c>
      <c r="AB110" s="1" t="str">
        <f t="shared" si="15"/>
        <v>F</v>
      </c>
    </row>
    <row r="111" spans="1:28" x14ac:dyDescent="0.3">
      <c r="A111" s="1" t="s">
        <v>360</v>
      </c>
      <c r="B111" s="1" t="s">
        <v>1197</v>
      </c>
      <c r="C111" s="1" t="s">
        <v>361</v>
      </c>
      <c r="D111" s="1" t="s">
        <v>362</v>
      </c>
      <c r="E111" s="1">
        <v>7</v>
      </c>
      <c r="F111" s="1">
        <v>2016</v>
      </c>
      <c r="G111" s="1" t="s">
        <v>1581</v>
      </c>
      <c r="H111" s="1">
        <v>11</v>
      </c>
      <c r="I111" s="2">
        <v>0.24744572631234901</v>
      </c>
      <c r="J111" s="1">
        <v>5</v>
      </c>
      <c r="K111" s="1" t="s">
        <v>11</v>
      </c>
      <c r="L111" s="1" t="s">
        <v>29</v>
      </c>
      <c r="M111" s="1">
        <v>139</v>
      </c>
      <c r="N111" s="1">
        <v>144</v>
      </c>
      <c r="O111" s="3">
        <f t="shared" si="8"/>
        <v>1.0359712230215827</v>
      </c>
      <c r="P111" t="str">
        <f t="shared" si="9"/>
        <v>P</v>
      </c>
      <c r="Q111" s="3">
        <v>4.43033981494934</v>
      </c>
      <c r="R111" s="3">
        <v>0</v>
      </c>
      <c r="S111" s="3">
        <f t="shared" si="10"/>
        <v>4430.3398149493396</v>
      </c>
      <c r="T111" s="1" t="str">
        <f t="shared" si="11"/>
        <v>D</v>
      </c>
      <c r="U111" s="3">
        <v>6.1650735658763898</v>
      </c>
      <c r="V111" s="3">
        <v>7.2277842850919498</v>
      </c>
      <c r="W111" s="3">
        <f t="shared" si="12"/>
        <v>0.85296867237619278</v>
      </c>
      <c r="X111" s="1" t="str">
        <f t="shared" si="13"/>
        <v>A</v>
      </c>
      <c r="Y111">
        <v>99</v>
      </c>
      <c r="Z111">
        <v>7</v>
      </c>
      <c r="AA111" s="3">
        <f t="shared" si="14"/>
        <v>14.140837023282387</v>
      </c>
      <c r="AB111" s="1" t="str">
        <f t="shared" si="15"/>
        <v>F</v>
      </c>
    </row>
    <row r="112" spans="1:28" x14ac:dyDescent="0.3">
      <c r="A112" s="1" t="s">
        <v>363</v>
      </c>
      <c r="B112" s="1" t="s">
        <v>1198</v>
      </c>
      <c r="C112" s="1" t="s">
        <v>364</v>
      </c>
      <c r="D112" s="1" t="s">
        <v>365</v>
      </c>
      <c r="E112" s="1">
        <v>37</v>
      </c>
      <c r="F112" s="1">
        <v>2017</v>
      </c>
      <c r="G112" s="1" t="s">
        <v>1582</v>
      </c>
      <c r="H112" s="1">
        <v>11</v>
      </c>
      <c r="I112" s="2">
        <v>0.41990244231912599</v>
      </c>
      <c r="J112" s="1">
        <v>5</v>
      </c>
      <c r="K112" s="1" t="s">
        <v>11</v>
      </c>
      <c r="L112" s="1" t="s">
        <v>16</v>
      </c>
      <c r="M112" s="1">
        <v>91</v>
      </c>
      <c r="N112" s="1">
        <v>54</v>
      </c>
      <c r="O112" s="3">
        <f t="shared" si="8"/>
        <v>0.59340659340659341</v>
      </c>
      <c r="P112" t="str">
        <f t="shared" si="9"/>
        <v>N</v>
      </c>
      <c r="Q112" s="3">
        <v>0.17792670393705701</v>
      </c>
      <c r="R112" s="3">
        <v>0</v>
      </c>
      <c r="S112" s="3">
        <f t="shared" si="10"/>
        <v>177.926703937057</v>
      </c>
      <c r="T112" s="1" t="str">
        <f t="shared" si="11"/>
        <v>D</v>
      </c>
      <c r="U112" s="3">
        <v>2.0751723340754502</v>
      </c>
      <c r="V112" s="3">
        <v>1.0750573117776501</v>
      </c>
      <c r="W112" s="3">
        <f t="shared" si="12"/>
        <v>1.9302899588153772</v>
      </c>
      <c r="X112" s="1" t="str">
        <f t="shared" si="13"/>
        <v>I</v>
      </c>
      <c r="Y112">
        <v>34</v>
      </c>
      <c r="Z112">
        <v>4</v>
      </c>
      <c r="AA112" s="3">
        <f t="shared" si="14"/>
        <v>8.49787553111722</v>
      </c>
      <c r="AB112" s="1" t="str">
        <f t="shared" si="15"/>
        <v>F</v>
      </c>
    </row>
    <row r="113" spans="1:28" x14ac:dyDescent="0.3">
      <c r="A113" s="1" t="s">
        <v>366</v>
      </c>
      <c r="B113" s="1" t="s">
        <v>1199</v>
      </c>
      <c r="C113" s="1" t="s">
        <v>367</v>
      </c>
      <c r="D113" s="1" t="s">
        <v>368</v>
      </c>
      <c r="E113" s="1">
        <v>5</v>
      </c>
      <c r="F113" s="1">
        <v>2019</v>
      </c>
      <c r="G113" s="1" t="s">
        <v>1583</v>
      </c>
      <c r="H113" s="1">
        <v>10</v>
      </c>
      <c r="I113" s="2">
        <v>0.27052011342314097</v>
      </c>
      <c r="J113" s="1">
        <v>3</v>
      </c>
      <c r="K113" s="1" t="s">
        <v>11</v>
      </c>
      <c r="L113" s="1" t="s">
        <v>16</v>
      </c>
      <c r="M113" s="1">
        <v>122</v>
      </c>
      <c r="N113" s="1">
        <v>100</v>
      </c>
      <c r="O113" s="3">
        <f t="shared" si="8"/>
        <v>0.81967213114754101</v>
      </c>
      <c r="P113" t="str">
        <f t="shared" si="9"/>
        <v>N</v>
      </c>
      <c r="Q113" s="3">
        <v>1.1984458849771999</v>
      </c>
      <c r="R113" s="3">
        <v>0.42934847292366202</v>
      </c>
      <c r="S113" s="3">
        <f t="shared" si="10"/>
        <v>2.7848266239573434</v>
      </c>
      <c r="T113" s="1" t="str">
        <f t="shared" si="11"/>
        <v>D</v>
      </c>
      <c r="U113" s="3">
        <v>2.3891599509987702</v>
      </c>
      <c r="V113" s="3">
        <v>6.5516768516243102</v>
      </c>
      <c r="W113" s="3">
        <f t="shared" si="12"/>
        <v>0.36466388759794266</v>
      </c>
      <c r="X113" s="1" t="str">
        <f t="shared" si="13"/>
        <v>A</v>
      </c>
      <c r="Y113">
        <v>115</v>
      </c>
      <c r="Z113">
        <v>6</v>
      </c>
      <c r="AA113" s="3">
        <f t="shared" si="14"/>
        <v>19.163472754540908</v>
      </c>
      <c r="AB113" s="1" t="str">
        <f t="shared" si="15"/>
        <v>F</v>
      </c>
    </row>
    <row r="114" spans="1:28" x14ac:dyDescent="0.3">
      <c r="A114" s="1" t="s">
        <v>369</v>
      </c>
      <c r="B114" s="1" t="s">
        <v>1200</v>
      </c>
      <c r="C114" s="1" t="s">
        <v>370</v>
      </c>
      <c r="D114" s="1" t="s">
        <v>47</v>
      </c>
      <c r="E114" s="1">
        <v>49</v>
      </c>
      <c r="F114" s="1">
        <v>2011</v>
      </c>
      <c r="G114" s="1" t="s">
        <v>1584</v>
      </c>
      <c r="H114" s="1">
        <v>28</v>
      </c>
      <c r="I114" s="2">
        <v>0.48916148797612102</v>
      </c>
      <c r="J114" s="1">
        <v>5</v>
      </c>
      <c r="K114" s="1" t="s">
        <v>11</v>
      </c>
      <c r="L114" s="1" t="s">
        <v>371</v>
      </c>
      <c r="M114" s="1">
        <v>113</v>
      </c>
      <c r="N114" s="1">
        <v>87</v>
      </c>
      <c r="O114" s="3">
        <f t="shared" si="8"/>
        <v>0.76991150442477874</v>
      </c>
      <c r="P114" t="str">
        <f t="shared" si="9"/>
        <v>N</v>
      </c>
      <c r="Q114" s="3">
        <v>0.40668960899898698</v>
      </c>
      <c r="R114" s="3">
        <v>0</v>
      </c>
      <c r="S114" s="3">
        <f t="shared" si="10"/>
        <v>406.68960899898696</v>
      </c>
      <c r="T114" s="1" t="str">
        <f t="shared" si="11"/>
        <v>D</v>
      </c>
      <c r="U114" s="3">
        <v>2.9744901248071902</v>
      </c>
      <c r="V114" s="3">
        <v>0.83935475876412702</v>
      </c>
      <c r="W114" s="3">
        <f t="shared" si="12"/>
        <v>3.5437818082867065</v>
      </c>
      <c r="X114" s="1" t="str">
        <f t="shared" si="13"/>
        <v>I</v>
      </c>
      <c r="Y114">
        <v>9</v>
      </c>
      <c r="Z114">
        <v>5</v>
      </c>
      <c r="AA114" s="3">
        <f t="shared" si="14"/>
        <v>1.7996400719856027</v>
      </c>
      <c r="AB114" s="1" t="str">
        <f t="shared" si="15"/>
        <v>F</v>
      </c>
    </row>
    <row r="115" spans="1:28" x14ac:dyDescent="0.3">
      <c r="A115" s="1" t="s">
        <v>372</v>
      </c>
      <c r="B115" s="1" t="s">
        <v>1201</v>
      </c>
      <c r="C115" s="1" t="s">
        <v>373</v>
      </c>
      <c r="D115" s="1" t="s">
        <v>374</v>
      </c>
      <c r="E115" s="1">
        <v>10</v>
      </c>
      <c r="F115" s="1">
        <v>2005</v>
      </c>
      <c r="G115" s="1" t="s">
        <v>1585</v>
      </c>
      <c r="H115" s="1">
        <v>28</v>
      </c>
      <c r="I115" s="2">
        <v>0.56702855516281603</v>
      </c>
      <c r="J115" s="1">
        <v>5</v>
      </c>
      <c r="K115" s="1" t="s">
        <v>11</v>
      </c>
      <c r="L115" s="1" t="s">
        <v>167</v>
      </c>
      <c r="M115" s="1">
        <v>145</v>
      </c>
      <c r="N115" s="1">
        <v>173</v>
      </c>
      <c r="O115" s="3">
        <f t="shared" si="8"/>
        <v>1.193103448275862</v>
      </c>
      <c r="P115" t="str">
        <f t="shared" si="9"/>
        <v>P</v>
      </c>
      <c r="Q115" s="3">
        <v>0.50836201124873404</v>
      </c>
      <c r="R115" s="3">
        <v>0</v>
      </c>
      <c r="S115" s="3">
        <f t="shared" si="10"/>
        <v>508.36201124873401</v>
      </c>
      <c r="T115" s="1" t="str">
        <f t="shared" si="11"/>
        <v>D</v>
      </c>
      <c r="U115" s="3">
        <v>12.3710459508835</v>
      </c>
      <c r="V115" s="3">
        <v>3.0157126177292999</v>
      </c>
      <c r="W115" s="3">
        <f t="shared" si="12"/>
        <v>4.1021965681193979</v>
      </c>
      <c r="X115" s="1" t="str">
        <f t="shared" si="13"/>
        <v>I</v>
      </c>
      <c r="Y115">
        <v>28</v>
      </c>
      <c r="Z115">
        <v>9</v>
      </c>
      <c r="AA115" s="3">
        <f t="shared" si="14"/>
        <v>3.1107654705032775</v>
      </c>
      <c r="AB115" s="1" t="str">
        <f t="shared" si="15"/>
        <v>F</v>
      </c>
    </row>
    <row r="116" spans="1:28" x14ac:dyDescent="0.3">
      <c r="A116" s="1" t="s">
        <v>375</v>
      </c>
      <c r="B116" s="1" t="s">
        <v>1202</v>
      </c>
      <c r="C116" s="1" t="s">
        <v>376</v>
      </c>
      <c r="D116" s="1" t="s">
        <v>377</v>
      </c>
      <c r="E116" s="1">
        <v>122</v>
      </c>
      <c r="F116" s="1">
        <v>2019</v>
      </c>
      <c r="G116" s="1" t="s">
        <v>1586</v>
      </c>
      <c r="H116" s="1">
        <v>5</v>
      </c>
      <c r="I116" s="2">
        <v>0.55947255363407</v>
      </c>
      <c r="J116" s="1">
        <v>3</v>
      </c>
      <c r="K116" s="1" t="s">
        <v>11</v>
      </c>
      <c r="L116" s="1" t="s">
        <v>378</v>
      </c>
      <c r="M116" s="1">
        <v>355</v>
      </c>
      <c r="N116" s="1">
        <v>74</v>
      </c>
      <c r="O116" s="3">
        <f t="shared" si="8"/>
        <v>0.20845070422535211</v>
      </c>
      <c r="P116" t="str">
        <f t="shared" si="9"/>
        <v>N</v>
      </c>
      <c r="Q116" s="3">
        <v>0.33043530731167697</v>
      </c>
      <c r="R116" s="3">
        <v>8.5869694584732308</v>
      </c>
      <c r="S116" s="3">
        <f t="shared" si="10"/>
        <v>3.8476534984140685E-2</v>
      </c>
      <c r="T116" s="1" t="str">
        <f t="shared" si="11"/>
        <v>H</v>
      </c>
      <c r="U116" s="3">
        <v>7.3433535504282403</v>
      </c>
      <c r="V116" s="3">
        <v>7.9102057453491197</v>
      </c>
      <c r="W116" s="3">
        <f t="shared" si="12"/>
        <v>0.92833913387724898</v>
      </c>
      <c r="X116" s="1" t="str">
        <f t="shared" si="13"/>
        <v>A</v>
      </c>
      <c r="Y116">
        <v>34</v>
      </c>
      <c r="Z116">
        <v>75</v>
      </c>
      <c r="AA116" s="3">
        <f t="shared" si="14"/>
        <v>0.45332728896948038</v>
      </c>
      <c r="AB116" s="1" t="str">
        <f t="shared" si="15"/>
        <v>GS</v>
      </c>
    </row>
    <row r="117" spans="1:28" x14ac:dyDescent="0.3">
      <c r="A117" s="1" t="s">
        <v>379</v>
      </c>
      <c r="B117" s="1" t="s">
        <v>1203</v>
      </c>
      <c r="C117" s="1" t="s">
        <v>380</v>
      </c>
      <c r="D117" s="1" t="s">
        <v>266</v>
      </c>
      <c r="E117" s="1">
        <v>63</v>
      </c>
      <c r="F117" s="1">
        <v>2017</v>
      </c>
      <c r="G117" s="1" t="s">
        <v>1587</v>
      </c>
      <c r="H117" s="1">
        <v>17</v>
      </c>
      <c r="I117" s="2">
        <v>0.53794437497610303</v>
      </c>
      <c r="J117" s="1">
        <v>2</v>
      </c>
      <c r="K117" s="1" t="s">
        <v>11</v>
      </c>
      <c r="L117" s="1" t="s">
        <v>381</v>
      </c>
      <c r="M117" s="1">
        <v>170</v>
      </c>
      <c r="N117" s="1">
        <v>124</v>
      </c>
      <c r="O117" s="3">
        <f t="shared" si="8"/>
        <v>0.72941176470588232</v>
      </c>
      <c r="P117" t="str">
        <f t="shared" si="9"/>
        <v>N</v>
      </c>
      <c r="Q117" s="3">
        <v>0.12709050281218301</v>
      </c>
      <c r="R117" s="3">
        <v>0</v>
      </c>
      <c r="S117" s="3">
        <f t="shared" si="10"/>
        <v>127.090502812183</v>
      </c>
      <c r="T117" s="1" t="str">
        <f t="shared" si="11"/>
        <v>D</v>
      </c>
      <c r="U117" s="3">
        <v>1.7429590616249799</v>
      </c>
      <c r="V117" s="3">
        <v>4.4667517023157899</v>
      </c>
      <c r="W117" s="3">
        <f t="shared" si="12"/>
        <v>0.390207286588449</v>
      </c>
      <c r="X117" s="1" t="str">
        <f t="shared" si="13"/>
        <v>A</v>
      </c>
      <c r="Y117">
        <v>1</v>
      </c>
      <c r="Z117">
        <v>5</v>
      </c>
      <c r="AA117" s="3">
        <f t="shared" si="14"/>
        <v>0.1999600079984003</v>
      </c>
      <c r="AB117" s="1" t="str">
        <f t="shared" si="15"/>
        <v>GS</v>
      </c>
    </row>
    <row r="118" spans="1:28" x14ac:dyDescent="0.3">
      <c r="A118" s="1" t="s">
        <v>382</v>
      </c>
      <c r="B118" s="1" t="s">
        <v>1204</v>
      </c>
      <c r="C118" s="1" t="s">
        <v>383</v>
      </c>
      <c r="D118" s="1" t="s">
        <v>300</v>
      </c>
      <c r="E118" s="1">
        <v>27</v>
      </c>
      <c r="F118" s="1">
        <v>2013</v>
      </c>
      <c r="G118" s="1" t="s">
        <v>1588</v>
      </c>
      <c r="H118" s="1">
        <v>19</v>
      </c>
      <c r="I118" s="2">
        <v>0.82986505168994695</v>
      </c>
      <c r="J118" s="1">
        <v>4</v>
      </c>
      <c r="K118" s="1" t="s">
        <v>28</v>
      </c>
      <c r="L118" s="1" t="s">
        <v>29</v>
      </c>
      <c r="M118" s="1">
        <v>98</v>
      </c>
      <c r="N118" s="1">
        <v>80</v>
      </c>
      <c r="O118" s="3">
        <f t="shared" si="8"/>
        <v>0.81632653061224492</v>
      </c>
      <c r="P118" t="str">
        <f t="shared" si="9"/>
        <v>N</v>
      </c>
      <c r="Q118" s="3">
        <v>0.63545251406091696</v>
      </c>
      <c r="R118" s="3">
        <v>1.28804541877099</v>
      </c>
      <c r="S118" s="3">
        <f t="shared" si="10"/>
        <v>0.49296363402522642</v>
      </c>
      <c r="T118" s="1" t="str">
        <f t="shared" si="11"/>
        <v>H</v>
      </c>
      <c r="U118" s="3">
        <v>0.41524574268694803</v>
      </c>
      <c r="V118" s="3">
        <v>0.19971864394462499</v>
      </c>
      <c r="W118" s="3">
        <f t="shared" si="12"/>
        <v>2.0791536257480359</v>
      </c>
      <c r="X118" s="1" t="str">
        <f t="shared" si="13"/>
        <v>I</v>
      </c>
      <c r="Y118">
        <v>1</v>
      </c>
      <c r="Z118">
        <v>2</v>
      </c>
      <c r="AA118" s="3">
        <f t="shared" si="14"/>
        <v>0.49975012493753124</v>
      </c>
      <c r="AB118" s="1" t="str">
        <f t="shared" si="15"/>
        <v>GS</v>
      </c>
    </row>
    <row r="119" spans="1:28" x14ac:dyDescent="0.3">
      <c r="A119" s="1" t="s">
        <v>384</v>
      </c>
      <c r="B119" s="1" t="s">
        <v>1205</v>
      </c>
      <c r="C119" s="1" t="s">
        <v>385</v>
      </c>
      <c r="D119" s="1" t="s">
        <v>356</v>
      </c>
      <c r="E119" s="1">
        <v>109</v>
      </c>
      <c r="F119" s="1">
        <v>2018</v>
      </c>
      <c r="G119" s="1" t="s">
        <v>1589</v>
      </c>
      <c r="H119" s="1">
        <v>42</v>
      </c>
      <c r="I119" s="2">
        <v>0.51728183773603797</v>
      </c>
      <c r="J119" s="1">
        <v>2</v>
      </c>
      <c r="K119" s="1" t="s">
        <v>11</v>
      </c>
      <c r="L119" s="1" t="s">
        <v>167</v>
      </c>
      <c r="M119" s="1">
        <v>99</v>
      </c>
      <c r="N119" s="1">
        <v>92</v>
      </c>
      <c r="O119" s="3">
        <f t="shared" si="8"/>
        <v>0.92929292929292928</v>
      </c>
      <c r="P119" t="str">
        <f t="shared" si="9"/>
        <v>N</v>
      </c>
      <c r="Q119" s="3">
        <v>0.30501720674923999</v>
      </c>
      <c r="R119" s="3">
        <v>0</v>
      </c>
      <c r="S119" s="3">
        <f t="shared" si="10"/>
        <v>305.01720674923996</v>
      </c>
      <c r="T119" s="1" t="str">
        <f t="shared" si="11"/>
        <v>D</v>
      </c>
      <c r="U119" s="3">
        <v>3.7069908699600602</v>
      </c>
      <c r="V119" s="3">
        <v>1.89377358850833</v>
      </c>
      <c r="W119" s="3">
        <f t="shared" si="12"/>
        <v>1.9574625459213149</v>
      </c>
      <c r="X119" s="1" t="str">
        <f t="shared" si="13"/>
        <v>I</v>
      </c>
      <c r="Y119">
        <v>30</v>
      </c>
      <c r="Z119">
        <v>2</v>
      </c>
      <c r="AA119" s="3">
        <f t="shared" si="14"/>
        <v>14.992503748125937</v>
      </c>
      <c r="AB119" s="1" t="str">
        <f t="shared" si="15"/>
        <v>F</v>
      </c>
    </row>
    <row r="120" spans="1:28" x14ac:dyDescent="0.3">
      <c r="A120" s="1" t="s">
        <v>386</v>
      </c>
      <c r="B120" s="1" t="s">
        <v>1206</v>
      </c>
      <c r="C120" s="1" t="s">
        <v>387</v>
      </c>
      <c r="D120" s="1" t="s">
        <v>246</v>
      </c>
      <c r="E120" s="1">
        <v>50</v>
      </c>
      <c r="F120" s="1">
        <v>2013</v>
      </c>
      <c r="G120" s="1" t="s">
        <v>1590</v>
      </c>
      <c r="H120" s="1">
        <v>32</v>
      </c>
      <c r="I120" s="2">
        <v>0.27905410701800198</v>
      </c>
      <c r="J120" s="1">
        <v>2</v>
      </c>
      <c r="K120" s="1" t="s">
        <v>39</v>
      </c>
      <c r="L120" s="1" t="s">
        <v>388</v>
      </c>
      <c r="M120" s="1">
        <v>123</v>
      </c>
      <c r="N120" s="1">
        <v>86</v>
      </c>
      <c r="O120" s="3">
        <f t="shared" si="8"/>
        <v>0.69918699186991873</v>
      </c>
      <c r="P120" t="str">
        <f t="shared" si="9"/>
        <v>N</v>
      </c>
      <c r="Q120" s="3">
        <v>0.17792670393705701</v>
      </c>
      <c r="R120" s="3">
        <v>0</v>
      </c>
      <c r="S120" s="3">
        <f t="shared" si="10"/>
        <v>177.926703937057</v>
      </c>
      <c r="T120" s="1" t="str">
        <f t="shared" si="11"/>
        <v>D</v>
      </c>
      <c r="U120" s="3">
        <v>1.0660625443256999</v>
      </c>
      <c r="V120" s="3">
        <v>0.61908988016501998</v>
      </c>
      <c r="W120" s="3">
        <f t="shared" si="12"/>
        <v>1.7219834768443287</v>
      </c>
      <c r="X120" s="1" t="str">
        <f t="shared" si="13"/>
        <v>I</v>
      </c>
      <c r="Y120">
        <v>33</v>
      </c>
      <c r="Z120">
        <v>16</v>
      </c>
      <c r="AA120" s="3">
        <f t="shared" si="14"/>
        <v>2.062371101806137</v>
      </c>
      <c r="AB120" s="1" t="str">
        <f t="shared" si="15"/>
        <v>F</v>
      </c>
    </row>
    <row r="121" spans="1:28" x14ac:dyDescent="0.3">
      <c r="A121" s="1" t="s">
        <v>389</v>
      </c>
      <c r="B121" s="1" t="s">
        <v>1207</v>
      </c>
      <c r="C121" s="1" t="s">
        <v>390</v>
      </c>
      <c r="D121" s="1" t="s">
        <v>356</v>
      </c>
      <c r="E121" s="1">
        <v>40</v>
      </c>
      <c r="F121" s="1">
        <v>2012</v>
      </c>
      <c r="G121" s="1" t="s">
        <v>1591</v>
      </c>
      <c r="H121" s="1">
        <v>43</v>
      </c>
      <c r="I121" s="2">
        <v>0.250019055187157</v>
      </c>
      <c r="J121" s="1">
        <v>2</v>
      </c>
      <c r="K121" s="1" t="s">
        <v>11</v>
      </c>
      <c r="L121" s="1" t="s">
        <v>16</v>
      </c>
      <c r="M121" s="1">
        <v>175</v>
      </c>
      <c r="N121" s="1">
        <v>96</v>
      </c>
      <c r="O121" s="3">
        <f t="shared" si="8"/>
        <v>0.5485714285714286</v>
      </c>
      <c r="P121" t="str">
        <f t="shared" si="9"/>
        <v>N</v>
      </c>
      <c r="Q121" s="3">
        <v>3.50769787761626</v>
      </c>
      <c r="R121" s="3">
        <v>0</v>
      </c>
      <c r="S121" s="3">
        <f t="shared" si="10"/>
        <v>3507.69787761626</v>
      </c>
      <c r="T121" s="1" t="str">
        <f t="shared" si="11"/>
        <v>D</v>
      </c>
      <c r="U121" s="3">
        <v>2.7976848908027701</v>
      </c>
      <c r="V121" s="3">
        <v>1.7472117317420399</v>
      </c>
      <c r="W121" s="3">
        <f t="shared" si="12"/>
        <v>1.6012283113583301</v>
      </c>
      <c r="X121" s="1" t="str">
        <f t="shared" si="13"/>
        <v>I</v>
      </c>
      <c r="Y121">
        <v>18</v>
      </c>
      <c r="Z121">
        <v>9</v>
      </c>
      <c r="AA121" s="3">
        <f t="shared" si="14"/>
        <v>1.9997778024663928</v>
      </c>
      <c r="AB121" s="1" t="str">
        <f t="shared" si="15"/>
        <v>F</v>
      </c>
    </row>
    <row r="122" spans="1:28" x14ac:dyDescent="0.3">
      <c r="A122" s="1" t="s">
        <v>391</v>
      </c>
      <c r="B122" s="1" t="s">
        <v>1208</v>
      </c>
      <c r="C122" s="1" t="s">
        <v>392</v>
      </c>
      <c r="D122" s="1" t="s">
        <v>393</v>
      </c>
      <c r="E122" s="1">
        <v>109</v>
      </c>
      <c r="F122" s="1">
        <v>2012</v>
      </c>
      <c r="G122" s="1" t="s">
        <v>1592</v>
      </c>
      <c r="H122" s="1">
        <v>32</v>
      </c>
      <c r="I122" s="2">
        <v>0.279665000300026</v>
      </c>
      <c r="J122" s="1">
        <v>2</v>
      </c>
      <c r="K122" s="1" t="s">
        <v>20</v>
      </c>
      <c r="L122" s="1" t="s">
        <v>65</v>
      </c>
      <c r="M122" s="1">
        <v>212</v>
      </c>
      <c r="N122" s="1">
        <v>45</v>
      </c>
      <c r="O122" s="3">
        <f t="shared" si="8"/>
        <v>0.21226415094339623</v>
      </c>
      <c r="P122" t="str">
        <f t="shared" si="9"/>
        <v>N</v>
      </c>
      <c r="Q122" s="3">
        <v>0.101672402249747</v>
      </c>
      <c r="R122" s="3">
        <v>0</v>
      </c>
      <c r="S122" s="3">
        <f t="shared" si="10"/>
        <v>101.67240224974699</v>
      </c>
      <c r="T122" s="1" t="str">
        <f t="shared" si="11"/>
        <v>D</v>
      </c>
      <c r="U122" s="3">
        <v>1.1051411681464001</v>
      </c>
      <c r="V122" s="3">
        <v>1.30713802025471</v>
      </c>
      <c r="W122" s="3">
        <f t="shared" si="12"/>
        <v>0.84546631726850952</v>
      </c>
      <c r="X122" s="1" t="str">
        <f t="shared" si="13"/>
        <v>A</v>
      </c>
      <c r="Y122">
        <v>59</v>
      </c>
      <c r="Z122">
        <v>8</v>
      </c>
      <c r="AA122" s="3">
        <f t="shared" si="14"/>
        <v>7.3740782402199727</v>
      </c>
      <c r="AB122" s="1" t="str">
        <f t="shared" si="15"/>
        <v>F</v>
      </c>
    </row>
    <row r="123" spans="1:28" x14ac:dyDescent="0.3">
      <c r="A123" s="1" t="s">
        <v>394</v>
      </c>
      <c r="B123" s="1" t="s">
        <v>1209</v>
      </c>
      <c r="C123" s="1" t="s">
        <v>395</v>
      </c>
      <c r="D123" s="1" t="s">
        <v>125</v>
      </c>
      <c r="E123" s="1">
        <v>135</v>
      </c>
      <c r="F123" s="1">
        <v>2016</v>
      </c>
      <c r="G123" s="1" t="s">
        <v>1593</v>
      </c>
      <c r="H123" s="1">
        <v>33</v>
      </c>
      <c r="I123" s="2">
        <v>0.27912450282823198</v>
      </c>
      <c r="J123" s="1">
        <v>1</v>
      </c>
      <c r="K123" s="1" t="s">
        <v>11</v>
      </c>
      <c r="L123" s="1" t="s">
        <v>396</v>
      </c>
      <c r="M123" s="1">
        <v>52</v>
      </c>
      <c r="N123" s="1">
        <v>41</v>
      </c>
      <c r="O123" s="3">
        <f t="shared" si="8"/>
        <v>0.78846153846153844</v>
      </c>
      <c r="P123" t="str">
        <f t="shared" si="9"/>
        <v>N</v>
      </c>
      <c r="Q123" s="3">
        <v>0</v>
      </c>
      <c r="R123" s="3">
        <v>0</v>
      </c>
      <c r="S123" s="3">
        <f t="shared" si="10"/>
        <v>0</v>
      </c>
      <c r="T123" s="1" t="str">
        <f t="shared" si="11"/>
        <v>H</v>
      </c>
      <c r="U123" s="3">
        <v>0.48682746504601399</v>
      </c>
      <c r="V123" s="3">
        <v>0.46317815277947699</v>
      </c>
      <c r="W123" s="3">
        <f t="shared" si="12"/>
        <v>1.0510587818631347</v>
      </c>
      <c r="X123" s="1" t="str">
        <f t="shared" si="13"/>
        <v>I</v>
      </c>
      <c r="Y123">
        <v>0</v>
      </c>
      <c r="Z123">
        <v>7</v>
      </c>
      <c r="AA123" s="3">
        <f t="shared" si="14"/>
        <v>0</v>
      </c>
      <c r="AB123" s="1" t="str">
        <f t="shared" si="15"/>
        <v>GS</v>
      </c>
    </row>
    <row r="124" spans="1:28" x14ac:dyDescent="0.3">
      <c r="A124" s="1" t="s">
        <v>397</v>
      </c>
      <c r="B124" s="1" t="s">
        <v>1210</v>
      </c>
      <c r="C124" s="1" t="s">
        <v>398</v>
      </c>
      <c r="D124" s="1" t="s">
        <v>155</v>
      </c>
      <c r="E124" s="1">
        <v>20</v>
      </c>
      <c r="F124" s="1">
        <v>2015</v>
      </c>
      <c r="G124" s="1" t="s">
        <v>1594</v>
      </c>
      <c r="H124" s="1">
        <v>14</v>
      </c>
      <c r="I124" s="2">
        <v>0.27244728247657901</v>
      </c>
      <c r="J124" s="1">
        <v>1</v>
      </c>
      <c r="K124" s="1" t="s">
        <v>39</v>
      </c>
      <c r="L124" s="1" t="s">
        <v>247</v>
      </c>
      <c r="M124" s="1">
        <v>179</v>
      </c>
      <c r="N124" s="1">
        <v>59</v>
      </c>
      <c r="O124" s="3">
        <f t="shared" si="8"/>
        <v>0.32960893854748602</v>
      </c>
      <c r="P124" t="str">
        <f t="shared" si="9"/>
        <v>N</v>
      </c>
      <c r="Q124" s="3">
        <v>2.54181005624367E-2</v>
      </c>
      <c r="R124" s="3">
        <v>37.782665617282198</v>
      </c>
      <c r="S124" s="3">
        <f t="shared" si="10"/>
        <v>6.7272722609556699E-4</v>
      </c>
      <c r="T124" s="1" t="str">
        <f t="shared" si="11"/>
        <v>H</v>
      </c>
      <c r="U124" s="3">
        <v>2.5700488436786499</v>
      </c>
      <c r="V124" s="3">
        <v>1.2608430604144201</v>
      </c>
      <c r="W124" s="3">
        <f t="shared" si="12"/>
        <v>2.0383574485740628</v>
      </c>
      <c r="X124" s="1" t="str">
        <f t="shared" si="13"/>
        <v>I</v>
      </c>
      <c r="Y124">
        <v>2</v>
      </c>
      <c r="Z124">
        <v>3</v>
      </c>
      <c r="AA124" s="3">
        <f t="shared" si="14"/>
        <v>0.66644451849383546</v>
      </c>
      <c r="AB124" s="1" t="str">
        <f t="shared" si="15"/>
        <v>GS</v>
      </c>
    </row>
    <row r="125" spans="1:28" x14ac:dyDescent="0.3">
      <c r="A125" s="1" t="s">
        <v>399</v>
      </c>
      <c r="B125" s="1" t="s">
        <v>1211</v>
      </c>
      <c r="C125" s="1" t="s">
        <v>400</v>
      </c>
      <c r="D125" s="1" t="s">
        <v>32</v>
      </c>
      <c r="E125" s="1">
        <v>37</v>
      </c>
      <c r="F125" s="1">
        <v>2015</v>
      </c>
      <c r="G125" s="1" t="s">
        <v>1595</v>
      </c>
      <c r="H125" s="1">
        <v>12</v>
      </c>
      <c r="I125" s="2">
        <v>0.25463822310309298</v>
      </c>
      <c r="J125" s="1">
        <v>2</v>
      </c>
      <c r="K125" s="1" t="s">
        <v>11</v>
      </c>
      <c r="L125" s="1" t="s">
        <v>29</v>
      </c>
      <c r="M125" s="1">
        <v>170</v>
      </c>
      <c r="N125" s="1">
        <v>151</v>
      </c>
      <c r="O125" s="3">
        <f t="shared" si="8"/>
        <v>0.88823529411764701</v>
      </c>
      <c r="P125" t="str">
        <f t="shared" si="9"/>
        <v>N</v>
      </c>
      <c r="Q125" s="3">
        <v>3.1924432044753002</v>
      </c>
      <c r="R125" s="3">
        <v>0</v>
      </c>
      <c r="S125" s="3">
        <f t="shared" si="10"/>
        <v>3192.4432044753003</v>
      </c>
      <c r="T125" s="1" t="str">
        <f t="shared" si="11"/>
        <v>D</v>
      </c>
      <c r="U125" s="3">
        <v>2.4794944733353002</v>
      </c>
      <c r="V125" s="3">
        <v>0.95364679837695099</v>
      </c>
      <c r="W125" s="3">
        <f t="shared" si="12"/>
        <v>2.6000134195964892</v>
      </c>
      <c r="X125" s="1" t="str">
        <f t="shared" si="13"/>
        <v>I</v>
      </c>
      <c r="Y125">
        <v>114</v>
      </c>
      <c r="Z125">
        <v>3</v>
      </c>
      <c r="AA125" s="3">
        <f t="shared" si="14"/>
        <v>37.987337554148617</v>
      </c>
      <c r="AB125" s="1" t="str">
        <f t="shared" si="15"/>
        <v>F</v>
      </c>
    </row>
    <row r="126" spans="1:28" x14ac:dyDescent="0.3">
      <c r="A126" s="1" t="s">
        <v>401</v>
      </c>
      <c r="B126" s="1" t="s">
        <v>1212</v>
      </c>
      <c r="C126" s="1" t="s">
        <v>402</v>
      </c>
      <c r="D126" s="1" t="s">
        <v>266</v>
      </c>
      <c r="E126" s="1">
        <v>63</v>
      </c>
      <c r="F126" s="1">
        <v>2017</v>
      </c>
      <c r="G126" s="1" t="s">
        <v>1596</v>
      </c>
      <c r="H126" s="1">
        <v>4</v>
      </c>
      <c r="I126" s="2">
        <v>0.50341880359666302</v>
      </c>
      <c r="J126" s="1">
        <v>1</v>
      </c>
      <c r="K126" s="1" t="s">
        <v>28</v>
      </c>
      <c r="L126" s="1" t="s">
        <v>29</v>
      </c>
      <c r="M126" s="1">
        <v>268</v>
      </c>
      <c r="N126" s="1">
        <v>90</v>
      </c>
      <c r="O126" s="3">
        <f t="shared" si="8"/>
        <v>0.33582089552238809</v>
      </c>
      <c r="P126" t="str">
        <f t="shared" si="9"/>
        <v>N</v>
      </c>
      <c r="Q126" s="3">
        <v>0.84259247710309004</v>
      </c>
      <c r="R126" s="3">
        <v>0</v>
      </c>
      <c r="S126" s="3">
        <f t="shared" si="10"/>
        <v>842.59247710309</v>
      </c>
      <c r="T126" s="1" t="str">
        <f t="shared" si="11"/>
        <v>D</v>
      </c>
      <c r="U126" s="3">
        <v>6.2321996190505002</v>
      </c>
      <c r="V126" s="3">
        <v>1.19264783081845</v>
      </c>
      <c r="W126" s="3">
        <f t="shared" si="12"/>
        <v>5.2255154103400976</v>
      </c>
      <c r="X126" s="1" t="str">
        <f t="shared" si="13"/>
        <v>I</v>
      </c>
      <c r="Y126">
        <v>2</v>
      </c>
      <c r="Z126">
        <v>7</v>
      </c>
      <c r="AA126" s="3">
        <f t="shared" si="14"/>
        <v>0.28567347521782599</v>
      </c>
      <c r="AB126" s="1" t="str">
        <f t="shared" si="15"/>
        <v>GS</v>
      </c>
    </row>
    <row r="127" spans="1:28" x14ac:dyDescent="0.3">
      <c r="A127" s="1" t="s">
        <v>403</v>
      </c>
      <c r="B127" s="1" t="s">
        <v>1213</v>
      </c>
      <c r="C127" s="1" t="s">
        <v>404</v>
      </c>
      <c r="D127" s="1" t="s">
        <v>27</v>
      </c>
      <c r="E127" s="1">
        <v>63</v>
      </c>
      <c r="F127" s="1">
        <v>2020</v>
      </c>
      <c r="G127" s="1" t="s">
        <v>1597</v>
      </c>
      <c r="H127" s="1">
        <v>7</v>
      </c>
      <c r="I127" s="2">
        <v>0.484021454442018</v>
      </c>
      <c r="J127" s="1">
        <v>2</v>
      </c>
      <c r="K127" s="1" t="s">
        <v>11</v>
      </c>
      <c r="L127" s="1" t="s">
        <v>16</v>
      </c>
      <c r="M127" s="1">
        <v>159</v>
      </c>
      <c r="N127" s="1">
        <v>165</v>
      </c>
      <c r="O127" s="3">
        <f t="shared" si="8"/>
        <v>1.0377358490566038</v>
      </c>
      <c r="P127" t="str">
        <f t="shared" si="9"/>
        <v>P</v>
      </c>
      <c r="Q127" s="3">
        <v>0.12709050281218301</v>
      </c>
      <c r="R127" s="3">
        <v>0</v>
      </c>
      <c r="S127" s="3">
        <f t="shared" si="10"/>
        <v>127.090502812183</v>
      </c>
      <c r="T127" s="1" t="str">
        <f t="shared" si="11"/>
        <v>D</v>
      </c>
      <c r="U127" s="3">
        <v>4.4786545456793903</v>
      </c>
      <c r="V127" s="3">
        <v>1.85556671156506</v>
      </c>
      <c r="W127" s="3">
        <f t="shared" si="12"/>
        <v>2.4136316510560332</v>
      </c>
      <c r="X127" s="1" t="str">
        <f t="shared" si="13"/>
        <v>I</v>
      </c>
      <c r="Y127">
        <v>56</v>
      </c>
      <c r="Z127">
        <v>4</v>
      </c>
      <c r="AA127" s="3">
        <f t="shared" si="14"/>
        <v>13.996500874781303</v>
      </c>
      <c r="AB127" s="1" t="str">
        <f t="shared" si="15"/>
        <v>F</v>
      </c>
    </row>
    <row r="128" spans="1:28" x14ac:dyDescent="0.3">
      <c r="A128" s="1" t="s">
        <v>405</v>
      </c>
      <c r="B128" s="1" t="s">
        <v>1214</v>
      </c>
      <c r="C128" s="1" t="s">
        <v>406</v>
      </c>
      <c r="D128" s="1" t="s">
        <v>158</v>
      </c>
      <c r="E128" s="1">
        <v>18</v>
      </c>
      <c r="F128" s="1">
        <v>2021</v>
      </c>
      <c r="G128" s="1" t="s">
        <v>1598</v>
      </c>
      <c r="H128" s="1">
        <v>15</v>
      </c>
      <c r="I128" s="2">
        <v>0.82684912352453599</v>
      </c>
      <c r="J128" s="1">
        <v>3</v>
      </c>
      <c r="K128" s="1" t="s">
        <v>20</v>
      </c>
      <c r="L128" s="1" t="s">
        <v>407</v>
      </c>
      <c r="M128" s="1">
        <v>161</v>
      </c>
      <c r="N128" s="1">
        <v>83</v>
      </c>
      <c r="O128" s="3">
        <f t="shared" si="8"/>
        <v>0.51552795031055898</v>
      </c>
      <c r="P128" t="str">
        <f t="shared" si="9"/>
        <v>N</v>
      </c>
      <c r="Q128" s="3">
        <v>0.63545251406091696</v>
      </c>
      <c r="R128" s="3">
        <v>0</v>
      </c>
      <c r="S128" s="3">
        <f t="shared" si="10"/>
        <v>635.452514060917</v>
      </c>
      <c r="T128" s="1" t="str">
        <f t="shared" si="11"/>
        <v>D</v>
      </c>
      <c r="U128" s="3">
        <v>0.14401919889201401</v>
      </c>
      <c r="V128" s="3">
        <v>65.668689732813107</v>
      </c>
      <c r="W128" s="3">
        <f t="shared" si="12"/>
        <v>2.1931182040937081E-3</v>
      </c>
      <c r="X128" s="1" t="str">
        <f t="shared" si="13"/>
        <v>A</v>
      </c>
      <c r="Y128">
        <v>3</v>
      </c>
      <c r="Z128">
        <v>3</v>
      </c>
      <c r="AA128" s="3">
        <f t="shared" si="14"/>
        <v>0.99966677774075308</v>
      </c>
      <c r="AB128" s="1" t="str">
        <f t="shared" si="15"/>
        <v>GS</v>
      </c>
    </row>
    <row r="129" spans="1:28" x14ac:dyDescent="0.3">
      <c r="A129" s="1" t="s">
        <v>408</v>
      </c>
      <c r="B129" s="1" t="s">
        <v>1215</v>
      </c>
      <c r="C129" s="1" t="s">
        <v>409</v>
      </c>
      <c r="D129" s="1" t="s">
        <v>410</v>
      </c>
      <c r="E129" s="1">
        <v>3</v>
      </c>
      <c r="F129" s="1">
        <v>2017</v>
      </c>
      <c r="G129" s="1" t="s">
        <v>1599</v>
      </c>
      <c r="H129" s="1">
        <v>10</v>
      </c>
      <c r="I129" s="2">
        <v>0.47513996764588501</v>
      </c>
      <c r="J129" s="1">
        <v>3</v>
      </c>
      <c r="K129" s="1" t="s">
        <v>11</v>
      </c>
      <c r="L129" s="1" t="s">
        <v>33</v>
      </c>
      <c r="M129" s="1">
        <v>60</v>
      </c>
      <c r="N129" s="1">
        <v>96</v>
      </c>
      <c r="O129" s="3">
        <f t="shared" si="8"/>
        <v>1.6</v>
      </c>
      <c r="P129" t="str">
        <f t="shared" si="9"/>
        <v>P</v>
      </c>
      <c r="Q129" s="3">
        <v>0.12709050281218301</v>
      </c>
      <c r="R129" s="3">
        <v>1.28804541877099</v>
      </c>
      <c r="S129" s="3">
        <f t="shared" si="10"/>
        <v>9.8592726805044981E-2</v>
      </c>
      <c r="T129" s="1" t="str">
        <f t="shared" si="11"/>
        <v>H</v>
      </c>
      <c r="U129" s="3">
        <v>1.1221304797299601</v>
      </c>
      <c r="V129" s="3">
        <v>13.2566523735101</v>
      </c>
      <c r="W129" s="3">
        <f t="shared" si="12"/>
        <v>8.4646594638948205E-2</v>
      </c>
      <c r="X129" s="1" t="str">
        <f t="shared" si="13"/>
        <v>A</v>
      </c>
      <c r="Y129">
        <v>235</v>
      </c>
      <c r="Z129">
        <v>3</v>
      </c>
      <c r="AA129" s="3">
        <f t="shared" si="14"/>
        <v>78.307230923025656</v>
      </c>
      <c r="AB129" s="1" t="str">
        <f t="shared" si="15"/>
        <v>F</v>
      </c>
    </row>
    <row r="130" spans="1:28" x14ac:dyDescent="0.3">
      <c r="A130" s="1" t="s">
        <v>411</v>
      </c>
      <c r="B130" s="1" t="s">
        <v>1216</v>
      </c>
      <c r="C130" s="1" t="s">
        <v>412</v>
      </c>
      <c r="D130" s="1" t="s">
        <v>413</v>
      </c>
      <c r="E130" s="1">
        <v>128</v>
      </c>
      <c r="F130" s="1">
        <v>2008</v>
      </c>
      <c r="G130" s="1" t="s">
        <v>1600</v>
      </c>
      <c r="H130" s="1">
        <v>9</v>
      </c>
      <c r="I130" s="2">
        <v>0.73950959120471904</v>
      </c>
      <c r="J130" s="1">
        <v>3</v>
      </c>
      <c r="K130" s="1" t="s">
        <v>39</v>
      </c>
      <c r="L130" s="1" t="s">
        <v>247</v>
      </c>
      <c r="M130" s="1">
        <v>63</v>
      </c>
      <c r="N130" s="1">
        <v>46</v>
      </c>
      <c r="O130" s="3">
        <f t="shared" ref="O130:O193" si="16">N130/M130</f>
        <v>0.73015873015873012</v>
      </c>
      <c r="P130" t="str">
        <f t="shared" si="9"/>
        <v>N</v>
      </c>
      <c r="Q130" s="3">
        <v>0.22876290506193001</v>
      </c>
      <c r="R130" s="3">
        <v>0</v>
      </c>
      <c r="S130" s="3">
        <f t="shared" si="10"/>
        <v>228.76290506193001</v>
      </c>
      <c r="T130" s="1" t="str">
        <f t="shared" si="11"/>
        <v>D</v>
      </c>
      <c r="U130" s="3">
        <v>1.01162208892924</v>
      </c>
      <c r="V130" s="3">
        <v>1.03907340270875</v>
      </c>
      <c r="W130" s="3">
        <f t="shared" si="12"/>
        <v>0.97358096770839531</v>
      </c>
      <c r="X130" s="1" t="str">
        <f t="shared" si="13"/>
        <v>A</v>
      </c>
      <c r="Y130">
        <v>101</v>
      </c>
      <c r="Z130">
        <v>1</v>
      </c>
      <c r="AA130" s="3">
        <f t="shared" si="14"/>
        <v>100.89910089910092</v>
      </c>
      <c r="AB130" s="1" t="str">
        <f t="shared" si="15"/>
        <v>F</v>
      </c>
    </row>
    <row r="131" spans="1:28" x14ac:dyDescent="0.3">
      <c r="A131" s="1" t="s">
        <v>414</v>
      </c>
      <c r="B131" s="1" t="s">
        <v>1217</v>
      </c>
      <c r="C131" s="1" t="s">
        <v>415</v>
      </c>
      <c r="D131" s="1" t="s">
        <v>32</v>
      </c>
      <c r="E131" s="1">
        <v>31</v>
      </c>
      <c r="F131" s="1">
        <v>2010</v>
      </c>
      <c r="G131" s="1" t="s">
        <v>1601</v>
      </c>
      <c r="H131" s="1">
        <v>16</v>
      </c>
      <c r="I131" s="2">
        <v>0.26907938977458401</v>
      </c>
      <c r="J131" s="1">
        <v>4</v>
      </c>
      <c r="K131" s="1" t="s">
        <v>80</v>
      </c>
      <c r="L131" s="1" t="s">
        <v>81</v>
      </c>
      <c r="M131" s="1">
        <v>139</v>
      </c>
      <c r="N131" s="1">
        <v>106</v>
      </c>
      <c r="O131" s="3">
        <f t="shared" si="16"/>
        <v>0.76258992805755399</v>
      </c>
      <c r="P131" t="str">
        <f t="shared" ref="P131:P194" si="17">IF(O131&lt;1,"N","P")</f>
        <v>N</v>
      </c>
      <c r="Q131" s="3">
        <v>0.45752581012386001</v>
      </c>
      <c r="R131" s="3">
        <v>2.5760908375419702</v>
      </c>
      <c r="S131" s="3">
        <f t="shared" ref="S131:S194" si="18">(Q131/(R131+0.001))</f>
        <v>0.17753577152144479</v>
      </c>
      <c r="T131" s="1" t="str">
        <f t="shared" ref="T131:T194" si="19">IF(S131&lt;1,"H","D")</f>
        <v>H</v>
      </c>
      <c r="U131" s="3">
        <v>1.7705228961567401</v>
      </c>
      <c r="V131" s="3">
        <v>0.123817976033004</v>
      </c>
      <c r="W131" s="3">
        <f t="shared" ref="W131:W194" si="20">U131/V131</f>
        <v>14.299401047266374</v>
      </c>
      <c r="X131" s="1" t="str">
        <f t="shared" ref="X131:X194" si="21">IF(W131&lt;1,"A","I")</f>
        <v>I</v>
      </c>
      <c r="Y131">
        <v>7</v>
      </c>
      <c r="Z131">
        <v>0</v>
      </c>
      <c r="AA131" s="3">
        <f t="shared" ref="AA131:AA194" si="22">Y131/(Z131+0.001)</f>
        <v>7000</v>
      </c>
      <c r="AB131" s="1" t="str">
        <f t="shared" ref="AB131:AB194" si="23">IF(AA131&lt;1,"GS","F")</f>
        <v>F</v>
      </c>
    </row>
    <row r="132" spans="1:28" x14ac:dyDescent="0.3">
      <c r="A132" s="1" t="s">
        <v>416</v>
      </c>
      <c r="B132" s="1" t="s">
        <v>1218</v>
      </c>
      <c r="C132" s="1" t="s">
        <v>417</v>
      </c>
      <c r="D132" s="1" t="s">
        <v>121</v>
      </c>
      <c r="E132" s="1">
        <v>18</v>
      </c>
      <c r="F132" s="1">
        <v>2018</v>
      </c>
      <c r="G132" s="1" t="s">
        <v>1602</v>
      </c>
      <c r="H132" s="1">
        <v>22</v>
      </c>
      <c r="I132" s="2">
        <v>0.25940334894572298</v>
      </c>
      <c r="J132" s="1">
        <v>3</v>
      </c>
      <c r="K132" s="1" t="s">
        <v>39</v>
      </c>
      <c r="L132" s="1" t="s">
        <v>247</v>
      </c>
      <c r="M132" s="1">
        <v>45</v>
      </c>
      <c r="N132" s="1">
        <v>163</v>
      </c>
      <c r="O132" s="3">
        <f t="shared" si="16"/>
        <v>3.6222222222222222</v>
      </c>
      <c r="P132" t="str">
        <f t="shared" si="17"/>
        <v>P</v>
      </c>
      <c r="Q132" s="3">
        <v>2.3384652517441702</v>
      </c>
      <c r="R132" s="3">
        <v>0</v>
      </c>
      <c r="S132" s="3">
        <f t="shared" si="18"/>
        <v>2338.46525174417</v>
      </c>
      <c r="T132" s="1" t="str">
        <f t="shared" si="19"/>
        <v>D</v>
      </c>
      <c r="U132" s="3">
        <v>0.41612002117338698</v>
      </c>
      <c r="V132" s="3">
        <v>7.50791985456096</v>
      </c>
      <c r="W132" s="3">
        <f t="shared" si="20"/>
        <v>5.5424142669903392E-2</v>
      </c>
      <c r="X132" s="1" t="str">
        <f t="shared" si="21"/>
        <v>A</v>
      </c>
      <c r="Y132">
        <v>46</v>
      </c>
      <c r="Z132">
        <v>2</v>
      </c>
      <c r="AA132" s="3">
        <f t="shared" si="22"/>
        <v>22.988505747126439</v>
      </c>
      <c r="AB132" s="1" t="str">
        <f t="shared" si="23"/>
        <v>F</v>
      </c>
    </row>
    <row r="133" spans="1:28" x14ac:dyDescent="0.3">
      <c r="A133" s="1" t="s">
        <v>418</v>
      </c>
      <c r="B133" s="1" t="s">
        <v>1219</v>
      </c>
      <c r="C133" s="1" t="s">
        <v>419</v>
      </c>
      <c r="D133" s="1" t="s">
        <v>420</v>
      </c>
      <c r="E133" s="1">
        <v>21</v>
      </c>
      <c r="F133" s="1">
        <v>2018</v>
      </c>
      <c r="G133" s="1" t="s">
        <v>1603</v>
      </c>
      <c r="H133" s="1">
        <v>6</v>
      </c>
      <c r="I133" s="2">
        <v>0.45101943013093998</v>
      </c>
      <c r="J133" s="1">
        <v>2</v>
      </c>
      <c r="K133" s="1" t="s">
        <v>11</v>
      </c>
      <c r="L133" s="1" t="s">
        <v>16</v>
      </c>
      <c r="M133" s="1">
        <v>112</v>
      </c>
      <c r="N133" s="1">
        <v>188</v>
      </c>
      <c r="O133" s="3">
        <f t="shared" si="16"/>
        <v>1.6785714285714286</v>
      </c>
      <c r="P133" t="str">
        <f t="shared" si="17"/>
        <v>P</v>
      </c>
      <c r="Q133" s="3">
        <v>0.7625430168731</v>
      </c>
      <c r="R133" s="3">
        <v>0</v>
      </c>
      <c r="S133" s="3">
        <f t="shared" si="18"/>
        <v>762.54301687309999</v>
      </c>
      <c r="T133" s="1" t="str">
        <f t="shared" si="19"/>
        <v>D</v>
      </c>
      <c r="U133" s="3">
        <v>1.9411479474115301</v>
      </c>
      <c r="V133" s="3">
        <v>8.4650636011050899</v>
      </c>
      <c r="W133" s="3">
        <f t="shared" si="20"/>
        <v>0.2293128603496988</v>
      </c>
      <c r="X133" s="1" t="str">
        <f t="shared" si="21"/>
        <v>A</v>
      </c>
      <c r="Y133">
        <v>102</v>
      </c>
      <c r="Z133">
        <v>8</v>
      </c>
      <c r="AA133" s="3">
        <f t="shared" si="22"/>
        <v>12.748406449193851</v>
      </c>
      <c r="AB133" s="1" t="str">
        <f t="shared" si="23"/>
        <v>F</v>
      </c>
    </row>
    <row r="134" spans="1:28" x14ac:dyDescent="0.3">
      <c r="A134" s="1" t="s">
        <v>421</v>
      </c>
      <c r="B134" s="1" t="s">
        <v>1220</v>
      </c>
      <c r="C134" s="1" t="s">
        <v>422</v>
      </c>
      <c r="D134" s="1" t="s">
        <v>51</v>
      </c>
      <c r="E134" s="1">
        <v>4</v>
      </c>
      <c r="F134" s="1">
        <v>2012</v>
      </c>
      <c r="G134" s="1" t="s">
        <v>1604</v>
      </c>
      <c r="H134" s="1">
        <v>13</v>
      </c>
      <c r="I134" s="2">
        <v>0.21207056684783099</v>
      </c>
      <c r="J134" s="1">
        <v>4</v>
      </c>
      <c r="K134" s="1" t="s">
        <v>11</v>
      </c>
      <c r="L134" s="1" t="s">
        <v>52</v>
      </c>
      <c r="M134" s="1">
        <v>82</v>
      </c>
      <c r="N134" s="1">
        <v>104</v>
      </c>
      <c r="O134" s="3">
        <f t="shared" si="16"/>
        <v>1.2682926829268293</v>
      </c>
      <c r="P134" t="str">
        <f t="shared" si="17"/>
        <v>P</v>
      </c>
      <c r="Q134" s="3">
        <v>0.33043530731167697</v>
      </c>
      <c r="R134" s="3">
        <v>0</v>
      </c>
      <c r="S134" s="3">
        <f t="shared" si="18"/>
        <v>330.43530731167698</v>
      </c>
      <c r="T134" s="1" t="str">
        <f t="shared" si="19"/>
        <v>D</v>
      </c>
      <c r="U134" s="3">
        <v>5.0064467920337901</v>
      </c>
      <c r="V134" s="3">
        <v>3.6946368245775201</v>
      </c>
      <c r="W134" s="3">
        <f t="shared" si="20"/>
        <v>1.3550578933035657</v>
      </c>
      <c r="X134" s="1" t="str">
        <f t="shared" si="21"/>
        <v>I</v>
      </c>
      <c r="Y134">
        <v>55</v>
      </c>
      <c r="Z134">
        <v>3</v>
      </c>
      <c r="AA134" s="3">
        <f t="shared" si="22"/>
        <v>18.327224258580475</v>
      </c>
      <c r="AB134" s="1" t="str">
        <f t="shared" si="23"/>
        <v>F</v>
      </c>
    </row>
    <row r="135" spans="1:28" x14ac:dyDescent="0.3">
      <c r="A135" s="1" t="s">
        <v>423</v>
      </c>
      <c r="B135" s="1" t="s">
        <v>1221</v>
      </c>
      <c r="C135" s="1" t="s">
        <v>424</v>
      </c>
      <c r="D135" s="1" t="s">
        <v>356</v>
      </c>
      <c r="E135" s="1">
        <v>96</v>
      </c>
      <c r="F135" s="1">
        <v>2017</v>
      </c>
      <c r="G135" s="1" t="s">
        <v>1605</v>
      </c>
      <c r="H135" s="1">
        <v>15</v>
      </c>
      <c r="I135" s="2">
        <v>0.35453792072360402</v>
      </c>
      <c r="J135" s="1">
        <v>3</v>
      </c>
      <c r="K135" s="1" t="s">
        <v>11</v>
      </c>
      <c r="L135" s="1" t="s">
        <v>425</v>
      </c>
      <c r="M135" s="1">
        <v>138</v>
      </c>
      <c r="N135" s="1">
        <v>158</v>
      </c>
      <c r="O135" s="3">
        <f t="shared" si="16"/>
        <v>1.144927536231884</v>
      </c>
      <c r="P135" t="str">
        <f t="shared" si="17"/>
        <v>P</v>
      </c>
      <c r="Q135" s="3">
        <v>0.15250860337461999</v>
      </c>
      <c r="R135" s="3">
        <v>0</v>
      </c>
      <c r="S135" s="3">
        <f t="shared" si="18"/>
        <v>152.50860337461998</v>
      </c>
      <c r="T135" s="1" t="str">
        <f t="shared" si="19"/>
        <v>D</v>
      </c>
      <c r="U135" s="3">
        <v>1.4808156590237</v>
      </c>
      <c r="V135" s="3">
        <v>1.0343507248231101</v>
      </c>
      <c r="W135" s="3">
        <f t="shared" si="20"/>
        <v>1.4316378608203155</v>
      </c>
      <c r="X135" s="1" t="str">
        <f t="shared" si="21"/>
        <v>I</v>
      </c>
      <c r="Y135">
        <v>234</v>
      </c>
      <c r="Z135">
        <v>3</v>
      </c>
      <c r="AA135" s="3">
        <f t="shared" si="22"/>
        <v>77.974008663778747</v>
      </c>
      <c r="AB135" s="1" t="str">
        <f t="shared" si="23"/>
        <v>F</v>
      </c>
    </row>
    <row r="136" spans="1:28" x14ac:dyDescent="0.3">
      <c r="A136" s="1" t="s">
        <v>426</v>
      </c>
      <c r="B136" s="1" t="s">
        <v>1222</v>
      </c>
      <c r="C136" s="1" t="s">
        <v>427</v>
      </c>
      <c r="D136" s="1" t="s">
        <v>428</v>
      </c>
      <c r="E136" s="1">
        <v>26</v>
      </c>
      <c r="F136" s="1">
        <v>2016</v>
      </c>
      <c r="G136" s="1" t="s">
        <v>1606</v>
      </c>
      <c r="H136" s="1">
        <v>5</v>
      </c>
      <c r="I136" s="2">
        <v>0.37963084451122397</v>
      </c>
      <c r="J136" s="1">
        <v>3</v>
      </c>
      <c r="K136" s="1" t="s">
        <v>28</v>
      </c>
      <c r="L136" s="1" t="s">
        <v>29</v>
      </c>
      <c r="M136" s="1">
        <v>265</v>
      </c>
      <c r="N136" s="1">
        <v>107</v>
      </c>
      <c r="O136" s="3">
        <f t="shared" si="16"/>
        <v>0.4037735849056604</v>
      </c>
      <c r="P136" t="str">
        <f t="shared" si="17"/>
        <v>N</v>
      </c>
      <c r="Q136" s="3">
        <v>0.17792670393705701</v>
      </c>
      <c r="R136" s="3">
        <v>5.5815301480075998</v>
      </c>
      <c r="S136" s="3">
        <f t="shared" si="18"/>
        <v>3.1872054287169209E-2</v>
      </c>
      <c r="T136" s="1" t="str">
        <f t="shared" si="19"/>
        <v>H</v>
      </c>
      <c r="U136" s="3">
        <v>8.5683890237127507</v>
      </c>
      <c r="V136" s="3">
        <v>1.2655823257154799</v>
      </c>
      <c r="W136" s="3">
        <f t="shared" si="20"/>
        <v>6.7703134356500492</v>
      </c>
      <c r="X136" s="1" t="str">
        <f t="shared" si="21"/>
        <v>I</v>
      </c>
      <c r="Y136">
        <v>21</v>
      </c>
      <c r="Z136">
        <v>4</v>
      </c>
      <c r="AA136" s="3">
        <f t="shared" si="22"/>
        <v>5.2486878280429892</v>
      </c>
      <c r="AB136" s="1" t="str">
        <f t="shared" si="23"/>
        <v>F</v>
      </c>
    </row>
    <row r="137" spans="1:28" x14ac:dyDescent="0.3">
      <c r="A137" s="1" t="s">
        <v>429</v>
      </c>
      <c r="B137" s="1" t="s">
        <v>1223</v>
      </c>
      <c r="C137" s="1" t="s">
        <v>430</v>
      </c>
      <c r="D137" s="1" t="s">
        <v>297</v>
      </c>
      <c r="E137" s="1">
        <v>17</v>
      </c>
      <c r="F137" s="1">
        <v>2012</v>
      </c>
      <c r="G137" s="1" t="s">
        <v>1607</v>
      </c>
      <c r="H137" s="1">
        <v>6</v>
      </c>
      <c r="I137" s="2">
        <v>0.40636643023472002</v>
      </c>
      <c r="J137" s="1">
        <v>2</v>
      </c>
      <c r="K137" s="1" t="s">
        <v>20</v>
      </c>
      <c r="L137" s="1" t="s">
        <v>65</v>
      </c>
      <c r="M137" s="1">
        <v>67</v>
      </c>
      <c r="N137" s="1">
        <v>33</v>
      </c>
      <c r="O137" s="3">
        <f t="shared" si="16"/>
        <v>0.4925373134328358</v>
      </c>
      <c r="P137" t="str">
        <f t="shared" si="17"/>
        <v>N</v>
      </c>
      <c r="Q137" s="3">
        <v>0.15250860337461999</v>
      </c>
      <c r="R137" s="3">
        <v>0</v>
      </c>
      <c r="S137" s="3">
        <f t="shared" si="18"/>
        <v>152.50860337461998</v>
      </c>
      <c r="T137" s="1" t="str">
        <f t="shared" si="19"/>
        <v>D</v>
      </c>
      <c r="U137" s="3">
        <v>1.94098613440712</v>
      </c>
      <c r="V137" s="3">
        <v>1.1445963661071199</v>
      </c>
      <c r="W137" s="3">
        <f t="shared" si="20"/>
        <v>1.6957821917682621</v>
      </c>
      <c r="X137" s="1" t="str">
        <f t="shared" si="21"/>
        <v>I</v>
      </c>
      <c r="Y137">
        <v>0</v>
      </c>
      <c r="Z137">
        <v>2</v>
      </c>
      <c r="AA137" s="3">
        <f t="shared" si="22"/>
        <v>0</v>
      </c>
      <c r="AB137" s="1" t="str">
        <f t="shared" si="23"/>
        <v>GS</v>
      </c>
    </row>
    <row r="138" spans="1:28" x14ac:dyDescent="0.3">
      <c r="A138" s="1" t="s">
        <v>431</v>
      </c>
      <c r="B138" s="1" t="s">
        <v>1224</v>
      </c>
      <c r="C138" s="1" t="s">
        <v>432</v>
      </c>
      <c r="D138" s="1" t="s">
        <v>433</v>
      </c>
      <c r="E138" s="1">
        <v>26</v>
      </c>
      <c r="F138" s="1">
        <v>2002</v>
      </c>
      <c r="G138" s="1" t="s">
        <v>1608</v>
      </c>
      <c r="H138" s="1">
        <v>28</v>
      </c>
      <c r="I138" s="2">
        <v>0.55398598102413499</v>
      </c>
      <c r="J138" s="1">
        <v>5</v>
      </c>
      <c r="K138" s="1" t="s">
        <v>11</v>
      </c>
      <c r="L138" s="1" t="s">
        <v>273</v>
      </c>
      <c r="M138" s="1">
        <v>131</v>
      </c>
      <c r="N138" s="1">
        <v>238</v>
      </c>
      <c r="O138" s="3">
        <f t="shared" si="16"/>
        <v>1.8167938931297709</v>
      </c>
      <c r="P138" t="str">
        <f t="shared" si="17"/>
        <v>P</v>
      </c>
      <c r="Q138" s="3">
        <v>0.55919821237360701</v>
      </c>
      <c r="R138" s="3">
        <v>0</v>
      </c>
      <c r="S138" s="3">
        <f t="shared" si="18"/>
        <v>559.19821237360702</v>
      </c>
      <c r="T138" s="1" t="str">
        <f t="shared" si="19"/>
        <v>D</v>
      </c>
      <c r="U138" s="3">
        <v>2.2958703782310601</v>
      </c>
      <c r="V138" s="3">
        <v>2.79412830567041</v>
      </c>
      <c r="W138" s="3">
        <f t="shared" si="20"/>
        <v>0.8216767904221921</v>
      </c>
      <c r="X138" s="1" t="str">
        <f t="shared" si="21"/>
        <v>A</v>
      </c>
      <c r="Y138">
        <v>56</v>
      </c>
      <c r="Z138">
        <v>7</v>
      </c>
      <c r="AA138" s="3">
        <f t="shared" si="22"/>
        <v>7.9988573060991284</v>
      </c>
      <c r="AB138" s="1" t="str">
        <f t="shared" si="23"/>
        <v>F</v>
      </c>
    </row>
    <row r="139" spans="1:28" x14ac:dyDescent="0.3">
      <c r="A139" s="1" t="s">
        <v>434</v>
      </c>
      <c r="B139" s="1" t="s">
        <v>1225</v>
      </c>
      <c r="C139" s="1" t="s">
        <v>435</v>
      </c>
      <c r="D139" s="1" t="s">
        <v>208</v>
      </c>
      <c r="E139" s="1">
        <v>101</v>
      </c>
      <c r="F139" s="1">
        <v>2011</v>
      </c>
      <c r="G139" s="1" t="s">
        <v>1609</v>
      </c>
      <c r="H139" s="1">
        <v>2</v>
      </c>
      <c r="I139" s="2">
        <v>0.30854959778999302</v>
      </c>
      <c r="J139" s="1">
        <v>5</v>
      </c>
      <c r="K139" s="1" t="s">
        <v>60</v>
      </c>
      <c r="L139" s="1" t="s">
        <v>88</v>
      </c>
      <c r="M139" s="1">
        <v>177</v>
      </c>
      <c r="N139" s="1">
        <v>156</v>
      </c>
      <c r="O139" s="3">
        <f t="shared" si="16"/>
        <v>0.88135593220338981</v>
      </c>
      <c r="P139" t="str">
        <f t="shared" si="17"/>
        <v>N</v>
      </c>
      <c r="Q139" s="3">
        <v>1.7792670393705701</v>
      </c>
      <c r="R139" s="3">
        <v>0</v>
      </c>
      <c r="S139" s="3">
        <f t="shared" si="18"/>
        <v>1779.26703937057</v>
      </c>
      <c r="T139" s="1" t="str">
        <f t="shared" si="19"/>
        <v>D</v>
      </c>
      <c r="U139" s="3">
        <v>2.3321361166841799</v>
      </c>
      <c r="V139" s="3">
        <v>5.8429096488522596</v>
      </c>
      <c r="W139" s="3">
        <f t="shared" si="20"/>
        <v>0.39913951384517615</v>
      </c>
      <c r="X139" s="1" t="str">
        <f t="shared" si="21"/>
        <v>A</v>
      </c>
      <c r="Y139">
        <v>182</v>
      </c>
      <c r="Z139">
        <v>13</v>
      </c>
      <c r="AA139" s="3">
        <f t="shared" si="22"/>
        <v>13.998923159756943</v>
      </c>
      <c r="AB139" s="1" t="str">
        <f t="shared" si="23"/>
        <v>F</v>
      </c>
    </row>
    <row r="140" spans="1:28" x14ac:dyDescent="0.3">
      <c r="A140" s="1" t="s">
        <v>436</v>
      </c>
      <c r="B140" s="1" t="s">
        <v>1226</v>
      </c>
      <c r="C140" s="1" t="s">
        <v>437</v>
      </c>
      <c r="D140" s="1" t="s">
        <v>438</v>
      </c>
      <c r="E140" s="1">
        <v>61</v>
      </c>
      <c r="F140" s="1">
        <v>2016</v>
      </c>
      <c r="G140" s="1" t="s">
        <v>1610</v>
      </c>
      <c r="H140" s="1">
        <v>5</v>
      </c>
      <c r="I140" s="2">
        <v>0.46909384616722399</v>
      </c>
      <c r="J140" s="1">
        <v>3</v>
      </c>
      <c r="K140" s="1" t="s">
        <v>11</v>
      </c>
      <c r="L140" s="1" t="s">
        <v>52</v>
      </c>
      <c r="M140" s="1">
        <v>103</v>
      </c>
      <c r="N140" s="1">
        <v>121</v>
      </c>
      <c r="O140" s="3">
        <f t="shared" si="16"/>
        <v>1.174757281553398</v>
      </c>
      <c r="P140" t="str">
        <f t="shared" si="17"/>
        <v>P</v>
      </c>
      <c r="Q140" s="3">
        <v>0.15250860337461999</v>
      </c>
      <c r="R140" s="3">
        <v>0</v>
      </c>
      <c r="S140" s="3">
        <f t="shared" si="18"/>
        <v>152.50860337461998</v>
      </c>
      <c r="T140" s="1" t="str">
        <f t="shared" si="19"/>
        <v>D</v>
      </c>
      <c r="U140" s="3">
        <v>4.1428787909450397</v>
      </c>
      <c r="V140" s="3">
        <v>6.6572881314875099E-2</v>
      </c>
      <c r="W140" s="3">
        <f t="shared" si="20"/>
        <v>62.230726823286098</v>
      </c>
      <c r="X140" s="1" t="str">
        <f t="shared" si="21"/>
        <v>I</v>
      </c>
      <c r="Y140">
        <v>12</v>
      </c>
      <c r="Z140">
        <v>8</v>
      </c>
      <c r="AA140" s="3">
        <f t="shared" si="22"/>
        <v>1.4998125234345707</v>
      </c>
      <c r="AB140" s="1" t="str">
        <f t="shared" si="23"/>
        <v>F</v>
      </c>
    </row>
    <row r="141" spans="1:28" x14ac:dyDescent="0.3">
      <c r="A141" s="1" t="s">
        <v>439</v>
      </c>
      <c r="B141" s="1" t="s">
        <v>1227</v>
      </c>
      <c r="C141" s="1" t="s">
        <v>440</v>
      </c>
      <c r="D141" s="1" t="s">
        <v>441</v>
      </c>
      <c r="E141" s="1">
        <v>25</v>
      </c>
      <c r="F141" s="1">
        <v>2021</v>
      </c>
      <c r="G141" s="1" t="s">
        <v>1611</v>
      </c>
      <c r="H141" s="1">
        <v>4</v>
      </c>
      <c r="I141" s="2">
        <v>0.81431442276840005</v>
      </c>
      <c r="J141" s="1">
        <v>1</v>
      </c>
      <c r="K141" s="1" t="s">
        <v>28</v>
      </c>
      <c r="L141" s="1" t="s">
        <v>29</v>
      </c>
      <c r="M141" s="1">
        <v>163</v>
      </c>
      <c r="N141" s="1">
        <v>187</v>
      </c>
      <c r="O141" s="3">
        <f t="shared" si="16"/>
        <v>1.147239263803681</v>
      </c>
      <c r="P141" t="str">
        <f t="shared" si="17"/>
        <v>P</v>
      </c>
      <c r="Q141" s="3">
        <v>2.12108782231028</v>
      </c>
      <c r="R141" s="3">
        <v>1.7173938916946501</v>
      </c>
      <c r="S141" s="3">
        <f t="shared" si="18"/>
        <v>1.2343432041756739</v>
      </c>
      <c r="T141" s="1" t="str">
        <f t="shared" si="19"/>
        <v>D</v>
      </c>
      <c r="U141" s="3">
        <v>2.6149120654837801</v>
      </c>
      <c r="V141" s="3">
        <v>5.6115850177344599</v>
      </c>
      <c r="W141" s="3">
        <f t="shared" si="20"/>
        <v>0.46598457605467891</v>
      </c>
      <c r="X141" s="1" t="str">
        <f t="shared" si="21"/>
        <v>A</v>
      </c>
      <c r="Y141">
        <v>2</v>
      </c>
      <c r="Z141">
        <v>1</v>
      </c>
      <c r="AA141" s="3">
        <f t="shared" si="22"/>
        <v>1.9980019980019983</v>
      </c>
      <c r="AB141" s="1" t="str">
        <f t="shared" si="23"/>
        <v>F</v>
      </c>
    </row>
    <row r="142" spans="1:28" x14ac:dyDescent="0.3">
      <c r="A142" s="1" t="s">
        <v>442</v>
      </c>
      <c r="B142" s="1" t="s">
        <v>1228</v>
      </c>
      <c r="C142" s="1" t="s">
        <v>443</v>
      </c>
      <c r="D142" s="1" t="s">
        <v>235</v>
      </c>
      <c r="E142" s="1">
        <v>124</v>
      </c>
      <c r="F142" s="1">
        <v>2017</v>
      </c>
      <c r="G142" s="1" t="s">
        <v>1612</v>
      </c>
      <c r="H142" s="1">
        <v>45</v>
      </c>
      <c r="I142" s="2">
        <v>0.52888256354598995</v>
      </c>
      <c r="J142" s="1">
        <v>2</v>
      </c>
      <c r="K142" s="1" t="s">
        <v>11</v>
      </c>
      <c r="L142" s="1" t="s">
        <v>29</v>
      </c>
      <c r="M142" s="1">
        <v>157</v>
      </c>
      <c r="N142" s="1">
        <v>108</v>
      </c>
      <c r="O142" s="3">
        <f t="shared" si="16"/>
        <v>0.68789808917197448</v>
      </c>
      <c r="P142" t="str">
        <f t="shared" si="17"/>
        <v>N</v>
      </c>
      <c r="Q142" s="3">
        <v>7.6254301687310094E-2</v>
      </c>
      <c r="R142" s="3">
        <v>0.42934847292366202</v>
      </c>
      <c r="S142" s="3">
        <f t="shared" si="18"/>
        <v>0.17719198855118645</v>
      </c>
      <c r="T142" s="1" t="str">
        <f t="shared" si="19"/>
        <v>H</v>
      </c>
      <c r="U142" s="3">
        <v>12.0562556858967</v>
      </c>
      <c r="V142" s="3">
        <v>4.2887601615580202</v>
      </c>
      <c r="W142" s="3">
        <f t="shared" si="20"/>
        <v>2.8111284454565779</v>
      </c>
      <c r="X142" s="1" t="str">
        <f t="shared" si="21"/>
        <v>I</v>
      </c>
      <c r="Y142">
        <v>16</v>
      </c>
      <c r="Z142">
        <v>28</v>
      </c>
      <c r="AA142" s="3">
        <f t="shared" si="22"/>
        <v>0.57140816399414307</v>
      </c>
      <c r="AB142" s="1" t="str">
        <f t="shared" si="23"/>
        <v>GS</v>
      </c>
    </row>
    <row r="143" spans="1:28" x14ac:dyDescent="0.3">
      <c r="A143" s="1" t="s">
        <v>444</v>
      </c>
      <c r="B143" s="1" t="s">
        <v>1229</v>
      </c>
      <c r="C143" s="1" t="s">
        <v>445</v>
      </c>
      <c r="D143" s="1" t="s">
        <v>446</v>
      </c>
      <c r="E143" s="1">
        <v>23</v>
      </c>
      <c r="F143" s="1">
        <v>2003</v>
      </c>
      <c r="G143" s="1" t="s">
        <v>1613</v>
      </c>
      <c r="H143" s="1">
        <v>1</v>
      </c>
      <c r="I143" s="2">
        <v>0.49123898990938503</v>
      </c>
      <c r="J143" s="1">
        <v>2</v>
      </c>
      <c r="K143" s="1" t="s">
        <v>11</v>
      </c>
      <c r="L143" s="1" t="s">
        <v>133</v>
      </c>
      <c r="M143" s="1">
        <v>81</v>
      </c>
      <c r="N143" s="1">
        <v>50</v>
      </c>
      <c r="O143" s="3">
        <f t="shared" si="16"/>
        <v>0.61728395061728392</v>
      </c>
      <c r="P143" t="str">
        <f t="shared" si="17"/>
        <v>N</v>
      </c>
      <c r="Q143" s="3">
        <v>0.9188467787904</v>
      </c>
      <c r="R143" s="3">
        <v>0</v>
      </c>
      <c r="S143" s="3">
        <f t="shared" si="18"/>
        <v>918.84677879039998</v>
      </c>
      <c r="T143" s="1" t="str">
        <f t="shared" si="19"/>
        <v>D</v>
      </c>
      <c r="U143" s="3">
        <v>0.65511744622050505</v>
      </c>
      <c r="V143" s="3">
        <v>1.3293231906057099</v>
      </c>
      <c r="W143" s="3">
        <f t="shared" si="20"/>
        <v>0.49282029445525499</v>
      </c>
      <c r="X143" s="1" t="str">
        <f t="shared" si="21"/>
        <v>A</v>
      </c>
      <c r="Y143">
        <v>11</v>
      </c>
      <c r="Z143">
        <v>7</v>
      </c>
      <c r="AA143" s="3">
        <f t="shared" si="22"/>
        <v>1.571204113698043</v>
      </c>
      <c r="AB143" s="1" t="str">
        <f t="shared" si="23"/>
        <v>F</v>
      </c>
    </row>
    <row r="144" spans="1:28" x14ac:dyDescent="0.3">
      <c r="A144" s="1" t="s">
        <v>447</v>
      </c>
      <c r="B144" s="1" t="s">
        <v>1230</v>
      </c>
      <c r="C144" s="1" t="s">
        <v>448</v>
      </c>
      <c r="D144" s="1" t="s">
        <v>32</v>
      </c>
      <c r="E144" s="1">
        <v>25</v>
      </c>
      <c r="F144" s="1">
        <v>2004</v>
      </c>
      <c r="G144" s="1" t="s">
        <v>1614</v>
      </c>
      <c r="H144" s="1">
        <v>42</v>
      </c>
      <c r="I144" s="2">
        <v>0.33455340306111297</v>
      </c>
      <c r="J144" s="1">
        <v>2</v>
      </c>
      <c r="K144" s="1" t="s">
        <v>11</v>
      </c>
      <c r="L144" s="1" t="s">
        <v>133</v>
      </c>
      <c r="M144" s="1">
        <v>207</v>
      </c>
      <c r="N144" s="1">
        <v>101</v>
      </c>
      <c r="O144" s="3">
        <f t="shared" si="16"/>
        <v>0.48792270531400966</v>
      </c>
      <c r="P144" t="str">
        <f t="shared" si="17"/>
        <v>N</v>
      </c>
      <c r="Q144" s="3">
        <v>0.482943910686297</v>
      </c>
      <c r="R144" s="3">
        <v>0</v>
      </c>
      <c r="S144" s="3">
        <f t="shared" si="18"/>
        <v>482.94391068629699</v>
      </c>
      <c r="T144" s="1" t="str">
        <f t="shared" si="19"/>
        <v>D</v>
      </c>
      <c r="U144" s="3">
        <v>1.78504126790203</v>
      </c>
      <c r="V144" s="3">
        <v>0.907700732365462</v>
      </c>
      <c r="W144" s="3">
        <f t="shared" si="20"/>
        <v>1.9665526359665089</v>
      </c>
      <c r="X144" s="1" t="str">
        <f t="shared" si="21"/>
        <v>I</v>
      </c>
      <c r="Y144">
        <v>10</v>
      </c>
      <c r="Z144">
        <v>11</v>
      </c>
      <c r="AA144" s="3">
        <f t="shared" si="22"/>
        <v>0.90900827197527501</v>
      </c>
      <c r="AB144" s="1" t="str">
        <f t="shared" si="23"/>
        <v>GS</v>
      </c>
    </row>
    <row r="145" spans="1:28" x14ac:dyDescent="0.3">
      <c r="A145" s="1" t="s">
        <v>449</v>
      </c>
      <c r="B145" s="1" t="s">
        <v>1231</v>
      </c>
      <c r="C145" s="1" t="s">
        <v>450</v>
      </c>
      <c r="D145" s="1" t="s">
        <v>121</v>
      </c>
      <c r="E145" s="1">
        <v>19</v>
      </c>
      <c r="F145" s="1">
        <v>2019</v>
      </c>
      <c r="G145" s="1" t="s">
        <v>1615</v>
      </c>
      <c r="H145" s="1">
        <v>18</v>
      </c>
      <c r="I145" s="2">
        <v>1.20943077870037E-5</v>
      </c>
      <c r="J145" s="1">
        <v>5</v>
      </c>
      <c r="K145" s="1" t="s">
        <v>11</v>
      </c>
      <c r="L145" s="1" t="s">
        <v>16</v>
      </c>
      <c r="M145" s="1">
        <v>104</v>
      </c>
      <c r="N145" s="1">
        <v>78</v>
      </c>
      <c r="O145" s="3">
        <f t="shared" si="16"/>
        <v>0.75</v>
      </c>
      <c r="P145" t="str">
        <f t="shared" si="17"/>
        <v>N</v>
      </c>
      <c r="Q145" s="3">
        <v>2.8976634641177799</v>
      </c>
      <c r="R145" s="3">
        <v>0</v>
      </c>
      <c r="S145" s="3">
        <f t="shared" si="18"/>
        <v>2897.6634641177798</v>
      </c>
      <c r="T145" s="1" t="str">
        <f t="shared" si="19"/>
        <v>D</v>
      </c>
      <c r="U145" s="3">
        <v>1.8744693142855899</v>
      </c>
      <c r="V145" s="3">
        <v>0.30742266600638601</v>
      </c>
      <c r="W145" s="3">
        <f t="shared" si="20"/>
        <v>6.0973686118727892</v>
      </c>
      <c r="X145" s="1" t="str">
        <f t="shared" si="21"/>
        <v>I</v>
      </c>
      <c r="Y145">
        <v>18</v>
      </c>
      <c r="Z145">
        <v>9</v>
      </c>
      <c r="AA145" s="3">
        <f t="shared" si="22"/>
        <v>1.9997778024663928</v>
      </c>
      <c r="AB145" s="1" t="str">
        <f t="shared" si="23"/>
        <v>F</v>
      </c>
    </row>
    <row r="146" spans="1:28" x14ac:dyDescent="0.3">
      <c r="A146" s="1" t="s">
        <v>451</v>
      </c>
      <c r="B146" s="1" t="s">
        <v>1232</v>
      </c>
      <c r="C146" s="1" t="s">
        <v>452</v>
      </c>
      <c r="D146" s="1" t="s">
        <v>101</v>
      </c>
      <c r="E146" s="1">
        <v>50</v>
      </c>
      <c r="F146" s="1">
        <v>2021</v>
      </c>
      <c r="G146" s="1" t="s">
        <v>1616</v>
      </c>
      <c r="H146" s="1">
        <v>7</v>
      </c>
      <c r="I146" s="2">
        <v>0.15806559191884401</v>
      </c>
      <c r="J146" s="1">
        <v>2</v>
      </c>
      <c r="K146" s="1" t="s">
        <v>11</v>
      </c>
      <c r="L146" s="1" t="s">
        <v>29</v>
      </c>
      <c r="M146" s="1">
        <v>145</v>
      </c>
      <c r="N146" s="1">
        <v>178</v>
      </c>
      <c r="O146" s="3">
        <f t="shared" si="16"/>
        <v>1.2275862068965517</v>
      </c>
      <c r="P146" t="str">
        <f t="shared" si="17"/>
        <v>P</v>
      </c>
      <c r="Q146" s="3">
        <v>1.91015270072543</v>
      </c>
      <c r="R146" s="3">
        <v>3.0054393104656301</v>
      </c>
      <c r="S146" s="3">
        <f t="shared" si="18"/>
        <v>0.63535382007414953</v>
      </c>
      <c r="T146" s="1" t="str">
        <f t="shared" si="19"/>
        <v>H</v>
      </c>
      <c r="U146" s="3">
        <v>2.8207007183840802</v>
      </c>
      <c r="V146" s="3">
        <v>2.7473097305717298</v>
      </c>
      <c r="W146" s="3">
        <f t="shared" si="20"/>
        <v>1.0267137654686926</v>
      </c>
      <c r="X146" s="1" t="str">
        <f t="shared" si="21"/>
        <v>I</v>
      </c>
      <c r="Y146">
        <v>111</v>
      </c>
      <c r="Z146">
        <v>4</v>
      </c>
      <c r="AA146" s="3">
        <f t="shared" si="22"/>
        <v>27.743064233941514</v>
      </c>
      <c r="AB146" s="1" t="str">
        <f t="shared" si="23"/>
        <v>F</v>
      </c>
    </row>
    <row r="147" spans="1:28" x14ac:dyDescent="0.3">
      <c r="A147" s="1" t="s">
        <v>453</v>
      </c>
      <c r="B147" s="1" t="s">
        <v>1233</v>
      </c>
      <c r="C147" s="1" t="s">
        <v>454</v>
      </c>
      <c r="D147" s="1" t="s">
        <v>121</v>
      </c>
      <c r="E147" s="1">
        <v>17</v>
      </c>
      <c r="F147" s="1">
        <v>2017</v>
      </c>
      <c r="G147" s="1" t="s">
        <v>1617</v>
      </c>
      <c r="H147" s="1">
        <v>7</v>
      </c>
      <c r="I147" s="2">
        <v>0.38904813274530198</v>
      </c>
      <c r="J147" s="1">
        <v>2</v>
      </c>
      <c r="K147" s="1" t="s">
        <v>11</v>
      </c>
      <c r="L147" s="1" t="s">
        <v>16</v>
      </c>
      <c r="M147" s="1">
        <v>147</v>
      </c>
      <c r="N147" s="1">
        <v>84</v>
      </c>
      <c r="O147" s="3">
        <f t="shared" si="16"/>
        <v>0.5714285714285714</v>
      </c>
      <c r="P147" t="str">
        <f t="shared" si="17"/>
        <v>N</v>
      </c>
      <c r="Q147" s="3">
        <v>7.6254301687310094E-2</v>
      </c>
      <c r="R147" s="3">
        <v>0</v>
      </c>
      <c r="S147" s="3">
        <f t="shared" si="18"/>
        <v>76.25430168731009</v>
      </c>
      <c r="T147" s="1" t="str">
        <f t="shared" si="19"/>
        <v>D</v>
      </c>
      <c r="U147" s="3">
        <v>2.0763286856252501</v>
      </c>
      <c r="V147" s="3">
        <v>0.88792302464676998</v>
      </c>
      <c r="W147" s="3">
        <f t="shared" si="20"/>
        <v>2.3384106819971775</v>
      </c>
      <c r="X147" s="1" t="str">
        <f t="shared" si="21"/>
        <v>I</v>
      </c>
      <c r="Y147">
        <v>31</v>
      </c>
      <c r="Z147">
        <v>0</v>
      </c>
      <c r="AA147" s="3">
        <f t="shared" si="22"/>
        <v>31000</v>
      </c>
      <c r="AB147" s="1" t="str">
        <f t="shared" si="23"/>
        <v>F</v>
      </c>
    </row>
    <row r="148" spans="1:28" x14ac:dyDescent="0.3">
      <c r="A148" s="1" t="s">
        <v>455</v>
      </c>
      <c r="B148" s="1" t="s">
        <v>1234</v>
      </c>
      <c r="C148" s="1" t="s">
        <v>456</v>
      </c>
      <c r="D148" s="1" t="s">
        <v>200</v>
      </c>
      <c r="E148" s="1">
        <v>98</v>
      </c>
      <c r="F148" s="1">
        <v>2016</v>
      </c>
      <c r="G148" s="1" t="s">
        <v>1618</v>
      </c>
      <c r="H148" s="1">
        <v>3</v>
      </c>
      <c r="I148" s="2">
        <v>0.63334018405683301</v>
      </c>
      <c r="J148" s="1">
        <v>1</v>
      </c>
      <c r="K148" s="1" t="s">
        <v>11</v>
      </c>
      <c r="L148" s="1" t="s">
        <v>52</v>
      </c>
      <c r="M148" s="1">
        <v>146</v>
      </c>
      <c r="N148" s="1">
        <v>79</v>
      </c>
      <c r="O148" s="3">
        <f t="shared" si="16"/>
        <v>0.54109589041095896</v>
      </c>
      <c r="P148" t="str">
        <f t="shared" si="17"/>
        <v>N</v>
      </c>
      <c r="Q148" s="3">
        <v>0</v>
      </c>
      <c r="R148" s="3">
        <v>0</v>
      </c>
      <c r="S148" s="3">
        <f t="shared" si="18"/>
        <v>0</v>
      </c>
      <c r="T148" s="1" t="str">
        <f t="shared" si="19"/>
        <v>H</v>
      </c>
      <c r="U148" s="3">
        <v>0.93345552809421894</v>
      </c>
      <c r="V148" s="3">
        <v>3.0958352831795302</v>
      </c>
      <c r="W148" s="3">
        <f t="shared" si="20"/>
        <v>0.30151976533309865</v>
      </c>
      <c r="X148" s="1" t="str">
        <f t="shared" si="21"/>
        <v>A</v>
      </c>
      <c r="Y148">
        <v>4</v>
      </c>
      <c r="Z148">
        <v>5</v>
      </c>
      <c r="AA148" s="3">
        <f t="shared" si="22"/>
        <v>0.79984003199360121</v>
      </c>
      <c r="AB148" s="1" t="str">
        <f t="shared" si="23"/>
        <v>GS</v>
      </c>
    </row>
    <row r="149" spans="1:28" x14ac:dyDescent="0.3">
      <c r="A149" s="1" t="s">
        <v>457</v>
      </c>
      <c r="B149" s="1" t="s">
        <v>1235</v>
      </c>
      <c r="C149" s="1" t="s">
        <v>458</v>
      </c>
      <c r="D149" s="1" t="s">
        <v>51</v>
      </c>
      <c r="E149" s="1">
        <v>12</v>
      </c>
      <c r="F149" s="1">
        <v>2020</v>
      </c>
      <c r="G149" s="1" t="s">
        <v>1619</v>
      </c>
      <c r="H149" s="1">
        <v>13</v>
      </c>
      <c r="I149" s="2">
        <v>0.16963162500981199</v>
      </c>
      <c r="J149" s="1">
        <v>4</v>
      </c>
      <c r="K149" s="1" t="s">
        <v>20</v>
      </c>
      <c r="L149" s="1" t="s">
        <v>212</v>
      </c>
      <c r="M149" s="1">
        <v>140</v>
      </c>
      <c r="N149" s="1">
        <v>145</v>
      </c>
      <c r="O149" s="3">
        <f t="shared" si="16"/>
        <v>1.0357142857142858</v>
      </c>
      <c r="P149" t="str">
        <f t="shared" si="17"/>
        <v>P</v>
      </c>
      <c r="Q149" s="3">
        <v>0.33043530731167697</v>
      </c>
      <c r="R149" s="3">
        <v>0.42934847292366202</v>
      </c>
      <c r="S149" s="3">
        <f t="shared" si="18"/>
        <v>0.7678319503884744</v>
      </c>
      <c r="T149" s="1" t="str">
        <f t="shared" si="19"/>
        <v>H</v>
      </c>
      <c r="U149" s="3">
        <v>1.1825997921970299</v>
      </c>
      <c r="V149" s="3">
        <v>8.8967998908151404</v>
      </c>
      <c r="W149" s="3">
        <f t="shared" si="20"/>
        <v>0.13292417573850568</v>
      </c>
      <c r="X149" s="1" t="str">
        <f t="shared" si="21"/>
        <v>A</v>
      </c>
      <c r="Y149">
        <v>30</v>
      </c>
      <c r="Z149">
        <v>6</v>
      </c>
      <c r="AA149" s="3">
        <f t="shared" si="22"/>
        <v>4.9991668055324112</v>
      </c>
      <c r="AB149" s="1" t="str">
        <f t="shared" si="23"/>
        <v>F</v>
      </c>
    </row>
    <row r="150" spans="1:28" x14ac:dyDescent="0.3">
      <c r="A150" s="1" t="s">
        <v>459</v>
      </c>
      <c r="B150" s="1" t="s">
        <v>1236</v>
      </c>
      <c r="C150" s="1" t="s">
        <v>460</v>
      </c>
      <c r="D150" s="1" t="s">
        <v>461</v>
      </c>
      <c r="E150" s="1">
        <v>6</v>
      </c>
      <c r="F150" s="1">
        <v>2016</v>
      </c>
      <c r="G150" s="1" t="s">
        <v>1620</v>
      </c>
      <c r="H150" s="1">
        <v>19</v>
      </c>
      <c r="I150" s="2">
        <v>0.438234745391751</v>
      </c>
      <c r="J150" s="1">
        <v>4</v>
      </c>
      <c r="K150" s="1" t="s">
        <v>28</v>
      </c>
      <c r="L150" s="1" t="s">
        <v>29</v>
      </c>
      <c r="M150" s="1">
        <v>54</v>
      </c>
      <c r="N150" s="1">
        <v>33</v>
      </c>
      <c r="O150" s="3">
        <f t="shared" si="16"/>
        <v>0.61111111111111116</v>
      </c>
      <c r="P150" t="str">
        <f t="shared" si="17"/>
        <v>N</v>
      </c>
      <c r="Q150" s="3">
        <v>0</v>
      </c>
      <c r="R150" s="3">
        <v>0</v>
      </c>
      <c r="S150" s="3">
        <f t="shared" si="18"/>
        <v>0</v>
      </c>
      <c r="T150" s="1" t="str">
        <f t="shared" si="19"/>
        <v>H</v>
      </c>
      <c r="U150" s="3">
        <v>0.28451490759842302</v>
      </c>
      <c r="V150" s="3">
        <v>0.52325526392225497</v>
      </c>
      <c r="W150" s="3">
        <f t="shared" si="20"/>
        <v>0.54374017275189057</v>
      </c>
      <c r="X150" s="1" t="str">
        <f t="shared" si="21"/>
        <v>A</v>
      </c>
      <c r="Y150">
        <v>1</v>
      </c>
      <c r="Z150">
        <v>3</v>
      </c>
      <c r="AA150" s="3">
        <f t="shared" si="22"/>
        <v>0.33322225924691773</v>
      </c>
      <c r="AB150" s="1" t="str">
        <f t="shared" si="23"/>
        <v>GS</v>
      </c>
    </row>
    <row r="151" spans="1:28" x14ac:dyDescent="0.3">
      <c r="A151" s="1" t="s">
        <v>462</v>
      </c>
      <c r="B151" s="1" t="s">
        <v>1237</v>
      </c>
      <c r="C151" s="1" t="s">
        <v>463</v>
      </c>
      <c r="D151" s="1" t="s">
        <v>32</v>
      </c>
      <c r="E151" s="1">
        <v>26</v>
      </c>
      <c r="F151" s="1">
        <v>2005</v>
      </c>
      <c r="G151" s="1" t="s">
        <v>1621</v>
      </c>
      <c r="H151" s="1">
        <v>20</v>
      </c>
      <c r="I151" s="2">
        <v>0.169542498965227</v>
      </c>
      <c r="J151" s="1">
        <v>5</v>
      </c>
      <c r="K151" s="1" t="s">
        <v>28</v>
      </c>
      <c r="L151" s="1" t="s">
        <v>29</v>
      </c>
      <c r="M151" s="1">
        <v>352</v>
      </c>
      <c r="N151" s="1">
        <v>128</v>
      </c>
      <c r="O151" s="3">
        <f t="shared" si="16"/>
        <v>0.36363636363636365</v>
      </c>
      <c r="P151" t="str">
        <f t="shared" si="17"/>
        <v>N</v>
      </c>
      <c r="Q151" s="3">
        <v>0.79175627597821696</v>
      </c>
      <c r="R151" s="3">
        <v>0</v>
      </c>
      <c r="S151" s="3">
        <f t="shared" si="18"/>
        <v>791.75627597821699</v>
      </c>
      <c r="T151" s="1" t="str">
        <f t="shared" si="19"/>
        <v>D</v>
      </c>
      <c r="U151" s="3">
        <v>7.2049330612691298</v>
      </c>
      <c r="V151" s="3">
        <v>3.9225898491637801</v>
      </c>
      <c r="W151" s="3">
        <f t="shared" si="20"/>
        <v>1.8367796120221649</v>
      </c>
      <c r="X151" s="1" t="str">
        <f t="shared" si="21"/>
        <v>I</v>
      </c>
      <c r="Y151">
        <v>3</v>
      </c>
      <c r="Z151">
        <v>11</v>
      </c>
      <c r="AA151" s="3">
        <f t="shared" si="22"/>
        <v>0.27270248159258248</v>
      </c>
      <c r="AB151" s="1" t="str">
        <f t="shared" si="23"/>
        <v>GS</v>
      </c>
    </row>
    <row r="152" spans="1:28" x14ac:dyDescent="0.3">
      <c r="A152" s="1" t="s">
        <v>464</v>
      </c>
      <c r="B152" s="1" t="s">
        <v>1238</v>
      </c>
      <c r="C152" s="1" t="s">
        <v>465</v>
      </c>
      <c r="D152" s="1" t="s">
        <v>27</v>
      </c>
      <c r="E152" s="1">
        <v>47</v>
      </c>
      <c r="F152" s="1">
        <v>2017</v>
      </c>
      <c r="G152" s="1" t="s">
        <v>1622</v>
      </c>
      <c r="H152" s="1">
        <v>46</v>
      </c>
      <c r="I152" s="2">
        <v>0.42414622669266</v>
      </c>
      <c r="J152" s="1">
        <v>2</v>
      </c>
      <c r="K152" s="1" t="s">
        <v>39</v>
      </c>
      <c r="L152" s="1" t="s">
        <v>247</v>
      </c>
      <c r="M152" s="1">
        <v>162</v>
      </c>
      <c r="N152" s="1">
        <v>157</v>
      </c>
      <c r="O152" s="3">
        <f t="shared" si="16"/>
        <v>0.96913580246913578</v>
      </c>
      <c r="P152" t="str">
        <f t="shared" si="17"/>
        <v>N</v>
      </c>
      <c r="Q152" s="3">
        <v>5.0836201124873401E-2</v>
      </c>
      <c r="R152" s="3">
        <v>2.5760908375419702</v>
      </c>
      <c r="S152" s="3">
        <f t="shared" si="18"/>
        <v>1.9726196835716116E-2</v>
      </c>
      <c r="T152" s="1" t="str">
        <f t="shared" si="19"/>
        <v>H</v>
      </c>
      <c r="U152" s="3">
        <v>3.0621078043599899</v>
      </c>
      <c r="V152" s="3">
        <v>1.12368957089378</v>
      </c>
      <c r="W152" s="3">
        <f t="shared" si="20"/>
        <v>2.7250478100676832</v>
      </c>
      <c r="X152" s="1" t="str">
        <f t="shared" si="21"/>
        <v>I</v>
      </c>
      <c r="Y152">
        <v>7</v>
      </c>
      <c r="Z152">
        <v>1</v>
      </c>
      <c r="AA152" s="3">
        <f t="shared" si="22"/>
        <v>6.9930069930069934</v>
      </c>
      <c r="AB152" s="1" t="str">
        <f t="shared" si="23"/>
        <v>F</v>
      </c>
    </row>
    <row r="153" spans="1:28" x14ac:dyDescent="0.3">
      <c r="A153" s="1" t="s">
        <v>466</v>
      </c>
      <c r="B153" s="1" t="s">
        <v>1239</v>
      </c>
      <c r="C153" s="1" t="s">
        <v>467</v>
      </c>
      <c r="D153" s="1" t="s">
        <v>325</v>
      </c>
      <c r="E153" s="1">
        <v>47</v>
      </c>
      <c r="F153" s="1">
        <v>2013</v>
      </c>
      <c r="G153" s="1" t="s">
        <v>1623</v>
      </c>
      <c r="H153" s="1">
        <v>33</v>
      </c>
      <c r="I153" s="2">
        <v>0.38751721859528099</v>
      </c>
      <c r="J153" s="1">
        <v>1</v>
      </c>
      <c r="K153" s="1" t="s">
        <v>39</v>
      </c>
      <c r="L153" s="1" t="s">
        <v>247</v>
      </c>
      <c r="M153" s="1">
        <v>110</v>
      </c>
      <c r="N153" s="1">
        <v>126</v>
      </c>
      <c r="O153" s="3">
        <f t="shared" si="16"/>
        <v>1.1454545454545455</v>
      </c>
      <c r="P153" t="str">
        <f t="shared" si="17"/>
        <v>P</v>
      </c>
      <c r="Q153" s="3">
        <v>0.99130592193503098</v>
      </c>
      <c r="R153" s="3">
        <v>0</v>
      </c>
      <c r="S153" s="3">
        <f t="shared" si="18"/>
        <v>991.30592193503094</v>
      </c>
      <c r="T153" s="1" t="str">
        <f t="shared" si="19"/>
        <v>D</v>
      </c>
      <c r="U153" s="3">
        <v>2.6265943584303901</v>
      </c>
      <c r="V153" s="3">
        <v>1.1610007172807699</v>
      </c>
      <c r="W153" s="3">
        <f t="shared" si="20"/>
        <v>2.2623537775086398</v>
      </c>
      <c r="X153" s="1" t="str">
        <f t="shared" si="21"/>
        <v>I</v>
      </c>
      <c r="Y153">
        <v>18</v>
      </c>
      <c r="Z153">
        <v>9</v>
      </c>
      <c r="AA153" s="3">
        <f t="shared" si="22"/>
        <v>1.9997778024663928</v>
      </c>
      <c r="AB153" s="1" t="str">
        <f t="shared" si="23"/>
        <v>F</v>
      </c>
    </row>
    <row r="154" spans="1:28" x14ac:dyDescent="0.3">
      <c r="A154" s="1" t="s">
        <v>468</v>
      </c>
      <c r="B154" s="1" t="s">
        <v>1240</v>
      </c>
      <c r="C154" s="1" t="s">
        <v>469</v>
      </c>
      <c r="D154" s="1" t="s">
        <v>27</v>
      </c>
      <c r="E154" s="1">
        <v>21</v>
      </c>
      <c r="F154" s="1">
        <v>2011</v>
      </c>
      <c r="G154" s="1" t="s">
        <v>1624</v>
      </c>
      <c r="H154" s="1">
        <v>2</v>
      </c>
      <c r="I154" s="2">
        <v>0.42322604367472899</v>
      </c>
      <c r="J154" s="1">
        <v>5</v>
      </c>
      <c r="K154" s="1" t="s">
        <v>60</v>
      </c>
      <c r="L154" s="1" t="s">
        <v>88</v>
      </c>
      <c r="M154" s="1">
        <v>109</v>
      </c>
      <c r="N154" s="1">
        <v>97</v>
      </c>
      <c r="O154" s="3">
        <f t="shared" si="16"/>
        <v>0.88990825688073394</v>
      </c>
      <c r="P154" t="str">
        <f t="shared" si="17"/>
        <v>N</v>
      </c>
      <c r="Q154" s="3">
        <v>0.61003441349847998</v>
      </c>
      <c r="R154" s="3">
        <v>0</v>
      </c>
      <c r="S154" s="3">
        <f t="shared" si="18"/>
        <v>610.03441349847992</v>
      </c>
      <c r="T154" s="1" t="str">
        <f t="shared" si="19"/>
        <v>D</v>
      </c>
      <c r="U154" s="3">
        <v>1.0309384331392</v>
      </c>
      <c r="V154" s="3">
        <v>11.5755073479112</v>
      </c>
      <c r="W154" s="3">
        <f t="shared" si="20"/>
        <v>8.9062051636573214E-2</v>
      </c>
      <c r="X154" s="1" t="str">
        <f t="shared" si="21"/>
        <v>A</v>
      </c>
      <c r="Y154">
        <v>10</v>
      </c>
      <c r="Z154">
        <v>23</v>
      </c>
      <c r="AA154" s="3">
        <f t="shared" si="22"/>
        <v>0.4347637059258293</v>
      </c>
      <c r="AB154" s="1" t="str">
        <f t="shared" si="23"/>
        <v>GS</v>
      </c>
    </row>
    <row r="155" spans="1:28" x14ac:dyDescent="0.3">
      <c r="A155" s="1" t="s">
        <v>470</v>
      </c>
      <c r="B155" s="1" t="s">
        <v>1241</v>
      </c>
      <c r="C155" s="1" t="s">
        <v>471</v>
      </c>
      <c r="D155" s="1" t="s">
        <v>472</v>
      </c>
      <c r="E155" s="1">
        <v>8</v>
      </c>
      <c r="F155" s="1">
        <v>2016</v>
      </c>
      <c r="G155" s="1" t="s">
        <v>1625</v>
      </c>
      <c r="H155" s="1">
        <v>9</v>
      </c>
      <c r="I155" s="2">
        <v>0.43032938145767702</v>
      </c>
      <c r="J155" s="1">
        <v>3</v>
      </c>
      <c r="K155" s="1" t="s">
        <v>20</v>
      </c>
      <c r="L155" s="1" t="s">
        <v>105</v>
      </c>
      <c r="M155" s="1">
        <v>91</v>
      </c>
      <c r="N155" s="1">
        <v>85</v>
      </c>
      <c r="O155" s="3">
        <f t="shared" si="16"/>
        <v>0.93406593406593408</v>
      </c>
      <c r="P155" t="str">
        <f t="shared" si="17"/>
        <v>N</v>
      </c>
      <c r="Q155" s="3">
        <v>0.22876290506193001</v>
      </c>
      <c r="R155" s="3">
        <v>0.42934847292366202</v>
      </c>
      <c r="S155" s="3">
        <f t="shared" si="18"/>
        <v>0.53157596565355869</v>
      </c>
      <c r="T155" s="1" t="str">
        <f t="shared" si="19"/>
        <v>H</v>
      </c>
      <c r="U155" s="3">
        <v>1.7163802298622499</v>
      </c>
      <c r="V155" s="3">
        <v>5.0992949750101602</v>
      </c>
      <c r="W155" s="3">
        <f t="shared" si="20"/>
        <v>0.33659167360853254</v>
      </c>
      <c r="X155" s="1" t="str">
        <f t="shared" si="21"/>
        <v>A</v>
      </c>
      <c r="Y155">
        <v>201</v>
      </c>
      <c r="Z155">
        <v>1</v>
      </c>
      <c r="AA155" s="3">
        <f t="shared" si="22"/>
        <v>200.79920079920083</v>
      </c>
      <c r="AB155" s="1" t="str">
        <f t="shared" si="23"/>
        <v>F</v>
      </c>
    </row>
    <row r="156" spans="1:28" x14ac:dyDescent="0.3">
      <c r="A156" s="1" t="s">
        <v>473</v>
      </c>
      <c r="B156" s="1" t="s">
        <v>1242</v>
      </c>
      <c r="C156" s="1" t="s">
        <v>474</v>
      </c>
      <c r="D156" s="1" t="s">
        <v>472</v>
      </c>
      <c r="E156" s="1">
        <v>3</v>
      </c>
      <c r="F156" s="1">
        <v>2011</v>
      </c>
      <c r="G156" s="1" t="s">
        <v>1626</v>
      </c>
      <c r="H156" s="1">
        <v>36</v>
      </c>
      <c r="I156" s="2">
        <v>0.42564486038376198</v>
      </c>
      <c r="J156" s="1">
        <v>5</v>
      </c>
      <c r="K156" s="1" t="s">
        <v>11</v>
      </c>
      <c r="L156" s="1" t="s">
        <v>273</v>
      </c>
      <c r="M156" s="1">
        <v>176</v>
      </c>
      <c r="N156" s="1">
        <v>233</v>
      </c>
      <c r="O156" s="3">
        <f t="shared" si="16"/>
        <v>1.3238636363636365</v>
      </c>
      <c r="P156" t="str">
        <f t="shared" si="17"/>
        <v>P</v>
      </c>
      <c r="Q156" s="3">
        <v>1.6851849542061801</v>
      </c>
      <c r="R156" s="3">
        <v>0.42934847292366202</v>
      </c>
      <c r="S156" s="3">
        <f t="shared" si="18"/>
        <v>3.9158613547702981</v>
      </c>
      <c r="T156" s="1" t="str">
        <f t="shared" si="19"/>
        <v>D</v>
      </c>
      <c r="U156" s="3">
        <v>7.3860405486600502</v>
      </c>
      <c r="V156" s="3">
        <v>3.1317551990149401</v>
      </c>
      <c r="W156" s="3">
        <f t="shared" si="20"/>
        <v>2.3584348326405746</v>
      </c>
      <c r="X156" s="1" t="str">
        <f t="shared" si="21"/>
        <v>I</v>
      </c>
      <c r="Y156">
        <v>220</v>
      </c>
      <c r="Z156">
        <v>15</v>
      </c>
      <c r="AA156" s="3">
        <f t="shared" si="22"/>
        <v>14.665688954069729</v>
      </c>
      <c r="AB156" s="1" t="str">
        <f t="shared" si="23"/>
        <v>F</v>
      </c>
    </row>
    <row r="157" spans="1:28" x14ac:dyDescent="0.3">
      <c r="A157" s="1" t="s">
        <v>475</v>
      </c>
      <c r="B157" s="1" t="s">
        <v>1243</v>
      </c>
      <c r="C157" s="1" t="s">
        <v>476</v>
      </c>
      <c r="D157" s="1" t="s">
        <v>477</v>
      </c>
      <c r="E157" s="1">
        <v>4</v>
      </c>
      <c r="F157" s="1">
        <v>2018</v>
      </c>
      <c r="G157" s="1" t="s">
        <v>1627</v>
      </c>
      <c r="H157" s="1">
        <v>29</v>
      </c>
      <c r="I157" s="2">
        <v>0.36938230607170702</v>
      </c>
      <c r="J157" s="1">
        <v>2</v>
      </c>
      <c r="K157" s="1" t="s">
        <v>20</v>
      </c>
      <c r="L157" s="1" t="s">
        <v>21</v>
      </c>
      <c r="M157" s="1">
        <v>190</v>
      </c>
      <c r="N157" s="1">
        <v>120</v>
      </c>
      <c r="O157" s="3">
        <f t="shared" si="16"/>
        <v>0.63157894736842102</v>
      </c>
      <c r="P157" t="str">
        <f t="shared" si="17"/>
        <v>N</v>
      </c>
      <c r="Q157" s="3">
        <v>1.8847346001629901</v>
      </c>
      <c r="R157" s="3">
        <v>0.42934847292366202</v>
      </c>
      <c r="S157" s="3">
        <f t="shared" si="18"/>
        <v>4.3795545209180196</v>
      </c>
      <c r="T157" s="1" t="str">
        <f t="shared" si="19"/>
        <v>D</v>
      </c>
      <c r="U157" s="3">
        <v>15.1457879931649</v>
      </c>
      <c r="V157" s="3">
        <v>1.31138143096037</v>
      </c>
      <c r="W157" s="3">
        <f t="shared" si="20"/>
        <v>11.549490968522496</v>
      </c>
      <c r="X157" s="1" t="str">
        <f t="shared" si="21"/>
        <v>I</v>
      </c>
      <c r="Y157">
        <v>3</v>
      </c>
      <c r="Z157">
        <v>1</v>
      </c>
      <c r="AA157" s="3">
        <f t="shared" si="22"/>
        <v>2.9970029970029972</v>
      </c>
      <c r="AB157" s="1" t="str">
        <f t="shared" si="23"/>
        <v>F</v>
      </c>
    </row>
    <row r="158" spans="1:28" x14ac:dyDescent="0.3">
      <c r="A158" s="1" t="s">
        <v>478</v>
      </c>
      <c r="B158" s="1" t="s">
        <v>1244</v>
      </c>
      <c r="C158" s="1" t="s">
        <v>479</v>
      </c>
      <c r="D158" s="1" t="s">
        <v>241</v>
      </c>
      <c r="E158" s="1">
        <v>15</v>
      </c>
      <c r="F158" s="1">
        <v>2018</v>
      </c>
      <c r="G158" s="1" t="s">
        <v>1628</v>
      </c>
      <c r="H158" s="1">
        <v>41</v>
      </c>
      <c r="I158" s="2">
        <v>0.55526216654689697</v>
      </c>
      <c r="J158" s="1">
        <v>3</v>
      </c>
      <c r="K158" s="1" t="s">
        <v>20</v>
      </c>
      <c r="L158" s="1" t="s">
        <v>282</v>
      </c>
      <c r="M158" s="1">
        <v>137</v>
      </c>
      <c r="N158" s="1">
        <v>92</v>
      </c>
      <c r="O158" s="3">
        <f t="shared" si="16"/>
        <v>0.67153284671532842</v>
      </c>
      <c r="P158" t="str">
        <f t="shared" si="17"/>
        <v>N</v>
      </c>
      <c r="Q158" s="3">
        <v>3.7364607826781899</v>
      </c>
      <c r="R158" s="3">
        <v>0</v>
      </c>
      <c r="S158" s="3">
        <f t="shared" si="18"/>
        <v>3736.4607826781898</v>
      </c>
      <c r="T158" s="1" t="str">
        <f t="shared" si="19"/>
        <v>D</v>
      </c>
      <c r="U158" s="3">
        <v>10.246191688522901</v>
      </c>
      <c r="V158" s="3">
        <v>10.993596884638499</v>
      </c>
      <c r="W158" s="3">
        <f t="shared" si="20"/>
        <v>0.93201449862510799</v>
      </c>
      <c r="X158" s="1" t="str">
        <f t="shared" si="21"/>
        <v>A</v>
      </c>
      <c r="Y158">
        <v>129</v>
      </c>
      <c r="Z158">
        <v>4</v>
      </c>
      <c r="AA158" s="3">
        <f t="shared" si="22"/>
        <v>32.241939515121217</v>
      </c>
      <c r="AB158" s="1" t="str">
        <f t="shared" si="23"/>
        <v>F</v>
      </c>
    </row>
    <row r="159" spans="1:28" x14ac:dyDescent="0.3">
      <c r="A159" s="1" t="s">
        <v>480</v>
      </c>
      <c r="B159" s="1" t="s">
        <v>1245</v>
      </c>
      <c r="C159" s="1" t="s">
        <v>481</v>
      </c>
      <c r="D159" s="1" t="s">
        <v>482</v>
      </c>
      <c r="F159" s="1">
        <v>2018</v>
      </c>
      <c r="G159" s="1" t="s">
        <v>1629</v>
      </c>
      <c r="H159" s="1">
        <v>43</v>
      </c>
      <c r="I159" s="2">
        <v>0.524337032820553</v>
      </c>
      <c r="J159" s="1">
        <v>2</v>
      </c>
      <c r="K159" s="1" t="s">
        <v>39</v>
      </c>
      <c r="L159" s="1" t="s">
        <v>483</v>
      </c>
      <c r="M159" s="1">
        <v>37</v>
      </c>
      <c r="N159" s="1">
        <v>79</v>
      </c>
      <c r="O159" s="3">
        <f t="shared" si="16"/>
        <v>2.1351351351351351</v>
      </c>
      <c r="P159" t="str">
        <f t="shared" si="17"/>
        <v>P</v>
      </c>
      <c r="Q159" s="3">
        <v>0.66087061462335395</v>
      </c>
      <c r="R159" s="3">
        <v>0</v>
      </c>
      <c r="S159" s="3">
        <f t="shared" si="18"/>
        <v>660.87061462335396</v>
      </c>
      <c r="T159" s="1" t="str">
        <f t="shared" si="19"/>
        <v>D</v>
      </c>
      <c r="U159" s="3">
        <v>0.820464707661129</v>
      </c>
      <c r="V159" s="3">
        <v>0.107704022061761</v>
      </c>
      <c r="W159" s="3">
        <f t="shared" si="20"/>
        <v>7.617772223869669</v>
      </c>
      <c r="X159" s="1" t="str">
        <f t="shared" si="21"/>
        <v>I</v>
      </c>
      <c r="Y159">
        <v>6</v>
      </c>
      <c r="Z159">
        <v>3</v>
      </c>
      <c r="AA159" s="3">
        <f t="shared" si="22"/>
        <v>1.9993335554815062</v>
      </c>
      <c r="AB159" s="1" t="str">
        <f t="shared" si="23"/>
        <v>F</v>
      </c>
    </row>
    <row r="160" spans="1:28" x14ac:dyDescent="0.3">
      <c r="A160" s="1" t="s">
        <v>484</v>
      </c>
      <c r="B160" s="1" t="s">
        <v>1246</v>
      </c>
      <c r="C160" s="1" t="s">
        <v>485</v>
      </c>
      <c r="D160" s="1" t="s">
        <v>486</v>
      </c>
      <c r="E160" s="1">
        <v>6</v>
      </c>
      <c r="F160" s="1">
        <v>2020</v>
      </c>
      <c r="G160" s="1" t="s">
        <v>1630</v>
      </c>
      <c r="H160" s="1">
        <v>20</v>
      </c>
      <c r="I160" s="2">
        <v>0.38412413170659498</v>
      </c>
      <c r="J160" s="1">
        <v>5</v>
      </c>
      <c r="K160" s="1" t="s">
        <v>20</v>
      </c>
      <c r="L160" s="1" t="s">
        <v>65</v>
      </c>
      <c r="M160" s="1">
        <v>88</v>
      </c>
      <c r="N160" s="1">
        <v>77</v>
      </c>
      <c r="O160" s="3">
        <f t="shared" si="16"/>
        <v>0.875</v>
      </c>
      <c r="P160" t="str">
        <f t="shared" si="17"/>
        <v>N</v>
      </c>
      <c r="Q160" s="3">
        <v>0.35585340787411401</v>
      </c>
      <c r="R160" s="3">
        <v>0</v>
      </c>
      <c r="S160" s="3">
        <f t="shared" si="18"/>
        <v>355.853407874114</v>
      </c>
      <c r="T160" s="1" t="str">
        <f t="shared" si="19"/>
        <v>D</v>
      </c>
      <c r="U160" s="3">
        <v>2.30066640509982</v>
      </c>
      <c r="V160" s="3">
        <v>3.3379765661011098</v>
      </c>
      <c r="W160" s="3">
        <f t="shared" si="20"/>
        <v>0.6892398312391661</v>
      </c>
      <c r="X160" s="1" t="str">
        <f t="shared" si="21"/>
        <v>A</v>
      </c>
      <c r="Y160">
        <v>91</v>
      </c>
      <c r="Z160">
        <v>1</v>
      </c>
      <c r="AA160" s="3">
        <f t="shared" si="22"/>
        <v>90.909090909090921</v>
      </c>
      <c r="AB160" s="1" t="str">
        <f t="shared" si="23"/>
        <v>F</v>
      </c>
    </row>
    <row r="161" spans="1:28" x14ac:dyDescent="0.3">
      <c r="A161" s="1" t="s">
        <v>487</v>
      </c>
      <c r="B161" s="1" t="s">
        <v>1247</v>
      </c>
      <c r="C161" s="1" t="s">
        <v>488</v>
      </c>
      <c r="D161" s="1" t="s">
        <v>489</v>
      </c>
      <c r="E161" s="1">
        <v>12</v>
      </c>
      <c r="F161" s="1">
        <v>2010</v>
      </c>
      <c r="H161" s="1">
        <v>18</v>
      </c>
      <c r="I161" s="2">
        <v>0.42605175791024802</v>
      </c>
      <c r="J161" s="1">
        <v>5</v>
      </c>
      <c r="K161" s="1" t="s">
        <v>11</v>
      </c>
      <c r="L161" s="1" t="s">
        <v>490</v>
      </c>
      <c r="M161" s="1">
        <v>72</v>
      </c>
      <c r="N161" s="1">
        <v>207</v>
      </c>
      <c r="O161" s="3">
        <f t="shared" si="16"/>
        <v>2.875</v>
      </c>
      <c r="P161" t="str">
        <f t="shared" si="17"/>
        <v>P</v>
      </c>
      <c r="Q161" s="3">
        <v>0.482943910686297</v>
      </c>
      <c r="R161" s="3">
        <v>0</v>
      </c>
      <c r="S161" s="3">
        <f t="shared" si="18"/>
        <v>482.94391068629699</v>
      </c>
      <c r="T161" s="1" t="str">
        <f t="shared" si="19"/>
        <v>D</v>
      </c>
      <c r="U161" s="3">
        <v>1.3462202024866901</v>
      </c>
      <c r="V161" s="3">
        <v>1.9417831440086799</v>
      </c>
      <c r="W161" s="3">
        <f t="shared" si="20"/>
        <v>0.69329070377421731</v>
      </c>
      <c r="X161" s="1" t="str">
        <f t="shared" si="21"/>
        <v>A</v>
      </c>
      <c r="Y161">
        <v>54</v>
      </c>
      <c r="Z161">
        <v>6</v>
      </c>
      <c r="AA161" s="3">
        <f t="shared" si="22"/>
        <v>8.9985002499583402</v>
      </c>
      <c r="AB161" s="1" t="str">
        <f t="shared" si="23"/>
        <v>F</v>
      </c>
    </row>
    <row r="162" spans="1:28" x14ac:dyDescent="0.3">
      <c r="A162" s="1" t="s">
        <v>491</v>
      </c>
      <c r="B162" s="1" t="s">
        <v>1248</v>
      </c>
      <c r="C162" s="1" t="s">
        <v>492</v>
      </c>
      <c r="D162" s="1" t="s">
        <v>493</v>
      </c>
      <c r="E162" s="1">
        <v>30</v>
      </c>
      <c r="F162" s="1">
        <v>2020</v>
      </c>
      <c r="G162" s="1" t="s">
        <v>1631</v>
      </c>
      <c r="H162" s="1">
        <v>28</v>
      </c>
      <c r="I162" s="2">
        <v>0.57252352423880004</v>
      </c>
      <c r="J162" s="1">
        <v>5</v>
      </c>
      <c r="K162" s="1" t="s">
        <v>20</v>
      </c>
      <c r="L162" s="1" t="s">
        <v>494</v>
      </c>
      <c r="M162" s="1">
        <v>191</v>
      </c>
      <c r="N162" s="1">
        <v>142</v>
      </c>
      <c r="O162" s="3">
        <f t="shared" si="16"/>
        <v>0.74345549738219896</v>
      </c>
      <c r="P162" t="str">
        <f t="shared" si="17"/>
        <v>N</v>
      </c>
      <c r="Q162" s="3">
        <v>0.45752581012386001</v>
      </c>
      <c r="R162" s="3">
        <v>0</v>
      </c>
      <c r="S162" s="3">
        <f t="shared" si="18"/>
        <v>457.52581012386003</v>
      </c>
      <c r="T162" s="1" t="str">
        <f t="shared" si="19"/>
        <v>D</v>
      </c>
      <c r="U162" s="3">
        <v>3.0366889073638998</v>
      </c>
      <c r="V162" s="3">
        <v>5.48990598422911</v>
      </c>
      <c r="W162" s="3">
        <f t="shared" si="20"/>
        <v>0.55314042099945182</v>
      </c>
      <c r="X162" s="1" t="str">
        <f t="shared" si="21"/>
        <v>A</v>
      </c>
      <c r="Y162">
        <v>90</v>
      </c>
      <c r="Z162">
        <v>38</v>
      </c>
      <c r="AA162" s="3">
        <f t="shared" si="22"/>
        <v>2.3683587274019104</v>
      </c>
      <c r="AB162" s="1" t="str">
        <f t="shared" si="23"/>
        <v>F</v>
      </c>
    </row>
    <row r="163" spans="1:28" x14ac:dyDescent="0.3">
      <c r="A163" s="1" t="s">
        <v>495</v>
      </c>
      <c r="B163" s="1" t="s">
        <v>1249</v>
      </c>
      <c r="C163" s="1" t="s">
        <v>496</v>
      </c>
      <c r="D163" s="1" t="s">
        <v>497</v>
      </c>
      <c r="E163" s="1">
        <v>17</v>
      </c>
      <c r="F163" s="1">
        <v>2017</v>
      </c>
      <c r="G163" s="1" t="s">
        <v>1632</v>
      </c>
      <c r="H163" s="1">
        <v>23</v>
      </c>
      <c r="I163" s="2">
        <v>0.47162480040446603</v>
      </c>
      <c r="J163" s="1">
        <v>4</v>
      </c>
      <c r="K163" s="1" t="s">
        <v>11</v>
      </c>
      <c r="L163" s="1" t="s">
        <v>498</v>
      </c>
      <c r="M163" s="1">
        <v>314</v>
      </c>
      <c r="N163" s="1">
        <v>203</v>
      </c>
      <c r="O163" s="3">
        <f t="shared" si="16"/>
        <v>0.64649681528662417</v>
      </c>
      <c r="P163" t="str">
        <f t="shared" si="17"/>
        <v>N</v>
      </c>
      <c r="Q163" s="3">
        <v>0.91505162024772102</v>
      </c>
      <c r="R163" s="3">
        <v>0</v>
      </c>
      <c r="S163" s="3">
        <f t="shared" si="18"/>
        <v>915.05162024772096</v>
      </c>
      <c r="T163" s="1" t="str">
        <f t="shared" si="19"/>
        <v>D</v>
      </c>
      <c r="U163" s="3">
        <v>3.6516763122589699</v>
      </c>
      <c r="V163" s="3">
        <v>3.9114050739252102</v>
      </c>
      <c r="W163" s="3">
        <f t="shared" si="20"/>
        <v>0.93359706889023519</v>
      </c>
      <c r="X163" s="1" t="str">
        <f t="shared" si="21"/>
        <v>A</v>
      </c>
      <c r="Y163">
        <v>8</v>
      </c>
      <c r="Z163">
        <v>26</v>
      </c>
      <c r="AA163" s="3">
        <f t="shared" si="22"/>
        <v>0.30768047382792968</v>
      </c>
      <c r="AB163" s="1" t="str">
        <f t="shared" si="23"/>
        <v>GS</v>
      </c>
    </row>
    <row r="164" spans="1:28" x14ac:dyDescent="0.3">
      <c r="A164" s="1" t="s">
        <v>499</v>
      </c>
      <c r="B164" s="1" t="s">
        <v>1250</v>
      </c>
      <c r="C164" s="1" t="s">
        <v>500</v>
      </c>
      <c r="D164" s="1" t="s">
        <v>501</v>
      </c>
      <c r="E164" s="1">
        <v>128</v>
      </c>
      <c r="F164" s="1">
        <v>2018</v>
      </c>
      <c r="G164" s="1" t="s">
        <v>1633</v>
      </c>
      <c r="H164" s="1">
        <v>3</v>
      </c>
      <c r="I164" s="2">
        <v>0.62669572490171699</v>
      </c>
      <c r="J164" s="1">
        <v>1</v>
      </c>
      <c r="K164" s="1" t="s">
        <v>39</v>
      </c>
      <c r="L164" s="1" t="s">
        <v>247</v>
      </c>
      <c r="M164" s="1">
        <v>157</v>
      </c>
      <c r="N164" s="1">
        <v>103</v>
      </c>
      <c r="O164" s="3">
        <f t="shared" si="16"/>
        <v>0.6560509554140127</v>
      </c>
      <c r="P164" t="str">
        <f t="shared" si="17"/>
        <v>N</v>
      </c>
      <c r="Q164" s="3">
        <v>0</v>
      </c>
      <c r="R164" s="3">
        <v>4.7228332021602801</v>
      </c>
      <c r="S164" s="3">
        <f t="shared" si="18"/>
        <v>0</v>
      </c>
      <c r="T164" s="1" t="str">
        <f t="shared" si="19"/>
        <v>H</v>
      </c>
      <c r="U164" s="3">
        <v>1.5578634363724799</v>
      </c>
      <c r="V164" s="3">
        <v>2.9988777495650898</v>
      </c>
      <c r="W164" s="3">
        <f t="shared" si="20"/>
        <v>0.51948214181068497</v>
      </c>
      <c r="X164" s="1" t="str">
        <f t="shared" si="21"/>
        <v>A</v>
      </c>
      <c r="Y164">
        <v>20</v>
      </c>
      <c r="Z164">
        <v>8</v>
      </c>
      <c r="AA164" s="3">
        <f t="shared" si="22"/>
        <v>2.4996875390576179</v>
      </c>
      <c r="AB164" s="1" t="str">
        <f t="shared" si="23"/>
        <v>F</v>
      </c>
    </row>
    <row r="165" spans="1:28" x14ac:dyDescent="0.3">
      <c r="A165" s="1" t="s">
        <v>502</v>
      </c>
      <c r="B165" s="1" t="s">
        <v>1251</v>
      </c>
      <c r="C165" s="1" t="s">
        <v>503</v>
      </c>
      <c r="D165" s="1" t="s">
        <v>193</v>
      </c>
      <c r="E165" s="1">
        <v>10</v>
      </c>
      <c r="F165" s="1">
        <v>2018</v>
      </c>
      <c r="G165" s="1" t="s">
        <v>1634</v>
      </c>
      <c r="H165" s="1">
        <v>22</v>
      </c>
      <c r="I165" s="2">
        <v>0.27192247739999897</v>
      </c>
      <c r="J165" s="1">
        <v>3</v>
      </c>
      <c r="K165" s="1" t="s">
        <v>20</v>
      </c>
      <c r="L165" s="1" t="s">
        <v>105</v>
      </c>
      <c r="M165" s="1">
        <v>85</v>
      </c>
      <c r="N165" s="1">
        <v>181</v>
      </c>
      <c r="O165" s="3">
        <f t="shared" si="16"/>
        <v>2.1294117647058823</v>
      </c>
      <c r="P165" t="str">
        <f t="shared" si="17"/>
        <v>P</v>
      </c>
      <c r="Q165" s="3">
        <v>7.6254301687310094E-2</v>
      </c>
      <c r="R165" s="3">
        <v>0</v>
      </c>
      <c r="S165" s="3">
        <f t="shared" si="18"/>
        <v>76.25430168731009</v>
      </c>
      <c r="T165" s="1" t="str">
        <f t="shared" si="19"/>
        <v>D</v>
      </c>
      <c r="U165" s="3">
        <v>1.9061717334305801</v>
      </c>
      <c r="V165" s="3">
        <v>9.4632322670358793</v>
      </c>
      <c r="W165" s="3">
        <f t="shared" si="20"/>
        <v>0.20142924527706227</v>
      </c>
      <c r="X165" s="1" t="str">
        <f t="shared" si="21"/>
        <v>A</v>
      </c>
      <c r="Y165">
        <v>192</v>
      </c>
      <c r="Z165">
        <v>7</v>
      </c>
      <c r="AA165" s="3">
        <f t="shared" si="22"/>
        <v>27.424653620911297</v>
      </c>
      <c r="AB165" s="1" t="str">
        <f t="shared" si="23"/>
        <v>F</v>
      </c>
    </row>
    <row r="166" spans="1:28" x14ac:dyDescent="0.3">
      <c r="A166" s="1" t="s">
        <v>504</v>
      </c>
      <c r="B166" s="1" t="s">
        <v>1252</v>
      </c>
      <c r="C166" s="1" t="s">
        <v>505</v>
      </c>
      <c r="D166" s="1" t="s">
        <v>132</v>
      </c>
      <c r="E166" s="1">
        <v>52</v>
      </c>
      <c r="F166" s="1">
        <v>2013</v>
      </c>
      <c r="G166" s="1" t="s">
        <v>1635</v>
      </c>
      <c r="H166" s="1">
        <v>44</v>
      </c>
      <c r="I166" s="2">
        <v>0.49303032878571401</v>
      </c>
      <c r="J166" s="1">
        <v>5</v>
      </c>
      <c r="K166" s="1" t="s">
        <v>20</v>
      </c>
      <c r="L166" s="1" t="s">
        <v>73</v>
      </c>
      <c r="M166" s="1">
        <v>75</v>
      </c>
      <c r="N166" s="1">
        <v>95</v>
      </c>
      <c r="O166" s="3">
        <f t="shared" si="16"/>
        <v>1.2666666666666666</v>
      </c>
      <c r="P166" t="str">
        <f t="shared" si="17"/>
        <v>P</v>
      </c>
      <c r="Q166" s="3">
        <v>0.20334480449949299</v>
      </c>
      <c r="R166" s="3">
        <v>2.1467423646183099</v>
      </c>
      <c r="S166" s="3">
        <f t="shared" si="18"/>
        <v>9.4678397115675841E-2</v>
      </c>
      <c r="T166" s="1" t="str">
        <f t="shared" si="19"/>
        <v>H</v>
      </c>
      <c r="U166" s="3">
        <v>2.07566504766256</v>
      </c>
      <c r="V166" s="3">
        <v>2.8426764078236202</v>
      </c>
      <c r="W166" s="3">
        <f t="shared" si="20"/>
        <v>0.73017985513578332</v>
      </c>
      <c r="X166" s="1" t="str">
        <f t="shared" si="21"/>
        <v>A</v>
      </c>
      <c r="Y166">
        <v>110</v>
      </c>
      <c r="Z166">
        <v>1</v>
      </c>
      <c r="AA166" s="3">
        <f t="shared" si="22"/>
        <v>109.8901098901099</v>
      </c>
      <c r="AB166" s="1" t="str">
        <f t="shared" si="23"/>
        <v>F</v>
      </c>
    </row>
    <row r="167" spans="1:28" x14ac:dyDescent="0.3">
      <c r="A167" s="1" t="s">
        <v>506</v>
      </c>
      <c r="B167" s="1" t="s">
        <v>1253</v>
      </c>
      <c r="C167" s="1" t="s">
        <v>507</v>
      </c>
      <c r="D167" s="1" t="s">
        <v>47</v>
      </c>
      <c r="E167" s="1">
        <v>49</v>
      </c>
      <c r="F167" s="1">
        <v>2011</v>
      </c>
      <c r="G167" s="1" t="s">
        <v>1636</v>
      </c>
      <c r="H167" s="1">
        <v>18</v>
      </c>
      <c r="I167" s="2">
        <v>0.29422820341571698</v>
      </c>
      <c r="J167" s="1">
        <v>5</v>
      </c>
      <c r="K167" s="1" t="s">
        <v>20</v>
      </c>
      <c r="L167" s="1" t="s">
        <v>105</v>
      </c>
      <c r="M167" s="1">
        <v>43</v>
      </c>
      <c r="N167" s="1">
        <v>48</v>
      </c>
      <c r="O167" s="3">
        <f t="shared" si="16"/>
        <v>1.1162790697674418</v>
      </c>
      <c r="P167" t="str">
        <f t="shared" si="17"/>
        <v>P</v>
      </c>
      <c r="Q167" s="3">
        <v>0.88963351968528404</v>
      </c>
      <c r="R167" s="3">
        <v>0</v>
      </c>
      <c r="S167" s="3">
        <f t="shared" si="18"/>
        <v>889.633519685284</v>
      </c>
      <c r="T167" s="1" t="str">
        <f t="shared" si="19"/>
        <v>D</v>
      </c>
      <c r="U167" s="3">
        <v>3.8605478223985399</v>
      </c>
      <c r="V167" s="3">
        <v>0.13314576262975</v>
      </c>
      <c r="W167" s="3">
        <f t="shared" si="20"/>
        <v>28.994898118792566</v>
      </c>
      <c r="X167" s="1" t="str">
        <f t="shared" si="21"/>
        <v>I</v>
      </c>
      <c r="Y167">
        <v>16</v>
      </c>
      <c r="Z167">
        <v>9</v>
      </c>
      <c r="AA167" s="3">
        <f t="shared" si="22"/>
        <v>1.7775802688590159</v>
      </c>
      <c r="AB167" s="1" t="str">
        <f t="shared" si="23"/>
        <v>F</v>
      </c>
    </row>
    <row r="168" spans="1:28" x14ac:dyDescent="0.3">
      <c r="A168" s="1" t="s">
        <v>508</v>
      </c>
      <c r="B168" s="1" t="s">
        <v>1254</v>
      </c>
      <c r="C168" s="1" t="s">
        <v>509</v>
      </c>
      <c r="D168" s="1" t="s">
        <v>510</v>
      </c>
      <c r="E168" s="1">
        <v>9</v>
      </c>
      <c r="F168" s="1">
        <v>2016</v>
      </c>
      <c r="G168" s="1" t="s">
        <v>1637</v>
      </c>
      <c r="H168" s="1">
        <v>5</v>
      </c>
      <c r="I168" s="2">
        <v>0.46614212748730299</v>
      </c>
      <c r="J168" s="1">
        <v>3</v>
      </c>
      <c r="K168" s="1" t="s">
        <v>20</v>
      </c>
      <c r="L168" s="1" t="s">
        <v>65</v>
      </c>
      <c r="M168" s="1">
        <v>81</v>
      </c>
      <c r="N168" s="1">
        <v>63</v>
      </c>
      <c r="O168" s="3">
        <f t="shared" si="16"/>
        <v>0.77777777777777779</v>
      </c>
      <c r="P168" t="str">
        <f t="shared" si="17"/>
        <v>N</v>
      </c>
      <c r="Q168" s="3">
        <v>2.54181005624367E-2</v>
      </c>
      <c r="R168" s="3">
        <v>0</v>
      </c>
      <c r="S168" s="3">
        <f t="shared" si="18"/>
        <v>25.418100562436699</v>
      </c>
      <c r="T168" s="1" t="str">
        <f t="shared" si="19"/>
        <v>D</v>
      </c>
      <c r="U168" s="3">
        <v>0.97625924123878804</v>
      </c>
      <c r="V168" s="3">
        <v>3.4008787406990901</v>
      </c>
      <c r="W168" s="3">
        <f t="shared" si="20"/>
        <v>0.28706087916504386</v>
      </c>
      <c r="X168" s="1" t="str">
        <f t="shared" si="21"/>
        <v>A</v>
      </c>
      <c r="Y168">
        <v>9</v>
      </c>
      <c r="Z168">
        <v>5</v>
      </c>
      <c r="AA168" s="3">
        <f t="shared" si="22"/>
        <v>1.7996400719856027</v>
      </c>
      <c r="AB168" s="1" t="str">
        <f t="shared" si="23"/>
        <v>F</v>
      </c>
    </row>
    <row r="169" spans="1:28" x14ac:dyDescent="0.3">
      <c r="A169" s="1" t="s">
        <v>511</v>
      </c>
      <c r="B169" s="1" t="s">
        <v>1255</v>
      </c>
      <c r="C169" s="1" t="s">
        <v>512</v>
      </c>
      <c r="D169" s="1" t="s">
        <v>116</v>
      </c>
      <c r="E169" s="1">
        <v>64</v>
      </c>
      <c r="F169" s="1">
        <v>2017</v>
      </c>
      <c r="G169" s="1" t="s">
        <v>1638</v>
      </c>
      <c r="H169" s="1">
        <v>9</v>
      </c>
      <c r="I169" s="2">
        <v>0.56895929026143599</v>
      </c>
      <c r="J169" s="1">
        <v>3</v>
      </c>
      <c r="K169" s="1" t="s">
        <v>20</v>
      </c>
      <c r="L169" s="1" t="s">
        <v>65</v>
      </c>
      <c r="M169" s="1">
        <v>211</v>
      </c>
      <c r="N169" s="1">
        <v>119</v>
      </c>
      <c r="O169" s="3">
        <f t="shared" si="16"/>
        <v>0.56398104265402849</v>
      </c>
      <c r="P169" t="str">
        <f t="shared" si="17"/>
        <v>N</v>
      </c>
      <c r="Q169" s="3">
        <v>1.0929783241847799</v>
      </c>
      <c r="R169" s="3">
        <v>0.42934847292366202</v>
      </c>
      <c r="S169" s="3">
        <f t="shared" si="18"/>
        <v>2.5397518359003435</v>
      </c>
      <c r="T169" s="1" t="str">
        <f t="shared" si="19"/>
        <v>D</v>
      </c>
      <c r="U169" s="3">
        <v>6.1714382886105899</v>
      </c>
      <c r="V169" s="3">
        <v>6.3033981101464898</v>
      </c>
      <c r="W169" s="3">
        <f t="shared" si="20"/>
        <v>0.97906528840000029</v>
      </c>
      <c r="X169" s="1" t="str">
        <f t="shared" si="21"/>
        <v>A</v>
      </c>
      <c r="Y169">
        <v>316</v>
      </c>
      <c r="Z169">
        <v>5</v>
      </c>
      <c r="AA169" s="3">
        <f t="shared" si="22"/>
        <v>63.1873625274945</v>
      </c>
      <c r="AB169" s="1" t="str">
        <f t="shared" si="23"/>
        <v>F</v>
      </c>
    </row>
    <row r="170" spans="1:28" x14ac:dyDescent="0.3">
      <c r="A170" s="1" t="s">
        <v>513</v>
      </c>
      <c r="B170" s="1" t="s">
        <v>1256</v>
      </c>
      <c r="C170" s="1" t="s">
        <v>514</v>
      </c>
      <c r="D170" s="1" t="s">
        <v>111</v>
      </c>
      <c r="E170" s="1">
        <v>31</v>
      </c>
      <c r="F170" s="1">
        <v>2018</v>
      </c>
      <c r="G170" s="1" t="s">
        <v>1639</v>
      </c>
      <c r="H170" s="1">
        <v>32</v>
      </c>
      <c r="I170" s="2">
        <v>0.31605871880879999</v>
      </c>
      <c r="J170" s="1">
        <v>2</v>
      </c>
      <c r="K170" s="1" t="s">
        <v>20</v>
      </c>
      <c r="L170" s="1" t="s">
        <v>65</v>
      </c>
      <c r="M170" s="1">
        <v>182</v>
      </c>
      <c r="N170" s="1">
        <v>103</v>
      </c>
      <c r="O170" s="3">
        <f t="shared" si="16"/>
        <v>0.56593406593406592</v>
      </c>
      <c r="P170" t="str">
        <f t="shared" si="17"/>
        <v>N</v>
      </c>
      <c r="Q170" s="3">
        <v>0.55919821237360701</v>
      </c>
      <c r="R170" s="3">
        <v>0.42934847292366202</v>
      </c>
      <c r="S170" s="3">
        <f t="shared" si="18"/>
        <v>1.2994079160420331</v>
      </c>
      <c r="T170" s="1" t="str">
        <f t="shared" si="19"/>
        <v>D</v>
      </c>
      <c r="U170" s="3">
        <v>2.9106346610528502</v>
      </c>
      <c r="V170" s="3">
        <v>3.0139139430397202</v>
      </c>
      <c r="W170" s="3">
        <f t="shared" si="20"/>
        <v>0.96573250466378402</v>
      </c>
      <c r="X170" s="1" t="str">
        <f t="shared" si="21"/>
        <v>A</v>
      </c>
      <c r="Y170">
        <v>8</v>
      </c>
      <c r="Z170">
        <v>10</v>
      </c>
      <c r="AA170" s="3">
        <f t="shared" si="22"/>
        <v>0.79992000799920016</v>
      </c>
      <c r="AB170" s="1" t="str">
        <f t="shared" si="23"/>
        <v>GS</v>
      </c>
    </row>
    <row r="171" spans="1:28" x14ac:dyDescent="0.3">
      <c r="A171" s="1" t="s">
        <v>515</v>
      </c>
      <c r="B171" s="1" t="s">
        <v>1257</v>
      </c>
      <c r="C171" s="1" t="s">
        <v>516</v>
      </c>
      <c r="D171" s="1" t="s">
        <v>517</v>
      </c>
      <c r="E171" s="1">
        <v>14</v>
      </c>
      <c r="F171" s="1">
        <v>2019</v>
      </c>
      <c r="G171" s="1" t="s">
        <v>1640</v>
      </c>
      <c r="H171" s="1">
        <v>25</v>
      </c>
      <c r="I171" s="2">
        <v>0.43303445431767701</v>
      </c>
      <c r="J171" s="1">
        <v>5</v>
      </c>
      <c r="K171" s="1" t="s">
        <v>11</v>
      </c>
      <c r="L171" s="1" t="s">
        <v>518</v>
      </c>
      <c r="M171" s="1">
        <v>250</v>
      </c>
      <c r="N171" s="1">
        <v>296</v>
      </c>
      <c r="O171" s="3">
        <f t="shared" si="16"/>
        <v>1.1839999999999999</v>
      </c>
      <c r="P171" t="str">
        <f t="shared" si="17"/>
        <v>P</v>
      </c>
      <c r="Q171" s="3">
        <v>2.16053854780712</v>
      </c>
      <c r="R171" s="3">
        <v>0</v>
      </c>
      <c r="S171" s="3">
        <f t="shared" si="18"/>
        <v>2160.5385478071198</v>
      </c>
      <c r="T171" s="1" t="str">
        <f t="shared" si="19"/>
        <v>D</v>
      </c>
      <c r="U171" s="3">
        <v>2.16159888998226</v>
      </c>
      <c r="V171" s="3">
        <v>11.630269109444001</v>
      </c>
      <c r="W171" s="3">
        <f t="shared" si="20"/>
        <v>0.18585974835500585</v>
      </c>
      <c r="X171" s="1" t="str">
        <f t="shared" si="21"/>
        <v>A</v>
      </c>
      <c r="Y171">
        <v>60</v>
      </c>
      <c r="Z171">
        <v>14</v>
      </c>
      <c r="AA171" s="3">
        <f t="shared" si="22"/>
        <v>4.2854081851296337</v>
      </c>
      <c r="AB171" s="1" t="str">
        <f t="shared" si="23"/>
        <v>F</v>
      </c>
    </row>
    <row r="172" spans="1:28" x14ac:dyDescent="0.3">
      <c r="A172" s="1" t="s">
        <v>519</v>
      </c>
      <c r="B172" s="1" t="s">
        <v>1258</v>
      </c>
      <c r="C172" s="1" t="s">
        <v>520</v>
      </c>
      <c r="D172" s="1" t="s">
        <v>51</v>
      </c>
      <c r="E172" s="1">
        <v>9</v>
      </c>
      <c r="F172" s="1">
        <v>2017</v>
      </c>
      <c r="G172" s="1" t="s">
        <v>1641</v>
      </c>
      <c r="H172" s="1">
        <v>10</v>
      </c>
      <c r="I172" s="2">
        <v>0.41572746893857399</v>
      </c>
      <c r="J172" s="1">
        <v>3</v>
      </c>
      <c r="K172" s="1" t="s">
        <v>11</v>
      </c>
      <c r="L172" s="1" t="s">
        <v>52</v>
      </c>
      <c r="M172" s="1">
        <v>175</v>
      </c>
      <c r="N172" s="1">
        <v>151</v>
      </c>
      <c r="O172" s="3">
        <f t="shared" si="16"/>
        <v>0.86285714285714288</v>
      </c>
      <c r="P172" t="str">
        <f t="shared" si="17"/>
        <v>N</v>
      </c>
      <c r="Q172" s="3">
        <v>0.40668960899898698</v>
      </c>
      <c r="R172" s="3">
        <v>0</v>
      </c>
      <c r="S172" s="3">
        <f t="shared" si="18"/>
        <v>406.68960899898696</v>
      </c>
      <c r="T172" s="1" t="str">
        <f t="shared" si="19"/>
        <v>D</v>
      </c>
      <c r="U172" s="3">
        <v>2.64962900009064</v>
      </c>
      <c r="V172" s="3">
        <v>7.7281951504525104</v>
      </c>
      <c r="W172" s="3">
        <f t="shared" si="20"/>
        <v>0.34285223761921901</v>
      </c>
      <c r="X172" s="1" t="str">
        <f t="shared" si="21"/>
        <v>A</v>
      </c>
      <c r="Y172">
        <v>163</v>
      </c>
      <c r="Z172">
        <v>3</v>
      </c>
      <c r="AA172" s="3">
        <f t="shared" si="22"/>
        <v>54.315228257247583</v>
      </c>
      <c r="AB172" s="1" t="str">
        <f t="shared" si="23"/>
        <v>F</v>
      </c>
    </row>
    <row r="173" spans="1:28" x14ac:dyDescent="0.3">
      <c r="A173" s="1" t="s">
        <v>521</v>
      </c>
      <c r="B173" s="1" t="s">
        <v>1259</v>
      </c>
      <c r="C173" s="1" t="s">
        <v>522</v>
      </c>
      <c r="D173" s="1" t="s">
        <v>393</v>
      </c>
      <c r="E173" s="1">
        <v>112</v>
      </c>
      <c r="F173" s="1">
        <v>2015</v>
      </c>
      <c r="G173" s="1" t="s">
        <v>1642</v>
      </c>
      <c r="H173" s="1">
        <v>29</v>
      </c>
      <c r="I173" s="2">
        <v>0.41499269717679699</v>
      </c>
      <c r="J173" s="1">
        <v>2</v>
      </c>
      <c r="K173" s="1" t="s">
        <v>20</v>
      </c>
      <c r="L173" s="1" t="s">
        <v>21</v>
      </c>
      <c r="M173" s="1">
        <v>99</v>
      </c>
      <c r="N173" s="1">
        <v>75</v>
      </c>
      <c r="O173" s="3">
        <f t="shared" si="16"/>
        <v>0.75757575757575757</v>
      </c>
      <c r="P173" t="str">
        <f t="shared" si="17"/>
        <v>N</v>
      </c>
      <c r="Q173" s="3">
        <v>1.83010324049544</v>
      </c>
      <c r="R173" s="3">
        <v>0</v>
      </c>
      <c r="S173" s="3">
        <f t="shared" si="18"/>
        <v>1830.1032404954401</v>
      </c>
      <c r="T173" s="1" t="str">
        <f t="shared" si="19"/>
        <v>D</v>
      </c>
      <c r="U173" s="3">
        <v>3.95849002562607</v>
      </c>
      <c r="V173" s="3">
        <v>0.96933619855584696</v>
      </c>
      <c r="W173" s="3">
        <f t="shared" si="20"/>
        <v>4.0837121645963244</v>
      </c>
      <c r="X173" s="1" t="str">
        <f t="shared" si="21"/>
        <v>I</v>
      </c>
      <c r="Y173">
        <v>16</v>
      </c>
      <c r="Z173">
        <v>2</v>
      </c>
      <c r="AA173" s="3">
        <f t="shared" si="22"/>
        <v>7.9960019990004998</v>
      </c>
      <c r="AB173" s="1" t="str">
        <f t="shared" si="23"/>
        <v>F</v>
      </c>
    </row>
    <row r="174" spans="1:28" x14ac:dyDescent="0.3">
      <c r="A174" s="1" t="s">
        <v>523</v>
      </c>
      <c r="B174" s="1" t="s">
        <v>1260</v>
      </c>
      <c r="C174" s="1" t="s">
        <v>524</v>
      </c>
      <c r="D174" s="1" t="s">
        <v>116</v>
      </c>
      <c r="E174" s="1">
        <v>30</v>
      </c>
      <c r="F174" s="1">
        <v>2013</v>
      </c>
      <c r="G174" s="1" t="s">
        <v>1643</v>
      </c>
      <c r="H174" s="1">
        <v>2</v>
      </c>
      <c r="I174" s="2">
        <v>0.33896051397219101</v>
      </c>
      <c r="J174" s="1">
        <v>5</v>
      </c>
      <c r="K174" s="1" t="s">
        <v>20</v>
      </c>
      <c r="L174" s="1" t="s">
        <v>525</v>
      </c>
      <c r="M174" s="1">
        <v>305</v>
      </c>
      <c r="N174" s="1">
        <v>179</v>
      </c>
      <c r="O174" s="3">
        <f t="shared" si="16"/>
        <v>0.58688524590163937</v>
      </c>
      <c r="P174" t="str">
        <f t="shared" si="17"/>
        <v>N</v>
      </c>
      <c r="Q174" s="3">
        <v>4.3719132967391099</v>
      </c>
      <c r="R174" s="3">
        <v>0</v>
      </c>
      <c r="S174" s="3">
        <f t="shared" si="18"/>
        <v>4371.9132967391097</v>
      </c>
      <c r="T174" s="1" t="str">
        <f t="shared" si="19"/>
        <v>D</v>
      </c>
      <c r="U174" s="3">
        <v>14.5156330442934</v>
      </c>
      <c r="V174" s="3">
        <v>3.60586386746736</v>
      </c>
      <c r="W174" s="3">
        <f t="shared" si="20"/>
        <v>4.0255632430429777</v>
      </c>
      <c r="X174" s="1" t="str">
        <f t="shared" si="21"/>
        <v>I</v>
      </c>
      <c r="Y174">
        <v>139</v>
      </c>
      <c r="Z174">
        <v>9</v>
      </c>
      <c r="AA174" s="3">
        <f t="shared" si="22"/>
        <v>15.4427285857127</v>
      </c>
      <c r="AB174" s="1" t="str">
        <f t="shared" si="23"/>
        <v>F</v>
      </c>
    </row>
    <row r="175" spans="1:28" x14ac:dyDescent="0.3">
      <c r="A175" s="1" t="s">
        <v>526</v>
      </c>
      <c r="B175" s="1" t="s">
        <v>1261</v>
      </c>
      <c r="C175" s="1" t="s">
        <v>527</v>
      </c>
      <c r="D175" s="1" t="s">
        <v>51</v>
      </c>
      <c r="E175" s="1">
        <v>11</v>
      </c>
      <c r="F175" s="1">
        <v>2019</v>
      </c>
      <c r="G175" s="1" t="s">
        <v>1644</v>
      </c>
      <c r="H175" s="1">
        <v>24</v>
      </c>
      <c r="I175" s="2">
        <v>0.64421602640081299</v>
      </c>
      <c r="J175" s="1">
        <v>3</v>
      </c>
      <c r="K175" s="1" t="s">
        <v>20</v>
      </c>
      <c r="L175" s="1" t="s">
        <v>525</v>
      </c>
      <c r="M175" s="1">
        <v>61</v>
      </c>
      <c r="N175" s="1">
        <v>155</v>
      </c>
      <c r="O175" s="3">
        <f t="shared" si="16"/>
        <v>2.540983606557377</v>
      </c>
      <c r="P175" t="str">
        <f t="shared" si="17"/>
        <v>P</v>
      </c>
      <c r="Q175" s="3">
        <v>0.74092007485334299</v>
      </c>
      <c r="R175" s="3">
        <v>0</v>
      </c>
      <c r="S175" s="3">
        <f t="shared" si="18"/>
        <v>740.92007485334295</v>
      </c>
      <c r="T175" s="1" t="str">
        <f t="shared" si="19"/>
        <v>D</v>
      </c>
      <c r="U175" s="3">
        <v>1.5478246486304901</v>
      </c>
      <c r="V175" s="3">
        <v>9.9873913519304605</v>
      </c>
      <c r="W175" s="3">
        <f t="shared" si="20"/>
        <v>0.15497787100645771</v>
      </c>
      <c r="X175" s="1" t="str">
        <f t="shared" si="21"/>
        <v>A</v>
      </c>
      <c r="Y175">
        <v>22</v>
      </c>
      <c r="Z175">
        <v>1</v>
      </c>
      <c r="AA175" s="3">
        <f t="shared" si="22"/>
        <v>21.978021978021982</v>
      </c>
      <c r="AB175" s="1" t="str">
        <f t="shared" si="23"/>
        <v>F</v>
      </c>
    </row>
    <row r="176" spans="1:28" x14ac:dyDescent="0.3">
      <c r="A176" s="1" t="s">
        <v>528</v>
      </c>
      <c r="B176" s="1" t="s">
        <v>1262</v>
      </c>
      <c r="C176" s="1" t="s">
        <v>529</v>
      </c>
      <c r="D176" s="1" t="s">
        <v>530</v>
      </c>
      <c r="E176" s="1">
        <v>22</v>
      </c>
      <c r="F176" s="1">
        <v>2016</v>
      </c>
      <c r="G176" s="1" t="s">
        <v>1645</v>
      </c>
      <c r="H176" s="1">
        <v>36</v>
      </c>
      <c r="I176" s="2">
        <v>0.430452938321011</v>
      </c>
      <c r="J176" s="1">
        <v>5</v>
      </c>
      <c r="K176" s="1" t="s">
        <v>20</v>
      </c>
      <c r="L176" s="1" t="s">
        <v>44</v>
      </c>
      <c r="M176" s="1">
        <v>87</v>
      </c>
      <c r="N176" s="1">
        <v>100</v>
      </c>
      <c r="O176" s="3">
        <f t="shared" si="16"/>
        <v>1.1494252873563218</v>
      </c>
      <c r="P176" t="str">
        <f t="shared" si="17"/>
        <v>P</v>
      </c>
      <c r="Q176" s="3">
        <v>7.6254301687310094E-2</v>
      </c>
      <c r="R176" s="3">
        <v>0</v>
      </c>
      <c r="S176" s="3">
        <f t="shared" si="18"/>
        <v>76.25430168731009</v>
      </c>
      <c r="T176" s="1" t="str">
        <f t="shared" si="19"/>
        <v>D</v>
      </c>
      <c r="U176" s="3">
        <v>2.3347686275482298</v>
      </c>
      <c r="V176" s="3">
        <v>0.21540804412352199</v>
      </c>
      <c r="W176" s="3">
        <f t="shared" si="20"/>
        <v>10.83881819292411</v>
      </c>
      <c r="X176" s="1" t="str">
        <f t="shared" si="21"/>
        <v>I</v>
      </c>
      <c r="Y176">
        <v>39</v>
      </c>
      <c r="Z176">
        <v>5</v>
      </c>
      <c r="AA176" s="3">
        <f t="shared" si="22"/>
        <v>7.798440311937612</v>
      </c>
      <c r="AB176" s="1" t="str">
        <f t="shared" si="23"/>
        <v>F</v>
      </c>
    </row>
    <row r="177" spans="1:28" x14ac:dyDescent="0.3">
      <c r="A177" s="1" t="s">
        <v>531</v>
      </c>
      <c r="B177" s="1" t="s">
        <v>1263</v>
      </c>
      <c r="C177" s="1" t="s">
        <v>532</v>
      </c>
      <c r="D177" s="1" t="s">
        <v>533</v>
      </c>
      <c r="E177" s="1">
        <v>47</v>
      </c>
      <c r="F177" s="1">
        <v>2019</v>
      </c>
      <c r="G177" s="1" t="s">
        <v>1646</v>
      </c>
      <c r="H177" s="1">
        <v>38</v>
      </c>
      <c r="I177" s="2">
        <v>0.19546114191768399</v>
      </c>
      <c r="J177" s="1">
        <v>5</v>
      </c>
      <c r="K177" s="1" t="s">
        <v>20</v>
      </c>
      <c r="L177" s="1" t="s">
        <v>525</v>
      </c>
      <c r="M177" s="1">
        <v>204</v>
      </c>
      <c r="N177" s="1">
        <v>107</v>
      </c>
      <c r="O177" s="3">
        <f t="shared" si="16"/>
        <v>0.52450980392156865</v>
      </c>
      <c r="P177" t="str">
        <f t="shared" si="17"/>
        <v>N</v>
      </c>
      <c r="Q177" s="3">
        <v>0.99510108047770995</v>
      </c>
      <c r="R177" s="3">
        <v>6.0108786209312601</v>
      </c>
      <c r="S177" s="3">
        <f t="shared" si="18"/>
        <v>0.1655224836065578</v>
      </c>
      <c r="T177" s="1" t="str">
        <f t="shared" si="19"/>
        <v>H</v>
      </c>
      <c r="U177" s="3">
        <v>2.4381389714834398</v>
      </c>
      <c r="V177" s="3">
        <v>3.6180432896936501</v>
      </c>
      <c r="W177" s="3">
        <f t="shared" si="20"/>
        <v>0.67388330549518771</v>
      </c>
      <c r="X177" s="1" t="str">
        <f t="shared" si="21"/>
        <v>A</v>
      </c>
      <c r="Y177">
        <v>3</v>
      </c>
      <c r="Z177">
        <v>3</v>
      </c>
      <c r="AA177" s="3">
        <f t="shared" si="22"/>
        <v>0.99966677774075308</v>
      </c>
      <c r="AB177" s="1" t="str">
        <f t="shared" si="23"/>
        <v>GS</v>
      </c>
    </row>
    <row r="178" spans="1:28" x14ac:dyDescent="0.3">
      <c r="A178" s="1" t="s">
        <v>534</v>
      </c>
      <c r="B178" s="1" t="s">
        <v>1264</v>
      </c>
      <c r="C178" s="1" t="s">
        <v>535</v>
      </c>
      <c r="D178" s="1" t="s">
        <v>536</v>
      </c>
      <c r="E178" s="1">
        <v>31</v>
      </c>
      <c r="F178" s="1">
        <v>2019</v>
      </c>
      <c r="G178" s="1" t="s">
        <v>1647</v>
      </c>
      <c r="H178" s="1">
        <v>22</v>
      </c>
      <c r="I178" s="2">
        <v>0.31824914441902302</v>
      </c>
      <c r="J178" s="1">
        <v>3</v>
      </c>
      <c r="K178" s="1" t="s">
        <v>11</v>
      </c>
      <c r="L178" s="1" t="s">
        <v>16</v>
      </c>
      <c r="M178" s="1">
        <v>117</v>
      </c>
      <c r="N178" s="1">
        <v>168</v>
      </c>
      <c r="O178" s="3">
        <f t="shared" si="16"/>
        <v>1.4358974358974359</v>
      </c>
      <c r="P178" t="str">
        <f t="shared" si="17"/>
        <v>P</v>
      </c>
      <c r="Q178" s="3">
        <v>0.279599106186804</v>
      </c>
      <c r="R178" s="3">
        <v>0</v>
      </c>
      <c r="S178" s="3">
        <f t="shared" si="18"/>
        <v>279.59910618680402</v>
      </c>
      <c r="T178" s="1" t="str">
        <f t="shared" si="19"/>
        <v>D</v>
      </c>
      <c r="U178" s="3">
        <v>0.50310207381178595</v>
      </c>
      <c r="V178" s="3">
        <v>6.1744968956689803</v>
      </c>
      <c r="W178" s="3">
        <f t="shared" si="20"/>
        <v>8.1480658637091599E-2</v>
      </c>
      <c r="X178" s="1" t="str">
        <f t="shared" si="21"/>
        <v>A</v>
      </c>
      <c r="Y178">
        <v>109</v>
      </c>
      <c r="Z178">
        <v>3</v>
      </c>
      <c r="AA178" s="3">
        <f t="shared" si="22"/>
        <v>36.321226257914027</v>
      </c>
      <c r="AB178" s="1" t="str">
        <f t="shared" si="23"/>
        <v>F</v>
      </c>
    </row>
    <row r="179" spans="1:28" x14ac:dyDescent="0.3">
      <c r="A179" s="1" t="s">
        <v>537</v>
      </c>
      <c r="B179" s="1" t="s">
        <v>1265</v>
      </c>
      <c r="C179" s="1" t="s">
        <v>538</v>
      </c>
      <c r="D179" s="1" t="s">
        <v>539</v>
      </c>
      <c r="E179" s="1">
        <v>36</v>
      </c>
      <c r="F179" s="1">
        <v>2010</v>
      </c>
      <c r="G179" s="1" t="s">
        <v>1648</v>
      </c>
      <c r="H179" s="1">
        <v>26</v>
      </c>
      <c r="I179" s="2">
        <v>0.85751208365521303</v>
      </c>
      <c r="J179" s="1">
        <v>5</v>
      </c>
      <c r="K179" s="1" t="s">
        <v>11</v>
      </c>
      <c r="L179" s="1" t="s">
        <v>194</v>
      </c>
      <c r="M179" s="1">
        <v>132</v>
      </c>
      <c r="N179" s="1">
        <v>109</v>
      </c>
      <c r="O179" s="3">
        <f t="shared" si="16"/>
        <v>0.8257575757575758</v>
      </c>
      <c r="P179" t="str">
        <f t="shared" si="17"/>
        <v>N</v>
      </c>
      <c r="Q179" s="3">
        <v>5.0836201124873401E-2</v>
      </c>
      <c r="R179" s="3">
        <v>0</v>
      </c>
      <c r="S179" s="3">
        <f t="shared" si="18"/>
        <v>50.836201124873398</v>
      </c>
      <c r="T179" s="1" t="str">
        <f t="shared" si="19"/>
        <v>D</v>
      </c>
      <c r="U179" s="3">
        <v>0.95341343120952704</v>
      </c>
      <c r="V179" s="3">
        <v>0.56396185087679296</v>
      </c>
      <c r="W179" s="3">
        <f t="shared" si="20"/>
        <v>1.6905636963338082</v>
      </c>
      <c r="X179" s="1" t="str">
        <f t="shared" si="21"/>
        <v>I</v>
      </c>
      <c r="Y179">
        <v>58</v>
      </c>
      <c r="Z179">
        <v>18</v>
      </c>
      <c r="AA179" s="3">
        <f t="shared" si="22"/>
        <v>3.2220432198211206</v>
      </c>
      <c r="AB179" s="1" t="str">
        <f t="shared" si="23"/>
        <v>F</v>
      </c>
    </row>
    <row r="180" spans="1:28" x14ac:dyDescent="0.3">
      <c r="A180" s="1" t="s">
        <v>540</v>
      </c>
      <c r="B180" s="1" t="s">
        <v>1266</v>
      </c>
      <c r="C180" s="1" t="s">
        <v>541</v>
      </c>
      <c r="D180" s="1" t="s">
        <v>510</v>
      </c>
      <c r="E180" s="1">
        <v>6</v>
      </c>
      <c r="F180" s="1">
        <v>2013</v>
      </c>
      <c r="G180" s="1" t="s">
        <v>1649</v>
      </c>
      <c r="H180" s="1">
        <v>39</v>
      </c>
      <c r="I180" s="2">
        <v>0.55638113856172799</v>
      </c>
      <c r="J180" s="1">
        <v>4</v>
      </c>
      <c r="K180" s="1" t="s">
        <v>28</v>
      </c>
      <c r="L180" s="1" t="s">
        <v>29</v>
      </c>
      <c r="M180" s="1">
        <v>149</v>
      </c>
      <c r="N180" s="1">
        <v>70</v>
      </c>
      <c r="O180" s="3">
        <f t="shared" si="16"/>
        <v>0.46979865771812079</v>
      </c>
      <c r="P180" t="str">
        <f t="shared" si="17"/>
        <v>N</v>
      </c>
      <c r="Q180" s="3">
        <v>0.101672402249747</v>
      </c>
      <c r="R180" s="3">
        <v>21.4674236461831</v>
      </c>
      <c r="S180" s="3">
        <f t="shared" si="18"/>
        <v>4.7359044113061124E-3</v>
      </c>
      <c r="T180" s="1" t="str">
        <f t="shared" si="19"/>
        <v>H</v>
      </c>
      <c r="U180" s="3">
        <v>3.4966646352406201</v>
      </c>
      <c r="V180" s="3">
        <v>1.2394430044146401</v>
      </c>
      <c r="W180" s="3">
        <f t="shared" si="20"/>
        <v>2.8211580708319968</v>
      </c>
      <c r="X180" s="1" t="str">
        <f t="shared" si="21"/>
        <v>I</v>
      </c>
      <c r="Y180">
        <v>5</v>
      </c>
      <c r="Z180">
        <v>2</v>
      </c>
      <c r="AA180" s="3">
        <f t="shared" si="22"/>
        <v>2.4987506246876565</v>
      </c>
      <c r="AB180" s="1" t="str">
        <f t="shared" si="23"/>
        <v>F</v>
      </c>
    </row>
    <row r="181" spans="1:28" x14ac:dyDescent="0.3">
      <c r="A181" s="1" t="s">
        <v>542</v>
      </c>
      <c r="B181" s="1" t="s">
        <v>1267</v>
      </c>
      <c r="C181" s="1" t="s">
        <v>543</v>
      </c>
      <c r="D181" s="1" t="s">
        <v>27</v>
      </c>
      <c r="E181" s="1">
        <v>215</v>
      </c>
      <c r="F181" s="1">
        <v>2011</v>
      </c>
      <c r="G181" s="1" t="s">
        <v>1650</v>
      </c>
      <c r="H181" s="1">
        <v>6</v>
      </c>
      <c r="I181" s="2">
        <v>0.45578211731143198</v>
      </c>
      <c r="J181" s="1">
        <v>2</v>
      </c>
      <c r="K181" s="1" t="s">
        <v>11</v>
      </c>
      <c r="L181" s="1" t="s">
        <v>133</v>
      </c>
      <c r="M181" s="1">
        <v>29</v>
      </c>
      <c r="N181" s="1">
        <v>63</v>
      </c>
      <c r="O181" s="3">
        <f t="shared" si="16"/>
        <v>2.1724137931034484</v>
      </c>
      <c r="P181" t="str">
        <f t="shared" si="17"/>
        <v>P</v>
      </c>
      <c r="Q181" s="3">
        <v>0.101672402249747</v>
      </c>
      <c r="R181" s="3">
        <v>0</v>
      </c>
      <c r="S181" s="3">
        <f t="shared" si="18"/>
        <v>101.67240224974699</v>
      </c>
      <c r="T181" s="1" t="str">
        <f t="shared" si="19"/>
        <v>D</v>
      </c>
      <c r="U181" s="3">
        <v>0.88184735344051901</v>
      </c>
      <c r="V181" s="3">
        <v>6.1661311937960299</v>
      </c>
      <c r="W181" s="3">
        <f t="shared" si="20"/>
        <v>0.1430146919883537</v>
      </c>
      <c r="X181" s="1" t="str">
        <f t="shared" si="21"/>
        <v>A</v>
      </c>
      <c r="Y181">
        <v>2</v>
      </c>
      <c r="Z181">
        <v>8</v>
      </c>
      <c r="AA181" s="3">
        <f t="shared" si="22"/>
        <v>0.24996875390576179</v>
      </c>
      <c r="AB181" s="1" t="str">
        <f t="shared" si="23"/>
        <v>GS</v>
      </c>
    </row>
    <row r="182" spans="1:28" x14ac:dyDescent="0.3">
      <c r="A182" s="1" t="s">
        <v>544</v>
      </c>
      <c r="B182" s="1" t="s">
        <v>1268</v>
      </c>
      <c r="C182" s="1" t="s">
        <v>545</v>
      </c>
      <c r="D182" s="1" t="s">
        <v>303</v>
      </c>
      <c r="F182" s="1">
        <v>2020</v>
      </c>
      <c r="G182" s="1" t="s">
        <v>1651</v>
      </c>
      <c r="H182" s="1">
        <v>22</v>
      </c>
      <c r="I182" s="2">
        <v>0.45678149888778202</v>
      </c>
      <c r="J182" s="1">
        <v>3</v>
      </c>
      <c r="K182" s="1" t="s">
        <v>11</v>
      </c>
      <c r="L182" s="1" t="s">
        <v>378</v>
      </c>
      <c r="M182" s="1">
        <v>126</v>
      </c>
      <c r="N182" s="1">
        <v>231</v>
      </c>
      <c r="O182" s="3">
        <f t="shared" si="16"/>
        <v>1.8333333333333333</v>
      </c>
      <c r="P182" t="str">
        <f t="shared" si="17"/>
        <v>P</v>
      </c>
      <c r="Q182" s="3">
        <v>0.63545251406091696</v>
      </c>
      <c r="R182" s="3">
        <v>0.85869694584732303</v>
      </c>
      <c r="S182" s="3">
        <f t="shared" si="18"/>
        <v>0.73915874324132991</v>
      </c>
      <c r="T182" s="1" t="str">
        <f t="shared" si="19"/>
        <v>H</v>
      </c>
      <c r="U182" s="3">
        <v>2.4221917263581698</v>
      </c>
      <c r="V182" s="3">
        <v>15.024804995241601</v>
      </c>
      <c r="W182" s="3">
        <f t="shared" si="20"/>
        <v>0.16121285614856798</v>
      </c>
      <c r="X182" s="1" t="str">
        <f t="shared" si="21"/>
        <v>A</v>
      </c>
      <c r="Y182">
        <v>387</v>
      </c>
      <c r="Z182">
        <v>8</v>
      </c>
      <c r="AA182" s="3">
        <f t="shared" si="22"/>
        <v>48.368953880764906</v>
      </c>
      <c r="AB182" s="1" t="str">
        <f t="shared" si="23"/>
        <v>F</v>
      </c>
    </row>
    <row r="183" spans="1:28" x14ac:dyDescent="0.3">
      <c r="A183" s="1" t="s">
        <v>546</v>
      </c>
      <c r="B183" s="1" t="s">
        <v>1269</v>
      </c>
      <c r="C183" s="1" t="s">
        <v>547</v>
      </c>
      <c r="D183" s="1" t="s">
        <v>356</v>
      </c>
      <c r="E183" s="1">
        <v>79</v>
      </c>
      <c r="F183" s="1">
        <v>2016</v>
      </c>
      <c r="G183" s="1" t="s">
        <v>1652</v>
      </c>
      <c r="H183" s="1">
        <v>17</v>
      </c>
      <c r="I183" s="2">
        <v>0.76972642569886596</v>
      </c>
      <c r="J183" s="1">
        <v>2</v>
      </c>
      <c r="K183" s="1" t="s">
        <v>20</v>
      </c>
      <c r="L183" s="1" t="s">
        <v>143</v>
      </c>
      <c r="M183" s="1">
        <v>135</v>
      </c>
      <c r="N183" s="1">
        <v>65</v>
      </c>
      <c r="O183" s="3">
        <f t="shared" si="16"/>
        <v>0.48148148148148145</v>
      </c>
      <c r="P183" t="str">
        <f t="shared" si="17"/>
        <v>N</v>
      </c>
      <c r="Q183" s="3">
        <v>1.6851849542061801</v>
      </c>
      <c r="R183" s="3">
        <v>0</v>
      </c>
      <c r="S183" s="3">
        <f t="shared" si="18"/>
        <v>1685.18495420618</v>
      </c>
      <c r="T183" s="1" t="str">
        <f t="shared" si="19"/>
        <v>D</v>
      </c>
      <c r="U183" s="3">
        <v>1.5887613907548901</v>
      </c>
      <c r="V183" s="3">
        <v>3.9767204146873198</v>
      </c>
      <c r="W183" s="3">
        <f t="shared" si="20"/>
        <v>0.3995154864010752</v>
      </c>
      <c r="X183" s="1" t="str">
        <f t="shared" si="21"/>
        <v>A</v>
      </c>
      <c r="Y183">
        <v>0</v>
      </c>
      <c r="Z183">
        <v>12</v>
      </c>
      <c r="AA183" s="3">
        <f t="shared" si="22"/>
        <v>0</v>
      </c>
      <c r="AB183" s="1" t="str">
        <f t="shared" si="23"/>
        <v>GS</v>
      </c>
    </row>
    <row r="184" spans="1:28" x14ac:dyDescent="0.3">
      <c r="A184" s="1" t="s">
        <v>548</v>
      </c>
      <c r="B184" s="1" t="s">
        <v>1270</v>
      </c>
      <c r="C184" s="1" t="s">
        <v>549</v>
      </c>
      <c r="D184" s="1" t="s">
        <v>32</v>
      </c>
      <c r="E184" s="1">
        <v>38</v>
      </c>
      <c r="F184" s="1">
        <v>2016</v>
      </c>
      <c r="G184" s="1" t="s">
        <v>1653</v>
      </c>
      <c r="H184" s="1">
        <v>17</v>
      </c>
      <c r="I184" s="2">
        <v>0.74272406568326998</v>
      </c>
      <c r="J184" s="1">
        <v>2</v>
      </c>
      <c r="K184" s="1" t="s">
        <v>28</v>
      </c>
      <c r="L184" s="1" t="s">
        <v>550</v>
      </c>
      <c r="M184" s="1">
        <v>122</v>
      </c>
      <c r="N184" s="1">
        <v>95</v>
      </c>
      <c r="O184" s="3">
        <f t="shared" si="16"/>
        <v>0.77868852459016391</v>
      </c>
      <c r="P184" t="str">
        <f t="shared" si="17"/>
        <v>N</v>
      </c>
      <c r="Q184" s="3">
        <v>1.6851849542061801</v>
      </c>
      <c r="R184" s="3">
        <v>0</v>
      </c>
      <c r="S184" s="3">
        <f t="shared" si="18"/>
        <v>1685.18495420618</v>
      </c>
      <c r="T184" s="1" t="str">
        <f t="shared" si="19"/>
        <v>D</v>
      </c>
      <c r="U184" s="3">
        <v>2.4495641874966001</v>
      </c>
      <c r="V184" s="3">
        <v>6.0562940643546499</v>
      </c>
      <c r="W184" s="3">
        <f t="shared" si="20"/>
        <v>0.40446586005688318</v>
      </c>
      <c r="X184" s="1" t="str">
        <f t="shared" si="21"/>
        <v>A</v>
      </c>
      <c r="Y184">
        <v>7</v>
      </c>
      <c r="Z184">
        <v>9</v>
      </c>
      <c r="AA184" s="3">
        <f t="shared" si="22"/>
        <v>0.77769136762581936</v>
      </c>
      <c r="AB184" s="1" t="str">
        <f t="shared" si="23"/>
        <v>GS</v>
      </c>
    </row>
    <row r="185" spans="1:28" x14ac:dyDescent="0.3">
      <c r="A185" s="1" t="s">
        <v>551</v>
      </c>
      <c r="B185" s="1" t="s">
        <v>1271</v>
      </c>
      <c r="C185" s="1" t="s">
        <v>552</v>
      </c>
      <c r="D185" s="1" t="s">
        <v>125</v>
      </c>
      <c r="E185" s="1">
        <v>138</v>
      </c>
      <c r="F185" s="1">
        <v>2016</v>
      </c>
      <c r="G185" s="1" t="s">
        <v>1654</v>
      </c>
      <c r="H185" s="1">
        <v>17</v>
      </c>
      <c r="I185" s="2">
        <v>0.66463708754431206</v>
      </c>
      <c r="J185" s="1">
        <v>2</v>
      </c>
      <c r="K185" s="1" t="s">
        <v>20</v>
      </c>
      <c r="L185" s="1" t="s">
        <v>143</v>
      </c>
      <c r="M185" s="1">
        <v>67</v>
      </c>
      <c r="N185" s="1">
        <v>60</v>
      </c>
      <c r="O185" s="3">
        <f t="shared" si="16"/>
        <v>0.89552238805970152</v>
      </c>
      <c r="P185" t="str">
        <f t="shared" si="17"/>
        <v>N</v>
      </c>
      <c r="Q185" s="3">
        <v>1.96478406039298</v>
      </c>
      <c r="R185" s="3">
        <v>0</v>
      </c>
      <c r="S185" s="3">
        <f t="shared" si="18"/>
        <v>1964.7840603929799</v>
      </c>
      <c r="T185" s="1" t="str">
        <f t="shared" si="19"/>
        <v>D</v>
      </c>
      <c r="U185" s="3">
        <v>1.0654948130086901</v>
      </c>
      <c r="V185" s="3">
        <v>2.0846812470275302</v>
      </c>
      <c r="W185" s="3">
        <f t="shared" si="20"/>
        <v>0.51110682485772807</v>
      </c>
      <c r="X185" s="1" t="str">
        <f t="shared" si="21"/>
        <v>A</v>
      </c>
      <c r="Y185">
        <v>4</v>
      </c>
      <c r="Z185">
        <v>2</v>
      </c>
      <c r="AA185" s="3">
        <f t="shared" si="22"/>
        <v>1.9990004997501249</v>
      </c>
      <c r="AB185" s="1" t="str">
        <f t="shared" si="23"/>
        <v>F</v>
      </c>
    </row>
    <row r="186" spans="1:28" x14ac:dyDescent="0.3">
      <c r="A186" s="1" t="s">
        <v>553</v>
      </c>
      <c r="B186" s="1" t="s">
        <v>1272</v>
      </c>
      <c r="C186" s="1" t="s">
        <v>554</v>
      </c>
      <c r="D186" s="1" t="s">
        <v>555</v>
      </c>
      <c r="E186" s="1">
        <v>16</v>
      </c>
      <c r="F186" s="1">
        <v>2018</v>
      </c>
      <c r="G186" s="1" t="s">
        <v>1655</v>
      </c>
      <c r="H186" s="1">
        <v>17</v>
      </c>
      <c r="I186" s="2">
        <v>0.60823120440451695</v>
      </c>
      <c r="J186" s="1">
        <v>2</v>
      </c>
      <c r="K186" s="1" t="s">
        <v>28</v>
      </c>
      <c r="L186" s="1" t="s">
        <v>550</v>
      </c>
      <c r="M186" s="1">
        <v>348</v>
      </c>
      <c r="N186" s="1">
        <v>97</v>
      </c>
      <c r="O186" s="3">
        <f t="shared" si="16"/>
        <v>0.27873563218390807</v>
      </c>
      <c r="P186" t="str">
        <f t="shared" si="17"/>
        <v>N</v>
      </c>
      <c r="Q186" s="3">
        <v>1.60893065251887</v>
      </c>
      <c r="R186" s="3">
        <v>0</v>
      </c>
      <c r="S186" s="3">
        <f t="shared" si="18"/>
        <v>1608.9306525188699</v>
      </c>
      <c r="T186" s="1" t="str">
        <f t="shared" si="19"/>
        <v>D</v>
      </c>
      <c r="U186" s="3">
        <v>50.096445775541603</v>
      </c>
      <c r="V186" s="3">
        <v>5.5757154920502403</v>
      </c>
      <c r="W186" s="3">
        <f t="shared" si="20"/>
        <v>8.9847564580668173</v>
      </c>
      <c r="X186" s="1" t="str">
        <f t="shared" si="21"/>
        <v>I</v>
      </c>
      <c r="Y186">
        <v>5</v>
      </c>
      <c r="Z186">
        <v>7</v>
      </c>
      <c r="AA186" s="3">
        <f t="shared" si="22"/>
        <v>0.714183688044565</v>
      </c>
      <c r="AB186" s="1" t="str">
        <f t="shared" si="23"/>
        <v>GS</v>
      </c>
    </row>
    <row r="187" spans="1:28" x14ac:dyDescent="0.3">
      <c r="A187" s="1" t="s">
        <v>556</v>
      </c>
      <c r="B187" s="1" t="s">
        <v>1273</v>
      </c>
      <c r="C187" s="1" t="s">
        <v>557</v>
      </c>
      <c r="D187" s="1" t="s">
        <v>250</v>
      </c>
      <c r="E187" s="1">
        <v>11</v>
      </c>
      <c r="F187" s="1">
        <v>2012</v>
      </c>
      <c r="G187" s="1" t="s">
        <v>1656</v>
      </c>
      <c r="H187" s="1">
        <v>23</v>
      </c>
      <c r="I187" s="2">
        <v>0.381278339796286</v>
      </c>
      <c r="J187" s="1">
        <v>4</v>
      </c>
      <c r="K187" s="1" t="s">
        <v>28</v>
      </c>
      <c r="L187" s="1" t="s">
        <v>29</v>
      </c>
      <c r="M187" s="1">
        <v>307</v>
      </c>
      <c r="N187" s="1">
        <v>196</v>
      </c>
      <c r="O187" s="3">
        <f t="shared" si="16"/>
        <v>0.6384364820846905</v>
      </c>
      <c r="P187" t="str">
        <f t="shared" si="17"/>
        <v>N</v>
      </c>
      <c r="Q187" s="3">
        <v>0.35585340787411401</v>
      </c>
      <c r="R187" s="3">
        <v>0</v>
      </c>
      <c r="S187" s="3">
        <f t="shared" si="18"/>
        <v>355.853407874114</v>
      </c>
      <c r="T187" s="1" t="str">
        <f t="shared" si="19"/>
        <v>D</v>
      </c>
      <c r="U187" s="3">
        <v>2.8090661517364999</v>
      </c>
      <c r="V187" s="3">
        <v>5.5211111299207802</v>
      </c>
      <c r="W187" s="3">
        <f t="shared" si="20"/>
        <v>0.5087863811531006</v>
      </c>
      <c r="X187" s="1" t="str">
        <f t="shared" si="21"/>
        <v>A</v>
      </c>
      <c r="Y187">
        <v>10</v>
      </c>
      <c r="Z187">
        <v>16</v>
      </c>
      <c r="AA187" s="3">
        <f t="shared" si="22"/>
        <v>0.62496093994125368</v>
      </c>
      <c r="AB187" s="1" t="str">
        <f t="shared" si="23"/>
        <v>GS</v>
      </c>
    </row>
    <row r="188" spans="1:28" x14ac:dyDescent="0.3">
      <c r="A188" s="1" t="s">
        <v>558</v>
      </c>
      <c r="B188" s="1" t="s">
        <v>1274</v>
      </c>
      <c r="C188" s="1" t="s">
        <v>559</v>
      </c>
      <c r="D188" s="1" t="s">
        <v>269</v>
      </c>
      <c r="E188" s="1">
        <v>52</v>
      </c>
      <c r="F188" s="1">
        <v>2016</v>
      </c>
      <c r="G188" s="1" t="s">
        <v>1657</v>
      </c>
      <c r="H188" s="1">
        <v>3</v>
      </c>
      <c r="I188" s="2">
        <v>0.33820029633558901</v>
      </c>
      <c r="J188" s="1">
        <v>1</v>
      </c>
      <c r="K188" s="1" t="s">
        <v>11</v>
      </c>
      <c r="L188" s="1" t="s">
        <v>52</v>
      </c>
      <c r="M188" s="1">
        <v>112</v>
      </c>
      <c r="N188" s="1">
        <v>88</v>
      </c>
      <c r="O188" s="3">
        <f t="shared" si="16"/>
        <v>0.7857142857142857</v>
      </c>
      <c r="P188" t="str">
        <f t="shared" si="17"/>
        <v>N</v>
      </c>
      <c r="Q188" s="3">
        <v>0.25418100562436702</v>
      </c>
      <c r="R188" s="3">
        <v>0.42934847292366202</v>
      </c>
      <c r="S188" s="3">
        <f t="shared" si="18"/>
        <v>0.59063996183728829</v>
      </c>
      <c r="T188" s="1" t="str">
        <f t="shared" si="19"/>
        <v>H</v>
      </c>
      <c r="U188" s="3">
        <v>1.93461391367312</v>
      </c>
      <c r="V188" s="3">
        <v>1.0343507248231101</v>
      </c>
      <c r="W188" s="3">
        <f t="shared" si="20"/>
        <v>1.8703655029622266</v>
      </c>
      <c r="X188" s="1" t="str">
        <f t="shared" si="21"/>
        <v>I</v>
      </c>
      <c r="Y188">
        <v>58</v>
      </c>
      <c r="Z188">
        <v>3</v>
      </c>
      <c r="AA188" s="3">
        <f t="shared" si="22"/>
        <v>19.326891036321229</v>
      </c>
      <c r="AB188" s="1" t="str">
        <f t="shared" si="23"/>
        <v>F</v>
      </c>
    </row>
    <row r="189" spans="1:28" x14ac:dyDescent="0.3">
      <c r="A189" s="1" t="s">
        <v>560</v>
      </c>
      <c r="B189" s="1" t="s">
        <v>1275</v>
      </c>
      <c r="C189" s="1" t="s">
        <v>561</v>
      </c>
      <c r="D189" s="1" t="s">
        <v>562</v>
      </c>
      <c r="E189" s="1">
        <v>57</v>
      </c>
      <c r="F189" s="1">
        <v>2013</v>
      </c>
      <c r="G189" s="1" t="s">
        <v>1658</v>
      </c>
      <c r="H189" s="1">
        <v>25</v>
      </c>
      <c r="I189" s="2">
        <v>0.73498308414753999</v>
      </c>
      <c r="J189" s="1">
        <v>5</v>
      </c>
      <c r="K189" s="1" t="s">
        <v>80</v>
      </c>
      <c r="L189" s="1" t="s">
        <v>563</v>
      </c>
      <c r="M189" s="1">
        <v>78</v>
      </c>
      <c r="N189" s="1">
        <v>186</v>
      </c>
      <c r="O189" s="3">
        <f t="shared" si="16"/>
        <v>2.3846153846153846</v>
      </c>
      <c r="P189" t="str">
        <f t="shared" si="17"/>
        <v>P</v>
      </c>
      <c r="Q189" s="3">
        <v>0.68628871518579004</v>
      </c>
      <c r="R189" s="3">
        <v>0.42934847292366202</v>
      </c>
      <c r="S189" s="3">
        <f t="shared" si="18"/>
        <v>1.5947278969606762</v>
      </c>
      <c r="T189" s="1" t="str">
        <f t="shared" si="19"/>
        <v>D</v>
      </c>
      <c r="U189" s="3">
        <v>1.2297228861053799</v>
      </c>
      <c r="V189" s="3">
        <v>7.1045378236178998</v>
      </c>
      <c r="W189" s="3">
        <f t="shared" si="20"/>
        <v>0.17308977960781105</v>
      </c>
      <c r="X189" s="1" t="str">
        <f t="shared" si="21"/>
        <v>A</v>
      </c>
      <c r="Y189">
        <v>74</v>
      </c>
      <c r="Z189">
        <v>5</v>
      </c>
      <c r="AA189" s="3">
        <f t="shared" si="22"/>
        <v>14.797040591881622</v>
      </c>
      <c r="AB189" s="1" t="str">
        <f t="shared" si="23"/>
        <v>F</v>
      </c>
    </row>
    <row r="190" spans="1:28" x14ac:dyDescent="0.3">
      <c r="A190" s="1" t="s">
        <v>564</v>
      </c>
      <c r="B190" s="1" t="s">
        <v>1276</v>
      </c>
      <c r="C190" s="1" t="s">
        <v>565</v>
      </c>
      <c r="D190" s="1" t="s">
        <v>566</v>
      </c>
      <c r="E190" s="1">
        <v>114</v>
      </c>
      <c r="F190" s="1">
        <v>2014</v>
      </c>
      <c r="G190" s="1" t="s">
        <v>1659</v>
      </c>
      <c r="H190" s="1">
        <v>11</v>
      </c>
      <c r="I190" s="2">
        <v>0.42751293557076298</v>
      </c>
      <c r="J190" s="1">
        <v>5</v>
      </c>
      <c r="K190" s="1" t="s">
        <v>11</v>
      </c>
      <c r="L190" s="1" t="s">
        <v>29</v>
      </c>
      <c r="M190" s="1">
        <v>69</v>
      </c>
      <c r="N190" s="1">
        <v>119</v>
      </c>
      <c r="O190" s="3">
        <f t="shared" si="16"/>
        <v>1.7246376811594204</v>
      </c>
      <c r="P190" t="str">
        <f t="shared" si="17"/>
        <v>P</v>
      </c>
      <c r="Q190" s="3">
        <v>5.0836201124873401E-2</v>
      </c>
      <c r="R190" s="3">
        <v>0</v>
      </c>
      <c r="S190" s="3">
        <f t="shared" si="18"/>
        <v>50.836201124873398</v>
      </c>
      <c r="T190" s="1" t="str">
        <f t="shared" si="19"/>
        <v>D</v>
      </c>
      <c r="U190" s="3">
        <v>2.9577832178531098</v>
      </c>
      <c r="V190" s="3">
        <v>3.0754381096181098</v>
      </c>
      <c r="W190" s="3">
        <f t="shared" si="20"/>
        <v>0.96174369713471175</v>
      </c>
      <c r="X190" s="1" t="str">
        <f t="shared" si="21"/>
        <v>A</v>
      </c>
      <c r="Y190">
        <v>46</v>
      </c>
      <c r="Z190">
        <v>13</v>
      </c>
      <c r="AA190" s="3">
        <f t="shared" si="22"/>
        <v>3.5381893700484581</v>
      </c>
      <c r="AB190" s="1" t="str">
        <f t="shared" si="23"/>
        <v>F</v>
      </c>
    </row>
    <row r="191" spans="1:28" x14ac:dyDescent="0.3">
      <c r="A191" s="1" t="s">
        <v>567</v>
      </c>
      <c r="B191" s="1" t="s">
        <v>1277</v>
      </c>
      <c r="C191" s="1" t="s">
        <v>568</v>
      </c>
      <c r="D191" s="1" t="s">
        <v>569</v>
      </c>
      <c r="E191" s="1">
        <v>21</v>
      </c>
      <c r="F191" s="1">
        <v>2009</v>
      </c>
      <c r="G191" s="1" t="s">
        <v>1660</v>
      </c>
      <c r="H191" s="1">
        <v>26</v>
      </c>
      <c r="I191" s="2">
        <v>0.55151625614753197</v>
      </c>
      <c r="J191" s="1">
        <v>5</v>
      </c>
      <c r="K191" s="1" t="s">
        <v>11</v>
      </c>
      <c r="L191" s="1" t="s">
        <v>133</v>
      </c>
      <c r="M191" s="1">
        <v>89</v>
      </c>
      <c r="N191" s="1">
        <v>99</v>
      </c>
      <c r="O191" s="3">
        <f t="shared" si="16"/>
        <v>1.1123595505617978</v>
      </c>
      <c r="P191" t="str">
        <f t="shared" si="17"/>
        <v>P</v>
      </c>
      <c r="Q191" s="3">
        <v>0.45752581012386001</v>
      </c>
      <c r="R191" s="3">
        <v>0</v>
      </c>
      <c r="S191" s="3">
        <f t="shared" si="18"/>
        <v>457.52581012386003</v>
      </c>
      <c r="T191" s="1" t="str">
        <f t="shared" si="19"/>
        <v>D</v>
      </c>
      <c r="U191" s="3">
        <v>1.97717427601794</v>
      </c>
      <c r="V191" s="3">
        <v>0.33003239014972702</v>
      </c>
      <c r="W191" s="3">
        <f t="shared" si="20"/>
        <v>5.9908491864115154</v>
      </c>
      <c r="X191" s="1" t="str">
        <f t="shared" si="21"/>
        <v>I</v>
      </c>
      <c r="Y191">
        <v>155</v>
      </c>
      <c r="Z191">
        <v>1</v>
      </c>
      <c r="AA191" s="3">
        <f t="shared" si="22"/>
        <v>154.84515484515487</v>
      </c>
      <c r="AB191" s="1" t="str">
        <f t="shared" si="23"/>
        <v>F</v>
      </c>
    </row>
    <row r="192" spans="1:28" x14ac:dyDescent="0.3">
      <c r="A192" s="1" t="s">
        <v>570</v>
      </c>
      <c r="B192" s="1" t="s">
        <v>1278</v>
      </c>
      <c r="C192" s="1" t="s">
        <v>571</v>
      </c>
      <c r="D192" s="1" t="s">
        <v>142</v>
      </c>
      <c r="E192" s="1">
        <v>66</v>
      </c>
      <c r="F192" s="1">
        <v>2008</v>
      </c>
      <c r="G192" s="1" t="s">
        <v>1661</v>
      </c>
      <c r="H192" s="1">
        <v>27</v>
      </c>
      <c r="I192" s="2">
        <v>0.80960007752808205</v>
      </c>
      <c r="J192" s="1">
        <v>2</v>
      </c>
      <c r="K192" s="1" t="s">
        <v>11</v>
      </c>
      <c r="L192" s="1" t="s">
        <v>29</v>
      </c>
      <c r="M192" s="1">
        <v>156</v>
      </c>
      <c r="N192" s="1">
        <v>125</v>
      </c>
      <c r="O192" s="3">
        <f t="shared" si="16"/>
        <v>0.80128205128205132</v>
      </c>
      <c r="P192" t="str">
        <f t="shared" si="17"/>
        <v>N</v>
      </c>
      <c r="Q192" s="3">
        <v>5.0836201124873401E-2</v>
      </c>
      <c r="R192" s="3">
        <v>0</v>
      </c>
      <c r="S192" s="3">
        <f t="shared" si="18"/>
        <v>50.836201124873398</v>
      </c>
      <c r="T192" s="1" t="str">
        <f t="shared" si="19"/>
        <v>D</v>
      </c>
      <c r="U192" s="3">
        <v>8.1479537164772005</v>
      </c>
      <c r="V192" s="3">
        <v>1.00861858705273</v>
      </c>
      <c r="W192" s="3">
        <f t="shared" si="20"/>
        <v>8.0783299267627218</v>
      </c>
      <c r="X192" s="1" t="str">
        <f t="shared" si="21"/>
        <v>I</v>
      </c>
      <c r="Y192">
        <v>5</v>
      </c>
      <c r="Z192">
        <v>9</v>
      </c>
      <c r="AA192" s="3">
        <f t="shared" si="22"/>
        <v>0.55549383401844243</v>
      </c>
      <c r="AB192" s="1" t="str">
        <f t="shared" si="23"/>
        <v>GS</v>
      </c>
    </row>
    <row r="193" spans="1:28" x14ac:dyDescent="0.3">
      <c r="A193" s="1" t="s">
        <v>572</v>
      </c>
      <c r="B193" s="1" t="s">
        <v>1279</v>
      </c>
      <c r="C193" s="1" t="s">
        <v>573</v>
      </c>
      <c r="D193" s="1" t="s">
        <v>300</v>
      </c>
      <c r="E193" s="1">
        <v>27</v>
      </c>
      <c r="F193" s="1">
        <v>2013</v>
      </c>
      <c r="G193" s="1" t="s">
        <v>1662</v>
      </c>
      <c r="H193" s="1">
        <v>27</v>
      </c>
      <c r="I193" s="2">
        <v>0.67216689025832299</v>
      </c>
      <c r="J193" s="1">
        <v>2</v>
      </c>
      <c r="K193" s="1" t="s">
        <v>28</v>
      </c>
      <c r="L193" s="1" t="s">
        <v>29</v>
      </c>
      <c r="M193" s="1">
        <v>366</v>
      </c>
      <c r="N193" s="1">
        <v>187</v>
      </c>
      <c r="O193" s="3">
        <f t="shared" si="16"/>
        <v>0.51092896174863389</v>
      </c>
      <c r="P193" t="str">
        <f t="shared" si="17"/>
        <v>N</v>
      </c>
      <c r="Q193" s="3">
        <v>2.4515231296219602</v>
      </c>
      <c r="R193" s="3">
        <v>3.4347877833892899</v>
      </c>
      <c r="S193" s="3">
        <f t="shared" si="18"/>
        <v>0.71352577172377463</v>
      </c>
      <c r="T193" s="1" t="str">
        <f t="shared" si="19"/>
        <v>H</v>
      </c>
      <c r="U193" s="3">
        <v>5.1620995118420598</v>
      </c>
      <c r="V193" s="3">
        <v>1.6115945132464999</v>
      </c>
      <c r="W193" s="3">
        <f t="shared" si="20"/>
        <v>3.2031006989737101</v>
      </c>
      <c r="X193" s="1" t="str">
        <f t="shared" si="21"/>
        <v>I</v>
      </c>
      <c r="Y193">
        <v>23</v>
      </c>
      <c r="Z193">
        <v>4</v>
      </c>
      <c r="AA193" s="3">
        <f t="shared" si="22"/>
        <v>5.7485628592851779</v>
      </c>
      <c r="AB193" s="1" t="str">
        <f t="shared" si="23"/>
        <v>F</v>
      </c>
    </row>
    <row r="194" spans="1:28" x14ac:dyDescent="0.3">
      <c r="A194" s="1" t="s">
        <v>574</v>
      </c>
      <c r="B194" s="1" t="s">
        <v>1280</v>
      </c>
      <c r="C194" s="1" t="s">
        <v>575</v>
      </c>
      <c r="D194" s="1" t="s">
        <v>59</v>
      </c>
      <c r="E194" s="1">
        <v>16</v>
      </c>
      <c r="F194" s="1">
        <v>2014</v>
      </c>
      <c r="H194" s="1">
        <v>31</v>
      </c>
      <c r="I194" s="2">
        <v>0.55943776085409702</v>
      </c>
      <c r="J194" s="1">
        <v>4</v>
      </c>
      <c r="K194" s="1" t="s">
        <v>28</v>
      </c>
      <c r="L194" s="1" t="s">
        <v>29</v>
      </c>
      <c r="M194" s="1">
        <v>225</v>
      </c>
      <c r="N194" s="1">
        <v>95</v>
      </c>
      <c r="O194" s="3">
        <f t="shared" ref="O194:O257" si="24">N194/M194</f>
        <v>0.42222222222222222</v>
      </c>
      <c r="P194" t="str">
        <f t="shared" si="17"/>
        <v>N</v>
      </c>
      <c r="Q194" s="3">
        <v>0.279599106186804</v>
      </c>
      <c r="R194" s="3">
        <v>0.42934847292366202</v>
      </c>
      <c r="S194" s="3">
        <f t="shared" si="18"/>
        <v>0.64970395802101777</v>
      </c>
      <c r="T194" s="1" t="str">
        <f t="shared" si="19"/>
        <v>H</v>
      </c>
      <c r="U194" s="3">
        <v>12.246309357149901</v>
      </c>
      <c r="V194" s="3">
        <v>1.3367437283260499</v>
      </c>
      <c r="W194" s="3">
        <f t="shared" si="20"/>
        <v>9.1612992809664853</v>
      </c>
      <c r="X194" s="1" t="str">
        <f t="shared" si="21"/>
        <v>I</v>
      </c>
      <c r="Y194">
        <v>15</v>
      </c>
      <c r="Z194">
        <v>5</v>
      </c>
      <c r="AA194" s="3">
        <f t="shared" si="22"/>
        <v>2.9994001199760048</v>
      </c>
      <c r="AB194" s="1" t="str">
        <f t="shared" si="23"/>
        <v>F</v>
      </c>
    </row>
    <row r="195" spans="1:28" x14ac:dyDescent="0.3">
      <c r="A195" s="1" t="s">
        <v>576</v>
      </c>
      <c r="B195" s="1" t="s">
        <v>1281</v>
      </c>
      <c r="C195" s="1" t="s">
        <v>577</v>
      </c>
      <c r="D195" s="1" t="s">
        <v>578</v>
      </c>
      <c r="E195" s="1">
        <v>43</v>
      </c>
      <c r="F195" s="1">
        <v>2012</v>
      </c>
      <c r="G195" s="1" t="s">
        <v>1663</v>
      </c>
      <c r="H195" s="1">
        <v>3</v>
      </c>
      <c r="I195" s="2">
        <v>0.202671346434874</v>
      </c>
      <c r="J195" s="1">
        <v>1</v>
      </c>
      <c r="K195" s="1" t="s">
        <v>11</v>
      </c>
      <c r="L195" s="1" t="s">
        <v>95</v>
      </c>
      <c r="M195" s="1">
        <v>120</v>
      </c>
      <c r="N195" s="1">
        <v>88</v>
      </c>
      <c r="O195" s="3">
        <f t="shared" si="24"/>
        <v>0.73333333333333328</v>
      </c>
      <c r="P195" t="str">
        <f t="shared" ref="P195:P258" si="25">IF(O195&lt;1,"N","P")</f>
        <v>N</v>
      </c>
      <c r="Q195" s="3">
        <v>0.482943910686297</v>
      </c>
      <c r="R195" s="3">
        <v>0</v>
      </c>
      <c r="S195" s="3">
        <f t="shared" ref="S195:S258" si="26">(Q195/(R195+0.001))</f>
        <v>482.94391068629699</v>
      </c>
      <c r="T195" s="1" t="str">
        <f t="shared" ref="T195:T258" si="27">IF(S195&lt;1,"H","D")</f>
        <v>D</v>
      </c>
      <c r="U195" s="3">
        <v>5.9079857640237998</v>
      </c>
      <c r="V195" s="3">
        <v>1.2427461976032299</v>
      </c>
      <c r="W195" s="3">
        <f t="shared" ref="W195:W258" si="28">U195/V195</f>
        <v>4.7539761339990321</v>
      </c>
      <c r="X195" s="1" t="str">
        <f t="shared" ref="X195:X258" si="29">IF(W195&lt;1,"A","I")</f>
        <v>I</v>
      </c>
      <c r="Y195">
        <v>34</v>
      </c>
      <c r="Z195">
        <v>5</v>
      </c>
      <c r="AA195" s="3">
        <f t="shared" ref="AA195:AA258" si="30">Y195/(Z195+0.001)</f>
        <v>6.7986402719456107</v>
      </c>
      <c r="AB195" s="1" t="str">
        <f t="shared" ref="AB195:AB258" si="31">IF(AA195&lt;1,"GS","F")</f>
        <v>F</v>
      </c>
    </row>
    <row r="196" spans="1:28" x14ac:dyDescent="0.3">
      <c r="A196" s="1" t="s">
        <v>579</v>
      </c>
      <c r="B196" s="1" t="s">
        <v>1282</v>
      </c>
      <c r="C196" s="1" t="s">
        <v>580</v>
      </c>
      <c r="D196" s="1" t="s">
        <v>581</v>
      </c>
      <c r="E196" s="1">
        <v>109</v>
      </c>
      <c r="F196" s="1">
        <v>2019</v>
      </c>
      <c r="G196" s="1" t="s">
        <v>1664</v>
      </c>
      <c r="H196" s="1">
        <v>38</v>
      </c>
      <c r="I196" s="2">
        <v>0.33892245870858501</v>
      </c>
      <c r="J196" s="1">
        <v>5</v>
      </c>
      <c r="K196" s="1" t="s">
        <v>20</v>
      </c>
      <c r="L196" s="1" t="s">
        <v>582</v>
      </c>
      <c r="M196" s="1">
        <v>222</v>
      </c>
      <c r="N196" s="1">
        <v>103</v>
      </c>
      <c r="O196" s="3">
        <f t="shared" si="24"/>
        <v>0.46396396396396394</v>
      </c>
      <c r="P196" t="str">
        <f t="shared" si="25"/>
        <v>N</v>
      </c>
      <c r="Q196" s="3">
        <v>0.25418100562436702</v>
      </c>
      <c r="R196" s="3">
        <v>9.4456664043205603</v>
      </c>
      <c r="S196" s="3">
        <f t="shared" si="26"/>
        <v>2.6906952648197032E-2</v>
      </c>
      <c r="T196" s="1" t="str">
        <f t="shared" si="27"/>
        <v>H</v>
      </c>
      <c r="U196" s="3">
        <v>3.0078091457772</v>
      </c>
      <c r="V196" s="3">
        <v>2.4584025170295001</v>
      </c>
      <c r="W196" s="3">
        <f t="shared" si="28"/>
        <v>1.2234811528795335</v>
      </c>
      <c r="X196" s="1" t="str">
        <f t="shared" si="29"/>
        <v>I</v>
      </c>
      <c r="Y196">
        <v>11</v>
      </c>
      <c r="Z196">
        <v>19</v>
      </c>
      <c r="AA196" s="3">
        <f t="shared" si="30"/>
        <v>0.57891689911057309</v>
      </c>
      <c r="AB196" s="1" t="str">
        <f t="shared" si="31"/>
        <v>GS</v>
      </c>
    </row>
    <row r="197" spans="1:28" x14ac:dyDescent="0.3">
      <c r="A197" s="1" t="s">
        <v>583</v>
      </c>
      <c r="B197" s="1" t="s">
        <v>1283</v>
      </c>
      <c r="C197" s="1" t="s">
        <v>584</v>
      </c>
      <c r="D197" s="1" t="s">
        <v>585</v>
      </c>
      <c r="E197" s="1">
        <v>31</v>
      </c>
      <c r="F197" s="1">
        <v>2021</v>
      </c>
      <c r="G197" s="1" t="s">
        <v>1665</v>
      </c>
      <c r="H197" s="1">
        <v>12</v>
      </c>
      <c r="I197" s="2">
        <v>0.479586478869237</v>
      </c>
      <c r="J197" s="1">
        <v>2</v>
      </c>
      <c r="K197" s="1" t="s">
        <v>20</v>
      </c>
      <c r="L197" s="1" t="s">
        <v>29</v>
      </c>
      <c r="M197" s="1">
        <v>33</v>
      </c>
      <c r="N197" s="1">
        <v>49</v>
      </c>
      <c r="O197" s="3">
        <f t="shared" si="24"/>
        <v>1.4848484848484849</v>
      </c>
      <c r="P197" t="str">
        <f t="shared" si="25"/>
        <v>P</v>
      </c>
      <c r="Q197" s="3">
        <v>0</v>
      </c>
      <c r="R197" s="3">
        <v>0.85869694584732303</v>
      </c>
      <c r="S197" s="3">
        <f t="shared" si="26"/>
        <v>0</v>
      </c>
      <c r="T197" s="1" t="str">
        <f t="shared" si="27"/>
        <v>H</v>
      </c>
      <c r="U197" s="3">
        <v>0.18513891277127401</v>
      </c>
      <c r="V197" s="3">
        <v>0.79321054292920401</v>
      </c>
      <c r="W197" s="3">
        <f t="shared" si="28"/>
        <v>0.23340450328305598</v>
      </c>
      <c r="X197" s="1" t="str">
        <f t="shared" si="29"/>
        <v>A</v>
      </c>
      <c r="Y197">
        <v>0</v>
      </c>
      <c r="Z197">
        <v>3</v>
      </c>
      <c r="AA197" s="3">
        <f t="shared" si="30"/>
        <v>0</v>
      </c>
      <c r="AB197" s="1" t="str">
        <f t="shared" si="31"/>
        <v>GS</v>
      </c>
    </row>
    <row r="198" spans="1:28" x14ac:dyDescent="0.3">
      <c r="A198" s="1" t="s">
        <v>586</v>
      </c>
      <c r="B198" s="1" t="s">
        <v>1284</v>
      </c>
      <c r="C198" s="1" t="s">
        <v>587</v>
      </c>
      <c r="D198" s="1" t="s">
        <v>158</v>
      </c>
      <c r="E198" s="1">
        <v>17</v>
      </c>
      <c r="F198" s="1">
        <v>2020</v>
      </c>
      <c r="G198" s="1" t="s">
        <v>1666</v>
      </c>
      <c r="H198" s="1">
        <v>5</v>
      </c>
      <c r="I198" s="2">
        <v>0.53636677682213596</v>
      </c>
      <c r="J198" s="1">
        <v>3</v>
      </c>
      <c r="K198" s="1" t="s">
        <v>11</v>
      </c>
      <c r="L198" s="1" t="s">
        <v>588</v>
      </c>
      <c r="M198" s="1">
        <v>300</v>
      </c>
      <c r="N198" s="1">
        <v>250</v>
      </c>
      <c r="O198" s="3">
        <f t="shared" si="24"/>
        <v>0.83333333333333337</v>
      </c>
      <c r="P198" t="str">
        <f t="shared" si="25"/>
        <v>N</v>
      </c>
      <c r="Q198" s="3">
        <v>0.94046972081015701</v>
      </c>
      <c r="R198" s="3">
        <v>2.1467423646183099</v>
      </c>
      <c r="S198" s="3">
        <f t="shared" si="26"/>
        <v>0.43788758666000166</v>
      </c>
      <c r="T198" s="1" t="str">
        <f t="shared" si="27"/>
        <v>H</v>
      </c>
      <c r="U198" s="3">
        <v>5.2442662896163696</v>
      </c>
      <c r="V198" s="3">
        <v>4.7575273356313801</v>
      </c>
      <c r="W198" s="3">
        <f t="shared" si="28"/>
        <v>1.1023092290693888</v>
      </c>
      <c r="X198" s="1" t="str">
        <f t="shared" si="29"/>
        <v>I</v>
      </c>
      <c r="Y198">
        <v>31</v>
      </c>
      <c r="Z198">
        <v>18</v>
      </c>
      <c r="AA198" s="3">
        <f t="shared" si="30"/>
        <v>1.7221265485250818</v>
      </c>
      <c r="AB198" s="1" t="str">
        <f t="shared" si="31"/>
        <v>F</v>
      </c>
    </row>
    <row r="199" spans="1:28" x14ac:dyDescent="0.3">
      <c r="A199" s="1" t="s">
        <v>589</v>
      </c>
      <c r="B199" s="1" t="s">
        <v>1285</v>
      </c>
      <c r="C199" s="1" t="s">
        <v>590</v>
      </c>
      <c r="D199" s="1" t="s">
        <v>591</v>
      </c>
      <c r="E199" s="1">
        <v>13</v>
      </c>
      <c r="F199" s="1">
        <v>2018</v>
      </c>
      <c r="G199" s="1" t="s">
        <v>1667</v>
      </c>
      <c r="H199" s="1">
        <v>31</v>
      </c>
      <c r="I199" s="2">
        <v>0.21200940497448301</v>
      </c>
      <c r="J199" s="1">
        <v>4</v>
      </c>
      <c r="K199" s="1" t="s">
        <v>11</v>
      </c>
      <c r="L199" s="1" t="s">
        <v>209</v>
      </c>
      <c r="M199" s="1">
        <v>195</v>
      </c>
      <c r="N199" s="1">
        <v>68</v>
      </c>
      <c r="O199" s="3">
        <f t="shared" si="24"/>
        <v>0.3487179487179487</v>
      </c>
      <c r="P199" t="str">
        <f t="shared" si="25"/>
        <v>N</v>
      </c>
      <c r="Q199" s="3">
        <v>0.50836201124873404</v>
      </c>
      <c r="R199" s="3">
        <v>0</v>
      </c>
      <c r="S199" s="3">
        <f t="shared" si="26"/>
        <v>508.36201124873401</v>
      </c>
      <c r="T199" s="1" t="str">
        <f t="shared" si="27"/>
        <v>D</v>
      </c>
      <c r="U199" s="3">
        <v>7.2360213797435904</v>
      </c>
      <c r="V199" s="3">
        <v>4.5354648705296698</v>
      </c>
      <c r="W199" s="3">
        <f t="shared" si="28"/>
        <v>1.5954310277567068</v>
      </c>
      <c r="X199" s="1" t="str">
        <f t="shared" si="29"/>
        <v>I</v>
      </c>
      <c r="Y199">
        <v>19</v>
      </c>
      <c r="Z199">
        <v>10</v>
      </c>
      <c r="AA199" s="3">
        <f t="shared" si="30"/>
        <v>1.8998100189981002</v>
      </c>
      <c r="AB199" s="1" t="str">
        <f t="shared" si="31"/>
        <v>F</v>
      </c>
    </row>
    <row r="200" spans="1:28" x14ac:dyDescent="0.3">
      <c r="A200" s="1" t="s">
        <v>592</v>
      </c>
      <c r="B200" s="1" t="s">
        <v>1286</v>
      </c>
      <c r="C200" s="1" t="s">
        <v>593</v>
      </c>
      <c r="D200" s="1" t="s">
        <v>594</v>
      </c>
      <c r="E200" s="1">
        <v>42</v>
      </c>
      <c r="F200" s="1">
        <v>2006</v>
      </c>
      <c r="G200" s="1" t="s">
        <v>1668</v>
      </c>
      <c r="H200" s="1">
        <v>26</v>
      </c>
      <c r="I200" s="2">
        <v>0.98045609068704598</v>
      </c>
      <c r="J200" s="1">
        <v>5</v>
      </c>
      <c r="K200" s="1" t="s">
        <v>11</v>
      </c>
      <c r="L200" s="1" t="s">
        <v>16</v>
      </c>
      <c r="M200" s="1">
        <v>265</v>
      </c>
      <c r="N200" s="1">
        <v>299</v>
      </c>
      <c r="O200" s="3">
        <f t="shared" si="24"/>
        <v>1.1283018867924528</v>
      </c>
      <c r="P200" t="str">
        <f t="shared" si="25"/>
        <v>P</v>
      </c>
      <c r="Q200" s="3">
        <v>2.4909738551187899</v>
      </c>
      <c r="R200" s="3">
        <v>0</v>
      </c>
      <c r="S200" s="3">
        <f t="shared" si="26"/>
        <v>2490.9738551187897</v>
      </c>
      <c r="T200" s="1" t="str">
        <f t="shared" si="27"/>
        <v>D</v>
      </c>
      <c r="U200" s="3">
        <v>2.0915733672028698</v>
      </c>
      <c r="V200" s="3">
        <v>3.2351058381300701</v>
      </c>
      <c r="W200" s="3">
        <f t="shared" si="28"/>
        <v>0.64652393827455867</v>
      </c>
      <c r="X200" s="1" t="str">
        <f t="shared" si="29"/>
        <v>A</v>
      </c>
      <c r="Y200">
        <v>139</v>
      </c>
      <c r="Z200">
        <v>7</v>
      </c>
      <c r="AA200" s="3">
        <f t="shared" si="30"/>
        <v>19.854306527638908</v>
      </c>
      <c r="AB200" s="1" t="str">
        <f t="shared" si="31"/>
        <v>F</v>
      </c>
    </row>
    <row r="201" spans="1:28" x14ac:dyDescent="0.3">
      <c r="A201" s="1" t="s">
        <v>595</v>
      </c>
      <c r="B201" s="1" t="s">
        <v>1287</v>
      </c>
      <c r="C201" s="1" t="s">
        <v>596</v>
      </c>
      <c r="D201" s="1" t="s">
        <v>32</v>
      </c>
      <c r="E201" s="1">
        <v>35</v>
      </c>
      <c r="F201" s="1">
        <v>2014</v>
      </c>
      <c r="G201" s="1" t="s">
        <v>1669</v>
      </c>
      <c r="H201" s="1">
        <v>12</v>
      </c>
      <c r="I201" s="2">
        <v>0.40076219161383603</v>
      </c>
      <c r="J201" s="1">
        <v>2</v>
      </c>
      <c r="K201" s="1" t="s">
        <v>11</v>
      </c>
      <c r="L201" s="1" t="s">
        <v>29</v>
      </c>
      <c r="M201" s="1">
        <v>48</v>
      </c>
      <c r="N201" s="1">
        <v>49</v>
      </c>
      <c r="O201" s="3">
        <f t="shared" si="24"/>
        <v>1.0208333333333333</v>
      </c>
      <c r="P201" t="str">
        <f t="shared" si="25"/>
        <v>P</v>
      </c>
      <c r="Q201" s="3">
        <v>0.17792670393705701</v>
      </c>
      <c r="R201" s="3">
        <v>0</v>
      </c>
      <c r="S201" s="3">
        <f t="shared" si="26"/>
        <v>177.926703937057</v>
      </c>
      <c r="T201" s="1" t="str">
        <f t="shared" si="27"/>
        <v>D</v>
      </c>
      <c r="U201" s="3">
        <v>1.42719715899153</v>
      </c>
      <c r="V201" s="3">
        <v>1.08995688384473</v>
      </c>
      <c r="W201" s="3">
        <f t="shared" si="28"/>
        <v>1.3094069867765903</v>
      </c>
      <c r="X201" s="1" t="str">
        <f t="shared" si="29"/>
        <v>I</v>
      </c>
      <c r="Y201">
        <v>13</v>
      </c>
      <c r="Z201">
        <v>3</v>
      </c>
      <c r="AA201" s="3">
        <f t="shared" si="30"/>
        <v>4.3318893702099306</v>
      </c>
      <c r="AB201" s="1" t="str">
        <f t="shared" si="31"/>
        <v>F</v>
      </c>
    </row>
    <row r="202" spans="1:28" x14ac:dyDescent="0.3">
      <c r="A202" s="1" t="s">
        <v>597</v>
      </c>
      <c r="B202" s="1" t="s">
        <v>1288</v>
      </c>
      <c r="C202" s="1" t="s">
        <v>598</v>
      </c>
      <c r="D202" s="1" t="s">
        <v>599</v>
      </c>
      <c r="E202" s="1">
        <v>159</v>
      </c>
      <c r="F202" s="1">
        <v>2018</v>
      </c>
      <c r="G202" s="1" t="s">
        <v>1670</v>
      </c>
      <c r="H202" s="1">
        <v>9</v>
      </c>
      <c r="I202" s="2">
        <v>0.82869580818939803</v>
      </c>
      <c r="J202" s="1">
        <v>3</v>
      </c>
      <c r="K202" s="1" t="s">
        <v>20</v>
      </c>
      <c r="L202" s="1" t="s">
        <v>105</v>
      </c>
      <c r="M202" s="1">
        <v>69</v>
      </c>
      <c r="N202" s="1">
        <v>138</v>
      </c>
      <c r="O202" s="3">
        <f t="shared" si="24"/>
        <v>2</v>
      </c>
      <c r="P202" t="str">
        <f t="shared" si="25"/>
        <v>P</v>
      </c>
      <c r="Q202" s="3">
        <v>0.35585340787411401</v>
      </c>
      <c r="R202" s="3">
        <v>0.85869694584732303</v>
      </c>
      <c r="S202" s="3">
        <f t="shared" si="26"/>
        <v>0.41392889621514534</v>
      </c>
      <c r="T202" s="1" t="str">
        <f t="shared" si="27"/>
        <v>H</v>
      </c>
      <c r="U202" s="3">
        <v>1.1910444660773001</v>
      </c>
      <c r="V202" s="3">
        <v>0.93815554802148804</v>
      </c>
      <c r="W202" s="3">
        <f t="shared" si="28"/>
        <v>1.2695596893171277</v>
      </c>
      <c r="X202" s="1" t="str">
        <f t="shared" si="29"/>
        <v>I</v>
      </c>
      <c r="Y202">
        <v>397</v>
      </c>
      <c r="Z202">
        <v>1</v>
      </c>
      <c r="AA202" s="3">
        <f t="shared" si="30"/>
        <v>396.60339660339667</v>
      </c>
      <c r="AB202" s="1" t="str">
        <f t="shared" si="31"/>
        <v>F</v>
      </c>
    </row>
    <row r="203" spans="1:28" x14ac:dyDescent="0.3">
      <c r="A203" s="1" t="s">
        <v>600</v>
      </c>
      <c r="B203" s="1" t="s">
        <v>1289</v>
      </c>
      <c r="C203" s="1" t="s">
        <v>601</v>
      </c>
      <c r="D203" s="1" t="s">
        <v>602</v>
      </c>
      <c r="E203" s="1">
        <v>56</v>
      </c>
      <c r="F203" s="1">
        <v>2021</v>
      </c>
      <c r="G203" s="1" t="s">
        <v>1671</v>
      </c>
      <c r="H203" s="1">
        <v>22</v>
      </c>
      <c r="I203" s="2">
        <v>0.485125031686236</v>
      </c>
      <c r="J203" s="1">
        <v>3</v>
      </c>
      <c r="K203" s="1" t="s">
        <v>11</v>
      </c>
      <c r="L203" s="1" t="s">
        <v>378</v>
      </c>
      <c r="M203" s="1">
        <v>143</v>
      </c>
      <c r="N203" s="1">
        <v>184</v>
      </c>
      <c r="O203" s="3">
        <f t="shared" si="24"/>
        <v>1.2867132867132867</v>
      </c>
      <c r="P203" t="str">
        <f t="shared" si="25"/>
        <v>P</v>
      </c>
      <c r="Q203" s="3">
        <v>4.8040210063005304</v>
      </c>
      <c r="R203" s="3">
        <v>0.85869694584732303</v>
      </c>
      <c r="S203" s="3">
        <f t="shared" si="26"/>
        <v>5.5880400989044521</v>
      </c>
      <c r="T203" s="1" t="str">
        <f t="shared" si="27"/>
        <v>D</v>
      </c>
      <c r="U203" s="3">
        <v>1.9195444581363099</v>
      </c>
      <c r="V203" s="3">
        <v>20.910304822066301</v>
      </c>
      <c r="W203" s="3">
        <f t="shared" si="28"/>
        <v>9.1798970625748419E-2</v>
      </c>
      <c r="X203" s="1" t="str">
        <f t="shared" si="29"/>
        <v>A</v>
      </c>
      <c r="Y203">
        <v>156</v>
      </c>
      <c r="Z203">
        <v>5</v>
      </c>
      <c r="AA203" s="3">
        <f t="shared" si="30"/>
        <v>31.193761247750448</v>
      </c>
      <c r="AB203" s="1" t="str">
        <f t="shared" si="31"/>
        <v>F</v>
      </c>
    </row>
    <row r="204" spans="1:28" x14ac:dyDescent="0.3">
      <c r="A204" s="1" t="s">
        <v>603</v>
      </c>
      <c r="B204" s="1" t="s">
        <v>1290</v>
      </c>
      <c r="C204" s="1" t="s">
        <v>604</v>
      </c>
      <c r="D204" s="1" t="s">
        <v>605</v>
      </c>
      <c r="E204" s="1">
        <v>10</v>
      </c>
      <c r="F204" s="1">
        <v>2017</v>
      </c>
      <c r="G204" s="1" t="s">
        <v>1672</v>
      </c>
      <c r="H204" s="1">
        <v>23</v>
      </c>
      <c r="I204" s="2">
        <v>0.474414568653655</v>
      </c>
      <c r="J204" s="1">
        <v>4</v>
      </c>
      <c r="K204" s="1" t="s">
        <v>11</v>
      </c>
      <c r="L204" s="1" t="s">
        <v>606</v>
      </c>
      <c r="M204" s="1">
        <v>75</v>
      </c>
      <c r="N204" s="1">
        <v>61</v>
      </c>
      <c r="O204" s="3">
        <f t="shared" si="24"/>
        <v>0.81333333333333335</v>
      </c>
      <c r="P204" t="str">
        <f t="shared" si="25"/>
        <v>N</v>
      </c>
      <c r="Q204" s="3">
        <v>0.89342867822796301</v>
      </c>
      <c r="R204" s="3">
        <v>0</v>
      </c>
      <c r="S204" s="3">
        <f t="shared" si="26"/>
        <v>893.42867822796302</v>
      </c>
      <c r="T204" s="1" t="str">
        <f t="shared" si="27"/>
        <v>D</v>
      </c>
      <c r="U204" s="3">
        <v>2.4427671232690602</v>
      </c>
      <c r="V204" s="3">
        <v>1.8706845971850099</v>
      </c>
      <c r="W204" s="3">
        <f t="shared" si="28"/>
        <v>1.305814527443544</v>
      </c>
      <c r="X204" s="1" t="str">
        <f t="shared" si="29"/>
        <v>I</v>
      </c>
      <c r="Y204">
        <v>4</v>
      </c>
      <c r="Z204">
        <v>23</v>
      </c>
      <c r="AA204" s="3">
        <f t="shared" si="30"/>
        <v>0.17390548237033171</v>
      </c>
      <c r="AB204" s="1" t="str">
        <f t="shared" si="31"/>
        <v>GS</v>
      </c>
    </row>
    <row r="205" spans="1:28" x14ac:dyDescent="0.3">
      <c r="A205" s="1" t="s">
        <v>607</v>
      </c>
      <c r="B205" s="1" t="s">
        <v>1291</v>
      </c>
      <c r="C205" s="1" t="s">
        <v>608</v>
      </c>
      <c r="D205" s="1" t="s">
        <v>609</v>
      </c>
      <c r="E205" s="1">
        <v>10</v>
      </c>
      <c r="F205" s="1">
        <v>2017</v>
      </c>
      <c r="G205" s="1" t="s">
        <v>1673</v>
      </c>
      <c r="H205" s="1">
        <v>31</v>
      </c>
      <c r="I205" s="2">
        <v>0.63979181024170895</v>
      </c>
      <c r="J205" s="1">
        <v>4</v>
      </c>
      <c r="K205" s="1" t="s">
        <v>11</v>
      </c>
      <c r="L205" s="1" t="s">
        <v>610</v>
      </c>
      <c r="M205" s="1">
        <v>276</v>
      </c>
      <c r="N205" s="1">
        <v>306</v>
      </c>
      <c r="O205" s="3">
        <f t="shared" si="24"/>
        <v>1.1086956521739131</v>
      </c>
      <c r="P205" t="str">
        <f t="shared" si="25"/>
        <v>P</v>
      </c>
      <c r="Q205" s="3">
        <v>0.63545251406091696</v>
      </c>
      <c r="R205" s="3">
        <v>0</v>
      </c>
      <c r="S205" s="3">
        <f t="shared" si="26"/>
        <v>635.452514060917</v>
      </c>
      <c r="T205" s="1" t="str">
        <f t="shared" si="27"/>
        <v>D</v>
      </c>
      <c r="U205" s="3">
        <v>4.7452574719878502</v>
      </c>
      <c r="V205" s="3">
        <v>7.4304401966754297</v>
      </c>
      <c r="W205" s="3">
        <f t="shared" si="28"/>
        <v>0.63862400428321875</v>
      </c>
      <c r="X205" s="1" t="str">
        <f t="shared" si="29"/>
        <v>A</v>
      </c>
      <c r="Y205">
        <v>141</v>
      </c>
      <c r="Z205">
        <v>23</v>
      </c>
      <c r="AA205" s="3">
        <f t="shared" si="30"/>
        <v>6.130168253554193</v>
      </c>
      <c r="AB205" s="1" t="str">
        <f t="shared" si="31"/>
        <v>F</v>
      </c>
    </row>
    <row r="206" spans="1:28" x14ac:dyDescent="0.3">
      <c r="A206" s="1" t="s">
        <v>611</v>
      </c>
      <c r="B206" s="1" t="s">
        <v>1292</v>
      </c>
      <c r="C206" s="1" t="s">
        <v>612</v>
      </c>
      <c r="D206" s="1" t="s">
        <v>613</v>
      </c>
      <c r="F206" s="1">
        <v>2021</v>
      </c>
      <c r="G206" s="1" t="s">
        <v>1674</v>
      </c>
      <c r="H206" s="1">
        <v>17</v>
      </c>
      <c r="I206" s="2">
        <v>0.34251946114029702</v>
      </c>
      <c r="J206" s="1">
        <v>2</v>
      </c>
      <c r="K206" s="1" t="s">
        <v>20</v>
      </c>
      <c r="L206" s="1" t="s">
        <v>65</v>
      </c>
      <c r="M206" s="1">
        <v>210</v>
      </c>
      <c r="N206" s="1">
        <v>206</v>
      </c>
      <c r="O206" s="3">
        <f t="shared" si="24"/>
        <v>0.98095238095238091</v>
      </c>
      <c r="P206" t="str">
        <f t="shared" si="25"/>
        <v>N</v>
      </c>
      <c r="Q206" s="3">
        <v>7.6254301687310094E-2</v>
      </c>
      <c r="R206" s="3">
        <v>0</v>
      </c>
      <c r="S206" s="3">
        <f t="shared" si="26"/>
        <v>76.25430168731009</v>
      </c>
      <c r="T206" s="1" t="str">
        <f t="shared" si="27"/>
        <v>D</v>
      </c>
      <c r="U206" s="3">
        <v>1.6670262225089001</v>
      </c>
      <c r="V206" s="3">
        <v>9.1756628763458892</v>
      </c>
      <c r="W206" s="3">
        <f t="shared" si="28"/>
        <v>0.1816791053653854</v>
      </c>
      <c r="X206" s="1" t="str">
        <f t="shared" si="29"/>
        <v>A</v>
      </c>
      <c r="Y206">
        <v>27</v>
      </c>
      <c r="Z206">
        <v>4</v>
      </c>
      <c r="AA206" s="3">
        <f t="shared" si="30"/>
        <v>6.748312921769557</v>
      </c>
      <c r="AB206" s="1" t="str">
        <f t="shared" si="31"/>
        <v>F</v>
      </c>
    </row>
    <row r="207" spans="1:28" x14ac:dyDescent="0.3">
      <c r="A207" s="1" t="s">
        <v>614</v>
      </c>
      <c r="B207" s="1" t="s">
        <v>1293</v>
      </c>
      <c r="C207" s="1" t="s">
        <v>615</v>
      </c>
      <c r="D207" s="1" t="s">
        <v>51</v>
      </c>
      <c r="E207" s="1">
        <v>12</v>
      </c>
      <c r="F207" s="1">
        <v>2020</v>
      </c>
      <c r="G207" s="1" t="s">
        <v>1675</v>
      </c>
      <c r="H207" s="1">
        <v>27</v>
      </c>
      <c r="I207" s="2">
        <v>0.28645729739231002</v>
      </c>
      <c r="J207" s="1">
        <v>2</v>
      </c>
      <c r="K207" s="1" t="s">
        <v>11</v>
      </c>
      <c r="L207" s="1" t="s">
        <v>490</v>
      </c>
      <c r="M207" s="1">
        <v>114</v>
      </c>
      <c r="N207" s="1">
        <v>134</v>
      </c>
      <c r="O207" s="3">
        <f t="shared" si="24"/>
        <v>1.1754385964912282</v>
      </c>
      <c r="P207" t="str">
        <f t="shared" si="25"/>
        <v>P</v>
      </c>
      <c r="Q207" s="3">
        <v>0.17792670393705701</v>
      </c>
      <c r="R207" s="3">
        <v>0</v>
      </c>
      <c r="S207" s="3">
        <f t="shared" si="26"/>
        <v>177.926703937057</v>
      </c>
      <c r="T207" s="1" t="str">
        <f t="shared" si="27"/>
        <v>D</v>
      </c>
      <c r="U207" s="3">
        <v>1.91579955725027</v>
      </c>
      <c r="V207" s="3">
        <v>3.0451561219899599</v>
      </c>
      <c r="W207" s="3">
        <f t="shared" si="28"/>
        <v>0.62913015967086972</v>
      </c>
      <c r="X207" s="1" t="str">
        <f t="shared" si="29"/>
        <v>A</v>
      </c>
      <c r="Y207">
        <v>28</v>
      </c>
      <c r="Z207">
        <v>2</v>
      </c>
      <c r="AA207" s="3">
        <f t="shared" si="30"/>
        <v>13.993003498250875</v>
      </c>
      <c r="AB207" s="1" t="str">
        <f t="shared" si="31"/>
        <v>F</v>
      </c>
    </row>
    <row r="208" spans="1:28" x14ac:dyDescent="0.3">
      <c r="A208" s="1" t="s">
        <v>616</v>
      </c>
      <c r="B208" s="1" t="s">
        <v>1294</v>
      </c>
      <c r="C208" s="1" t="s">
        <v>617</v>
      </c>
      <c r="D208" s="1" t="s">
        <v>215</v>
      </c>
      <c r="E208" s="1">
        <v>63</v>
      </c>
      <c r="F208" s="1">
        <v>2012</v>
      </c>
      <c r="G208" s="1" t="s">
        <v>1676</v>
      </c>
      <c r="H208" s="1">
        <v>4</v>
      </c>
      <c r="I208" s="2">
        <v>0.57359243554936201</v>
      </c>
      <c r="J208" s="1">
        <v>1</v>
      </c>
      <c r="K208" s="1" t="s">
        <v>11</v>
      </c>
      <c r="L208" s="1" t="s">
        <v>29</v>
      </c>
      <c r="M208" s="1">
        <v>161</v>
      </c>
      <c r="N208" s="1">
        <v>160</v>
      </c>
      <c r="O208" s="3">
        <f t="shared" si="24"/>
        <v>0.99378881987577639</v>
      </c>
      <c r="P208" t="str">
        <f t="shared" si="25"/>
        <v>N</v>
      </c>
      <c r="Q208" s="3">
        <v>0</v>
      </c>
      <c r="R208" s="3">
        <v>0.42934847292366202</v>
      </c>
      <c r="S208" s="3">
        <f t="shared" si="26"/>
        <v>0</v>
      </c>
      <c r="T208" s="1" t="str">
        <f t="shared" si="27"/>
        <v>H</v>
      </c>
      <c r="U208" s="3">
        <v>4.6929377900118201</v>
      </c>
      <c r="V208" s="3">
        <v>1.75438378147096</v>
      </c>
      <c r="W208" s="3">
        <f t="shared" si="28"/>
        <v>2.6749778694813484</v>
      </c>
      <c r="X208" s="1" t="str">
        <f t="shared" si="29"/>
        <v>I</v>
      </c>
      <c r="Y208">
        <v>1</v>
      </c>
      <c r="Z208">
        <v>19</v>
      </c>
      <c r="AA208" s="3">
        <f t="shared" si="30"/>
        <v>5.2628809010052097E-2</v>
      </c>
      <c r="AB208" s="1" t="str">
        <f t="shared" si="31"/>
        <v>GS</v>
      </c>
    </row>
    <row r="209" spans="1:28" x14ac:dyDescent="0.3">
      <c r="A209" s="1" t="s">
        <v>618</v>
      </c>
      <c r="B209" s="1" t="s">
        <v>1295</v>
      </c>
      <c r="C209" s="1" t="s">
        <v>619</v>
      </c>
      <c r="D209" s="1" t="s">
        <v>620</v>
      </c>
      <c r="E209" s="1">
        <v>7</v>
      </c>
      <c r="F209" s="1">
        <v>2020</v>
      </c>
      <c r="G209" s="1" t="s">
        <v>1677</v>
      </c>
      <c r="H209" s="1">
        <v>32</v>
      </c>
      <c r="I209" s="2">
        <v>0.373628035612802</v>
      </c>
      <c r="J209" s="1">
        <v>2</v>
      </c>
      <c r="K209" s="1" t="s">
        <v>20</v>
      </c>
      <c r="L209" s="1" t="s">
        <v>187</v>
      </c>
      <c r="M209" s="1">
        <v>99</v>
      </c>
      <c r="N209" s="1">
        <v>90</v>
      </c>
      <c r="O209" s="3">
        <f t="shared" si="24"/>
        <v>0.90909090909090906</v>
      </c>
      <c r="P209" t="str">
        <f t="shared" si="25"/>
        <v>N</v>
      </c>
      <c r="Q209" s="3">
        <v>5.0836201124873401E-2</v>
      </c>
      <c r="R209" s="3">
        <v>0</v>
      </c>
      <c r="S209" s="3">
        <f t="shared" si="26"/>
        <v>50.836201124873398</v>
      </c>
      <c r="T209" s="1" t="str">
        <f t="shared" si="27"/>
        <v>D</v>
      </c>
      <c r="U209" s="3">
        <v>1.9131533515449</v>
      </c>
      <c r="V209" s="3">
        <v>0.33922602015652598</v>
      </c>
      <c r="W209" s="3">
        <f t="shared" si="28"/>
        <v>5.6397600356898652</v>
      </c>
      <c r="X209" s="1" t="str">
        <f t="shared" si="29"/>
        <v>I</v>
      </c>
      <c r="Y209">
        <v>0</v>
      </c>
      <c r="Z209">
        <v>4</v>
      </c>
      <c r="AA209" s="3">
        <f t="shared" si="30"/>
        <v>0</v>
      </c>
      <c r="AB209" s="1" t="str">
        <f t="shared" si="31"/>
        <v>GS</v>
      </c>
    </row>
    <row r="210" spans="1:28" x14ac:dyDescent="0.3">
      <c r="A210" s="1" t="s">
        <v>621</v>
      </c>
      <c r="B210" s="1" t="s">
        <v>1296</v>
      </c>
      <c r="C210" s="1" t="s">
        <v>622</v>
      </c>
      <c r="D210" s="1" t="s">
        <v>623</v>
      </c>
      <c r="E210" s="1">
        <v>30</v>
      </c>
      <c r="F210" s="1">
        <v>2012</v>
      </c>
      <c r="G210" s="1" t="s">
        <v>1678</v>
      </c>
      <c r="H210" s="1">
        <v>23</v>
      </c>
      <c r="I210" s="2">
        <v>0.777948662268933</v>
      </c>
      <c r="J210" s="1">
        <v>4</v>
      </c>
      <c r="K210" s="1" t="s">
        <v>28</v>
      </c>
      <c r="L210" s="1" t="s">
        <v>29</v>
      </c>
      <c r="M210" s="1">
        <v>93</v>
      </c>
      <c r="N210" s="1">
        <v>88</v>
      </c>
      <c r="O210" s="3">
        <f t="shared" si="24"/>
        <v>0.94623655913978499</v>
      </c>
      <c r="P210" t="str">
        <f t="shared" si="25"/>
        <v>N</v>
      </c>
      <c r="Q210" s="3">
        <v>2.9128440982885002</v>
      </c>
      <c r="R210" s="3">
        <v>0</v>
      </c>
      <c r="S210" s="3">
        <f t="shared" si="26"/>
        <v>2912.8440982884999</v>
      </c>
      <c r="T210" s="1" t="str">
        <f t="shared" si="27"/>
        <v>D</v>
      </c>
      <c r="U210" s="3">
        <v>3.4863410524257499</v>
      </c>
      <c r="V210" s="3">
        <v>3.7815158815124601</v>
      </c>
      <c r="W210" s="3">
        <f t="shared" si="28"/>
        <v>0.92194272394047128</v>
      </c>
      <c r="X210" s="1" t="str">
        <f t="shared" si="29"/>
        <v>A</v>
      </c>
      <c r="Y210">
        <v>1</v>
      </c>
      <c r="Z210">
        <v>18</v>
      </c>
      <c r="AA210" s="3">
        <f t="shared" si="30"/>
        <v>5.5552469307260703E-2</v>
      </c>
      <c r="AB210" s="1" t="str">
        <f t="shared" si="31"/>
        <v>GS</v>
      </c>
    </row>
    <row r="211" spans="1:28" x14ac:dyDescent="0.3">
      <c r="A211" s="1" t="s">
        <v>624</v>
      </c>
      <c r="B211" s="1" t="s">
        <v>1296</v>
      </c>
      <c r="C211" s="1" t="s">
        <v>625</v>
      </c>
      <c r="D211" s="1" t="s">
        <v>626</v>
      </c>
      <c r="E211" s="1">
        <v>42</v>
      </c>
      <c r="F211" s="1">
        <v>2017</v>
      </c>
      <c r="G211" s="1" t="s">
        <v>1679</v>
      </c>
      <c r="H211" s="1">
        <v>23</v>
      </c>
      <c r="I211" s="2">
        <v>0.90441802147344297</v>
      </c>
      <c r="J211" s="1">
        <v>4</v>
      </c>
      <c r="K211" s="1" t="s">
        <v>28</v>
      </c>
      <c r="L211" s="1" t="s">
        <v>29</v>
      </c>
      <c r="M211" s="1">
        <v>438</v>
      </c>
      <c r="N211" s="1">
        <v>426</v>
      </c>
      <c r="O211" s="3">
        <f t="shared" si="24"/>
        <v>0.9726027397260274</v>
      </c>
      <c r="P211" t="str">
        <f t="shared" si="25"/>
        <v>N</v>
      </c>
      <c r="Q211" s="3">
        <v>1.60893065251887</v>
      </c>
      <c r="R211" s="3">
        <v>0</v>
      </c>
      <c r="S211" s="3">
        <f t="shared" si="26"/>
        <v>1608.9306525188699</v>
      </c>
      <c r="T211" s="1" t="str">
        <f t="shared" si="27"/>
        <v>D</v>
      </c>
      <c r="U211" s="3">
        <v>11.4721474735254</v>
      </c>
      <c r="V211" s="3">
        <v>12.7244908181026</v>
      </c>
      <c r="W211" s="3">
        <f t="shared" si="28"/>
        <v>0.90158008186893079</v>
      </c>
      <c r="X211" s="1" t="str">
        <f t="shared" si="29"/>
        <v>A</v>
      </c>
      <c r="Y211">
        <v>4</v>
      </c>
      <c r="Z211">
        <v>104</v>
      </c>
      <c r="AA211" s="3">
        <f t="shared" si="30"/>
        <v>3.8461168642609206E-2</v>
      </c>
      <c r="AB211" s="1" t="str">
        <f t="shared" si="31"/>
        <v>GS</v>
      </c>
    </row>
    <row r="212" spans="1:28" x14ac:dyDescent="0.3">
      <c r="A212" s="1" t="s">
        <v>627</v>
      </c>
      <c r="B212" s="1" t="s">
        <v>1297</v>
      </c>
      <c r="C212" s="1" t="s">
        <v>628</v>
      </c>
      <c r="D212" s="1" t="s">
        <v>27</v>
      </c>
      <c r="E212" s="1">
        <v>39</v>
      </c>
      <c r="F212" s="1">
        <v>2016</v>
      </c>
      <c r="G212" s="1" t="s">
        <v>1680</v>
      </c>
      <c r="H212" s="1">
        <v>30</v>
      </c>
      <c r="I212" s="2">
        <v>0.32836801047103098</v>
      </c>
      <c r="J212" s="1">
        <v>1</v>
      </c>
      <c r="K212" s="1" t="s">
        <v>11</v>
      </c>
      <c r="L212" s="1" t="s">
        <v>378</v>
      </c>
      <c r="M212" s="1">
        <v>70</v>
      </c>
      <c r="N212" s="1">
        <v>70</v>
      </c>
      <c r="O212" s="3">
        <f t="shared" si="24"/>
        <v>1</v>
      </c>
      <c r="P212" t="str">
        <f t="shared" si="25"/>
        <v>P</v>
      </c>
      <c r="Q212" s="3">
        <v>0.12709050281218301</v>
      </c>
      <c r="R212" s="3">
        <v>1.28804541877099</v>
      </c>
      <c r="S212" s="3">
        <f t="shared" si="26"/>
        <v>9.8592726805044981E-2</v>
      </c>
      <c r="T212" s="1" t="str">
        <f t="shared" si="27"/>
        <v>H</v>
      </c>
      <c r="U212" s="3">
        <v>3.3713975395792102</v>
      </c>
      <c r="V212" s="3">
        <v>0.33286440657437599</v>
      </c>
      <c r="W212" s="3">
        <f t="shared" si="28"/>
        <v>10.128441109926534</v>
      </c>
      <c r="X212" s="1" t="str">
        <f t="shared" si="29"/>
        <v>I</v>
      </c>
      <c r="Y212">
        <v>5</v>
      </c>
      <c r="Z212">
        <v>1</v>
      </c>
      <c r="AA212" s="3">
        <f t="shared" si="30"/>
        <v>4.9950049950049955</v>
      </c>
      <c r="AB212" s="1" t="str">
        <f t="shared" si="31"/>
        <v>F</v>
      </c>
    </row>
    <row r="213" spans="1:28" x14ac:dyDescent="0.3">
      <c r="A213" s="1" t="s">
        <v>629</v>
      </c>
      <c r="B213" s="1" t="s">
        <v>1298</v>
      </c>
      <c r="C213" s="1" t="s">
        <v>630</v>
      </c>
      <c r="D213" s="1" t="s">
        <v>631</v>
      </c>
      <c r="F213" s="1">
        <v>2021</v>
      </c>
      <c r="G213" s="1" t="s">
        <v>1681</v>
      </c>
      <c r="H213" s="1">
        <v>38</v>
      </c>
      <c r="I213" s="2">
        <v>0.42138874760982498</v>
      </c>
      <c r="J213" s="1">
        <v>5</v>
      </c>
      <c r="K213" s="1" t="s">
        <v>11</v>
      </c>
      <c r="L213" s="1" t="s">
        <v>95</v>
      </c>
      <c r="M213" s="1">
        <v>102</v>
      </c>
      <c r="N213" s="1">
        <v>78</v>
      </c>
      <c r="O213" s="3">
        <f t="shared" si="24"/>
        <v>0.76470588235294112</v>
      </c>
      <c r="P213" t="str">
        <f t="shared" si="25"/>
        <v>N</v>
      </c>
      <c r="Q213" s="3">
        <v>7.6254301687310094E-2</v>
      </c>
      <c r="R213" s="3">
        <v>1.7173938916946501</v>
      </c>
      <c r="S213" s="3">
        <f t="shared" si="26"/>
        <v>4.4375333301557213E-2</v>
      </c>
      <c r="T213" s="1" t="str">
        <f t="shared" si="27"/>
        <v>H</v>
      </c>
      <c r="U213" s="3">
        <v>2.0507619165975202</v>
      </c>
      <c r="V213" s="3">
        <v>1.5494120034038801</v>
      </c>
      <c r="W213" s="3">
        <f t="shared" si="28"/>
        <v>1.3235743056670737</v>
      </c>
      <c r="X213" s="1" t="str">
        <f t="shared" si="29"/>
        <v>I</v>
      </c>
      <c r="Y213">
        <v>2</v>
      </c>
      <c r="Z213">
        <v>4</v>
      </c>
      <c r="AA213" s="3">
        <f t="shared" si="30"/>
        <v>0.4998750312421894</v>
      </c>
      <c r="AB213" s="1" t="str">
        <f t="shared" si="31"/>
        <v>GS</v>
      </c>
    </row>
    <row r="214" spans="1:28" x14ac:dyDescent="0.3">
      <c r="A214" s="1" t="s">
        <v>632</v>
      </c>
      <c r="B214" s="1" t="s">
        <v>1299</v>
      </c>
      <c r="C214" s="1" t="s">
        <v>633</v>
      </c>
      <c r="D214" s="1" t="s">
        <v>269</v>
      </c>
      <c r="E214" s="1">
        <v>52</v>
      </c>
      <c r="F214" s="1">
        <v>2016</v>
      </c>
      <c r="G214" s="1" t="s">
        <v>1682</v>
      </c>
      <c r="H214" s="1">
        <v>4</v>
      </c>
      <c r="I214" s="2">
        <v>0.54562328011195904</v>
      </c>
      <c r="J214" s="1">
        <v>1</v>
      </c>
      <c r="K214" s="1" t="s">
        <v>28</v>
      </c>
      <c r="L214" s="1" t="s">
        <v>29</v>
      </c>
      <c r="M214" s="1">
        <v>125</v>
      </c>
      <c r="N214" s="1">
        <v>98</v>
      </c>
      <c r="O214" s="3">
        <f t="shared" si="24"/>
        <v>0.78400000000000003</v>
      </c>
      <c r="P214" t="str">
        <f t="shared" si="25"/>
        <v>N</v>
      </c>
      <c r="Q214" s="3">
        <v>5.0836201124873401E-2</v>
      </c>
      <c r="R214" s="3">
        <v>0</v>
      </c>
      <c r="S214" s="3">
        <f t="shared" si="26"/>
        <v>50.836201124873398</v>
      </c>
      <c r="T214" s="1" t="str">
        <f t="shared" si="27"/>
        <v>D</v>
      </c>
      <c r="U214" s="3">
        <v>6.9022174024540996</v>
      </c>
      <c r="V214" s="3">
        <v>0.88740622347545695</v>
      </c>
      <c r="W214" s="3">
        <f t="shared" si="28"/>
        <v>7.7779682177820506</v>
      </c>
      <c r="X214" s="1" t="str">
        <f t="shared" si="29"/>
        <v>I</v>
      </c>
      <c r="Y214">
        <v>4</v>
      </c>
      <c r="Z214">
        <v>8</v>
      </c>
      <c r="AA214" s="3">
        <f t="shared" si="30"/>
        <v>0.49993750781152357</v>
      </c>
      <c r="AB214" s="1" t="str">
        <f t="shared" si="31"/>
        <v>GS</v>
      </c>
    </row>
    <row r="215" spans="1:28" x14ac:dyDescent="0.3">
      <c r="A215" s="1" t="s">
        <v>634</v>
      </c>
      <c r="B215" s="1" t="s">
        <v>1300</v>
      </c>
      <c r="C215" s="1" t="s">
        <v>635</v>
      </c>
      <c r="D215" s="1" t="s">
        <v>636</v>
      </c>
      <c r="E215" s="1">
        <v>10</v>
      </c>
      <c r="F215" s="1">
        <v>2016</v>
      </c>
      <c r="G215" s="1" t="s">
        <v>1683</v>
      </c>
      <c r="H215" s="1">
        <v>16</v>
      </c>
      <c r="I215" s="2">
        <v>0.44066937441078202</v>
      </c>
      <c r="J215" s="1">
        <v>4</v>
      </c>
      <c r="K215" s="1" t="s">
        <v>28</v>
      </c>
      <c r="L215" s="1" t="s">
        <v>29</v>
      </c>
      <c r="M215" s="1">
        <v>238</v>
      </c>
      <c r="N215" s="1">
        <v>63</v>
      </c>
      <c r="O215" s="3">
        <f t="shared" si="24"/>
        <v>0.26470588235294118</v>
      </c>
      <c r="P215" t="str">
        <f t="shared" si="25"/>
        <v>N</v>
      </c>
      <c r="Q215" s="3">
        <v>0.20334480449949299</v>
      </c>
      <c r="R215" s="3">
        <v>0</v>
      </c>
      <c r="S215" s="3">
        <f t="shared" si="26"/>
        <v>203.34480449949299</v>
      </c>
      <c r="T215" s="1" t="str">
        <f t="shared" si="27"/>
        <v>D</v>
      </c>
      <c r="U215" s="3">
        <v>6.7463095485423104</v>
      </c>
      <c r="V215" s="3">
        <v>0.80919034031049997</v>
      </c>
      <c r="W215" s="3">
        <f t="shared" si="28"/>
        <v>8.3371108285272388</v>
      </c>
      <c r="X215" s="1" t="str">
        <f t="shared" si="29"/>
        <v>I</v>
      </c>
      <c r="Y215">
        <v>5</v>
      </c>
      <c r="Z215">
        <v>0</v>
      </c>
      <c r="AA215" s="3">
        <f t="shared" si="30"/>
        <v>5000</v>
      </c>
      <c r="AB215" s="1" t="str">
        <f t="shared" si="31"/>
        <v>F</v>
      </c>
    </row>
    <row r="216" spans="1:28" x14ac:dyDescent="0.3">
      <c r="A216" s="1" t="s">
        <v>637</v>
      </c>
      <c r="B216" s="1" t="s">
        <v>1301</v>
      </c>
      <c r="C216" s="1" t="s">
        <v>638</v>
      </c>
      <c r="D216" s="1" t="s">
        <v>639</v>
      </c>
      <c r="E216" s="1">
        <v>14</v>
      </c>
      <c r="F216" s="1">
        <v>2006</v>
      </c>
      <c r="G216" s="1" t="s">
        <v>1684</v>
      </c>
      <c r="H216" s="1">
        <v>32</v>
      </c>
      <c r="I216" s="2">
        <v>0.26798719490550899</v>
      </c>
      <c r="J216" s="1">
        <v>2</v>
      </c>
      <c r="K216" s="1" t="s">
        <v>11</v>
      </c>
      <c r="L216" s="1" t="s">
        <v>16</v>
      </c>
      <c r="M216" s="1">
        <v>137</v>
      </c>
      <c r="N216" s="1">
        <v>158</v>
      </c>
      <c r="O216" s="3">
        <f t="shared" si="24"/>
        <v>1.1532846715328466</v>
      </c>
      <c r="P216" t="str">
        <f t="shared" si="25"/>
        <v>P</v>
      </c>
      <c r="Q216" s="3">
        <v>0.22876290506193001</v>
      </c>
      <c r="R216" s="3">
        <v>0</v>
      </c>
      <c r="S216" s="3">
        <f t="shared" si="26"/>
        <v>228.76290506193001</v>
      </c>
      <c r="T216" s="1" t="str">
        <f t="shared" si="27"/>
        <v>D</v>
      </c>
      <c r="U216" s="3">
        <v>4.1126519339517298</v>
      </c>
      <c r="V216" s="3">
        <v>4.3945424968314004</v>
      </c>
      <c r="W216" s="3">
        <f t="shared" si="28"/>
        <v>0.93585440052453184</v>
      </c>
      <c r="X216" s="1" t="str">
        <f t="shared" si="29"/>
        <v>A</v>
      </c>
      <c r="Y216">
        <v>15</v>
      </c>
      <c r="Z216">
        <v>31</v>
      </c>
      <c r="AA216" s="3">
        <f t="shared" si="30"/>
        <v>0.48385535950453207</v>
      </c>
      <c r="AB216" s="1" t="str">
        <f t="shared" si="31"/>
        <v>GS</v>
      </c>
    </row>
    <row r="217" spans="1:28" x14ac:dyDescent="0.3">
      <c r="A217" s="1" t="s">
        <v>640</v>
      </c>
      <c r="B217" s="1" t="s">
        <v>1302</v>
      </c>
      <c r="C217" s="1" t="s">
        <v>641</v>
      </c>
      <c r="D217" s="1" t="s">
        <v>158</v>
      </c>
      <c r="E217" s="1">
        <v>75</v>
      </c>
      <c r="F217" s="1">
        <v>2020</v>
      </c>
      <c r="G217" s="1" t="s">
        <v>1685</v>
      </c>
      <c r="H217" s="1">
        <v>23</v>
      </c>
      <c r="I217" s="2">
        <v>0.67266472332556304</v>
      </c>
      <c r="J217" s="1">
        <v>4</v>
      </c>
      <c r="K217" s="1" t="s">
        <v>28</v>
      </c>
      <c r="L217" s="1" t="s">
        <v>29</v>
      </c>
      <c r="M217" s="1">
        <v>126</v>
      </c>
      <c r="N217" s="1">
        <v>122</v>
      </c>
      <c r="O217" s="3">
        <f t="shared" si="24"/>
        <v>0.96825396825396826</v>
      </c>
      <c r="P217" t="str">
        <f t="shared" si="25"/>
        <v>N</v>
      </c>
      <c r="Q217" s="3">
        <v>2.8874259977260599</v>
      </c>
      <c r="R217" s="3">
        <v>0</v>
      </c>
      <c r="S217" s="3">
        <f t="shared" si="26"/>
        <v>2887.4259977260599</v>
      </c>
      <c r="T217" s="1" t="str">
        <f t="shared" si="27"/>
        <v>D</v>
      </c>
      <c r="U217" s="3">
        <v>1.36624861310309</v>
      </c>
      <c r="V217" s="3">
        <v>2.9919690923307001</v>
      </c>
      <c r="W217" s="3">
        <f t="shared" si="28"/>
        <v>0.45663861187777255</v>
      </c>
      <c r="X217" s="1" t="str">
        <f t="shared" si="29"/>
        <v>A</v>
      </c>
      <c r="Y217">
        <v>2</v>
      </c>
      <c r="Z217">
        <v>9</v>
      </c>
      <c r="AA217" s="3">
        <f t="shared" si="30"/>
        <v>0.22219753360737698</v>
      </c>
      <c r="AB217" s="1" t="str">
        <f t="shared" si="31"/>
        <v>GS</v>
      </c>
    </row>
    <row r="218" spans="1:28" x14ac:dyDescent="0.3">
      <c r="A218" s="1" t="s">
        <v>642</v>
      </c>
      <c r="B218" s="1" t="s">
        <v>1303</v>
      </c>
      <c r="C218" s="1" t="s">
        <v>643</v>
      </c>
      <c r="D218" s="1" t="s">
        <v>644</v>
      </c>
      <c r="E218" s="1">
        <v>26</v>
      </c>
      <c r="F218" s="1">
        <v>2006</v>
      </c>
      <c r="H218" s="1">
        <v>25</v>
      </c>
      <c r="I218" s="2">
        <v>0.425922165347562</v>
      </c>
      <c r="J218" s="1">
        <v>5</v>
      </c>
      <c r="K218" s="1" t="s">
        <v>80</v>
      </c>
      <c r="L218" s="1" t="s">
        <v>81</v>
      </c>
      <c r="M218" s="1">
        <v>67</v>
      </c>
      <c r="N218" s="1">
        <v>95</v>
      </c>
      <c r="O218" s="3">
        <f t="shared" si="24"/>
        <v>1.4179104477611941</v>
      </c>
      <c r="P218" t="str">
        <f t="shared" si="25"/>
        <v>P</v>
      </c>
      <c r="Q218" s="3">
        <v>0.35585340787411401</v>
      </c>
      <c r="R218" s="3">
        <v>0.42934847292366202</v>
      </c>
      <c r="S218" s="3">
        <f t="shared" si="26"/>
        <v>0.826895946572204</v>
      </c>
      <c r="T218" s="1" t="str">
        <f t="shared" si="27"/>
        <v>H</v>
      </c>
      <c r="U218" s="3">
        <v>1.9126810996622701</v>
      </c>
      <c r="V218" s="3">
        <v>2.1974685075337801</v>
      </c>
      <c r="W218" s="3">
        <f t="shared" si="28"/>
        <v>0.8704020526823717</v>
      </c>
      <c r="X218" s="1" t="str">
        <f t="shared" si="29"/>
        <v>A</v>
      </c>
      <c r="Y218">
        <v>82</v>
      </c>
      <c r="Z218">
        <v>1</v>
      </c>
      <c r="AA218" s="3">
        <f t="shared" si="30"/>
        <v>81.918081918081924</v>
      </c>
      <c r="AB218" s="1" t="str">
        <f t="shared" si="31"/>
        <v>F</v>
      </c>
    </row>
    <row r="219" spans="1:28" x14ac:dyDescent="0.3">
      <c r="A219" s="1" t="s">
        <v>645</v>
      </c>
      <c r="B219" s="1" t="s">
        <v>1304</v>
      </c>
      <c r="C219" s="1" t="s">
        <v>646</v>
      </c>
      <c r="D219" s="1" t="s">
        <v>27</v>
      </c>
      <c r="E219" s="1">
        <v>21</v>
      </c>
      <c r="F219" s="1">
        <v>2011</v>
      </c>
      <c r="G219" s="1" t="s">
        <v>1686</v>
      </c>
      <c r="H219" s="1">
        <v>37</v>
      </c>
      <c r="I219" s="2">
        <v>0.44968950335701702</v>
      </c>
      <c r="J219" s="1">
        <v>3</v>
      </c>
      <c r="K219" s="1" t="s">
        <v>28</v>
      </c>
      <c r="L219" s="1" t="s">
        <v>647</v>
      </c>
      <c r="M219" s="1">
        <v>243</v>
      </c>
      <c r="N219" s="1">
        <v>113</v>
      </c>
      <c r="O219" s="3">
        <f t="shared" si="24"/>
        <v>0.46502057613168724</v>
      </c>
      <c r="P219" t="str">
        <f t="shared" si="25"/>
        <v>N</v>
      </c>
      <c r="Q219" s="3">
        <v>0.96968297991527397</v>
      </c>
      <c r="R219" s="3">
        <v>0</v>
      </c>
      <c r="S219" s="3">
        <f t="shared" si="26"/>
        <v>969.6829799152739</v>
      </c>
      <c r="T219" s="1" t="str">
        <f t="shared" si="27"/>
        <v>D</v>
      </c>
      <c r="U219" s="3">
        <v>4.11167597454165</v>
      </c>
      <c r="V219" s="3">
        <v>4.8735898307870897</v>
      </c>
      <c r="W219" s="3">
        <f t="shared" si="28"/>
        <v>0.8436647558166811</v>
      </c>
      <c r="X219" s="1" t="str">
        <f t="shared" si="29"/>
        <v>A</v>
      </c>
      <c r="Y219">
        <v>9</v>
      </c>
      <c r="Z219">
        <v>5</v>
      </c>
      <c r="AA219" s="3">
        <f t="shared" si="30"/>
        <v>1.7996400719856027</v>
      </c>
      <c r="AB219" s="1" t="str">
        <f t="shared" si="31"/>
        <v>F</v>
      </c>
    </row>
    <row r="220" spans="1:28" x14ac:dyDescent="0.3">
      <c r="A220" s="1" t="s">
        <v>648</v>
      </c>
      <c r="B220" s="1" t="s">
        <v>1305</v>
      </c>
      <c r="C220" s="1" t="s">
        <v>649</v>
      </c>
      <c r="D220" s="1" t="s">
        <v>362</v>
      </c>
      <c r="E220" s="1">
        <v>1</v>
      </c>
      <c r="F220" s="1">
        <v>2010</v>
      </c>
      <c r="G220" s="1" t="s">
        <v>1687</v>
      </c>
      <c r="H220" s="1">
        <v>25</v>
      </c>
      <c r="I220" s="2">
        <v>0.24510606296495599</v>
      </c>
      <c r="J220" s="1">
        <v>5</v>
      </c>
      <c r="K220" s="1" t="s">
        <v>28</v>
      </c>
      <c r="L220" s="1" t="s">
        <v>29</v>
      </c>
      <c r="M220" s="1">
        <v>115</v>
      </c>
      <c r="N220" s="1">
        <v>87</v>
      </c>
      <c r="O220" s="3">
        <f t="shared" si="24"/>
        <v>0.75652173913043474</v>
      </c>
      <c r="P220" t="str">
        <f t="shared" si="25"/>
        <v>N</v>
      </c>
      <c r="Q220" s="3">
        <v>0.45752581012386001</v>
      </c>
      <c r="R220" s="3">
        <v>0.42934847292366202</v>
      </c>
      <c r="S220" s="3">
        <f t="shared" si="26"/>
        <v>1.0631519313071174</v>
      </c>
      <c r="T220" s="1" t="str">
        <f t="shared" si="27"/>
        <v>D</v>
      </c>
      <c r="U220" s="3">
        <v>5.1528966667117801</v>
      </c>
      <c r="V220" s="3">
        <v>3.92092629658478</v>
      </c>
      <c r="W220" s="3">
        <f t="shared" si="28"/>
        <v>1.3142039092140232</v>
      </c>
      <c r="X220" s="1" t="str">
        <f t="shared" si="29"/>
        <v>I</v>
      </c>
      <c r="Y220">
        <v>8</v>
      </c>
      <c r="Z220">
        <v>4</v>
      </c>
      <c r="AA220" s="3">
        <f t="shared" si="30"/>
        <v>1.9995001249687576</v>
      </c>
      <c r="AB220" s="1" t="str">
        <f t="shared" si="31"/>
        <v>F</v>
      </c>
    </row>
    <row r="221" spans="1:28" x14ac:dyDescent="0.3">
      <c r="A221" s="1" t="s">
        <v>650</v>
      </c>
      <c r="B221" s="1" t="s">
        <v>1306</v>
      </c>
      <c r="C221" s="1" t="s">
        <v>651</v>
      </c>
      <c r="D221" s="1" t="s">
        <v>32</v>
      </c>
      <c r="E221" s="1">
        <v>33</v>
      </c>
      <c r="F221" s="1">
        <v>2012</v>
      </c>
      <c r="G221" s="1" t="s">
        <v>1688</v>
      </c>
      <c r="H221" s="1">
        <v>25</v>
      </c>
      <c r="I221" s="2">
        <v>0.53255532836834296</v>
      </c>
      <c r="J221" s="1">
        <v>5</v>
      </c>
      <c r="K221" s="1" t="s">
        <v>80</v>
      </c>
      <c r="L221" s="1" t="s">
        <v>563</v>
      </c>
      <c r="M221" s="1">
        <v>167</v>
      </c>
      <c r="N221" s="1">
        <v>151</v>
      </c>
      <c r="O221" s="3">
        <f t="shared" si="24"/>
        <v>0.90419161676646709</v>
      </c>
      <c r="P221" t="str">
        <f t="shared" si="25"/>
        <v>N</v>
      </c>
      <c r="Q221" s="3">
        <v>1.1946507264345201</v>
      </c>
      <c r="R221" s="3">
        <v>1.28804541877099</v>
      </c>
      <c r="S221" s="3">
        <f t="shared" si="26"/>
        <v>0.92677163196742263</v>
      </c>
      <c r="T221" s="1" t="str">
        <f t="shared" si="27"/>
        <v>H</v>
      </c>
      <c r="U221" s="3">
        <v>2.94618664480087</v>
      </c>
      <c r="V221" s="3">
        <v>5.1190447241897097</v>
      </c>
      <c r="W221" s="3">
        <f t="shared" si="28"/>
        <v>0.57553446073226489</v>
      </c>
      <c r="X221" s="1" t="str">
        <f t="shared" si="29"/>
        <v>A</v>
      </c>
      <c r="Y221">
        <v>128</v>
      </c>
      <c r="Z221">
        <v>8</v>
      </c>
      <c r="AA221" s="3">
        <f t="shared" si="30"/>
        <v>15.998000249968754</v>
      </c>
      <c r="AB221" s="1" t="str">
        <f t="shared" si="31"/>
        <v>F</v>
      </c>
    </row>
    <row r="222" spans="1:28" x14ac:dyDescent="0.3">
      <c r="A222" s="1" t="s">
        <v>652</v>
      </c>
      <c r="B222" s="1" t="s">
        <v>1307</v>
      </c>
      <c r="C222" s="1" t="s">
        <v>653</v>
      </c>
      <c r="D222" s="1" t="s">
        <v>654</v>
      </c>
      <c r="E222" s="1">
        <v>36</v>
      </c>
      <c r="F222" s="1">
        <v>2010</v>
      </c>
      <c r="G222" s="1" t="s">
        <v>1689</v>
      </c>
      <c r="H222" s="1">
        <v>12</v>
      </c>
      <c r="I222" s="2">
        <v>0.33916757797953401</v>
      </c>
      <c r="J222" s="1">
        <v>2</v>
      </c>
      <c r="K222" s="1" t="s">
        <v>80</v>
      </c>
      <c r="L222" s="1" t="s">
        <v>563</v>
      </c>
      <c r="M222" s="1">
        <v>102</v>
      </c>
      <c r="N222" s="1">
        <v>95</v>
      </c>
      <c r="O222" s="3">
        <f t="shared" si="24"/>
        <v>0.93137254901960786</v>
      </c>
      <c r="P222" t="str">
        <f t="shared" si="25"/>
        <v>N</v>
      </c>
      <c r="Q222" s="3">
        <v>1.29632312868427</v>
      </c>
      <c r="R222" s="3">
        <v>1.28804541877099</v>
      </c>
      <c r="S222" s="3">
        <f t="shared" si="26"/>
        <v>1.0056458134114614</v>
      </c>
      <c r="T222" s="1" t="str">
        <f t="shared" si="27"/>
        <v>D</v>
      </c>
      <c r="U222" s="3">
        <v>3.6417594473205401</v>
      </c>
      <c r="V222" s="3">
        <v>2.87540374667552</v>
      </c>
      <c r="W222" s="3">
        <f t="shared" si="28"/>
        <v>1.2665210760509942</v>
      </c>
      <c r="X222" s="1" t="str">
        <f t="shared" si="29"/>
        <v>I</v>
      </c>
      <c r="Y222">
        <v>40</v>
      </c>
      <c r="Z222">
        <v>2</v>
      </c>
      <c r="AA222" s="3">
        <f t="shared" si="30"/>
        <v>19.990004997501252</v>
      </c>
      <c r="AB222" s="1" t="str">
        <f t="shared" si="31"/>
        <v>F</v>
      </c>
    </row>
    <row r="223" spans="1:28" x14ac:dyDescent="0.3">
      <c r="A223" s="1" t="s">
        <v>655</v>
      </c>
      <c r="B223" s="1" t="s">
        <v>1308</v>
      </c>
      <c r="C223" s="1" t="s">
        <v>656</v>
      </c>
      <c r="D223" s="1" t="s">
        <v>32</v>
      </c>
      <c r="E223" s="1">
        <v>35</v>
      </c>
      <c r="F223" s="1">
        <v>2014</v>
      </c>
      <c r="G223" s="1" t="s">
        <v>1690</v>
      </c>
      <c r="H223" s="1">
        <v>25</v>
      </c>
      <c r="I223" s="2">
        <v>0.67633230638338604</v>
      </c>
      <c r="J223" s="1">
        <v>5</v>
      </c>
      <c r="K223" s="1" t="s">
        <v>80</v>
      </c>
      <c r="L223" s="1" t="s">
        <v>81</v>
      </c>
      <c r="M223" s="1">
        <v>127</v>
      </c>
      <c r="N223" s="1">
        <v>189</v>
      </c>
      <c r="O223" s="3">
        <f t="shared" si="24"/>
        <v>1.4881889763779528</v>
      </c>
      <c r="P223" t="str">
        <f t="shared" si="25"/>
        <v>P</v>
      </c>
      <c r="Q223" s="3">
        <v>1.22006882699696</v>
      </c>
      <c r="R223" s="3">
        <v>0.42934847292366202</v>
      </c>
      <c r="S223" s="3">
        <f t="shared" si="26"/>
        <v>2.8350718168189797</v>
      </c>
      <c r="T223" s="1" t="str">
        <f t="shared" si="27"/>
        <v>D</v>
      </c>
      <c r="U223" s="3">
        <v>1.73338952819364</v>
      </c>
      <c r="V223" s="3">
        <v>6.5911901509259598</v>
      </c>
      <c r="W223" s="3">
        <f t="shared" si="28"/>
        <v>0.26298581720482239</v>
      </c>
      <c r="X223" s="1" t="str">
        <f t="shared" si="29"/>
        <v>A</v>
      </c>
      <c r="Y223">
        <v>78</v>
      </c>
      <c r="Z223">
        <v>3</v>
      </c>
      <c r="AA223" s="3">
        <f t="shared" si="30"/>
        <v>25.99133622125958</v>
      </c>
      <c r="AB223" s="1" t="str">
        <f t="shared" si="31"/>
        <v>F</v>
      </c>
    </row>
    <row r="224" spans="1:28" x14ac:dyDescent="0.3">
      <c r="A224" s="1" t="s">
        <v>657</v>
      </c>
      <c r="B224" s="1" t="s">
        <v>1309</v>
      </c>
      <c r="C224" s="1" t="s">
        <v>658</v>
      </c>
      <c r="D224" s="1" t="s">
        <v>659</v>
      </c>
      <c r="F224" s="1">
        <v>2021</v>
      </c>
      <c r="G224" s="1" t="s">
        <v>1691</v>
      </c>
      <c r="H224" s="1">
        <v>29</v>
      </c>
      <c r="I224" s="2">
        <v>0.34455065893584602</v>
      </c>
      <c r="J224" s="1">
        <v>2</v>
      </c>
      <c r="K224" s="1" t="s">
        <v>80</v>
      </c>
      <c r="L224" s="1" t="s">
        <v>81</v>
      </c>
      <c r="M224" s="1">
        <v>154</v>
      </c>
      <c r="N224" s="1">
        <v>116</v>
      </c>
      <c r="O224" s="3">
        <f t="shared" si="24"/>
        <v>0.75324675324675328</v>
      </c>
      <c r="P224" t="str">
        <f t="shared" si="25"/>
        <v>N</v>
      </c>
      <c r="Q224" s="3">
        <v>3.5585340787411401</v>
      </c>
      <c r="R224" s="3">
        <v>1.28804541877099</v>
      </c>
      <c r="S224" s="3">
        <f t="shared" si="26"/>
        <v>2.7605963505412721</v>
      </c>
      <c r="T224" s="1" t="str">
        <f t="shared" si="27"/>
        <v>D</v>
      </c>
      <c r="U224" s="3">
        <v>2.5237632879429599</v>
      </c>
      <c r="V224" s="3">
        <v>3.42631006397463</v>
      </c>
      <c r="W224" s="3">
        <f t="shared" si="28"/>
        <v>0.73658345007320014</v>
      </c>
      <c r="X224" s="1" t="str">
        <f t="shared" si="29"/>
        <v>A</v>
      </c>
      <c r="Y224">
        <v>141</v>
      </c>
      <c r="Z224">
        <v>4</v>
      </c>
      <c r="AA224" s="3">
        <f t="shared" si="30"/>
        <v>35.241189702574353</v>
      </c>
      <c r="AB224" s="1" t="str">
        <f t="shared" si="31"/>
        <v>F</v>
      </c>
    </row>
    <row r="225" spans="1:28" x14ac:dyDescent="0.3">
      <c r="A225" s="1" t="s">
        <v>660</v>
      </c>
      <c r="B225" s="1" t="s">
        <v>1310</v>
      </c>
      <c r="C225" s="1" t="s">
        <v>661</v>
      </c>
      <c r="D225" s="1" t="s">
        <v>303</v>
      </c>
      <c r="F225" s="1">
        <v>2020</v>
      </c>
      <c r="G225" s="1" t="s">
        <v>1692</v>
      </c>
      <c r="H225" s="1">
        <v>36</v>
      </c>
      <c r="I225" s="2">
        <v>0.28738261504982199</v>
      </c>
      <c r="J225" s="1">
        <v>5</v>
      </c>
      <c r="K225" s="1" t="s">
        <v>11</v>
      </c>
      <c r="L225" s="1" t="s">
        <v>33</v>
      </c>
      <c r="M225" s="1">
        <v>70</v>
      </c>
      <c r="N225" s="1">
        <v>99</v>
      </c>
      <c r="O225" s="3">
        <f t="shared" si="24"/>
        <v>1.4142857142857144</v>
      </c>
      <c r="P225" t="str">
        <f t="shared" si="25"/>
        <v>P</v>
      </c>
      <c r="Q225" s="3">
        <v>0.38127150843655</v>
      </c>
      <c r="R225" s="3">
        <v>0</v>
      </c>
      <c r="S225" s="3">
        <f t="shared" si="26"/>
        <v>381.27150843654999</v>
      </c>
      <c r="T225" s="1" t="str">
        <f t="shared" si="27"/>
        <v>D</v>
      </c>
      <c r="U225" s="3">
        <v>1.2053007649904199</v>
      </c>
      <c r="V225" s="3">
        <v>7.4239418399605404</v>
      </c>
      <c r="W225" s="3">
        <f t="shared" si="28"/>
        <v>0.16235320682372512</v>
      </c>
      <c r="X225" s="1" t="str">
        <f t="shared" si="29"/>
        <v>A</v>
      </c>
      <c r="Y225">
        <v>95</v>
      </c>
      <c r="Z225">
        <v>1</v>
      </c>
      <c r="AA225" s="3">
        <f t="shared" si="30"/>
        <v>94.905094905094913</v>
      </c>
      <c r="AB225" s="1" t="str">
        <f t="shared" si="31"/>
        <v>F</v>
      </c>
    </row>
    <row r="226" spans="1:28" x14ac:dyDescent="0.3">
      <c r="A226" s="1" t="s">
        <v>662</v>
      </c>
      <c r="B226" s="1" t="s">
        <v>1311</v>
      </c>
      <c r="C226" s="1" t="s">
        <v>663</v>
      </c>
      <c r="D226" s="1" t="s">
        <v>132</v>
      </c>
      <c r="E226" s="1">
        <v>43</v>
      </c>
      <c r="F226" s="1">
        <v>2009</v>
      </c>
      <c r="G226" s="1" t="s">
        <v>1693</v>
      </c>
      <c r="H226" s="1">
        <v>22</v>
      </c>
      <c r="I226" s="2">
        <v>0.185341512486911</v>
      </c>
      <c r="J226" s="1">
        <v>3</v>
      </c>
      <c r="K226" s="1" t="s">
        <v>11</v>
      </c>
      <c r="L226" s="1" t="s">
        <v>122</v>
      </c>
      <c r="M226" s="1">
        <v>99</v>
      </c>
      <c r="N226" s="1">
        <v>127</v>
      </c>
      <c r="O226" s="3">
        <f t="shared" si="24"/>
        <v>1.2828282828282829</v>
      </c>
      <c r="P226" t="str">
        <f t="shared" si="25"/>
        <v>P</v>
      </c>
      <c r="Q226" s="3">
        <v>1.0205191810401499</v>
      </c>
      <c r="R226" s="3">
        <v>0.85869694584732303</v>
      </c>
      <c r="S226" s="3">
        <f t="shared" si="26"/>
        <v>1.1870685198658226</v>
      </c>
      <c r="T226" s="1" t="str">
        <f t="shared" si="27"/>
        <v>D</v>
      </c>
      <c r="U226" s="3">
        <v>1.03761122540894</v>
      </c>
      <c r="V226" s="3">
        <v>5.9122609706507498</v>
      </c>
      <c r="W226" s="3">
        <f t="shared" si="28"/>
        <v>0.17550159415488933</v>
      </c>
      <c r="X226" s="1" t="str">
        <f t="shared" si="29"/>
        <v>A</v>
      </c>
      <c r="Y226">
        <v>83</v>
      </c>
      <c r="Z226">
        <v>6</v>
      </c>
      <c r="AA226" s="3">
        <f t="shared" si="30"/>
        <v>13.831028161973004</v>
      </c>
      <c r="AB226" s="1" t="str">
        <f t="shared" si="31"/>
        <v>F</v>
      </c>
    </row>
    <row r="227" spans="1:28" x14ac:dyDescent="0.3">
      <c r="A227" s="1" t="s">
        <v>664</v>
      </c>
      <c r="B227" s="1" t="s">
        <v>1312</v>
      </c>
      <c r="C227" s="1" t="s">
        <v>665</v>
      </c>
      <c r="D227" s="1" t="s">
        <v>51</v>
      </c>
      <c r="E227" s="1">
        <v>6</v>
      </c>
      <c r="F227" s="1">
        <v>2014</v>
      </c>
      <c r="G227" s="1" t="s">
        <v>1694</v>
      </c>
      <c r="H227" s="1">
        <v>10</v>
      </c>
      <c r="I227" s="2">
        <v>0.30623171048916098</v>
      </c>
      <c r="J227" s="1">
        <v>3</v>
      </c>
      <c r="K227" s="1" t="s">
        <v>39</v>
      </c>
      <c r="L227" s="1" t="s">
        <v>666</v>
      </c>
      <c r="M227" s="1">
        <v>78</v>
      </c>
      <c r="N227" s="1">
        <v>61</v>
      </c>
      <c r="O227" s="3">
        <f t="shared" si="24"/>
        <v>0.78205128205128205</v>
      </c>
      <c r="P227" t="str">
        <f t="shared" si="25"/>
        <v>N</v>
      </c>
      <c r="Q227" s="3">
        <v>0.101672402249747</v>
      </c>
      <c r="R227" s="3">
        <v>0</v>
      </c>
      <c r="S227" s="3">
        <f t="shared" si="26"/>
        <v>101.67240224974699</v>
      </c>
      <c r="T227" s="1" t="str">
        <f t="shared" si="27"/>
        <v>D</v>
      </c>
      <c r="U227" s="3">
        <v>0.61422258466861401</v>
      </c>
      <c r="V227" s="3">
        <v>2.56567514526165</v>
      </c>
      <c r="W227" s="3">
        <f t="shared" si="28"/>
        <v>0.23939998241904278</v>
      </c>
      <c r="X227" s="1" t="str">
        <f t="shared" si="29"/>
        <v>A</v>
      </c>
      <c r="Y227">
        <v>58</v>
      </c>
      <c r="Z227">
        <v>5</v>
      </c>
      <c r="AA227" s="3">
        <f t="shared" si="30"/>
        <v>11.597680463907217</v>
      </c>
      <c r="AB227" s="1" t="str">
        <f t="shared" si="31"/>
        <v>F</v>
      </c>
    </row>
    <row r="228" spans="1:28" x14ac:dyDescent="0.3">
      <c r="A228" s="1" t="s">
        <v>667</v>
      </c>
      <c r="B228" s="1" t="s">
        <v>1313</v>
      </c>
      <c r="C228" s="1" t="s">
        <v>668</v>
      </c>
      <c r="D228" s="1" t="s">
        <v>669</v>
      </c>
      <c r="E228" s="1">
        <v>31</v>
      </c>
      <c r="F228" s="1">
        <v>2012</v>
      </c>
      <c r="H228" s="1">
        <v>22</v>
      </c>
      <c r="I228" s="2">
        <v>0.24770292744233699</v>
      </c>
      <c r="J228" s="1">
        <v>3</v>
      </c>
      <c r="K228" s="1" t="s">
        <v>20</v>
      </c>
      <c r="L228" s="1" t="s">
        <v>105</v>
      </c>
      <c r="M228" s="1">
        <v>123</v>
      </c>
      <c r="N228" s="1">
        <v>180</v>
      </c>
      <c r="O228" s="3">
        <f t="shared" si="24"/>
        <v>1.4634146341463414</v>
      </c>
      <c r="P228" t="str">
        <f t="shared" si="25"/>
        <v>P</v>
      </c>
      <c r="Q228" s="3">
        <v>0.83879731856041095</v>
      </c>
      <c r="R228" s="3">
        <v>0</v>
      </c>
      <c r="S228" s="3">
        <f t="shared" si="26"/>
        <v>838.79731856041099</v>
      </c>
      <c r="T228" s="1" t="str">
        <f t="shared" si="27"/>
        <v>D</v>
      </c>
      <c r="U228" s="3">
        <v>3.3914032555878699</v>
      </c>
      <c r="V228" s="3">
        <v>7.3581016335612599</v>
      </c>
      <c r="W228" s="3">
        <f t="shared" si="28"/>
        <v>0.46090736775355723</v>
      </c>
      <c r="X228" s="1" t="str">
        <f t="shared" si="29"/>
        <v>A</v>
      </c>
      <c r="Y228">
        <v>43</v>
      </c>
      <c r="Z228">
        <v>5</v>
      </c>
      <c r="AA228" s="3">
        <f t="shared" si="30"/>
        <v>8.5982803439312132</v>
      </c>
      <c r="AB228" s="1" t="str">
        <f t="shared" si="31"/>
        <v>F</v>
      </c>
    </row>
    <row r="229" spans="1:28" x14ac:dyDescent="0.3">
      <c r="A229" s="1" t="s">
        <v>670</v>
      </c>
      <c r="B229" s="1" t="s">
        <v>1314</v>
      </c>
      <c r="C229" s="1" t="s">
        <v>671</v>
      </c>
      <c r="D229" s="1" t="s">
        <v>121</v>
      </c>
      <c r="E229" s="1">
        <v>6</v>
      </c>
      <c r="F229" s="1">
        <v>2006</v>
      </c>
      <c r="G229" s="1" t="s">
        <v>1695</v>
      </c>
      <c r="H229" s="1">
        <v>19</v>
      </c>
      <c r="I229" s="2">
        <v>0.35586538602955903</v>
      </c>
      <c r="J229" s="1">
        <v>4</v>
      </c>
      <c r="K229" s="1" t="s">
        <v>39</v>
      </c>
      <c r="L229" s="1" t="s">
        <v>29</v>
      </c>
      <c r="M229" s="1">
        <v>149</v>
      </c>
      <c r="N229" s="1">
        <v>53</v>
      </c>
      <c r="O229" s="3">
        <f t="shared" si="24"/>
        <v>0.35570469798657717</v>
      </c>
      <c r="P229" t="str">
        <f t="shared" si="25"/>
        <v>N</v>
      </c>
      <c r="Q229" s="3">
        <v>0.279599106186804</v>
      </c>
      <c r="R229" s="3">
        <v>4.2934847292366198</v>
      </c>
      <c r="S229" s="3">
        <f t="shared" si="26"/>
        <v>6.510655499210613E-2</v>
      </c>
      <c r="T229" s="1" t="str">
        <f t="shared" si="27"/>
        <v>H</v>
      </c>
      <c r="U229" s="3">
        <v>1.11808195306628</v>
      </c>
      <c r="V229" s="3">
        <v>3.10360860090986</v>
      </c>
      <c r="W229" s="3">
        <f t="shared" si="28"/>
        <v>0.36025224080720131</v>
      </c>
      <c r="X229" s="1" t="str">
        <f t="shared" si="29"/>
        <v>A</v>
      </c>
      <c r="Y229">
        <v>10</v>
      </c>
      <c r="Z229">
        <v>1</v>
      </c>
      <c r="AA229" s="3">
        <f t="shared" si="30"/>
        <v>9.990009990009991</v>
      </c>
      <c r="AB229" s="1" t="str">
        <f t="shared" si="31"/>
        <v>F</v>
      </c>
    </row>
    <row r="230" spans="1:28" x14ac:dyDescent="0.3">
      <c r="A230" s="1" t="s">
        <v>672</v>
      </c>
      <c r="B230" s="1" t="s">
        <v>1315</v>
      </c>
      <c r="C230" s="1" t="s">
        <v>673</v>
      </c>
      <c r="D230" s="1" t="s">
        <v>674</v>
      </c>
      <c r="E230" s="1">
        <v>49</v>
      </c>
      <c r="F230" s="1">
        <v>2012</v>
      </c>
      <c r="G230" s="1" t="s">
        <v>1696</v>
      </c>
      <c r="H230" s="1">
        <v>35</v>
      </c>
      <c r="I230" s="2">
        <v>0.38594987009092802</v>
      </c>
      <c r="J230" s="1">
        <v>4</v>
      </c>
      <c r="K230" s="1" t="s">
        <v>28</v>
      </c>
      <c r="L230" s="1" t="s">
        <v>29</v>
      </c>
      <c r="M230" s="1">
        <v>137</v>
      </c>
      <c r="N230" s="1">
        <v>92</v>
      </c>
      <c r="O230" s="3">
        <f t="shared" si="24"/>
        <v>0.67153284671532842</v>
      </c>
      <c r="P230" t="str">
        <f t="shared" si="25"/>
        <v>N</v>
      </c>
      <c r="Q230" s="3">
        <v>1.558094451394</v>
      </c>
      <c r="R230" s="3">
        <v>0</v>
      </c>
      <c r="S230" s="3">
        <f t="shared" si="26"/>
        <v>1558.0944513940001</v>
      </c>
      <c r="T230" s="1" t="str">
        <f t="shared" si="27"/>
        <v>D</v>
      </c>
      <c r="U230" s="3">
        <v>6.2252981049489096</v>
      </c>
      <c r="V230" s="3">
        <v>0.39943728788925098</v>
      </c>
      <c r="W230" s="3">
        <f t="shared" si="28"/>
        <v>15.585170172382483</v>
      </c>
      <c r="X230" s="1" t="str">
        <f t="shared" si="29"/>
        <v>I</v>
      </c>
      <c r="Y230">
        <v>4</v>
      </c>
      <c r="Z230">
        <v>9</v>
      </c>
      <c r="AA230" s="3">
        <f t="shared" si="30"/>
        <v>0.44439506721475397</v>
      </c>
      <c r="AB230" s="1" t="str">
        <f t="shared" si="31"/>
        <v>GS</v>
      </c>
    </row>
    <row r="231" spans="1:28" x14ac:dyDescent="0.3">
      <c r="A231" s="1" t="s">
        <v>675</v>
      </c>
      <c r="B231" s="1" t="s">
        <v>1316</v>
      </c>
      <c r="C231" s="1" t="s">
        <v>676</v>
      </c>
      <c r="D231" s="1" t="s">
        <v>27</v>
      </c>
      <c r="E231" s="1">
        <v>23</v>
      </c>
      <c r="F231" s="1">
        <v>2013</v>
      </c>
      <c r="G231" s="1" t="s">
        <v>1697</v>
      </c>
      <c r="H231" s="1">
        <v>18</v>
      </c>
      <c r="I231" s="2">
        <v>0.501494388668554</v>
      </c>
      <c r="J231" s="1">
        <v>5</v>
      </c>
      <c r="K231" s="1" t="s">
        <v>11</v>
      </c>
      <c r="L231" s="1" t="s">
        <v>16</v>
      </c>
      <c r="M231" s="1">
        <v>212</v>
      </c>
      <c r="N231" s="1">
        <v>169</v>
      </c>
      <c r="O231" s="3">
        <f t="shared" si="24"/>
        <v>0.79716981132075471</v>
      </c>
      <c r="P231" t="str">
        <f t="shared" si="25"/>
        <v>N</v>
      </c>
      <c r="Q231" s="3">
        <v>0.17792670393705701</v>
      </c>
      <c r="R231" s="3">
        <v>0</v>
      </c>
      <c r="S231" s="3">
        <f t="shared" si="26"/>
        <v>177.926703937057</v>
      </c>
      <c r="T231" s="1" t="str">
        <f t="shared" si="27"/>
        <v>D</v>
      </c>
      <c r="U231" s="3">
        <v>16.868682773596099</v>
      </c>
      <c r="V231" s="3">
        <v>6.2539142982532399</v>
      </c>
      <c r="W231" s="3">
        <f t="shared" si="28"/>
        <v>2.6972999579331676</v>
      </c>
      <c r="X231" s="1" t="str">
        <f t="shared" si="29"/>
        <v>I</v>
      </c>
      <c r="Y231">
        <v>25</v>
      </c>
      <c r="Z231">
        <v>3</v>
      </c>
      <c r="AA231" s="3">
        <f t="shared" si="30"/>
        <v>8.3305564811729429</v>
      </c>
      <c r="AB231" s="1" t="str">
        <f t="shared" si="31"/>
        <v>F</v>
      </c>
    </row>
    <row r="232" spans="1:28" x14ac:dyDescent="0.3">
      <c r="A232" s="1" t="s">
        <v>677</v>
      </c>
      <c r="B232" s="1" t="s">
        <v>1317</v>
      </c>
      <c r="C232" s="1" t="s">
        <v>678</v>
      </c>
      <c r="D232" s="1" t="s">
        <v>362</v>
      </c>
      <c r="E232" s="1">
        <v>1</v>
      </c>
      <c r="F232" s="1">
        <v>2010</v>
      </c>
      <c r="G232" s="1" t="s">
        <v>1698</v>
      </c>
      <c r="H232" s="1">
        <v>11</v>
      </c>
      <c r="I232" s="2">
        <v>0.29913379248925398</v>
      </c>
      <c r="J232" s="1">
        <v>5</v>
      </c>
      <c r="K232" s="1" t="s">
        <v>11</v>
      </c>
      <c r="L232" s="1" t="s">
        <v>69</v>
      </c>
      <c r="M232" s="1">
        <v>93</v>
      </c>
      <c r="N232" s="1">
        <v>146</v>
      </c>
      <c r="O232" s="3">
        <f t="shared" si="24"/>
        <v>1.5698924731182795</v>
      </c>
      <c r="P232" t="str">
        <f t="shared" si="25"/>
        <v>P</v>
      </c>
      <c r="Q232" s="3">
        <v>0.7625430168731</v>
      </c>
      <c r="R232" s="3">
        <v>0</v>
      </c>
      <c r="S232" s="3">
        <f t="shared" si="26"/>
        <v>762.54301687309999</v>
      </c>
      <c r="T232" s="1" t="str">
        <f t="shared" si="27"/>
        <v>D</v>
      </c>
      <c r="U232" s="3">
        <v>1.2713583407417699</v>
      </c>
      <c r="V232" s="3">
        <v>9.2203472335083596</v>
      </c>
      <c r="W232" s="3">
        <f t="shared" si="28"/>
        <v>0.13788616724990904</v>
      </c>
      <c r="X232" s="1" t="str">
        <f t="shared" si="29"/>
        <v>A</v>
      </c>
      <c r="Y232">
        <v>65</v>
      </c>
      <c r="Z232">
        <v>1</v>
      </c>
      <c r="AA232" s="3">
        <f t="shared" si="30"/>
        <v>64.935064935064943</v>
      </c>
      <c r="AB232" s="1" t="str">
        <f t="shared" si="31"/>
        <v>F</v>
      </c>
    </row>
    <row r="233" spans="1:28" x14ac:dyDescent="0.3">
      <c r="A233" s="1" t="s">
        <v>679</v>
      </c>
      <c r="B233" s="1" t="s">
        <v>1318</v>
      </c>
      <c r="C233" s="1" t="s">
        <v>680</v>
      </c>
      <c r="D233" s="1" t="s">
        <v>681</v>
      </c>
      <c r="E233" s="1">
        <v>14</v>
      </c>
      <c r="F233" s="1">
        <v>2012</v>
      </c>
      <c r="G233" s="1" t="s">
        <v>1699</v>
      </c>
      <c r="H233" s="1">
        <v>15</v>
      </c>
      <c r="I233" s="2">
        <v>0.330951178414784</v>
      </c>
      <c r="J233" s="1">
        <v>3</v>
      </c>
      <c r="K233" s="1" t="s">
        <v>11</v>
      </c>
      <c r="L233" s="1" t="s">
        <v>682</v>
      </c>
      <c r="M233" s="1">
        <v>212</v>
      </c>
      <c r="N233" s="1">
        <v>228</v>
      </c>
      <c r="O233" s="3">
        <f t="shared" si="24"/>
        <v>1.0754716981132075</v>
      </c>
      <c r="P233" t="str">
        <f t="shared" si="25"/>
        <v>P</v>
      </c>
      <c r="Q233" s="3">
        <v>0.279599106186804</v>
      </c>
      <c r="R233" s="3">
        <v>0</v>
      </c>
      <c r="S233" s="3">
        <f t="shared" si="26"/>
        <v>279.59910618680402</v>
      </c>
      <c r="T233" s="1" t="str">
        <f t="shared" si="27"/>
        <v>D</v>
      </c>
      <c r="U233" s="3">
        <v>4.30756196760204</v>
      </c>
      <c r="V233" s="3">
        <v>7.2745875491041803</v>
      </c>
      <c r="W233" s="3">
        <f t="shared" si="28"/>
        <v>0.59213830867050177</v>
      </c>
      <c r="X233" s="1" t="str">
        <f t="shared" si="29"/>
        <v>A</v>
      </c>
      <c r="Y233">
        <v>96</v>
      </c>
      <c r="Z233">
        <v>6</v>
      </c>
      <c r="AA233" s="3">
        <f t="shared" si="30"/>
        <v>15.997333777703716</v>
      </c>
      <c r="AB233" s="1" t="str">
        <f t="shared" si="31"/>
        <v>F</v>
      </c>
    </row>
    <row r="234" spans="1:28" x14ac:dyDescent="0.3">
      <c r="A234" s="1" t="s">
        <v>683</v>
      </c>
      <c r="B234" s="1" t="s">
        <v>1319</v>
      </c>
      <c r="C234" s="1" t="s">
        <v>684</v>
      </c>
      <c r="D234" s="1" t="s">
        <v>269</v>
      </c>
      <c r="E234" s="1">
        <v>45</v>
      </c>
      <c r="F234" s="1">
        <v>2009</v>
      </c>
      <c r="G234" s="1" t="s">
        <v>1700</v>
      </c>
      <c r="H234" s="1">
        <v>45</v>
      </c>
      <c r="I234" s="2">
        <v>0.368557680434838</v>
      </c>
      <c r="J234" s="1">
        <v>2</v>
      </c>
      <c r="K234" s="1" t="s">
        <v>39</v>
      </c>
      <c r="L234" s="1" t="s">
        <v>136</v>
      </c>
      <c r="M234" s="1">
        <v>98</v>
      </c>
      <c r="N234" s="1">
        <v>42</v>
      </c>
      <c r="O234" s="3">
        <f t="shared" si="24"/>
        <v>0.42857142857142855</v>
      </c>
      <c r="P234" t="str">
        <f t="shared" si="25"/>
        <v>N</v>
      </c>
      <c r="Q234" s="3">
        <v>1.2709050281218299</v>
      </c>
      <c r="R234" s="3">
        <v>0</v>
      </c>
      <c r="S234" s="3">
        <f t="shared" si="26"/>
        <v>1270.9050281218299</v>
      </c>
      <c r="T234" s="1" t="str">
        <f t="shared" si="27"/>
        <v>D</v>
      </c>
      <c r="U234" s="3">
        <v>3.17258655130277</v>
      </c>
      <c r="V234" s="3">
        <v>0.17427690337663601</v>
      </c>
      <c r="W234" s="3">
        <f t="shared" si="28"/>
        <v>18.204285764972425</v>
      </c>
      <c r="X234" s="1" t="str">
        <f t="shared" si="29"/>
        <v>I</v>
      </c>
      <c r="Y234">
        <v>3</v>
      </c>
      <c r="Z234">
        <v>1</v>
      </c>
      <c r="AA234" s="3">
        <f t="shared" si="30"/>
        <v>2.9970029970029972</v>
      </c>
      <c r="AB234" s="1" t="str">
        <f t="shared" si="31"/>
        <v>F</v>
      </c>
    </row>
    <row r="235" spans="1:28" x14ac:dyDescent="0.3">
      <c r="A235" s="1" t="s">
        <v>685</v>
      </c>
      <c r="B235" s="1" t="s">
        <v>1320</v>
      </c>
      <c r="C235" s="1" t="s">
        <v>686</v>
      </c>
      <c r="D235" s="1" t="s">
        <v>260</v>
      </c>
      <c r="E235" s="1">
        <v>4</v>
      </c>
      <c r="F235" s="1">
        <v>2014</v>
      </c>
      <c r="G235" s="1" t="s">
        <v>1701</v>
      </c>
      <c r="H235" s="1">
        <v>42</v>
      </c>
      <c r="I235" s="2">
        <v>0.23874643863963499</v>
      </c>
      <c r="J235" s="1">
        <v>2</v>
      </c>
      <c r="K235" s="1" t="s">
        <v>20</v>
      </c>
      <c r="L235" s="1" t="s">
        <v>73</v>
      </c>
      <c r="M235" s="1">
        <v>68</v>
      </c>
      <c r="N235" s="1">
        <v>49</v>
      </c>
      <c r="O235" s="3">
        <f t="shared" si="24"/>
        <v>0.72058823529411764</v>
      </c>
      <c r="P235" t="str">
        <f t="shared" si="25"/>
        <v>N</v>
      </c>
      <c r="Q235" s="3">
        <v>0</v>
      </c>
      <c r="R235" s="3">
        <v>7.7282725126259102</v>
      </c>
      <c r="S235" s="3">
        <f t="shared" si="26"/>
        <v>0</v>
      </c>
      <c r="T235" s="1" t="str">
        <f t="shared" si="27"/>
        <v>H</v>
      </c>
      <c r="U235" s="3">
        <v>3.70190886169335</v>
      </c>
      <c r="V235" s="3">
        <v>0.63774545335851296</v>
      </c>
      <c r="W235" s="3">
        <f t="shared" si="28"/>
        <v>5.8046809149297012</v>
      </c>
      <c r="X235" s="1" t="str">
        <f t="shared" si="29"/>
        <v>I</v>
      </c>
      <c r="Y235">
        <v>13</v>
      </c>
      <c r="Z235">
        <v>3</v>
      </c>
      <c r="AA235" s="3">
        <f t="shared" si="30"/>
        <v>4.3318893702099306</v>
      </c>
      <c r="AB235" s="1" t="str">
        <f t="shared" si="31"/>
        <v>F</v>
      </c>
    </row>
    <row r="236" spans="1:28" x14ac:dyDescent="0.3">
      <c r="A236" s="1" t="s">
        <v>687</v>
      </c>
      <c r="B236" s="1" t="s">
        <v>1321</v>
      </c>
      <c r="C236" s="1" t="s">
        <v>688</v>
      </c>
      <c r="D236" s="1" t="s">
        <v>297</v>
      </c>
      <c r="E236" s="1">
        <v>25</v>
      </c>
      <c r="F236" s="1">
        <v>2020</v>
      </c>
      <c r="G236" s="1" t="s">
        <v>1702</v>
      </c>
      <c r="H236" s="1">
        <v>3</v>
      </c>
      <c r="I236" s="2">
        <v>0.38750550773248599</v>
      </c>
      <c r="J236" s="1">
        <v>1</v>
      </c>
      <c r="K236" s="1" t="s">
        <v>11</v>
      </c>
      <c r="L236" s="1" t="s">
        <v>490</v>
      </c>
      <c r="M236" s="1">
        <v>135</v>
      </c>
      <c r="N236" s="1">
        <v>102</v>
      </c>
      <c r="O236" s="3">
        <f t="shared" si="24"/>
        <v>0.75555555555555554</v>
      </c>
      <c r="P236" t="str">
        <f t="shared" si="25"/>
        <v>N</v>
      </c>
      <c r="Q236" s="3">
        <v>2.54181005624367E-2</v>
      </c>
      <c r="R236" s="3">
        <v>2.1467423646183099</v>
      </c>
      <c r="S236" s="3">
        <f t="shared" si="26"/>
        <v>1.1834799639459515E-2</v>
      </c>
      <c r="T236" s="1" t="str">
        <f t="shared" si="27"/>
        <v>H</v>
      </c>
      <c r="U236" s="3">
        <v>1.35632970381713</v>
      </c>
      <c r="V236" s="3">
        <v>1.7274119400008401</v>
      </c>
      <c r="W236" s="3">
        <f t="shared" si="28"/>
        <v>0.78518022968885492</v>
      </c>
      <c r="X236" s="1" t="str">
        <f t="shared" si="29"/>
        <v>A</v>
      </c>
      <c r="Y236">
        <v>9</v>
      </c>
      <c r="Z236">
        <v>5</v>
      </c>
      <c r="AA236" s="3">
        <f t="shared" si="30"/>
        <v>1.7996400719856027</v>
      </c>
      <c r="AB236" s="1" t="str">
        <f t="shared" si="31"/>
        <v>F</v>
      </c>
    </row>
    <row r="237" spans="1:28" x14ac:dyDescent="0.3">
      <c r="A237" s="1" t="s">
        <v>689</v>
      </c>
      <c r="B237" s="1" t="s">
        <v>1322</v>
      </c>
      <c r="C237" s="1" t="s">
        <v>690</v>
      </c>
      <c r="D237" s="1" t="s">
        <v>356</v>
      </c>
      <c r="E237" s="1">
        <v>126</v>
      </c>
      <c r="F237" s="1">
        <v>2020</v>
      </c>
      <c r="G237" s="1" t="s">
        <v>1703</v>
      </c>
      <c r="H237" s="1">
        <v>3</v>
      </c>
      <c r="I237" s="2">
        <v>0.25462849765787998</v>
      </c>
      <c r="J237" s="1">
        <v>1</v>
      </c>
      <c r="K237" s="1" t="s">
        <v>11</v>
      </c>
      <c r="L237" s="1" t="s">
        <v>691</v>
      </c>
      <c r="M237" s="1">
        <v>157</v>
      </c>
      <c r="N237" s="1">
        <v>88</v>
      </c>
      <c r="O237" s="3">
        <f t="shared" si="24"/>
        <v>0.56050955414012738</v>
      </c>
      <c r="P237" t="str">
        <f t="shared" si="25"/>
        <v>N</v>
      </c>
      <c r="Q237" s="3">
        <v>2.54181005624367E-2</v>
      </c>
      <c r="R237" s="3">
        <v>0</v>
      </c>
      <c r="S237" s="3">
        <f t="shared" si="26"/>
        <v>25.418100562436699</v>
      </c>
      <c r="T237" s="1" t="str">
        <f t="shared" si="27"/>
        <v>D</v>
      </c>
      <c r="U237" s="3">
        <v>6.0325994696717604</v>
      </c>
      <c r="V237" s="3">
        <v>2.2547775954853999</v>
      </c>
      <c r="W237" s="3">
        <f t="shared" si="28"/>
        <v>2.6754742825857667</v>
      </c>
      <c r="X237" s="1" t="str">
        <f t="shared" si="29"/>
        <v>I</v>
      </c>
      <c r="Y237">
        <v>6</v>
      </c>
      <c r="Z237">
        <v>7</v>
      </c>
      <c r="AA237" s="3">
        <f t="shared" si="30"/>
        <v>0.85702042565347802</v>
      </c>
      <c r="AB237" s="1" t="str">
        <f t="shared" si="31"/>
        <v>GS</v>
      </c>
    </row>
    <row r="238" spans="1:28" x14ac:dyDescent="0.3">
      <c r="A238" s="1" t="s">
        <v>692</v>
      </c>
      <c r="B238" s="1" t="s">
        <v>1323</v>
      </c>
      <c r="C238" s="1" t="s">
        <v>693</v>
      </c>
      <c r="D238" s="1" t="s">
        <v>393</v>
      </c>
      <c r="E238" s="1">
        <v>113</v>
      </c>
      <c r="F238" s="1">
        <v>2016</v>
      </c>
      <c r="G238" s="1" t="s">
        <v>1704</v>
      </c>
      <c r="H238" s="1">
        <v>41</v>
      </c>
      <c r="I238" s="2">
        <v>0.46365662640079902</v>
      </c>
      <c r="J238" s="1">
        <v>3</v>
      </c>
      <c r="K238" s="1" t="s">
        <v>20</v>
      </c>
      <c r="L238" s="1" t="s">
        <v>21</v>
      </c>
      <c r="M238" s="1">
        <v>115</v>
      </c>
      <c r="N238" s="1">
        <v>84</v>
      </c>
      <c r="O238" s="3">
        <f t="shared" si="24"/>
        <v>0.73043478260869565</v>
      </c>
      <c r="P238" t="str">
        <f t="shared" si="25"/>
        <v>N</v>
      </c>
      <c r="Q238" s="3">
        <v>0.279599106186804</v>
      </c>
      <c r="R238" s="3">
        <v>0</v>
      </c>
      <c r="S238" s="3">
        <f t="shared" si="26"/>
        <v>279.59910618680402</v>
      </c>
      <c r="T238" s="1" t="str">
        <f t="shared" si="27"/>
        <v>D</v>
      </c>
      <c r="U238" s="3">
        <v>9.37132021874503</v>
      </c>
      <c r="V238" s="3">
        <v>2.7309726104046299</v>
      </c>
      <c r="W238" s="3">
        <f t="shared" si="28"/>
        <v>3.4314954983589323</v>
      </c>
      <c r="X238" s="1" t="str">
        <f t="shared" si="29"/>
        <v>I</v>
      </c>
      <c r="Y238">
        <v>9</v>
      </c>
      <c r="Z238">
        <v>3</v>
      </c>
      <c r="AA238" s="3">
        <f t="shared" si="30"/>
        <v>2.9990003332222592</v>
      </c>
      <c r="AB238" s="1" t="str">
        <f t="shared" si="31"/>
        <v>F</v>
      </c>
    </row>
    <row r="239" spans="1:28" x14ac:dyDescent="0.3">
      <c r="A239" s="1" t="s">
        <v>694</v>
      </c>
      <c r="B239" s="1" t="s">
        <v>1324</v>
      </c>
      <c r="C239" s="1" t="s">
        <v>695</v>
      </c>
      <c r="D239" s="1" t="s">
        <v>51</v>
      </c>
      <c r="E239" s="1">
        <v>6</v>
      </c>
      <c r="F239" s="1">
        <v>2014</v>
      </c>
      <c r="G239" s="1" t="s">
        <v>1705</v>
      </c>
      <c r="H239" s="1">
        <v>18</v>
      </c>
      <c r="I239" s="2">
        <v>0.31178253516875498</v>
      </c>
      <c r="J239" s="1">
        <v>5</v>
      </c>
      <c r="K239" s="1" t="s">
        <v>20</v>
      </c>
      <c r="L239" s="1" t="s">
        <v>105</v>
      </c>
      <c r="M239" s="1">
        <v>74</v>
      </c>
      <c r="N239" s="1">
        <v>96</v>
      </c>
      <c r="O239" s="3">
        <f t="shared" si="24"/>
        <v>1.2972972972972974</v>
      </c>
      <c r="P239" t="str">
        <f t="shared" si="25"/>
        <v>P</v>
      </c>
      <c r="Q239" s="3">
        <v>0.20334480449949299</v>
      </c>
      <c r="R239" s="3">
        <v>0</v>
      </c>
      <c r="S239" s="3">
        <f t="shared" si="26"/>
        <v>203.34480449949299</v>
      </c>
      <c r="T239" s="1" t="str">
        <f t="shared" si="27"/>
        <v>D</v>
      </c>
      <c r="U239" s="3">
        <v>1.6173928641017199</v>
      </c>
      <c r="V239" s="3">
        <v>3.62871847733792</v>
      </c>
      <c r="W239" s="3">
        <f t="shared" si="28"/>
        <v>0.44572012797428767</v>
      </c>
      <c r="X239" s="1" t="str">
        <f t="shared" si="29"/>
        <v>A</v>
      </c>
      <c r="Y239">
        <v>69</v>
      </c>
      <c r="Z239">
        <v>4</v>
      </c>
      <c r="AA239" s="3">
        <f t="shared" si="30"/>
        <v>17.245688577855535</v>
      </c>
      <c r="AB239" s="1" t="str">
        <f t="shared" si="31"/>
        <v>F</v>
      </c>
    </row>
    <row r="240" spans="1:28" x14ac:dyDescent="0.3">
      <c r="A240" s="1" t="s">
        <v>696</v>
      </c>
      <c r="B240" s="1" t="s">
        <v>1325</v>
      </c>
      <c r="C240" s="1" t="s">
        <v>697</v>
      </c>
      <c r="D240" s="1" t="s">
        <v>698</v>
      </c>
      <c r="E240" s="1">
        <v>13</v>
      </c>
      <c r="F240" s="1">
        <v>2011</v>
      </c>
      <c r="G240" s="1" t="s">
        <v>1706</v>
      </c>
      <c r="H240" s="1">
        <v>15</v>
      </c>
      <c r="I240" s="2">
        <v>0.20901904003092101</v>
      </c>
      <c r="J240" s="1">
        <v>3</v>
      </c>
      <c r="K240" s="1" t="s">
        <v>11</v>
      </c>
      <c r="L240" s="1" t="s">
        <v>16</v>
      </c>
      <c r="M240" s="1">
        <v>79</v>
      </c>
      <c r="N240" s="1">
        <v>87</v>
      </c>
      <c r="O240" s="3">
        <f t="shared" si="24"/>
        <v>1.1012658227848102</v>
      </c>
      <c r="P240" t="str">
        <f t="shared" si="25"/>
        <v>P</v>
      </c>
      <c r="Q240" s="3">
        <v>1.98261184387006</v>
      </c>
      <c r="R240" s="3">
        <v>0.42934847292366202</v>
      </c>
      <c r="S240" s="3">
        <f t="shared" si="26"/>
        <v>4.6069917023308422</v>
      </c>
      <c r="T240" s="1" t="str">
        <f t="shared" si="27"/>
        <v>D</v>
      </c>
      <c r="U240" s="3">
        <v>0.61364690049971704</v>
      </c>
      <c r="V240" s="3">
        <v>1.9891370279871601</v>
      </c>
      <c r="W240" s="3">
        <f t="shared" si="28"/>
        <v>0.30849905856947235</v>
      </c>
      <c r="X240" s="1" t="str">
        <f t="shared" si="29"/>
        <v>A</v>
      </c>
      <c r="Y240">
        <v>84</v>
      </c>
      <c r="Z240">
        <v>1</v>
      </c>
      <c r="AA240" s="3">
        <f t="shared" si="30"/>
        <v>83.91608391608392</v>
      </c>
      <c r="AB240" s="1" t="str">
        <f t="shared" si="31"/>
        <v>F</v>
      </c>
    </row>
    <row r="241" spans="1:28" x14ac:dyDescent="0.3">
      <c r="A241" s="1" t="s">
        <v>699</v>
      </c>
      <c r="B241" s="1" t="s">
        <v>1326</v>
      </c>
      <c r="C241" s="1" t="s">
        <v>700</v>
      </c>
      <c r="D241" s="1" t="s">
        <v>121</v>
      </c>
      <c r="E241" s="1">
        <v>15</v>
      </c>
      <c r="F241" s="1">
        <v>2015</v>
      </c>
      <c r="G241" s="1" t="s">
        <v>1707</v>
      </c>
      <c r="H241" s="1">
        <v>22</v>
      </c>
      <c r="I241" s="2">
        <v>0.35461095949277899</v>
      </c>
      <c r="J241" s="1">
        <v>3</v>
      </c>
      <c r="K241" s="1" t="s">
        <v>11</v>
      </c>
      <c r="L241" s="1" t="s">
        <v>52</v>
      </c>
      <c r="M241" s="1">
        <v>64</v>
      </c>
      <c r="N241" s="1">
        <v>134</v>
      </c>
      <c r="O241" s="3">
        <f t="shared" si="24"/>
        <v>2.09375</v>
      </c>
      <c r="P241" t="str">
        <f t="shared" si="25"/>
        <v>P</v>
      </c>
      <c r="Q241" s="3">
        <v>0.17792670393705701</v>
      </c>
      <c r="R241" s="3">
        <v>0</v>
      </c>
      <c r="S241" s="3">
        <f t="shared" si="26"/>
        <v>177.926703937057</v>
      </c>
      <c r="T241" s="1" t="str">
        <f t="shared" si="27"/>
        <v>D</v>
      </c>
      <c r="U241" s="3">
        <v>2.2692358989397001</v>
      </c>
      <c r="V241" s="3">
        <v>4.2578790106989501</v>
      </c>
      <c r="W241" s="3">
        <f t="shared" si="28"/>
        <v>0.53294983094580572</v>
      </c>
      <c r="X241" s="1" t="str">
        <f t="shared" si="29"/>
        <v>A</v>
      </c>
      <c r="Y241">
        <v>104</v>
      </c>
      <c r="Z241">
        <v>3</v>
      </c>
      <c r="AA241" s="3">
        <f t="shared" si="30"/>
        <v>34.655114961679445</v>
      </c>
      <c r="AB241" s="1" t="str">
        <f t="shared" si="31"/>
        <v>F</v>
      </c>
    </row>
    <row r="242" spans="1:28" x14ac:dyDescent="0.3">
      <c r="A242" s="1" t="s">
        <v>701</v>
      </c>
      <c r="B242" s="1" t="s">
        <v>1327</v>
      </c>
      <c r="C242" s="1" t="s">
        <v>702</v>
      </c>
      <c r="D242" s="1" t="s">
        <v>703</v>
      </c>
      <c r="E242" s="1">
        <v>7</v>
      </c>
      <c r="F242" s="1">
        <v>2019</v>
      </c>
      <c r="G242" s="1" t="s">
        <v>1708</v>
      </c>
      <c r="H242" s="1">
        <v>22</v>
      </c>
      <c r="I242" s="2">
        <v>0.59595511764049802</v>
      </c>
      <c r="J242" s="1">
        <v>3</v>
      </c>
      <c r="K242" s="1" t="s">
        <v>11</v>
      </c>
      <c r="L242" s="1" t="s">
        <v>209</v>
      </c>
      <c r="M242" s="1">
        <v>41</v>
      </c>
      <c r="N242" s="1">
        <v>118</v>
      </c>
      <c r="O242" s="3">
        <f t="shared" si="24"/>
        <v>2.8780487804878048</v>
      </c>
      <c r="P242" t="str">
        <f t="shared" si="25"/>
        <v>P</v>
      </c>
      <c r="Q242" s="3">
        <v>2.8722453635553502</v>
      </c>
      <c r="R242" s="3">
        <v>0</v>
      </c>
      <c r="S242" s="3">
        <f t="shared" si="26"/>
        <v>2872.2453635553502</v>
      </c>
      <c r="T242" s="1" t="str">
        <f t="shared" si="27"/>
        <v>D</v>
      </c>
      <c r="U242" s="3">
        <v>1.2158016173970001</v>
      </c>
      <c r="V242" s="3">
        <v>7.1352783227157097</v>
      </c>
      <c r="W242" s="3">
        <f t="shared" si="28"/>
        <v>0.17039301936217424</v>
      </c>
      <c r="X242" s="1" t="str">
        <f t="shared" si="29"/>
        <v>A</v>
      </c>
      <c r="Y242">
        <v>60</v>
      </c>
      <c r="Z242">
        <v>1</v>
      </c>
      <c r="AA242" s="3">
        <f t="shared" si="30"/>
        <v>59.940059940059946</v>
      </c>
      <c r="AB242" s="1" t="str">
        <f t="shared" si="31"/>
        <v>F</v>
      </c>
    </row>
    <row r="243" spans="1:28" x14ac:dyDescent="0.3">
      <c r="A243" s="1" t="s">
        <v>704</v>
      </c>
      <c r="B243" s="1" t="s">
        <v>1328</v>
      </c>
      <c r="C243" s="1" t="s">
        <v>705</v>
      </c>
      <c r="D243" s="1" t="s">
        <v>706</v>
      </c>
      <c r="E243" s="1">
        <v>17</v>
      </c>
      <c r="F243" s="1">
        <v>2021</v>
      </c>
      <c r="G243" s="1" t="s">
        <v>1709</v>
      </c>
      <c r="H243" s="1">
        <v>36</v>
      </c>
      <c r="I243" s="2">
        <v>0.45404605229771999</v>
      </c>
      <c r="J243" s="1">
        <v>5</v>
      </c>
      <c r="K243" s="1" t="s">
        <v>11</v>
      </c>
      <c r="L243" s="1" t="s">
        <v>707</v>
      </c>
      <c r="M243" s="1">
        <v>175</v>
      </c>
      <c r="N243" s="1">
        <v>264</v>
      </c>
      <c r="O243" s="3">
        <f t="shared" si="24"/>
        <v>1.5085714285714287</v>
      </c>
      <c r="P243" t="str">
        <f t="shared" si="25"/>
        <v>P</v>
      </c>
      <c r="Q243" s="3">
        <v>3.7364607826781899</v>
      </c>
      <c r="R243" s="3">
        <v>0</v>
      </c>
      <c r="S243" s="3">
        <f t="shared" si="26"/>
        <v>3736.4607826781898</v>
      </c>
      <c r="T243" s="1" t="str">
        <f t="shared" si="27"/>
        <v>D</v>
      </c>
      <c r="U243" s="3">
        <v>3.7093989698576602</v>
      </c>
      <c r="V243" s="3">
        <v>9.0225657951231106</v>
      </c>
      <c r="W243" s="3">
        <f t="shared" si="28"/>
        <v>0.41112462398031718</v>
      </c>
      <c r="X243" s="1" t="str">
        <f t="shared" si="29"/>
        <v>A</v>
      </c>
      <c r="Y243">
        <v>92</v>
      </c>
      <c r="Z243">
        <v>9</v>
      </c>
      <c r="AA243" s="3">
        <f t="shared" si="30"/>
        <v>10.221086545939341</v>
      </c>
      <c r="AB243" s="1" t="str">
        <f t="shared" si="31"/>
        <v>F</v>
      </c>
    </row>
    <row r="244" spans="1:28" x14ac:dyDescent="0.3">
      <c r="A244" s="1" t="s">
        <v>708</v>
      </c>
      <c r="B244" s="1" t="s">
        <v>1329</v>
      </c>
      <c r="C244" s="1" t="s">
        <v>709</v>
      </c>
      <c r="D244" s="1" t="s">
        <v>659</v>
      </c>
      <c r="E244" s="1">
        <v>23</v>
      </c>
      <c r="F244" s="1">
        <v>2017</v>
      </c>
      <c r="G244" s="1" t="s">
        <v>1710</v>
      </c>
      <c r="H244" s="1">
        <v>33</v>
      </c>
      <c r="I244" s="2">
        <v>0.76964226117736001</v>
      </c>
      <c r="J244" s="1">
        <v>1</v>
      </c>
      <c r="K244" s="1" t="s">
        <v>11</v>
      </c>
      <c r="L244" s="1" t="s">
        <v>710</v>
      </c>
      <c r="M244" s="1">
        <v>93</v>
      </c>
      <c r="N244" s="1">
        <v>80</v>
      </c>
      <c r="O244" s="3">
        <f t="shared" si="24"/>
        <v>0.86021505376344087</v>
      </c>
      <c r="P244" t="str">
        <f t="shared" si="25"/>
        <v>N</v>
      </c>
      <c r="Q244" s="3">
        <v>0.30501720674923999</v>
      </c>
      <c r="R244" s="3">
        <v>0.85869694584732303</v>
      </c>
      <c r="S244" s="3">
        <f t="shared" si="26"/>
        <v>0.35479619675583818</v>
      </c>
      <c r="T244" s="1" t="str">
        <f t="shared" si="27"/>
        <v>H</v>
      </c>
      <c r="U244" s="3">
        <v>0.79724355533034896</v>
      </c>
      <c r="V244" s="3">
        <v>1.59143416094645</v>
      </c>
      <c r="W244" s="3">
        <f t="shared" si="28"/>
        <v>0.50095918190936417</v>
      </c>
      <c r="X244" s="1" t="str">
        <f t="shared" si="29"/>
        <v>A</v>
      </c>
      <c r="Y244">
        <v>31</v>
      </c>
      <c r="Z244">
        <v>4</v>
      </c>
      <c r="AA244" s="3">
        <f t="shared" si="30"/>
        <v>7.7480629842539361</v>
      </c>
      <c r="AB244" s="1" t="str">
        <f t="shared" si="31"/>
        <v>F</v>
      </c>
    </row>
    <row r="245" spans="1:28" x14ac:dyDescent="0.3">
      <c r="A245" s="1" t="s">
        <v>711</v>
      </c>
      <c r="B245" s="1" t="s">
        <v>1330</v>
      </c>
      <c r="C245" s="1" t="s">
        <v>712</v>
      </c>
      <c r="D245" s="1" t="s">
        <v>32</v>
      </c>
      <c r="E245" s="1">
        <v>38</v>
      </c>
      <c r="F245" s="1">
        <v>2016</v>
      </c>
      <c r="G245" s="1" t="s">
        <v>1711</v>
      </c>
      <c r="H245" s="1">
        <v>33</v>
      </c>
      <c r="I245" s="2">
        <v>0.80936451039092105</v>
      </c>
      <c r="J245" s="1">
        <v>1</v>
      </c>
      <c r="K245" s="1" t="s">
        <v>39</v>
      </c>
      <c r="L245" s="1" t="s">
        <v>247</v>
      </c>
      <c r="M245" s="1">
        <v>164</v>
      </c>
      <c r="N245" s="1">
        <v>132</v>
      </c>
      <c r="O245" s="3">
        <f t="shared" si="24"/>
        <v>0.80487804878048785</v>
      </c>
      <c r="P245" t="str">
        <f t="shared" si="25"/>
        <v>N</v>
      </c>
      <c r="Q245" s="3">
        <v>0.101672402249747</v>
      </c>
      <c r="R245" s="3">
        <v>0.85869694584732303</v>
      </c>
      <c r="S245" s="3">
        <f t="shared" si="26"/>
        <v>0.11826539891861311</v>
      </c>
      <c r="T245" s="1" t="str">
        <f t="shared" si="27"/>
        <v>H</v>
      </c>
      <c r="U245" s="3">
        <v>0.82134096336576601</v>
      </c>
      <c r="V245" s="3">
        <v>4.0882072160334202</v>
      </c>
      <c r="W245" s="3">
        <f t="shared" si="28"/>
        <v>0.2009049248151055</v>
      </c>
      <c r="X245" s="1" t="str">
        <f t="shared" si="29"/>
        <v>A</v>
      </c>
      <c r="Y245">
        <v>14</v>
      </c>
      <c r="Z245">
        <v>2</v>
      </c>
      <c r="AA245" s="3">
        <f t="shared" si="30"/>
        <v>6.9965017491254375</v>
      </c>
      <c r="AB245" s="1" t="str">
        <f t="shared" si="31"/>
        <v>F</v>
      </c>
    </row>
    <row r="246" spans="1:28" x14ac:dyDescent="0.3">
      <c r="A246" s="1" t="s">
        <v>713</v>
      </c>
      <c r="B246" s="1" t="s">
        <v>1331</v>
      </c>
      <c r="C246" s="1" t="s">
        <v>714</v>
      </c>
      <c r="D246" s="1" t="s">
        <v>121</v>
      </c>
      <c r="E246" s="1">
        <v>18</v>
      </c>
      <c r="F246" s="1">
        <v>2018</v>
      </c>
      <c r="G246" s="1" t="s">
        <v>1712</v>
      </c>
      <c r="H246" s="1">
        <v>33</v>
      </c>
      <c r="I246" s="2">
        <v>0.45173018650819002</v>
      </c>
      <c r="J246" s="1">
        <v>1</v>
      </c>
      <c r="K246" s="1" t="s">
        <v>11</v>
      </c>
      <c r="L246" s="1" t="s">
        <v>490</v>
      </c>
      <c r="M246" s="1">
        <v>107</v>
      </c>
      <c r="N246" s="1">
        <v>107</v>
      </c>
      <c r="O246" s="3">
        <f t="shared" si="24"/>
        <v>1</v>
      </c>
      <c r="P246" t="str">
        <f t="shared" si="25"/>
        <v>P</v>
      </c>
      <c r="Q246" s="3">
        <v>0.35585340787411401</v>
      </c>
      <c r="R246" s="3">
        <v>5.5815301480075998</v>
      </c>
      <c r="S246" s="3">
        <f t="shared" si="26"/>
        <v>6.3744108574338418E-2</v>
      </c>
      <c r="T246" s="1" t="str">
        <f t="shared" si="27"/>
        <v>H</v>
      </c>
      <c r="U246" s="3">
        <v>1.9821906521930901</v>
      </c>
      <c r="V246" s="3">
        <v>2.4286078610471802</v>
      </c>
      <c r="W246" s="3">
        <f t="shared" si="28"/>
        <v>0.81618390683228637</v>
      </c>
      <c r="X246" s="1" t="str">
        <f t="shared" si="29"/>
        <v>A</v>
      </c>
      <c r="Y246">
        <v>6</v>
      </c>
      <c r="Z246">
        <v>7</v>
      </c>
      <c r="AA246" s="3">
        <f t="shared" si="30"/>
        <v>0.85702042565347802</v>
      </c>
      <c r="AB246" s="1" t="str">
        <f t="shared" si="31"/>
        <v>GS</v>
      </c>
    </row>
    <row r="247" spans="1:28" x14ac:dyDescent="0.3">
      <c r="A247" s="1" t="s">
        <v>715</v>
      </c>
      <c r="B247" s="1" t="s">
        <v>1332</v>
      </c>
      <c r="C247" s="1" t="s">
        <v>716</v>
      </c>
      <c r="D247" s="1" t="s">
        <v>717</v>
      </c>
      <c r="E247" s="1">
        <v>32</v>
      </c>
      <c r="F247" s="1">
        <v>2013</v>
      </c>
      <c r="G247" s="1" t="s">
        <v>1713</v>
      </c>
      <c r="H247" s="1">
        <v>33</v>
      </c>
      <c r="I247" s="2">
        <v>0.44877403957312001</v>
      </c>
      <c r="J247" s="1">
        <v>1</v>
      </c>
      <c r="K247" s="1" t="s">
        <v>39</v>
      </c>
      <c r="L247" s="1" t="s">
        <v>247</v>
      </c>
      <c r="M247" s="1">
        <v>147</v>
      </c>
      <c r="N247" s="1">
        <v>125</v>
      </c>
      <c r="O247" s="3">
        <f t="shared" si="24"/>
        <v>0.85034013605442171</v>
      </c>
      <c r="P247" t="str">
        <f t="shared" si="25"/>
        <v>N</v>
      </c>
      <c r="Q247" s="3">
        <v>1.4272087900391299</v>
      </c>
      <c r="R247" s="3">
        <v>0</v>
      </c>
      <c r="S247" s="3">
        <f t="shared" si="26"/>
        <v>1427.20879003913</v>
      </c>
      <c r="T247" s="1" t="str">
        <f t="shared" si="27"/>
        <v>D</v>
      </c>
      <c r="U247" s="3">
        <v>1.65880185810874</v>
      </c>
      <c r="V247" s="3">
        <v>5.2738442569191601</v>
      </c>
      <c r="W247" s="3">
        <f t="shared" si="28"/>
        <v>0.31453372100103844</v>
      </c>
      <c r="X247" s="1" t="str">
        <f t="shared" si="29"/>
        <v>A</v>
      </c>
      <c r="Y247">
        <v>27</v>
      </c>
      <c r="Z247">
        <v>5</v>
      </c>
      <c r="AA247" s="3">
        <f t="shared" si="30"/>
        <v>5.3989202159568084</v>
      </c>
      <c r="AB247" s="1" t="str">
        <f t="shared" si="31"/>
        <v>F</v>
      </c>
    </row>
    <row r="248" spans="1:28" x14ac:dyDescent="0.3">
      <c r="A248" s="1" t="s">
        <v>718</v>
      </c>
      <c r="B248" s="1" t="s">
        <v>1333</v>
      </c>
      <c r="C248" s="1" t="s">
        <v>719</v>
      </c>
      <c r="D248" s="1" t="s">
        <v>32</v>
      </c>
      <c r="E248" s="1">
        <v>38</v>
      </c>
      <c r="F248" s="1">
        <v>2016</v>
      </c>
      <c r="G248" s="1" t="s">
        <v>1714</v>
      </c>
      <c r="H248" s="1">
        <v>33</v>
      </c>
      <c r="I248" s="2">
        <v>0.67653603823962205</v>
      </c>
      <c r="J248" s="1">
        <v>1</v>
      </c>
      <c r="K248" s="1" t="s">
        <v>11</v>
      </c>
      <c r="L248" s="1" t="s">
        <v>710</v>
      </c>
      <c r="M248" s="1">
        <v>61</v>
      </c>
      <c r="N248" s="1">
        <v>70</v>
      </c>
      <c r="O248" s="3">
        <f t="shared" si="24"/>
        <v>1.1475409836065573</v>
      </c>
      <c r="P248" t="str">
        <f t="shared" si="25"/>
        <v>P</v>
      </c>
      <c r="Q248" s="3">
        <v>0.25418100562436702</v>
      </c>
      <c r="R248" s="3">
        <v>5.1521816750839404</v>
      </c>
      <c r="S248" s="3">
        <f t="shared" si="26"/>
        <v>4.9325062000696224E-2</v>
      </c>
      <c r="T248" s="1" t="str">
        <f t="shared" si="27"/>
        <v>H</v>
      </c>
      <c r="U248" s="3">
        <v>0.84276103788165402</v>
      </c>
      <c r="V248" s="3">
        <v>1.8348895580936899</v>
      </c>
      <c r="W248" s="3">
        <f t="shared" si="28"/>
        <v>0.4592979638279801</v>
      </c>
      <c r="X248" s="1" t="str">
        <f t="shared" si="29"/>
        <v>A</v>
      </c>
      <c r="Y248">
        <v>43</v>
      </c>
      <c r="Z248">
        <v>2</v>
      </c>
      <c r="AA248" s="3">
        <f t="shared" si="30"/>
        <v>21.489255372313846</v>
      </c>
      <c r="AB248" s="1" t="str">
        <f t="shared" si="31"/>
        <v>F</v>
      </c>
    </row>
    <row r="249" spans="1:28" x14ac:dyDescent="0.3">
      <c r="A249" s="1" t="s">
        <v>720</v>
      </c>
      <c r="B249" s="1" t="s">
        <v>1334</v>
      </c>
      <c r="C249" s="1" t="s">
        <v>721</v>
      </c>
      <c r="D249" s="1" t="s">
        <v>146</v>
      </c>
      <c r="E249" s="1">
        <v>44</v>
      </c>
      <c r="F249" s="1">
        <v>2016</v>
      </c>
      <c r="G249" s="1" t="s">
        <v>1715</v>
      </c>
      <c r="H249" s="1">
        <v>33</v>
      </c>
      <c r="I249" s="2">
        <v>0.85639144426083103</v>
      </c>
      <c r="J249" s="1">
        <v>1</v>
      </c>
      <c r="K249" s="1" t="s">
        <v>39</v>
      </c>
      <c r="L249" s="1" t="s">
        <v>247</v>
      </c>
      <c r="M249" s="1">
        <v>77</v>
      </c>
      <c r="N249" s="1">
        <v>125</v>
      </c>
      <c r="O249" s="3">
        <f t="shared" si="24"/>
        <v>1.6233766233766234</v>
      </c>
      <c r="P249" t="str">
        <f t="shared" si="25"/>
        <v>P</v>
      </c>
      <c r="Q249" s="3">
        <v>0.71550197429090701</v>
      </c>
      <c r="R249" s="3">
        <v>0.85869694584732303</v>
      </c>
      <c r="S249" s="3">
        <f t="shared" si="26"/>
        <v>0.83227232310998089</v>
      </c>
      <c r="T249" s="1" t="str">
        <f t="shared" si="27"/>
        <v>H</v>
      </c>
      <c r="U249" s="3">
        <v>1.2156791193360399</v>
      </c>
      <c r="V249" s="3">
        <v>1.3708788851449401</v>
      </c>
      <c r="W249" s="3">
        <f t="shared" si="28"/>
        <v>0.88678812731695755</v>
      </c>
      <c r="X249" s="1" t="str">
        <f t="shared" si="29"/>
        <v>A</v>
      </c>
      <c r="Y249">
        <v>6</v>
      </c>
      <c r="Z249">
        <v>6</v>
      </c>
      <c r="AA249" s="3">
        <f t="shared" si="30"/>
        <v>0.99983336110648224</v>
      </c>
      <c r="AB249" s="1" t="str">
        <f t="shared" si="31"/>
        <v>GS</v>
      </c>
    </row>
    <row r="250" spans="1:28" x14ac:dyDescent="0.3">
      <c r="A250" s="1" t="s">
        <v>722</v>
      </c>
      <c r="B250" s="1" t="s">
        <v>1335</v>
      </c>
      <c r="C250" s="1" t="s">
        <v>723</v>
      </c>
      <c r="D250" s="1" t="s">
        <v>724</v>
      </c>
      <c r="E250" s="1">
        <v>23</v>
      </c>
      <c r="F250" s="1">
        <v>2017</v>
      </c>
      <c r="G250" s="1" t="s">
        <v>1716</v>
      </c>
      <c r="H250" s="1">
        <v>7</v>
      </c>
      <c r="I250" s="2">
        <v>0.66204150647978</v>
      </c>
      <c r="J250" s="1">
        <v>2</v>
      </c>
      <c r="K250" s="1" t="s">
        <v>11</v>
      </c>
      <c r="L250" s="1" t="s">
        <v>725</v>
      </c>
      <c r="M250" s="1">
        <v>81</v>
      </c>
      <c r="N250" s="1">
        <v>66</v>
      </c>
      <c r="O250" s="3">
        <f t="shared" si="24"/>
        <v>0.81481481481481477</v>
      </c>
      <c r="P250" t="str">
        <f t="shared" si="25"/>
        <v>N</v>
      </c>
      <c r="Q250" s="3">
        <v>2.2481783251224701</v>
      </c>
      <c r="R250" s="3">
        <v>0</v>
      </c>
      <c r="S250" s="3">
        <f t="shared" si="26"/>
        <v>2248.1783251224701</v>
      </c>
      <c r="T250" s="1" t="str">
        <f t="shared" si="27"/>
        <v>D</v>
      </c>
      <c r="U250" s="3">
        <v>1.73683606325743</v>
      </c>
      <c r="V250" s="3">
        <v>0.80500978539173795</v>
      </c>
      <c r="W250" s="3">
        <f t="shared" si="28"/>
        <v>2.1575341005479109</v>
      </c>
      <c r="X250" s="1" t="str">
        <f t="shared" si="29"/>
        <v>I</v>
      </c>
      <c r="Y250">
        <v>2</v>
      </c>
      <c r="Z250">
        <v>6</v>
      </c>
      <c r="AA250" s="3">
        <f t="shared" si="30"/>
        <v>0.33327778703549404</v>
      </c>
      <c r="AB250" s="1" t="str">
        <f t="shared" si="31"/>
        <v>GS</v>
      </c>
    </row>
    <row r="251" spans="1:28" x14ac:dyDescent="0.3">
      <c r="A251" s="1" t="s">
        <v>726</v>
      </c>
      <c r="B251" s="1" t="s">
        <v>1336</v>
      </c>
      <c r="C251" s="1" t="s">
        <v>727</v>
      </c>
      <c r="D251" s="1" t="s">
        <v>146</v>
      </c>
      <c r="E251" s="1">
        <v>43</v>
      </c>
      <c r="F251" s="1">
        <v>2015</v>
      </c>
      <c r="G251" s="1" t="s">
        <v>1717</v>
      </c>
      <c r="H251" s="1">
        <v>7</v>
      </c>
      <c r="I251" s="2">
        <v>0.40563723405868601</v>
      </c>
      <c r="J251" s="1">
        <v>2</v>
      </c>
      <c r="K251" s="1" t="s">
        <v>28</v>
      </c>
      <c r="L251" s="1" t="s">
        <v>29</v>
      </c>
      <c r="M251" s="1">
        <v>187</v>
      </c>
      <c r="N251" s="1">
        <v>142</v>
      </c>
      <c r="O251" s="3">
        <f t="shared" si="24"/>
        <v>0.75935828877005351</v>
      </c>
      <c r="P251" t="str">
        <f t="shared" si="25"/>
        <v>N</v>
      </c>
      <c r="Q251" s="3">
        <v>0.15250860337461999</v>
      </c>
      <c r="R251" s="3">
        <v>0</v>
      </c>
      <c r="S251" s="3">
        <f t="shared" si="26"/>
        <v>152.50860337461998</v>
      </c>
      <c r="T251" s="1" t="str">
        <f t="shared" si="27"/>
        <v>D</v>
      </c>
      <c r="U251" s="3">
        <v>1.8387524532442501</v>
      </c>
      <c r="V251" s="3">
        <v>0.94516811936489897</v>
      </c>
      <c r="W251" s="3">
        <f t="shared" si="28"/>
        <v>1.9454236929614075</v>
      </c>
      <c r="X251" s="1" t="str">
        <f t="shared" si="29"/>
        <v>I</v>
      </c>
      <c r="Y251">
        <v>7</v>
      </c>
      <c r="Z251">
        <v>12</v>
      </c>
      <c r="AA251" s="3">
        <f t="shared" si="30"/>
        <v>0.58328472627281058</v>
      </c>
      <c r="AB251" s="1" t="str">
        <f t="shared" si="31"/>
        <v>GS</v>
      </c>
    </row>
    <row r="252" spans="1:28" x14ac:dyDescent="0.3">
      <c r="A252" s="1" t="s">
        <v>728</v>
      </c>
      <c r="B252" s="1" t="s">
        <v>1337</v>
      </c>
      <c r="C252" s="1" t="s">
        <v>729</v>
      </c>
      <c r="D252" s="1" t="s">
        <v>446</v>
      </c>
      <c r="E252" s="1">
        <v>56</v>
      </c>
      <c r="F252" s="1">
        <v>2015</v>
      </c>
      <c r="G252" s="1" t="s">
        <v>1718</v>
      </c>
      <c r="H252" s="1">
        <v>7</v>
      </c>
      <c r="I252" s="2">
        <v>0.76180706140131704</v>
      </c>
      <c r="J252" s="1">
        <v>2</v>
      </c>
      <c r="K252" s="1" t="s">
        <v>28</v>
      </c>
      <c r="L252" s="1" t="s">
        <v>730</v>
      </c>
      <c r="M252" s="1">
        <v>158</v>
      </c>
      <c r="N252" s="1">
        <v>127</v>
      </c>
      <c r="O252" s="3">
        <f t="shared" si="24"/>
        <v>0.80379746835443033</v>
      </c>
      <c r="P252" t="str">
        <f t="shared" si="25"/>
        <v>N</v>
      </c>
      <c r="Q252" s="3">
        <v>1.1984458849771999</v>
      </c>
      <c r="R252" s="3">
        <v>0</v>
      </c>
      <c r="S252" s="3">
        <f t="shared" si="26"/>
        <v>1198.4458849772</v>
      </c>
      <c r="T252" s="1" t="str">
        <f t="shared" si="27"/>
        <v>D</v>
      </c>
      <c r="U252" s="3">
        <v>3.5226438674903999</v>
      </c>
      <c r="V252" s="3">
        <v>1.54064292718943</v>
      </c>
      <c r="W252" s="3">
        <f t="shared" si="28"/>
        <v>2.2864765127093416</v>
      </c>
      <c r="X252" s="1" t="str">
        <f t="shared" si="29"/>
        <v>I</v>
      </c>
      <c r="Y252">
        <v>29</v>
      </c>
      <c r="Z252">
        <v>11</v>
      </c>
      <c r="AA252" s="3">
        <f t="shared" si="30"/>
        <v>2.6361239887282975</v>
      </c>
      <c r="AB252" s="1" t="str">
        <f t="shared" si="31"/>
        <v>F</v>
      </c>
    </row>
    <row r="253" spans="1:28" x14ac:dyDescent="0.3">
      <c r="A253" s="1" t="s">
        <v>731</v>
      </c>
      <c r="B253" s="1" t="s">
        <v>1338</v>
      </c>
      <c r="C253" s="1" t="s">
        <v>732</v>
      </c>
      <c r="D253" s="1" t="s">
        <v>356</v>
      </c>
      <c r="E253" s="1">
        <v>84</v>
      </c>
      <c r="F253" s="1">
        <v>2016</v>
      </c>
      <c r="G253" s="1" t="s">
        <v>1719</v>
      </c>
      <c r="H253" s="1">
        <v>3</v>
      </c>
      <c r="I253" s="2">
        <v>0.243817467098739</v>
      </c>
      <c r="J253" s="1">
        <v>1</v>
      </c>
      <c r="K253" s="1" t="s">
        <v>11</v>
      </c>
      <c r="L253" s="1" t="s">
        <v>209</v>
      </c>
      <c r="M253" s="1">
        <v>115</v>
      </c>
      <c r="N253" s="1">
        <v>180</v>
      </c>
      <c r="O253" s="3">
        <f t="shared" si="24"/>
        <v>1.5652173913043479</v>
      </c>
      <c r="P253" t="str">
        <f t="shared" si="25"/>
        <v>P</v>
      </c>
      <c r="Q253" s="3">
        <v>0.20334480449949299</v>
      </c>
      <c r="R253" s="3">
        <v>0</v>
      </c>
      <c r="S253" s="3">
        <f t="shared" si="26"/>
        <v>203.34480449949299</v>
      </c>
      <c r="T253" s="1" t="str">
        <f t="shared" si="27"/>
        <v>D</v>
      </c>
      <c r="U253" s="3">
        <v>1.3011413626735899</v>
      </c>
      <c r="V253" s="3">
        <v>4.6102061888405297</v>
      </c>
      <c r="W253" s="3">
        <f t="shared" si="28"/>
        <v>0.28223062253118619</v>
      </c>
      <c r="X253" s="1" t="str">
        <f t="shared" si="29"/>
        <v>A</v>
      </c>
      <c r="Y253">
        <v>54</v>
      </c>
      <c r="Z253">
        <v>1</v>
      </c>
      <c r="AA253" s="3">
        <f t="shared" si="30"/>
        <v>53.946053946053951</v>
      </c>
      <c r="AB253" s="1" t="str">
        <f t="shared" si="31"/>
        <v>F</v>
      </c>
    </row>
    <row r="254" spans="1:28" x14ac:dyDescent="0.3">
      <c r="A254" s="1" t="s">
        <v>733</v>
      </c>
      <c r="B254" s="1" t="s">
        <v>1339</v>
      </c>
      <c r="C254" s="1" t="s">
        <v>734</v>
      </c>
      <c r="D254" s="1" t="s">
        <v>735</v>
      </c>
      <c r="E254" s="1">
        <v>43</v>
      </c>
      <c r="F254" s="1">
        <v>2018</v>
      </c>
      <c r="G254" s="1" t="s">
        <v>1720</v>
      </c>
      <c r="H254" s="1">
        <v>41</v>
      </c>
      <c r="I254" s="2">
        <v>0.25397209591262898</v>
      </c>
      <c r="J254" s="1">
        <v>3</v>
      </c>
      <c r="K254" s="1" t="s">
        <v>11</v>
      </c>
      <c r="L254" s="1" t="s">
        <v>736</v>
      </c>
      <c r="M254" s="1">
        <v>154</v>
      </c>
      <c r="N254" s="1">
        <v>137</v>
      </c>
      <c r="O254" s="3">
        <f t="shared" si="24"/>
        <v>0.88961038961038963</v>
      </c>
      <c r="P254" t="str">
        <f t="shared" si="25"/>
        <v>N</v>
      </c>
      <c r="Q254" s="3">
        <v>1.88093944162031</v>
      </c>
      <c r="R254" s="3">
        <v>0</v>
      </c>
      <c r="S254" s="3">
        <f t="shared" si="26"/>
        <v>1880.9394416203099</v>
      </c>
      <c r="T254" s="1" t="str">
        <f t="shared" si="27"/>
        <v>D</v>
      </c>
      <c r="U254" s="3">
        <v>3.5462231194812701</v>
      </c>
      <c r="V254" s="3">
        <v>21.404939325007799</v>
      </c>
      <c r="W254" s="3">
        <f t="shared" si="28"/>
        <v>0.16567312177980106</v>
      </c>
      <c r="X254" s="1" t="str">
        <f t="shared" si="29"/>
        <v>A</v>
      </c>
      <c r="Y254">
        <v>26</v>
      </c>
      <c r="Z254">
        <v>10</v>
      </c>
      <c r="AA254" s="3">
        <f t="shared" si="30"/>
        <v>2.5997400259974004</v>
      </c>
      <c r="AB254" s="1" t="str">
        <f t="shared" si="31"/>
        <v>F</v>
      </c>
    </row>
    <row r="255" spans="1:28" x14ac:dyDescent="0.3">
      <c r="A255" s="1" t="s">
        <v>737</v>
      </c>
      <c r="B255" s="1" t="s">
        <v>1340</v>
      </c>
      <c r="C255" s="1" t="s">
        <v>738</v>
      </c>
      <c r="D255" s="1" t="s">
        <v>739</v>
      </c>
      <c r="E255" s="1">
        <v>7</v>
      </c>
      <c r="F255" s="1">
        <v>2017</v>
      </c>
      <c r="G255" s="1" t="s">
        <v>1721</v>
      </c>
      <c r="H255" s="1">
        <v>45</v>
      </c>
      <c r="I255" s="2">
        <v>0.36443178050143499</v>
      </c>
      <c r="J255" s="1">
        <v>2</v>
      </c>
      <c r="K255" s="1" t="s">
        <v>20</v>
      </c>
      <c r="L255" s="1" t="s">
        <v>143</v>
      </c>
      <c r="M255" s="1">
        <v>103</v>
      </c>
      <c r="N255" s="1">
        <v>116</v>
      </c>
      <c r="O255" s="3">
        <f t="shared" si="24"/>
        <v>1.1262135922330097</v>
      </c>
      <c r="P255" t="str">
        <f t="shared" si="25"/>
        <v>P</v>
      </c>
      <c r="Q255" s="3">
        <v>5.0836201124873401E-2</v>
      </c>
      <c r="R255" s="3">
        <v>0</v>
      </c>
      <c r="S255" s="3">
        <f t="shared" si="26"/>
        <v>50.836201124873398</v>
      </c>
      <c r="T255" s="1" t="str">
        <f t="shared" si="27"/>
        <v>D</v>
      </c>
      <c r="U255" s="3">
        <v>1.35179976812776</v>
      </c>
      <c r="V255" s="3">
        <v>0.32311206618528199</v>
      </c>
      <c r="W255" s="3">
        <f t="shared" si="28"/>
        <v>4.1836870534961648</v>
      </c>
      <c r="X255" s="1" t="str">
        <f t="shared" si="29"/>
        <v>I</v>
      </c>
      <c r="Y255">
        <v>13</v>
      </c>
      <c r="Z255">
        <v>6</v>
      </c>
      <c r="AA255" s="3">
        <f t="shared" si="30"/>
        <v>2.1663056157307112</v>
      </c>
      <c r="AB255" s="1" t="str">
        <f t="shared" si="31"/>
        <v>F</v>
      </c>
    </row>
    <row r="256" spans="1:28" x14ac:dyDescent="0.3">
      <c r="A256" s="1" t="s">
        <v>740</v>
      </c>
      <c r="B256" s="1" t="s">
        <v>1341</v>
      </c>
      <c r="C256" s="1" t="s">
        <v>741</v>
      </c>
      <c r="D256" s="1" t="s">
        <v>27</v>
      </c>
      <c r="E256" s="1">
        <v>20</v>
      </c>
      <c r="F256" s="1">
        <v>2010</v>
      </c>
      <c r="G256" s="1" t="s">
        <v>1722</v>
      </c>
      <c r="H256" s="1">
        <v>8</v>
      </c>
      <c r="I256" s="2">
        <v>0.295536070336615</v>
      </c>
      <c r="J256" s="1">
        <v>5</v>
      </c>
      <c r="K256" s="1" t="s">
        <v>11</v>
      </c>
      <c r="L256" s="1" t="s">
        <v>133</v>
      </c>
      <c r="M256" s="1">
        <v>87</v>
      </c>
      <c r="N256" s="1">
        <v>154</v>
      </c>
      <c r="O256" s="3">
        <f t="shared" si="24"/>
        <v>1.7701149425287357</v>
      </c>
      <c r="P256" t="str">
        <f t="shared" si="25"/>
        <v>P</v>
      </c>
      <c r="Q256" s="3">
        <v>0.33043530731167697</v>
      </c>
      <c r="R256" s="3">
        <v>0</v>
      </c>
      <c r="S256" s="3">
        <f t="shared" si="26"/>
        <v>330.43530731167698</v>
      </c>
      <c r="T256" s="1" t="str">
        <f t="shared" si="27"/>
        <v>D</v>
      </c>
      <c r="U256" s="3">
        <v>1.54160899657518</v>
      </c>
      <c r="V256" s="3">
        <v>4.1253140424739998</v>
      </c>
      <c r="W256" s="3">
        <f t="shared" si="28"/>
        <v>0.37369494314926355</v>
      </c>
      <c r="X256" s="1" t="str">
        <f t="shared" si="29"/>
        <v>A</v>
      </c>
      <c r="Y256">
        <v>42</v>
      </c>
      <c r="Z256">
        <v>7</v>
      </c>
      <c r="AA256" s="3">
        <f t="shared" si="30"/>
        <v>5.9991429795743461</v>
      </c>
      <c r="AB256" s="1" t="str">
        <f t="shared" si="31"/>
        <v>F</v>
      </c>
    </row>
    <row r="257" spans="1:28" x14ac:dyDescent="0.3">
      <c r="A257" s="1" t="s">
        <v>742</v>
      </c>
      <c r="B257" s="1" t="s">
        <v>1342</v>
      </c>
      <c r="C257" s="1" t="s">
        <v>743</v>
      </c>
      <c r="D257" s="1" t="s">
        <v>98</v>
      </c>
      <c r="E257" s="1">
        <v>5</v>
      </c>
      <c r="F257" s="1">
        <v>2019</v>
      </c>
      <c r="G257" s="1" t="s">
        <v>1723</v>
      </c>
      <c r="H257" s="1">
        <v>27</v>
      </c>
      <c r="I257" s="2">
        <v>0.44617189746896702</v>
      </c>
      <c r="J257" s="1">
        <v>2</v>
      </c>
      <c r="K257" s="1" t="s">
        <v>11</v>
      </c>
      <c r="L257" s="1" t="s">
        <v>69</v>
      </c>
      <c r="M257" s="1">
        <v>100</v>
      </c>
      <c r="N257" s="1">
        <v>95</v>
      </c>
      <c r="O257" s="3">
        <f t="shared" si="24"/>
        <v>0.95</v>
      </c>
      <c r="P257" t="str">
        <f t="shared" si="25"/>
        <v>N</v>
      </c>
      <c r="Q257" s="3">
        <v>0.40668960899898698</v>
      </c>
      <c r="R257" s="3">
        <v>0</v>
      </c>
      <c r="S257" s="3">
        <f t="shared" si="26"/>
        <v>406.68960899898696</v>
      </c>
      <c r="T257" s="1" t="str">
        <f t="shared" si="27"/>
        <v>D</v>
      </c>
      <c r="U257" s="3">
        <v>3.2949719037368999</v>
      </c>
      <c r="V257" s="3">
        <v>1.9993186359292101</v>
      </c>
      <c r="W257" s="3">
        <f t="shared" si="28"/>
        <v>1.6480474120152027</v>
      </c>
      <c r="X257" s="1" t="str">
        <f t="shared" si="29"/>
        <v>I</v>
      </c>
      <c r="Y257">
        <v>93</v>
      </c>
      <c r="Z257">
        <v>0</v>
      </c>
      <c r="AA257" s="3">
        <f t="shared" si="30"/>
        <v>93000</v>
      </c>
      <c r="AB257" s="1" t="str">
        <f t="shared" si="31"/>
        <v>F</v>
      </c>
    </row>
    <row r="258" spans="1:28" x14ac:dyDescent="0.3">
      <c r="A258" s="1" t="s">
        <v>744</v>
      </c>
      <c r="B258" s="1" t="s">
        <v>1343</v>
      </c>
      <c r="C258" s="1" t="s">
        <v>745</v>
      </c>
      <c r="D258" s="1" t="s">
        <v>32</v>
      </c>
      <c r="E258" s="1">
        <v>37</v>
      </c>
      <c r="F258" s="1">
        <v>2015</v>
      </c>
      <c r="G258" s="1" t="s">
        <v>1724</v>
      </c>
      <c r="H258" s="1">
        <v>17</v>
      </c>
      <c r="I258" s="2">
        <v>0.255340225059487</v>
      </c>
      <c r="J258" s="1">
        <v>2</v>
      </c>
      <c r="K258" s="1" t="s">
        <v>11</v>
      </c>
      <c r="L258" s="1" t="s">
        <v>52</v>
      </c>
      <c r="M258" s="1">
        <v>105</v>
      </c>
      <c r="N258" s="1">
        <v>18</v>
      </c>
      <c r="O258" s="3">
        <f t="shared" ref="O258:O321" si="32">N258/M258</f>
        <v>0.17142857142857143</v>
      </c>
      <c r="P258" t="str">
        <f t="shared" si="25"/>
        <v>N</v>
      </c>
      <c r="Q258" s="3">
        <v>1.1221915832898901</v>
      </c>
      <c r="R258" s="3">
        <v>0</v>
      </c>
      <c r="S258" s="3">
        <f t="shared" si="26"/>
        <v>1122.1915832898901</v>
      </c>
      <c r="T258" s="1" t="str">
        <f t="shared" si="27"/>
        <v>D</v>
      </c>
      <c r="U258" s="3">
        <v>0.49561819942529001</v>
      </c>
      <c r="V258" s="3">
        <v>1.6600926157726801</v>
      </c>
      <c r="W258" s="3">
        <f t="shared" si="28"/>
        <v>0.29854852356813089</v>
      </c>
      <c r="X258" s="1" t="str">
        <f t="shared" si="29"/>
        <v>A</v>
      </c>
      <c r="Y258">
        <v>14</v>
      </c>
      <c r="Z258">
        <v>6</v>
      </c>
      <c r="AA258" s="3">
        <f t="shared" si="30"/>
        <v>2.3329445092484584</v>
      </c>
      <c r="AB258" s="1" t="str">
        <f t="shared" si="31"/>
        <v>F</v>
      </c>
    </row>
    <row r="259" spans="1:28" x14ac:dyDescent="0.3">
      <c r="A259" s="1" t="s">
        <v>746</v>
      </c>
      <c r="B259" s="1" t="s">
        <v>1344</v>
      </c>
      <c r="C259" s="1" t="s">
        <v>747</v>
      </c>
      <c r="D259" s="1" t="s">
        <v>748</v>
      </c>
      <c r="E259" s="1" t="s">
        <v>1725</v>
      </c>
      <c r="F259" s="1">
        <v>2015</v>
      </c>
      <c r="G259" s="1" t="s">
        <v>1725</v>
      </c>
      <c r="H259" s="1">
        <v>31</v>
      </c>
      <c r="I259" s="2">
        <v>0.35697209939228802</v>
      </c>
      <c r="J259" s="1">
        <v>4</v>
      </c>
      <c r="K259" s="1" t="s">
        <v>11</v>
      </c>
      <c r="L259" s="1" t="s">
        <v>69</v>
      </c>
      <c r="M259" s="1">
        <v>150</v>
      </c>
      <c r="N259" s="1">
        <v>66</v>
      </c>
      <c r="O259" s="3">
        <f t="shared" si="32"/>
        <v>0.44</v>
      </c>
      <c r="P259" t="str">
        <f t="shared" ref="P259:P322" si="33">IF(O259&lt;1,"N","P")</f>
        <v>N</v>
      </c>
      <c r="Q259" s="3">
        <v>0.15250860337461999</v>
      </c>
      <c r="R259" s="3">
        <v>0.42934847292366202</v>
      </c>
      <c r="S259" s="3">
        <f t="shared" ref="S259:S322" si="34">(Q259/(R259+0.001))</f>
        <v>0.35438397710237246</v>
      </c>
      <c r="T259" s="1" t="str">
        <f t="shared" ref="T259:T322" si="35">IF(S259&lt;1,"H","D")</f>
        <v>H</v>
      </c>
      <c r="U259" s="3">
        <v>1.4911873504067601</v>
      </c>
      <c r="V259" s="3">
        <v>3.6408898350983501</v>
      </c>
      <c r="W259" s="3">
        <f t="shared" ref="W259:W322" si="36">U259/V259</f>
        <v>0.40956673174553199</v>
      </c>
      <c r="X259" s="1" t="str">
        <f t="shared" ref="X259:X322" si="37">IF(W259&lt;1,"A","I")</f>
        <v>A</v>
      </c>
      <c r="Y259">
        <v>125</v>
      </c>
      <c r="Z259">
        <v>5</v>
      </c>
      <c r="AA259" s="3">
        <f t="shared" ref="AA259:AA322" si="38">Y259/(Z259+0.001)</f>
        <v>24.995000999800038</v>
      </c>
      <c r="AB259" s="1" t="str">
        <f t="shared" ref="AB259:AB322" si="39">IF(AA259&lt;1,"GS","F")</f>
        <v>F</v>
      </c>
    </row>
    <row r="260" spans="1:28" x14ac:dyDescent="0.3">
      <c r="A260" s="1" t="s">
        <v>749</v>
      </c>
      <c r="B260" s="1" t="s">
        <v>1345</v>
      </c>
      <c r="C260" s="1" t="s">
        <v>750</v>
      </c>
      <c r="D260" s="1" t="s">
        <v>215</v>
      </c>
      <c r="E260" s="1">
        <v>103</v>
      </c>
      <c r="F260" s="1">
        <v>2020</v>
      </c>
      <c r="G260" s="1" t="s">
        <v>1726</v>
      </c>
      <c r="H260" s="1">
        <v>40</v>
      </c>
      <c r="I260" s="2">
        <v>0.72814759662317696</v>
      </c>
      <c r="J260" s="1">
        <v>1</v>
      </c>
      <c r="K260" s="1" t="s">
        <v>39</v>
      </c>
      <c r="L260" s="1" t="s">
        <v>136</v>
      </c>
      <c r="M260" s="1">
        <v>81</v>
      </c>
      <c r="N260" s="1">
        <v>82</v>
      </c>
      <c r="O260" s="3">
        <f t="shared" si="32"/>
        <v>1.0123456790123457</v>
      </c>
      <c r="P260" t="str">
        <f t="shared" si="33"/>
        <v>P</v>
      </c>
      <c r="Q260" s="3">
        <v>2.54181005624367E-2</v>
      </c>
      <c r="R260" s="3">
        <v>0</v>
      </c>
      <c r="S260" s="3">
        <f t="shared" si="34"/>
        <v>25.418100562436699</v>
      </c>
      <c r="T260" s="1" t="str">
        <f t="shared" si="35"/>
        <v>D</v>
      </c>
      <c r="U260" s="3">
        <v>5.2964627792436296</v>
      </c>
      <c r="V260" s="3">
        <v>3.0945549877488001</v>
      </c>
      <c r="W260" s="3">
        <f t="shared" si="36"/>
        <v>1.7115426289764055</v>
      </c>
      <c r="X260" s="1" t="str">
        <f t="shared" si="37"/>
        <v>I</v>
      </c>
      <c r="Y260">
        <v>13</v>
      </c>
      <c r="Z260">
        <v>4</v>
      </c>
      <c r="AA260" s="3">
        <f t="shared" si="38"/>
        <v>3.2491877030742313</v>
      </c>
      <c r="AB260" s="1" t="str">
        <f t="shared" si="39"/>
        <v>F</v>
      </c>
    </row>
    <row r="261" spans="1:28" x14ac:dyDescent="0.3">
      <c r="A261" s="1" t="s">
        <v>751</v>
      </c>
      <c r="B261" s="1" t="s">
        <v>1346</v>
      </c>
      <c r="C261" s="1" t="s">
        <v>752</v>
      </c>
      <c r="D261" s="1" t="s">
        <v>753</v>
      </c>
      <c r="E261" s="1">
        <v>118</v>
      </c>
      <c r="F261" s="1">
        <v>2020</v>
      </c>
      <c r="G261" s="1" t="s">
        <v>1727</v>
      </c>
      <c r="H261" s="1">
        <v>22</v>
      </c>
      <c r="I261" s="2">
        <v>0.39744122340030003</v>
      </c>
      <c r="J261" s="1">
        <v>3</v>
      </c>
      <c r="K261" s="1" t="s">
        <v>20</v>
      </c>
      <c r="L261" s="1" t="s">
        <v>282</v>
      </c>
      <c r="M261" s="1">
        <v>153</v>
      </c>
      <c r="N261" s="1">
        <v>191</v>
      </c>
      <c r="O261" s="3">
        <f t="shared" si="32"/>
        <v>1.2483660130718954</v>
      </c>
      <c r="P261" t="str">
        <f t="shared" si="33"/>
        <v>P</v>
      </c>
      <c r="Q261" s="3">
        <v>0.43210770956142402</v>
      </c>
      <c r="R261" s="3">
        <v>0.85869694584732303</v>
      </c>
      <c r="S261" s="3">
        <f t="shared" si="34"/>
        <v>0.50262794540410494</v>
      </c>
      <c r="T261" s="1" t="str">
        <f t="shared" si="35"/>
        <v>H</v>
      </c>
      <c r="U261" s="3">
        <v>3.38632700744951</v>
      </c>
      <c r="V261" s="3">
        <v>13.8946022839138</v>
      </c>
      <c r="W261" s="3">
        <f t="shared" si="36"/>
        <v>0.24371528873265863</v>
      </c>
      <c r="X261" s="1" t="str">
        <f t="shared" si="37"/>
        <v>A</v>
      </c>
      <c r="Y261">
        <v>182</v>
      </c>
      <c r="Z261">
        <v>5</v>
      </c>
      <c r="AA261" s="3">
        <f t="shared" si="38"/>
        <v>36.392721455708859</v>
      </c>
      <c r="AB261" s="1" t="str">
        <f t="shared" si="39"/>
        <v>F</v>
      </c>
    </row>
    <row r="262" spans="1:28" x14ac:dyDescent="0.3">
      <c r="A262" s="1" t="s">
        <v>754</v>
      </c>
      <c r="B262" s="1" t="s">
        <v>1347</v>
      </c>
      <c r="C262" s="1" t="s">
        <v>755</v>
      </c>
      <c r="D262" s="1" t="s">
        <v>756</v>
      </c>
      <c r="E262" s="1">
        <v>26</v>
      </c>
      <c r="F262" s="1">
        <v>2020</v>
      </c>
      <c r="H262" s="1">
        <v>2</v>
      </c>
      <c r="I262" s="2">
        <v>0.32522155001733399</v>
      </c>
      <c r="J262" s="1">
        <v>5</v>
      </c>
      <c r="K262" s="1" t="s">
        <v>60</v>
      </c>
      <c r="L262" s="1" t="s">
        <v>88</v>
      </c>
      <c r="M262" s="1">
        <v>36</v>
      </c>
      <c r="N262" s="1">
        <v>66</v>
      </c>
      <c r="O262" s="3">
        <f t="shared" si="32"/>
        <v>1.8333333333333333</v>
      </c>
      <c r="P262" t="str">
        <f t="shared" si="33"/>
        <v>P</v>
      </c>
      <c r="Q262" s="3">
        <v>0</v>
      </c>
      <c r="R262" s="3">
        <v>0.85869694584732303</v>
      </c>
      <c r="S262" s="3">
        <f t="shared" si="34"/>
        <v>0</v>
      </c>
      <c r="T262" s="1" t="str">
        <f t="shared" si="35"/>
        <v>H</v>
      </c>
      <c r="U262" s="3">
        <v>4.1307828956724704</v>
      </c>
      <c r="V262" s="3">
        <v>0.247635952066008</v>
      </c>
      <c r="W262" s="3">
        <f t="shared" si="36"/>
        <v>16.680869079023712</v>
      </c>
      <c r="X262" s="1" t="str">
        <f t="shared" si="37"/>
        <v>I</v>
      </c>
      <c r="Y262">
        <v>0</v>
      </c>
      <c r="Z262">
        <v>5</v>
      </c>
      <c r="AA262" s="3">
        <f t="shared" si="38"/>
        <v>0</v>
      </c>
      <c r="AB262" s="1" t="str">
        <f t="shared" si="39"/>
        <v>GS</v>
      </c>
    </row>
    <row r="263" spans="1:28" x14ac:dyDescent="0.3">
      <c r="A263" s="1" t="s">
        <v>757</v>
      </c>
      <c r="B263" s="1" t="s">
        <v>1348</v>
      </c>
      <c r="C263" s="1" t="s">
        <v>758</v>
      </c>
      <c r="D263" s="1" t="s">
        <v>121</v>
      </c>
      <c r="E263" s="1">
        <v>17</v>
      </c>
      <c r="F263" s="1">
        <v>2017</v>
      </c>
      <c r="G263" s="1" t="s">
        <v>1728</v>
      </c>
      <c r="H263" s="1">
        <v>16</v>
      </c>
      <c r="I263" s="2">
        <v>0.15283623460145401</v>
      </c>
      <c r="J263" s="1">
        <v>4</v>
      </c>
      <c r="K263" s="1" t="s">
        <v>28</v>
      </c>
      <c r="L263" s="1" t="s">
        <v>29</v>
      </c>
      <c r="M263" s="1">
        <v>223</v>
      </c>
      <c r="N263" s="1">
        <v>95</v>
      </c>
      <c r="O263" s="3">
        <f t="shared" si="32"/>
        <v>0.42600896860986548</v>
      </c>
      <c r="P263" t="str">
        <f t="shared" si="33"/>
        <v>N</v>
      </c>
      <c r="Q263" s="3">
        <v>0.9188467787904</v>
      </c>
      <c r="R263" s="3">
        <v>5.5815301480075998</v>
      </c>
      <c r="S263" s="3">
        <f t="shared" si="34"/>
        <v>0.16459324973253134</v>
      </c>
      <c r="T263" s="1" t="str">
        <f t="shared" si="35"/>
        <v>H</v>
      </c>
      <c r="U263" s="3">
        <v>7.6739485393374904</v>
      </c>
      <c r="V263" s="3">
        <v>0.862481284078781</v>
      </c>
      <c r="W263" s="3">
        <f t="shared" si="36"/>
        <v>8.8975247127061543</v>
      </c>
      <c r="X263" s="1" t="str">
        <f t="shared" si="37"/>
        <v>I</v>
      </c>
      <c r="Y263">
        <v>42</v>
      </c>
      <c r="Z263">
        <v>4</v>
      </c>
      <c r="AA263" s="3">
        <f t="shared" si="38"/>
        <v>10.497375656085978</v>
      </c>
      <c r="AB263" s="1" t="str">
        <f t="shared" si="39"/>
        <v>F</v>
      </c>
    </row>
    <row r="264" spans="1:28" x14ac:dyDescent="0.3">
      <c r="A264" s="1" t="s">
        <v>759</v>
      </c>
      <c r="B264" s="1" t="s">
        <v>1349</v>
      </c>
      <c r="C264" s="1" t="s">
        <v>760</v>
      </c>
      <c r="D264" s="1" t="s">
        <v>761</v>
      </c>
      <c r="E264" s="1">
        <v>4</v>
      </c>
      <c r="F264" s="1">
        <v>2018</v>
      </c>
      <c r="G264" s="1" t="s">
        <v>1729</v>
      </c>
      <c r="H264" s="1">
        <v>31</v>
      </c>
      <c r="I264" s="2">
        <v>0.36262236815879101</v>
      </c>
      <c r="J264" s="1">
        <v>4</v>
      </c>
      <c r="K264" s="1" t="s">
        <v>11</v>
      </c>
      <c r="L264" s="1" t="s">
        <v>29</v>
      </c>
      <c r="M264" s="1">
        <v>214</v>
      </c>
      <c r="N264" s="1">
        <v>44</v>
      </c>
      <c r="O264" s="3">
        <f t="shared" si="32"/>
        <v>0.20560747663551401</v>
      </c>
      <c r="P264" t="str">
        <f t="shared" si="33"/>
        <v>N</v>
      </c>
      <c r="Q264" s="3">
        <v>0.38127150843655</v>
      </c>
      <c r="R264" s="3">
        <v>0</v>
      </c>
      <c r="S264" s="3">
        <f t="shared" si="34"/>
        <v>381.27150843654999</v>
      </c>
      <c r="T264" s="1" t="str">
        <f t="shared" si="35"/>
        <v>D</v>
      </c>
      <c r="U264" s="3">
        <v>25.592033147420899</v>
      </c>
      <c r="V264" s="3">
        <v>0.28198092543839698</v>
      </c>
      <c r="W264" s="3">
        <f t="shared" si="36"/>
        <v>90.758029493068918</v>
      </c>
      <c r="X264" s="1" t="str">
        <f t="shared" si="37"/>
        <v>I</v>
      </c>
      <c r="Y264">
        <v>1</v>
      </c>
      <c r="Z264">
        <v>3</v>
      </c>
      <c r="AA264" s="3">
        <f t="shared" si="38"/>
        <v>0.33322225924691773</v>
      </c>
      <c r="AB264" s="1" t="str">
        <f t="shared" si="39"/>
        <v>GS</v>
      </c>
    </row>
    <row r="265" spans="1:28" x14ac:dyDescent="0.3">
      <c r="A265" s="1" t="s">
        <v>762</v>
      </c>
      <c r="B265" s="1" t="s">
        <v>1350</v>
      </c>
      <c r="C265" s="1" t="s">
        <v>763</v>
      </c>
      <c r="D265" s="1" t="s">
        <v>764</v>
      </c>
      <c r="E265" s="1">
        <v>34</v>
      </c>
      <c r="F265" s="1">
        <v>2020</v>
      </c>
      <c r="G265" s="1" t="s">
        <v>1730</v>
      </c>
      <c r="H265" s="1">
        <v>4</v>
      </c>
      <c r="I265" s="2">
        <v>0.95079118802916995</v>
      </c>
      <c r="J265" s="1">
        <v>1</v>
      </c>
      <c r="K265" s="1" t="s">
        <v>28</v>
      </c>
      <c r="L265" s="1" t="s">
        <v>29</v>
      </c>
      <c r="M265" s="1">
        <v>55</v>
      </c>
      <c r="N265" s="1">
        <v>39</v>
      </c>
      <c r="O265" s="3">
        <f t="shared" si="32"/>
        <v>0.70909090909090911</v>
      </c>
      <c r="P265" t="str">
        <f t="shared" si="33"/>
        <v>N</v>
      </c>
      <c r="Q265" s="3">
        <v>0</v>
      </c>
      <c r="R265" s="3">
        <v>0</v>
      </c>
      <c r="S265" s="3">
        <f t="shared" si="34"/>
        <v>0</v>
      </c>
      <c r="T265" s="1" t="str">
        <f t="shared" si="35"/>
        <v>H</v>
      </c>
      <c r="U265" s="3">
        <v>2.89375959654447</v>
      </c>
      <c r="V265" s="3">
        <v>1.2840114949400601</v>
      </c>
      <c r="W265" s="3">
        <f t="shared" si="36"/>
        <v>2.253686674884134</v>
      </c>
      <c r="X265" s="1" t="str">
        <f t="shared" si="37"/>
        <v>I</v>
      </c>
      <c r="Y265">
        <v>1</v>
      </c>
      <c r="Z265">
        <v>1</v>
      </c>
      <c r="AA265" s="3">
        <f t="shared" si="38"/>
        <v>0.99900099900099915</v>
      </c>
      <c r="AB265" s="1" t="str">
        <f t="shared" si="39"/>
        <v>GS</v>
      </c>
    </row>
    <row r="266" spans="1:28" x14ac:dyDescent="0.3">
      <c r="A266" s="1" t="s">
        <v>765</v>
      </c>
      <c r="B266" s="1" t="s">
        <v>1351</v>
      </c>
      <c r="C266" s="1" t="s">
        <v>766</v>
      </c>
      <c r="D266" s="1" t="s">
        <v>300</v>
      </c>
      <c r="E266" s="1">
        <v>11</v>
      </c>
      <c r="F266" s="1">
        <v>2008</v>
      </c>
      <c r="G266" s="1" t="s">
        <v>1731</v>
      </c>
      <c r="H266" s="1">
        <v>34</v>
      </c>
      <c r="I266" s="2">
        <v>0.23690025064489001</v>
      </c>
      <c r="J266" s="1">
        <v>3</v>
      </c>
      <c r="K266" s="1" t="s">
        <v>11</v>
      </c>
      <c r="L266" s="1" t="s">
        <v>52</v>
      </c>
      <c r="M266" s="1">
        <v>185</v>
      </c>
      <c r="N266" s="1">
        <v>165</v>
      </c>
      <c r="O266" s="3">
        <f t="shared" si="32"/>
        <v>0.89189189189189189</v>
      </c>
      <c r="P266" t="str">
        <f t="shared" si="33"/>
        <v>N</v>
      </c>
      <c r="Q266" s="3">
        <v>0.279599106186804</v>
      </c>
      <c r="R266" s="3">
        <v>0</v>
      </c>
      <c r="S266" s="3">
        <f t="shared" si="34"/>
        <v>279.59910618680402</v>
      </c>
      <c r="T266" s="1" t="str">
        <f t="shared" si="35"/>
        <v>D</v>
      </c>
      <c r="U266" s="3">
        <v>2.6782038944219702</v>
      </c>
      <c r="V266" s="3">
        <v>5.6682721849167699</v>
      </c>
      <c r="W266" s="3">
        <f t="shared" si="36"/>
        <v>0.47249034750812618</v>
      </c>
      <c r="X266" s="1" t="str">
        <f t="shared" si="37"/>
        <v>A</v>
      </c>
      <c r="Y266">
        <v>68</v>
      </c>
      <c r="Z266">
        <v>9</v>
      </c>
      <c r="AA266" s="3">
        <f t="shared" si="38"/>
        <v>7.5547161426508174</v>
      </c>
      <c r="AB266" s="1" t="str">
        <f t="shared" si="39"/>
        <v>F</v>
      </c>
    </row>
    <row r="267" spans="1:28" x14ac:dyDescent="0.3">
      <c r="A267" s="1" t="s">
        <v>767</v>
      </c>
      <c r="B267" s="1" t="s">
        <v>1352</v>
      </c>
      <c r="C267" s="1" t="s">
        <v>768</v>
      </c>
      <c r="D267" s="1" t="s">
        <v>769</v>
      </c>
      <c r="E267" s="1">
        <v>32</v>
      </c>
      <c r="F267" s="1">
        <v>2020</v>
      </c>
      <c r="G267" s="1" t="s">
        <v>1732</v>
      </c>
      <c r="H267" s="1">
        <v>39</v>
      </c>
      <c r="I267" s="2">
        <v>0.46034278703144998</v>
      </c>
      <c r="J267" s="1">
        <v>4</v>
      </c>
      <c r="K267" s="1" t="s">
        <v>28</v>
      </c>
      <c r="L267" s="1" t="s">
        <v>29</v>
      </c>
      <c r="M267" s="1">
        <v>108</v>
      </c>
      <c r="N267" s="1">
        <v>18</v>
      </c>
      <c r="O267" s="3">
        <f t="shared" si="32"/>
        <v>0.16666666666666666</v>
      </c>
      <c r="P267" t="str">
        <f t="shared" si="33"/>
        <v>N</v>
      </c>
      <c r="Q267" s="3">
        <v>0.17792670393705701</v>
      </c>
      <c r="R267" s="3">
        <v>7.2989240397022499</v>
      </c>
      <c r="S267" s="3">
        <f t="shared" si="34"/>
        <v>2.4373774709074137E-2</v>
      </c>
      <c r="T267" s="1" t="str">
        <f t="shared" si="35"/>
        <v>H</v>
      </c>
      <c r="U267" s="3">
        <v>6.5292579213152697</v>
      </c>
      <c r="V267" s="3">
        <v>0.25696373866275402</v>
      </c>
      <c r="W267" s="3">
        <f t="shared" si="36"/>
        <v>25.409257957148732</v>
      </c>
      <c r="X267" s="1" t="str">
        <f t="shared" si="37"/>
        <v>I</v>
      </c>
      <c r="Y267">
        <v>3</v>
      </c>
      <c r="Z267">
        <v>2</v>
      </c>
      <c r="AA267" s="3">
        <f t="shared" si="38"/>
        <v>1.4992503748125938</v>
      </c>
      <c r="AB267" s="1" t="str">
        <f t="shared" si="39"/>
        <v>F</v>
      </c>
    </row>
    <row r="268" spans="1:28" x14ac:dyDescent="0.3">
      <c r="A268" s="1" t="s">
        <v>770</v>
      </c>
      <c r="B268" s="1" t="s">
        <v>1353</v>
      </c>
      <c r="C268" s="1" t="s">
        <v>771</v>
      </c>
      <c r="D268" s="1" t="s">
        <v>772</v>
      </c>
      <c r="E268" s="1">
        <v>110</v>
      </c>
      <c r="F268" s="1">
        <v>2020</v>
      </c>
      <c r="G268" s="1" t="s">
        <v>1733</v>
      </c>
      <c r="H268" s="1">
        <v>5</v>
      </c>
      <c r="I268" s="2">
        <v>0.55452146386399503</v>
      </c>
      <c r="J268" s="1">
        <v>3</v>
      </c>
      <c r="K268" s="1" t="s">
        <v>20</v>
      </c>
      <c r="L268" s="1" t="s">
        <v>105</v>
      </c>
      <c r="M268" s="1">
        <v>114</v>
      </c>
      <c r="N268" s="1">
        <v>41</v>
      </c>
      <c r="O268" s="3">
        <f t="shared" si="32"/>
        <v>0.35964912280701755</v>
      </c>
      <c r="P268" t="str">
        <f t="shared" si="33"/>
        <v>N</v>
      </c>
      <c r="Q268" s="3">
        <v>0.45752581012386001</v>
      </c>
      <c r="R268" s="3">
        <v>0</v>
      </c>
      <c r="S268" s="3">
        <f t="shared" si="34"/>
        <v>457.52581012386003</v>
      </c>
      <c r="T268" s="1" t="str">
        <f t="shared" si="35"/>
        <v>D</v>
      </c>
      <c r="U268" s="3">
        <v>1.3130276200279301</v>
      </c>
      <c r="V268" s="3">
        <v>2.76454468162158</v>
      </c>
      <c r="W268" s="3">
        <f t="shared" si="36"/>
        <v>0.47495257673236679</v>
      </c>
      <c r="X268" s="1" t="str">
        <f t="shared" si="37"/>
        <v>A</v>
      </c>
      <c r="Y268">
        <v>6</v>
      </c>
      <c r="Z268">
        <v>0</v>
      </c>
      <c r="AA268" s="3">
        <f t="shared" si="38"/>
        <v>6000</v>
      </c>
      <c r="AB268" s="1" t="str">
        <f t="shared" si="39"/>
        <v>F</v>
      </c>
    </row>
    <row r="269" spans="1:28" x14ac:dyDescent="0.3">
      <c r="A269" s="1" t="s">
        <v>773</v>
      </c>
      <c r="B269" s="1" t="s">
        <v>1354</v>
      </c>
      <c r="C269" s="1" t="s">
        <v>774</v>
      </c>
      <c r="D269" s="1" t="s">
        <v>158</v>
      </c>
      <c r="E269" s="1">
        <v>17</v>
      </c>
      <c r="F269" s="1">
        <v>2020</v>
      </c>
      <c r="G269" s="1" t="s">
        <v>1734</v>
      </c>
      <c r="H269" s="1">
        <v>43</v>
      </c>
      <c r="I269" s="2">
        <v>0.39476255839770702</v>
      </c>
      <c r="J269" s="1">
        <v>2</v>
      </c>
      <c r="K269" s="1" t="s">
        <v>11</v>
      </c>
      <c r="L269" s="1" t="s">
        <v>95</v>
      </c>
      <c r="M269" s="1">
        <v>145</v>
      </c>
      <c r="N269" s="1">
        <v>132</v>
      </c>
      <c r="O269" s="3">
        <f t="shared" si="32"/>
        <v>0.91034482758620694</v>
      </c>
      <c r="P269" t="str">
        <f t="shared" si="33"/>
        <v>N</v>
      </c>
      <c r="Q269" s="3">
        <v>0.84259247710309004</v>
      </c>
      <c r="R269" s="3">
        <v>0</v>
      </c>
      <c r="S269" s="3">
        <f t="shared" si="34"/>
        <v>842.59247710309</v>
      </c>
      <c r="T269" s="1" t="str">
        <f t="shared" si="35"/>
        <v>D</v>
      </c>
      <c r="U269" s="3">
        <v>6.8799502203934599</v>
      </c>
      <c r="V269" s="3">
        <v>2.63266216307643</v>
      </c>
      <c r="W269" s="3">
        <f t="shared" si="36"/>
        <v>2.6133053898392373</v>
      </c>
      <c r="X269" s="1" t="str">
        <f t="shared" si="37"/>
        <v>I</v>
      </c>
      <c r="Y269">
        <v>11</v>
      </c>
      <c r="Z269">
        <v>9</v>
      </c>
      <c r="AA269" s="3">
        <f t="shared" si="38"/>
        <v>1.2220864348405733</v>
      </c>
      <c r="AB269" s="1" t="str">
        <f t="shared" si="39"/>
        <v>F</v>
      </c>
    </row>
    <row r="270" spans="1:28" x14ac:dyDescent="0.3">
      <c r="A270" s="1" t="s">
        <v>775</v>
      </c>
      <c r="B270" s="1" t="s">
        <v>1355</v>
      </c>
      <c r="C270" s="1" t="s">
        <v>776</v>
      </c>
      <c r="D270" s="1" t="s">
        <v>777</v>
      </c>
      <c r="E270" s="1">
        <v>1</v>
      </c>
      <c r="F270" s="1">
        <v>2019</v>
      </c>
      <c r="G270" s="1" t="s">
        <v>1735</v>
      </c>
      <c r="H270" s="1">
        <v>1</v>
      </c>
      <c r="I270" s="2">
        <v>0.91411547981368102</v>
      </c>
      <c r="J270" s="1">
        <v>2</v>
      </c>
      <c r="K270" s="1" t="s">
        <v>11</v>
      </c>
      <c r="L270" s="1" t="s">
        <v>29</v>
      </c>
      <c r="M270" s="1">
        <v>72</v>
      </c>
      <c r="N270" s="1">
        <v>75</v>
      </c>
      <c r="O270" s="3">
        <f t="shared" si="32"/>
        <v>1.0416666666666667</v>
      </c>
      <c r="P270" t="str">
        <f t="shared" si="33"/>
        <v>P</v>
      </c>
      <c r="Q270" s="3">
        <v>5.0836201124873401E-2</v>
      </c>
      <c r="R270" s="3">
        <v>2.1467423646183099</v>
      </c>
      <c r="S270" s="3">
        <f t="shared" si="34"/>
        <v>2.366959927891903E-2</v>
      </c>
      <c r="T270" s="1" t="str">
        <f t="shared" si="35"/>
        <v>H</v>
      </c>
      <c r="U270" s="3">
        <v>3.77530142337296</v>
      </c>
      <c r="V270" s="3">
        <v>0.2</v>
      </c>
      <c r="W270" s="3">
        <f t="shared" si="36"/>
        <v>18.876507116864801</v>
      </c>
      <c r="X270" s="1" t="str">
        <f t="shared" si="37"/>
        <v>I</v>
      </c>
      <c r="Y270">
        <v>3</v>
      </c>
      <c r="Z270">
        <v>1</v>
      </c>
      <c r="AA270" s="3">
        <f t="shared" si="38"/>
        <v>2.9970029970029972</v>
      </c>
      <c r="AB270" s="1" t="str">
        <f t="shared" si="39"/>
        <v>F</v>
      </c>
    </row>
    <row r="271" spans="1:28" x14ac:dyDescent="0.3">
      <c r="A271" s="1" t="s">
        <v>778</v>
      </c>
      <c r="B271" s="1" t="s">
        <v>1356</v>
      </c>
      <c r="C271" s="1" t="s">
        <v>779</v>
      </c>
      <c r="D271" s="1" t="s">
        <v>780</v>
      </c>
      <c r="E271" s="1">
        <v>188</v>
      </c>
      <c r="F271" s="1">
        <v>2020</v>
      </c>
      <c r="G271" s="1" t="s">
        <v>1736</v>
      </c>
      <c r="H271" s="1">
        <v>24</v>
      </c>
      <c r="I271" s="2">
        <v>0.89826136272129198</v>
      </c>
      <c r="J271" s="1">
        <v>3</v>
      </c>
      <c r="K271" s="1" t="s">
        <v>20</v>
      </c>
      <c r="L271" s="1" t="s">
        <v>44</v>
      </c>
      <c r="M271" s="1">
        <v>233</v>
      </c>
      <c r="N271" s="1">
        <v>119</v>
      </c>
      <c r="O271" s="3">
        <f t="shared" si="32"/>
        <v>0.51072961373390557</v>
      </c>
      <c r="P271" t="str">
        <f t="shared" si="33"/>
        <v>N</v>
      </c>
      <c r="Q271" s="3">
        <v>0.20334480449949299</v>
      </c>
      <c r="R271" s="3">
        <v>0</v>
      </c>
      <c r="S271" s="3">
        <f t="shared" si="34"/>
        <v>203.34480449949299</v>
      </c>
      <c r="T271" s="1" t="str">
        <f t="shared" si="35"/>
        <v>D</v>
      </c>
      <c r="U271" s="3">
        <v>0.78614687562657304</v>
      </c>
      <c r="V271" s="3">
        <v>2.7299221152234501</v>
      </c>
      <c r="W271" s="3">
        <f t="shared" si="36"/>
        <v>0.28797410418510244</v>
      </c>
      <c r="X271" s="1" t="str">
        <f t="shared" si="37"/>
        <v>A</v>
      </c>
      <c r="Y271">
        <v>102</v>
      </c>
      <c r="Z271">
        <v>3</v>
      </c>
      <c r="AA271" s="3">
        <f t="shared" si="38"/>
        <v>33.988670443185605</v>
      </c>
      <c r="AB271" s="1" t="str">
        <f t="shared" si="39"/>
        <v>F</v>
      </c>
    </row>
    <row r="272" spans="1:28" x14ac:dyDescent="0.3">
      <c r="A272" s="1" t="s">
        <v>781</v>
      </c>
      <c r="B272" s="1" t="s">
        <v>1357</v>
      </c>
      <c r="C272" s="1" t="s">
        <v>782</v>
      </c>
      <c r="D272" s="1" t="s">
        <v>783</v>
      </c>
      <c r="E272" s="1">
        <v>21</v>
      </c>
      <c r="F272" s="1">
        <v>2015</v>
      </c>
      <c r="G272" s="1" t="s">
        <v>1725</v>
      </c>
      <c r="H272" s="1">
        <v>28</v>
      </c>
      <c r="I272" s="2">
        <v>0.27230225497937999</v>
      </c>
      <c r="J272" s="1">
        <v>5</v>
      </c>
      <c r="K272" s="1" t="s">
        <v>60</v>
      </c>
      <c r="L272" s="1" t="s">
        <v>88</v>
      </c>
      <c r="M272" s="1">
        <v>107</v>
      </c>
      <c r="N272" s="1">
        <v>153</v>
      </c>
      <c r="O272" s="3">
        <f t="shared" si="32"/>
        <v>1.4299065420560748</v>
      </c>
      <c r="P272" t="str">
        <f t="shared" si="33"/>
        <v>P</v>
      </c>
      <c r="Q272" s="3">
        <v>0.55919821237360701</v>
      </c>
      <c r="R272" s="3">
        <v>0.85869694584732303</v>
      </c>
      <c r="S272" s="3">
        <f t="shared" si="34"/>
        <v>0.65045969405237047</v>
      </c>
      <c r="T272" s="1" t="str">
        <f t="shared" si="35"/>
        <v>H</v>
      </c>
      <c r="U272" s="3">
        <v>1.62622660741337</v>
      </c>
      <c r="V272" s="3">
        <v>4.6072494433471602</v>
      </c>
      <c r="W272" s="3">
        <f t="shared" si="36"/>
        <v>0.35297125267693746</v>
      </c>
      <c r="X272" s="1" t="str">
        <f t="shared" si="37"/>
        <v>A</v>
      </c>
      <c r="Y272">
        <v>23</v>
      </c>
      <c r="Z272">
        <v>8</v>
      </c>
      <c r="AA272" s="3">
        <f t="shared" si="38"/>
        <v>2.8746406699162605</v>
      </c>
      <c r="AB272" s="1" t="str">
        <f t="shared" si="39"/>
        <v>F</v>
      </c>
    </row>
    <row r="273" spans="1:28" x14ac:dyDescent="0.3">
      <c r="A273" s="1" t="s">
        <v>784</v>
      </c>
      <c r="B273" s="1" t="s">
        <v>1358</v>
      </c>
      <c r="C273" s="1" t="s">
        <v>785</v>
      </c>
      <c r="D273" s="1" t="s">
        <v>300</v>
      </c>
      <c r="E273" s="1">
        <v>27</v>
      </c>
      <c r="F273" s="1">
        <v>2013</v>
      </c>
      <c r="G273" s="1" t="s">
        <v>1737</v>
      </c>
      <c r="H273" s="1">
        <v>20</v>
      </c>
      <c r="I273" s="2">
        <v>0.67163171194517002</v>
      </c>
      <c r="J273" s="1">
        <v>5</v>
      </c>
      <c r="K273" s="1" t="s">
        <v>20</v>
      </c>
      <c r="L273" s="1" t="s">
        <v>65</v>
      </c>
      <c r="M273" s="1">
        <v>334</v>
      </c>
      <c r="N273" s="1">
        <v>150</v>
      </c>
      <c r="O273" s="3">
        <f t="shared" si="32"/>
        <v>0.44910179640718562</v>
      </c>
      <c r="P273" t="str">
        <f t="shared" si="33"/>
        <v>N</v>
      </c>
      <c r="Q273" s="3">
        <v>7.6254301687310094E-2</v>
      </c>
      <c r="R273" s="3">
        <v>0</v>
      </c>
      <c r="S273" s="3">
        <f t="shared" si="34"/>
        <v>76.25430168731009</v>
      </c>
      <c r="T273" s="1" t="str">
        <f t="shared" si="35"/>
        <v>D</v>
      </c>
      <c r="U273" s="3">
        <v>8.8917651792008403</v>
      </c>
      <c r="V273" s="3">
        <v>5.5980872743872201</v>
      </c>
      <c r="W273" s="3">
        <f t="shared" si="36"/>
        <v>1.5883577270906613</v>
      </c>
      <c r="X273" s="1" t="str">
        <f t="shared" si="37"/>
        <v>I</v>
      </c>
      <c r="Y273">
        <v>35</v>
      </c>
      <c r="Z273">
        <v>9</v>
      </c>
      <c r="AA273" s="3">
        <f t="shared" si="38"/>
        <v>3.8884568381290969</v>
      </c>
      <c r="AB273" s="1" t="str">
        <f t="shared" si="39"/>
        <v>F</v>
      </c>
    </row>
    <row r="274" spans="1:28" x14ac:dyDescent="0.3">
      <c r="A274" s="1" t="s">
        <v>786</v>
      </c>
      <c r="B274" s="1" t="s">
        <v>1359</v>
      </c>
      <c r="C274" s="1" t="s">
        <v>787</v>
      </c>
      <c r="D274" s="1" t="s">
        <v>158</v>
      </c>
      <c r="E274" s="1">
        <v>12</v>
      </c>
      <c r="F274" s="1">
        <v>2015</v>
      </c>
      <c r="G274" s="1" t="s">
        <v>1738</v>
      </c>
      <c r="H274" s="1">
        <v>39</v>
      </c>
      <c r="I274" s="2">
        <v>0.37488448258191398</v>
      </c>
      <c r="J274" s="1">
        <v>4</v>
      </c>
      <c r="K274" s="1" t="s">
        <v>80</v>
      </c>
      <c r="L274" s="1" t="s">
        <v>81</v>
      </c>
      <c r="M274" s="1">
        <v>176</v>
      </c>
      <c r="N274" s="1">
        <v>59</v>
      </c>
      <c r="O274" s="3">
        <f t="shared" si="32"/>
        <v>0.33522727272727271</v>
      </c>
      <c r="P274" t="str">
        <f t="shared" si="33"/>
        <v>N</v>
      </c>
      <c r="Q274" s="3">
        <v>5.0836201124873401E-2</v>
      </c>
      <c r="R274" s="3">
        <v>9.4456664043205603</v>
      </c>
      <c r="S274" s="3">
        <f t="shared" si="34"/>
        <v>5.3813905296394059E-3</v>
      </c>
      <c r="T274" s="1" t="str">
        <f t="shared" si="35"/>
        <v>H</v>
      </c>
      <c r="U274" s="3">
        <v>5.2604464424890001</v>
      </c>
      <c r="V274" s="3">
        <v>5.3228878025627102</v>
      </c>
      <c r="W274" s="3">
        <f t="shared" si="36"/>
        <v>0.98826926991704622</v>
      </c>
      <c r="X274" s="1" t="str">
        <f t="shared" si="37"/>
        <v>A</v>
      </c>
      <c r="Y274">
        <v>2</v>
      </c>
      <c r="Z274">
        <v>6</v>
      </c>
      <c r="AA274" s="3">
        <f t="shared" si="38"/>
        <v>0.33327778703549404</v>
      </c>
      <c r="AB274" s="1" t="str">
        <f t="shared" si="39"/>
        <v>GS</v>
      </c>
    </row>
    <row r="275" spans="1:28" x14ac:dyDescent="0.3">
      <c r="A275" s="1" t="s">
        <v>788</v>
      </c>
      <c r="B275" s="1" t="s">
        <v>1360</v>
      </c>
      <c r="C275" s="1" t="s">
        <v>789</v>
      </c>
      <c r="D275" s="1" t="s">
        <v>32</v>
      </c>
      <c r="E275" s="1">
        <v>39</v>
      </c>
      <c r="F275" s="1">
        <v>2018</v>
      </c>
      <c r="G275" s="1" t="s">
        <v>1739</v>
      </c>
      <c r="H275" s="1">
        <v>35</v>
      </c>
      <c r="I275" s="2">
        <v>0.55936794871546702</v>
      </c>
      <c r="J275" s="1">
        <v>4</v>
      </c>
      <c r="K275" s="1" t="s">
        <v>28</v>
      </c>
      <c r="L275" s="1" t="s">
        <v>29</v>
      </c>
      <c r="M275" s="1">
        <v>110</v>
      </c>
      <c r="N275" s="1">
        <v>81</v>
      </c>
      <c r="O275" s="3">
        <f t="shared" si="32"/>
        <v>0.73636363636363633</v>
      </c>
      <c r="P275" t="str">
        <f t="shared" si="33"/>
        <v>N</v>
      </c>
      <c r="Q275" s="3">
        <v>2.29901452624734</v>
      </c>
      <c r="R275" s="3">
        <v>0</v>
      </c>
      <c r="S275" s="3">
        <f t="shared" si="34"/>
        <v>2299.0145262473402</v>
      </c>
      <c r="T275" s="1" t="str">
        <f t="shared" si="35"/>
        <v>D</v>
      </c>
      <c r="U275" s="3">
        <v>0.71608749657513004</v>
      </c>
      <c r="V275" s="3">
        <v>0.30742266600638601</v>
      </c>
      <c r="W275" s="3">
        <f t="shared" si="36"/>
        <v>2.3293256345654583</v>
      </c>
      <c r="X275" s="1" t="str">
        <f t="shared" si="37"/>
        <v>I</v>
      </c>
      <c r="Y275">
        <v>0</v>
      </c>
      <c r="Z275">
        <v>3</v>
      </c>
      <c r="AA275" s="3">
        <f t="shared" si="38"/>
        <v>0</v>
      </c>
      <c r="AB275" s="1" t="str">
        <f t="shared" si="39"/>
        <v>GS</v>
      </c>
    </row>
    <row r="276" spans="1:28" x14ac:dyDescent="0.3">
      <c r="A276" s="1" t="s">
        <v>790</v>
      </c>
      <c r="B276" s="1" t="s">
        <v>1361</v>
      </c>
      <c r="C276" s="1" t="s">
        <v>791</v>
      </c>
      <c r="D276" s="1" t="s">
        <v>792</v>
      </c>
      <c r="E276" s="1">
        <v>63</v>
      </c>
      <c r="F276" s="1">
        <v>2004</v>
      </c>
      <c r="G276" s="1" t="s">
        <v>1740</v>
      </c>
      <c r="H276" s="1">
        <v>8</v>
      </c>
      <c r="I276" s="2">
        <v>0.58764503089286002</v>
      </c>
      <c r="J276" s="1">
        <v>5</v>
      </c>
      <c r="K276" s="1" t="s">
        <v>11</v>
      </c>
      <c r="L276" s="1" t="s">
        <v>209</v>
      </c>
      <c r="M276" s="1">
        <v>245</v>
      </c>
      <c r="N276" s="1">
        <v>106</v>
      </c>
      <c r="O276" s="3">
        <f t="shared" si="32"/>
        <v>0.43265306122448982</v>
      </c>
      <c r="P276" t="str">
        <f t="shared" si="33"/>
        <v>N</v>
      </c>
      <c r="Q276" s="3">
        <v>0.43210770956142402</v>
      </c>
      <c r="R276" s="3">
        <v>0</v>
      </c>
      <c r="S276" s="3">
        <f t="shared" si="34"/>
        <v>432.10770956142403</v>
      </c>
      <c r="T276" s="1" t="str">
        <f t="shared" si="35"/>
        <v>D</v>
      </c>
      <c r="U276" s="3">
        <v>6.5583201243746903</v>
      </c>
      <c r="V276" s="3">
        <v>1.0750573117776501</v>
      </c>
      <c r="W276" s="3">
        <f t="shared" si="36"/>
        <v>6.1004376720439648</v>
      </c>
      <c r="X276" s="1" t="str">
        <f t="shared" si="37"/>
        <v>I</v>
      </c>
      <c r="Y276">
        <v>64</v>
      </c>
      <c r="Z276">
        <v>3</v>
      </c>
      <c r="AA276" s="3">
        <f t="shared" si="38"/>
        <v>21.326224591802735</v>
      </c>
      <c r="AB276" s="1" t="str">
        <f t="shared" si="39"/>
        <v>F</v>
      </c>
    </row>
    <row r="277" spans="1:28" x14ac:dyDescent="0.3">
      <c r="A277" s="1" t="s">
        <v>793</v>
      </c>
      <c r="B277" s="1" t="s">
        <v>1362</v>
      </c>
      <c r="C277" s="1" t="s">
        <v>794</v>
      </c>
      <c r="D277" s="1" t="s">
        <v>795</v>
      </c>
      <c r="E277" s="1">
        <v>79</v>
      </c>
      <c r="F277" s="1">
        <v>2019</v>
      </c>
      <c r="G277" s="1" t="s">
        <v>1741</v>
      </c>
      <c r="H277" s="1">
        <v>46</v>
      </c>
      <c r="I277" s="2">
        <v>0.48460066081067199</v>
      </c>
      <c r="J277" s="1">
        <v>2</v>
      </c>
      <c r="K277" s="1" t="s">
        <v>11</v>
      </c>
      <c r="L277" s="1" t="s">
        <v>52</v>
      </c>
      <c r="M277" s="1">
        <v>75</v>
      </c>
      <c r="N277" s="1">
        <v>102</v>
      </c>
      <c r="O277" s="3">
        <f t="shared" si="32"/>
        <v>1.36</v>
      </c>
      <c r="P277" t="str">
        <f t="shared" si="33"/>
        <v>P</v>
      </c>
      <c r="Q277" s="3">
        <v>0.12709050281218301</v>
      </c>
      <c r="R277" s="3">
        <v>0</v>
      </c>
      <c r="S277" s="3">
        <f t="shared" si="34"/>
        <v>127.090502812183</v>
      </c>
      <c r="T277" s="1" t="str">
        <f t="shared" si="35"/>
        <v>D</v>
      </c>
      <c r="U277" s="3">
        <v>4.8133775930196903</v>
      </c>
      <c r="V277" s="3">
        <v>1.0481747853365899</v>
      </c>
      <c r="W277" s="3">
        <f t="shared" si="36"/>
        <v>4.592151671988578</v>
      </c>
      <c r="X277" s="1" t="str">
        <f t="shared" si="37"/>
        <v>I</v>
      </c>
      <c r="Y277">
        <v>7</v>
      </c>
      <c r="Z277">
        <v>10</v>
      </c>
      <c r="AA277" s="3">
        <f t="shared" si="38"/>
        <v>0.69993000699930008</v>
      </c>
      <c r="AB277" s="1" t="str">
        <f t="shared" si="39"/>
        <v>GS</v>
      </c>
    </row>
    <row r="278" spans="1:28" x14ac:dyDescent="0.3">
      <c r="A278" s="1" t="s">
        <v>796</v>
      </c>
      <c r="B278" s="1" t="s">
        <v>1363</v>
      </c>
      <c r="C278" s="1" t="s">
        <v>797</v>
      </c>
      <c r="D278" s="1" t="s">
        <v>798</v>
      </c>
      <c r="F278" s="1">
        <v>2020</v>
      </c>
      <c r="G278" s="1" t="s">
        <v>1742</v>
      </c>
      <c r="H278" s="1">
        <v>32</v>
      </c>
      <c r="I278" s="2">
        <v>0.61259858394396205</v>
      </c>
      <c r="J278" s="1">
        <v>2</v>
      </c>
      <c r="K278" s="1" t="s">
        <v>20</v>
      </c>
      <c r="L278" s="1" t="s">
        <v>105</v>
      </c>
      <c r="M278" s="1">
        <v>146</v>
      </c>
      <c r="N278" s="1">
        <v>87</v>
      </c>
      <c r="O278" s="3">
        <f t="shared" si="32"/>
        <v>0.59589041095890416</v>
      </c>
      <c r="P278" t="str">
        <f t="shared" si="33"/>
        <v>N</v>
      </c>
      <c r="Q278" s="3">
        <v>0.20334480449949299</v>
      </c>
      <c r="R278" s="3">
        <v>0</v>
      </c>
      <c r="S278" s="3">
        <f t="shared" si="34"/>
        <v>203.34480449949299</v>
      </c>
      <c r="T278" s="1" t="str">
        <f t="shared" si="35"/>
        <v>D</v>
      </c>
      <c r="U278" s="3">
        <v>1.6302083390337301</v>
      </c>
      <c r="V278" s="3">
        <v>2.1706189489988099</v>
      </c>
      <c r="W278" s="3">
        <f t="shared" si="36"/>
        <v>0.75103386514968817</v>
      </c>
      <c r="X278" s="1" t="str">
        <f t="shared" si="37"/>
        <v>A</v>
      </c>
      <c r="Y278">
        <v>61</v>
      </c>
      <c r="Z278">
        <v>0</v>
      </c>
      <c r="AA278" s="3">
        <f t="shared" si="38"/>
        <v>61000</v>
      </c>
      <c r="AB278" s="1" t="str">
        <f t="shared" si="39"/>
        <v>F</v>
      </c>
    </row>
    <row r="279" spans="1:28" x14ac:dyDescent="0.3">
      <c r="A279" s="1" t="s">
        <v>799</v>
      </c>
      <c r="B279" s="1" t="s">
        <v>1364</v>
      </c>
      <c r="C279" s="1" t="s">
        <v>800</v>
      </c>
      <c r="D279" s="1" t="s">
        <v>801</v>
      </c>
      <c r="E279" s="1">
        <v>11</v>
      </c>
      <c r="F279" s="1">
        <v>2019</v>
      </c>
      <c r="G279" s="1" t="s">
        <v>1743</v>
      </c>
      <c r="H279" s="1">
        <v>16</v>
      </c>
      <c r="I279" s="2">
        <v>0.26351462258119401</v>
      </c>
      <c r="J279" s="1">
        <v>4</v>
      </c>
      <c r="K279" s="1" t="s">
        <v>20</v>
      </c>
      <c r="L279" s="1" t="s">
        <v>282</v>
      </c>
      <c r="M279" s="1">
        <v>443</v>
      </c>
      <c r="N279" s="1">
        <v>157</v>
      </c>
      <c r="O279" s="3">
        <f t="shared" si="32"/>
        <v>0.35440180586907449</v>
      </c>
      <c r="P279" t="str">
        <f t="shared" si="33"/>
        <v>N</v>
      </c>
      <c r="Q279" s="3">
        <v>4.1621261843905799</v>
      </c>
      <c r="R279" s="3">
        <v>4.2934847292366198</v>
      </c>
      <c r="S279" s="3">
        <f t="shared" si="34"/>
        <v>0.96917941192223822</v>
      </c>
      <c r="T279" s="1" t="str">
        <f t="shared" si="35"/>
        <v>H</v>
      </c>
      <c r="U279" s="3">
        <v>28.1449895195313</v>
      </c>
      <c r="V279" s="3">
        <v>1.76580331170205</v>
      </c>
      <c r="W279" s="3">
        <f t="shared" si="36"/>
        <v>15.938915355415475</v>
      </c>
      <c r="X279" s="1" t="str">
        <f t="shared" si="37"/>
        <v>I</v>
      </c>
      <c r="Y279">
        <v>24</v>
      </c>
      <c r="Z279">
        <v>10</v>
      </c>
      <c r="AA279" s="3">
        <f t="shared" si="38"/>
        <v>2.3997600239976005</v>
      </c>
      <c r="AB279" s="1" t="str">
        <f t="shared" si="39"/>
        <v>F</v>
      </c>
    </row>
    <row r="280" spans="1:28" x14ac:dyDescent="0.3">
      <c r="A280" s="1" t="s">
        <v>802</v>
      </c>
      <c r="B280" s="1" t="s">
        <v>1365</v>
      </c>
      <c r="C280" s="1" t="s">
        <v>803</v>
      </c>
      <c r="D280" s="1" t="s">
        <v>32</v>
      </c>
      <c r="E280" s="1">
        <v>42</v>
      </c>
      <c r="F280" s="1">
        <v>2021</v>
      </c>
      <c r="G280" s="1" t="s">
        <v>1744</v>
      </c>
      <c r="H280" s="1">
        <v>30</v>
      </c>
      <c r="I280" s="2">
        <v>0.40644093549417598</v>
      </c>
      <c r="J280" s="1">
        <v>1</v>
      </c>
      <c r="K280" s="1" t="s">
        <v>20</v>
      </c>
      <c r="L280" s="1" t="s">
        <v>804</v>
      </c>
      <c r="M280" s="1">
        <v>228</v>
      </c>
      <c r="N280" s="1">
        <v>146</v>
      </c>
      <c r="O280" s="3">
        <f t="shared" si="32"/>
        <v>0.64035087719298245</v>
      </c>
      <c r="P280" t="str">
        <f t="shared" si="33"/>
        <v>N</v>
      </c>
      <c r="Q280" s="3">
        <v>3.3806073748040801</v>
      </c>
      <c r="R280" s="3">
        <v>0.42934847292366202</v>
      </c>
      <c r="S280" s="3">
        <f t="shared" si="34"/>
        <v>7.8555114924359311</v>
      </c>
      <c r="T280" s="1" t="str">
        <f t="shared" si="35"/>
        <v>D</v>
      </c>
      <c r="U280" s="3">
        <v>2.17036035571246</v>
      </c>
      <c r="V280" s="3">
        <v>18.430952089125899</v>
      </c>
      <c r="W280" s="3">
        <f t="shared" si="36"/>
        <v>0.11775628004550853</v>
      </c>
      <c r="X280" s="1" t="str">
        <f t="shared" si="37"/>
        <v>A</v>
      </c>
      <c r="Y280">
        <v>25</v>
      </c>
      <c r="Z280">
        <v>3</v>
      </c>
      <c r="AA280" s="3">
        <f t="shared" si="38"/>
        <v>8.3305564811729429</v>
      </c>
      <c r="AB280" s="1" t="str">
        <f t="shared" si="39"/>
        <v>F</v>
      </c>
    </row>
    <row r="281" spans="1:28" x14ac:dyDescent="0.3">
      <c r="A281" s="1" t="s">
        <v>805</v>
      </c>
      <c r="B281" s="1" t="s">
        <v>1366</v>
      </c>
      <c r="C281" s="1" t="s">
        <v>806</v>
      </c>
      <c r="D281" s="1" t="s">
        <v>32</v>
      </c>
      <c r="E281" s="1">
        <v>32</v>
      </c>
      <c r="F281" s="1">
        <v>2010</v>
      </c>
      <c r="G281" s="1" t="s">
        <v>1745</v>
      </c>
      <c r="H281" s="1">
        <v>11</v>
      </c>
      <c r="I281" s="2">
        <v>0.31205835775929103</v>
      </c>
      <c r="J281" s="1">
        <v>5</v>
      </c>
      <c r="K281" s="1" t="s">
        <v>39</v>
      </c>
      <c r="L281" s="1" t="s">
        <v>247</v>
      </c>
      <c r="M281" s="1">
        <v>77</v>
      </c>
      <c r="N281" s="1">
        <v>83</v>
      </c>
      <c r="O281" s="3">
        <f t="shared" si="32"/>
        <v>1.0779220779220779</v>
      </c>
      <c r="P281" t="str">
        <f t="shared" si="33"/>
        <v>P</v>
      </c>
      <c r="Q281" s="3">
        <v>5.0836201124873401E-2</v>
      </c>
      <c r="R281" s="3">
        <v>0</v>
      </c>
      <c r="S281" s="3">
        <f t="shared" si="34"/>
        <v>50.836201124873398</v>
      </c>
      <c r="T281" s="1" t="str">
        <f t="shared" si="35"/>
        <v>D</v>
      </c>
      <c r="U281" s="3">
        <v>4.9055190097343901</v>
      </c>
      <c r="V281" s="3">
        <v>3.1351965694130102</v>
      </c>
      <c r="W281" s="3">
        <f t="shared" si="36"/>
        <v>1.5646607480987484</v>
      </c>
      <c r="X281" s="1" t="str">
        <f t="shared" si="37"/>
        <v>I</v>
      </c>
      <c r="Y281">
        <v>77</v>
      </c>
      <c r="Z281">
        <v>4</v>
      </c>
      <c r="AA281" s="3">
        <f t="shared" si="38"/>
        <v>19.245188702824294</v>
      </c>
      <c r="AB281" s="1" t="str">
        <f t="shared" si="39"/>
        <v>F</v>
      </c>
    </row>
    <row r="282" spans="1:28" x14ac:dyDescent="0.3">
      <c r="A282" s="1" t="s">
        <v>807</v>
      </c>
      <c r="B282" s="1" t="s">
        <v>1367</v>
      </c>
      <c r="C282" s="1" t="s">
        <v>808</v>
      </c>
      <c r="D282" s="1" t="s">
        <v>51</v>
      </c>
      <c r="E282" s="1">
        <v>6</v>
      </c>
      <c r="F282" s="1">
        <v>2014</v>
      </c>
      <c r="G282" s="1" t="s">
        <v>1746</v>
      </c>
      <c r="H282" s="1">
        <v>10</v>
      </c>
      <c r="I282" s="2">
        <v>0.44145372486860501</v>
      </c>
      <c r="J282" s="1">
        <v>3</v>
      </c>
      <c r="K282" s="1" t="s">
        <v>11</v>
      </c>
      <c r="L282" s="1" t="s">
        <v>33</v>
      </c>
      <c r="M282" s="1">
        <v>72</v>
      </c>
      <c r="N282" s="1">
        <v>68</v>
      </c>
      <c r="O282" s="3">
        <f t="shared" si="32"/>
        <v>0.94444444444444442</v>
      </c>
      <c r="P282" t="str">
        <f t="shared" si="33"/>
        <v>N</v>
      </c>
      <c r="Q282" s="3">
        <v>2.54181005624367E-2</v>
      </c>
      <c r="R282" s="3">
        <v>0</v>
      </c>
      <c r="S282" s="3">
        <f t="shared" si="34"/>
        <v>25.418100562436699</v>
      </c>
      <c r="T282" s="1" t="str">
        <f t="shared" si="35"/>
        <v>D</v>
      </c>
      <c r="U282" s="3">
        <v>0.39078854702267701</v>
      </c>
      <c r="V282" s="3">
        <v>1.47520955066165</v>
      </c>
      <c r="W282" s="3">
        <f t="shared" si="36"/>
        <v>0.26490375340059547</v>
      </c>
      <c r="X282" s="1" t="str">
        <f t="shared" si="37"/>
        <v>A</v>
      </c>
      <c r="Y282">
        <v>79</v>
      </c>
      <c r="Z282">
        <v>0</v>
      </c>
      <c r="AA282" s="3">
        <f t="shared" si="38"/>
        <v>79000</v>
      </c>
      <c r="AB282" s="1" t="str">
        <f t="shared" si="39"/>
        <v>F</v>
      </c>
    </row>
    <row r="283" spans="1:28" x14ac:dyDescent="0.3">
      <c r="A283" s="1" t="s">
        <v>809</v>
      </c>
      <c r="B283" s="1" t="s">
        <v>1368</v>
      </c>
      <c r="C283" s="1" t="s">
        <v>810</v>
      </c>
      <c r="D283" s="1" t="s">
        <v>811</v>
      </c>
      <c r="E283" s="1">
        <v>19</v>
      </c>
      <c r="F283" s="1">
        <v>2004</v>
      </c>
      <c r="H283" s="1">
        <v>45</v>
      </c>
      <c r="I283" s="2">
        <v>0.23927841795263199</v>
      </c>
      <c r="J283" s="1">
        <v>2</v>
      </c>
      <c r="K283" s="1" t="s">
        <v>11</v>
      </c>
      <c r="L283" s="1" t="s">
        <v>194</v>
      </c>
      <c r="M283" s="1">
        <v>77</v>
      </c>
      <c r="N283" s="1">
        <v>85</v>
      </c>
      <c r="O283" s="3">
        <f t="shared" si="32"/>
        <v>1.1038961038961039</v>
      </c>
      <c r="P283" t="str">
        <f t="shared" si="33"/>
        <v>P</v>
      </c>
      <c r="Q283" s="3">
        <v>0.279599106186804</v>
      </c>
      <c r="R283" s="3">
        <v>0</v>
      </c>
      <c r="S283" s="3">
        <f t="shared" si="34"/>
        <v>279.59910618680402</v>
      </c>
      <c r="T283" s="1" t="str">
        <f t="shared" si="35"/>
        <v>D</v>
      </c>
      <c r="U283" s="3">
        <v>0.85404205067818395</v>
      </c>
      <c r="V283" s="3">
        <v>5.1662599535353699</v>
      </c>
      <c r="W283" s="3">
        <f t="shared" si="36"/>
        <v>0.16531147452108885</v>
      </c>
      <c r="X283" s="1" t="str">
        <f t="shared" si="37"/>
        <v>A</v>
      </c>
      <c r="Y283">
        <v>44</v>
      </c>
      <c r="Z283">
        <v>4</v>
      </c>
      <c r="AA283" s="3">
        <f t="shared" si="38"/>
        <v>10.997250687328167</v>
      </c>
      <c r="AB283" s="1" t="str">
        <f t="shared" si="39"/>
        <v>F</v>
      </c>
    </row>
    <row r="284" spans="1:28" x14ac:dyDescent="0.3">
      <c r="A284" s="1" t="s">
        <v>812</v>
      </c>
      <c r="B284" s="1" t="s">
        <v>1369</v>
      </c>
      <c r="C284" s="1" t="s">
        <v>813</v>
      </c>
      <c r="D284" s="1" t="s">
        <v>814</v>
      </c>
      <c r="E284" s="1">
        <v>46</v>
      </c>
      <c r="F284" s="1">
        <v>2018</v>
      </c>
      <c r="G284" s="1" t="s">
        <v>1747</v>
      </c>
      <c r="H284" s="1">
        <v>32</v>
      </c>
      <c r="I284" s="2">
        <v>0.23950300124099599</v>
      </c>
      <c r="J284" s="1">
        <v>2</v>
      </c>
      <c r="K284" s="1" t="s">
        <v>20</v>
      </c>
      <c r="L284" s="1" t="s">
        <v>105</v>
      </c>
      <c r="M284" s="1">
        <v>114</v>
      </c>
      <c r="N284" s="1">
        <v>105</v>
      </c>
      <c r="O284" s="3">
        <f t="shared" si="32"/>
        <v>0.92105263157894735</v>
      </c>
      <c r="P284" t="str">
        <f t="shared" si="33"/>
        <v>N</v>
      </c>
      <c r="Q284" s="3">
        <v>0.22876290506193001</v>
      </c>
      <c r="R284" s="3">
        <v>0</v>
      </c>
      <c r="S284" s="3">
        <f t="shared" si="34"/>
        <v>228.76290506193001</v>
      </c>
      <c r="T284" s="1" t="str">
        <f t="shared" si="35"/>
        <v>D</v>
      </c>
      <c r="U284" s="3">
        <v>2.16911987359873</v>
      </c>
      <c r="V284" s="3">
        <v>0.21540804412352199</v>
      </c>
      <c r="W284" s="3">
        <f t="shared" si="36"/>
        <v>10.069818341393445</v>
      </c>
      <c r="X284" s="1" t="str">
        <f t="shared" si="37"/>
        <v>I</v>
      </c>
      <c r="Y284">
        <v>78</v>
      </c>
      <c r="Z284">
        <v>1</v>
      </c>
      <c r="AA284" s="3">
        <f t="shared" si="38"/>
        <v>77.922077922077932</v>
      </c>
      <c r="AB284" s="1" t="str">
        <f t="shared" si="39"/>
        <v>F</v>
      </c>
    </row>
    <row r="285" spans="1:28" x14ac:dyDescent="0.3">
      <c r="A285" s="1" t="s">
        <v>815</v>
      </c>
      <c r="B285" s="1" t="s">
        <v>1370</v>
      </c>
      <c r="C285" s="1" t="s">
        <v>816</v>
      </c>
      <c r="D285" s="1" t="s">
        <v>599</v>
      </c>
      <c r="E285" s="1">
        <v>107</v>
      </c>
      <c r="F285" s="1">
        <v>2012</v>
      </c>
      <c r="G285" s="1" t="s">
        <v>1748</v>
      </c>
      <c r="H285" s="1">
        <v>1</v>
      </c>
      <c r="I285" s="2">
        <v>0.65589783951218805</v>
      </c>
      <c r="J285" s="1">
        <v>2</v>
      </c>
      <c r="K285" s="1" t="s">
        <v>11</v>
      </c>
      <c r="L285" s="1" t="s">
        <v>133</v>
      </c>
      <c r="M285" s="1">
        <v>46</v>
      </c>
      <c r="N285" s="1">
        <v>57</v>
      </c>
      <c r="O285" s="3">
        <f t="shared" si="32"/>
        <v>1.2391304347826086</v>
      </c>
      <c r="P285" t="str">
        <f t="shared" si="33"/>
        <v>P</v>
      </c>
      <c r="Q285" s="3">
        <v>0.33043530731167697</v>
      </c>
      <c r="R285" s="3">
        <v>0</v>
      </c>
      <c r="S285" s="3">
        <f t="shared" si="34"/>
        <v>330.43530731167698</v>
      </c>
      <c r="T285" s="1" t="str">
        <f t="shared" si="35"/>
        <v>D</v>
      </c>
      <c r="U285" s="3">
        <v>0.671067341906742</v>
      </c>
      <c r="V285" s="3">
        <v>0.33003239014972702</v>
      </c>
      <c r="W285" s="3">
        <f t="shared" si="36"/>
        <v>2.0333378236066357</v>
      </c>
      <c r="X285" s="1" t="str">
        <f t="shared" si="37"/>
        <v>I</v>
      </c>
      <c r="Y285">
        <v>100</v>
      </c>
      <c r="Z285">
        <v>4</v>
      </c>
      <c r="AA285" s="3">
        <f t="shared" si="38"/>
        <v>24.99375156210947</v>
      </c>
      <c r="AB285" s="1" t="str">
        <f t="shared" si="39"/>
        <v>F</v>
      </c>
    </row>
    <row r="286" spans="1:28" x14ac:dyDescent="0.3">
      <c r="A286" s="1" t="s">
        <v>817</v>
      </c>
      <c r="B286" s="1" t="s">
        <v>1371</v>
      </c>
      <c r="C286" s="1" t="s">
        <v>818</v>
      </c>
      <c r="D286" s="1" t="s">
        <v>819</v>
      </c>
      <c r="E286" s="1">
        <v>59</v>
      </c>
      <c r="F286" s="1">
        <v>2004</v>
      </c>
      <c r="H286" s="1">
        <v>26</v>
      </c>
      <c r="I286" s="2">
        <v>0.44242019214036699</v>
      </c>
      <c r="J286" s="1">
        <v>5</v>
      </c>
      <c r="K286" s="1" t="s">
        <v>20</v>
      </c>
      <c r="L286" s="1" t="s">
        <v>105</v>
      </c>
      <c r="M286" s="1">
        <v>88</v>
      </c>
      <c r="N286" s="1">
        <v>119</v>
      </c>
      <c r="O286" s="3">
        <f t="shared" si="32"/>
        <v>1.3522727272727273</v>
      </c>
      <c r="P286" t="str">
        <f t="shared" si="33"/>
        <v>P</v>
      </c>
      <c r="Q286" s="3">
        <v>1.57592223487107</v>
      </c>
      <c r="R286" s="3">
        <v>0</v>
      </c>
      <c r="S286" s="3">
        <f t="shared" si="34"/>
        <v>1575.92223487107</v>
      </c>
      <c r="T286" s="1" t="str">
        <f t="shared" si="35"/>
        <v>D</v>
      </c>
      <c r="U286" s="3">
        <v>1.26543959009999</v>
      </c>
      <c r="V286" s="3">
        <v>2.77340488382757</v>
      </c>
      <c r="W286" s="3">
        <f t="shared" si="36"/>
        <v>0.45627654205092461</v>
      </c>
      <c r="X286" s="1" t="str">
        <f t="shared" si="37"/>
        <v>A</v>
      </c>
      <c r="Y286">
        <v>113</v>
      </c>
      <c r="Z286">
        <v>0</v>
      </c>
      <c r="AA286" s="3">
        <f t="shared" si="38"/>
        <v>113000</v>
      </c>
      <c r="AB286" s="1" t="str">
        <f t="shared" si="39"/>
        <v>F</v>
      </c>
    </row>
    <row r="287" spans="1:28" x14ac:dyDescent="0.3">
      <c r="A287" s="1" t="s">
        <v>820</v>
      </c>
      <c r="B287" s="1" t="s">
        <v>1372</v>
      </c>
      <c r="C287" s="1" t="s">
        <v>821</v>
      </c>
      <c r="D287" s="1" t="s">
        <v>272</v>
      </c>
      <c r="E287" s="1">
        <v>26</v>
      </c>
      <c r="F287" s="1">
        <v>2007</v>
      </c>
      <c r="G287" s="1" t="s">
        <v>1749</v>
      </c>
      <c r="H287" s="1">
        <v>31</v>
      </c>
      <c r="I287" s="2">
        <v>0.28050944987305299</v>
      </c>
      <c r="J287" s="1">
        <v>4</v>
      </c>
      <c r="K287" s="1" t="s">
        <v>28</v>
      </c>
      <c r="L287" s="1" t="s">
        <v>29</v>
      </c>
      <c r="M287" s="1">
        <v>209</v>
      </c>
      <c r="N287" s="1">
        <v>75</v>
      </c>
      <c r="O287" s="3">
        <f t="shared" si="32"/>
        <v>0.35885167464114831</v>
      </c>
      <c r="P287" t="str">
        <f t="shared" si="33"/>
        <v>N</v>
      </c>
      <c r="Q287" s="3">
        <v>0.33043530731167697</v>
      </c>
      <c r="R287" s="3">
        <v>0</v>
      </c>
      <c r="S287" s="3">
        <f t="shared" si="34"/>
        <v>330.43530731167698</v>
      </c>
      <c r="T287" s="1" t="str">
        <f t="shared" si="35"/>
        <v>D</v>
      </c>
      <c r="U287" s="3">
        <v>20.541823539429199</v>
      </c>
      <c r="V287" s="3">
        <v>1.2082030744073999</v>
      </c>
      <c r="W287" s="3">
        <f t="shared" si="36"/>
        <v>17.001962645645943</v>
      </c>
      <c r="X287" s="1" t="str">
        <f t="shared" si="37"/>
        <v>I</v>
      </c>
      <c r="Y287">
        <v>7</v>
      </c>
      <c r="Z287">
        <v>0</v>
      </c>
      <c r="AA287" s="3">
        <f t="shared" si="38"/>
        <v>7000</v>
      </c>
      <c r="AB287" s="1" t="str">
        <f t="shared" si="39"/>
        <v>F</v>
      </c>
    </row>
    <row r="288" spans="1:28" x14ac:dyDescent="0.3">
      <c r="A288" s="1" t="s">
        <v>822</v>
      </c>
      <c r="B288" s="1" t="s">
        <v>1373</v>
      </c>
      <c r="C288" s="1" t="s">
        <v>823</v>
      </c>
      <c r="D288" s="1" t="s">
        <v>121</v>
      </c>
      <c r="E288" s="1">
        <v>17</v>
      </c>
      <c r="F288" s="1">
        <v>2017</v>
      </c>
      <c r="G288" s="1" t="s">
        <v>1750</v>
      </c>
      <c r="H288" s="1">
        <v>19</v>
      </c>
      <c r="I288" s="2">
        <v>0.70690484420160404</v>
      </c>
      <c r="J288" s="1">
        <v>4</v>
      </c>
      <c r="K288" s="1" t="s">
        <v>20</v>
      </c>
      <c r="L288" s="1" t="s">
        <v>29</v>
      </c>
      <c r="M288" s="1">
        <v>111</v>
      </c>
      <c r="N288" s="1">
        <v>98</v>
      </c>
      <c r="O288" s="3">
        <f t="shared" si="32"/>
        <v>0.88288288288288286</v>
      </c>
      <c r="P288" t="str">
        <f t="shared" si="33"/>
        <v>N</v>
      </c>
      <c r="Q288" s="3">
        <v>0.74092007485334299</v>
      </c>
      <c r="R288" s="3">
        <v>4.7228332021602801</v>
      </c>
      <c r="S288" s="3">
        <f t="shared" si="34"/>
        <v>0.15684721351179567</v>
      </c>
      <c r="T288" s="1" t="str">
        <f t="shared" si="35"/>
        <v>H</v>
      </c>
      <c r="U288" s="3">
        <v>5.4110155714052199</v>
      </c>
      <c r="V288" s="3">
        <v>0.69710761350654404</v>
      </c>
      <c r="W288" s="3">
        <f t="shared" si="36"/>
        <v>7.762095071931709</v>
      </c>
      <c r="X288" s="1" t="str">
        <f t="shared" si="37"/>
        <v>I</v>
      </c>
      <c r="Y288">
        <v>28</v>
      </c>
      <c r="Z288">
        <v>5</v>
      </c>
      <c r="AA288" s="3">
        <f t="shared" si="38"/>
        <v>5.5988802239552085</v>
      </c>
      <c r="AB288" s="1" t="str">
        <f t="shared" si="39"/>
        <v>F</v>
      </c>
    </row>
    <row r="289" spans="1:28" x14ac:dyDescent="0.3">
      <c r="A289" s="1" t="s">
        <v>824</v>
      </c>
      <c r="B289" s="1" t="s">
        <v>1374</v>
      </c>
      <c r="C289" s="1" t="s">
        <v>825</v>
      </c>
      <c r="D289" s="1" t="s">
        <v>27</v>
      </c>
      <c r="E289" s="1">
        <v>35</v>
      </c>
      <c r="F289" s="1">
        <v>2015</v>
      </c>
      <c r="G289" s="1" t="s">
        <v>1751</v>
      </c>
      <c r="H289" s="1">
        <v>34</v>
      </c>
      <c r="I289" s="2">
        <v>0.46822056025693898</v>
      </c>
      <c r="J289" s="1">
        <v>3</v>
      </c>
      <c r="K289" s="1" t="s">
        <v>20</v>
      </c>
      <c r="L289" s="1" t="s">
        <v>407</v>
      </c>
      <c r="M289" s="1">
        <v>138</v>
      </c>
      <c r="N289" s="1">
        <v>141</v>
      </c>
      <c r="O289" s="3">
        <f t="shared" si="32"/>
        <v>1.0217391304347827</v>
      </c>
      <c r="P289" t="str">
        <f t="shared" si="33"/>
        <v>P</v>
      </c>
      <c r="Q289" s="3">
        <v>1.6851849542061801</v>
      </c>
      <c r="R289" s="3">
        <v>0</v>
      </c>
      <c r="S289" s="3">
        <f t="shared" si="34"/>
        <v>1685.18495420618</v>
      </c>
      <c r="T289" s="1" t="str">
        <f t="shared" si="35"/>
        <v>D</v>
      </c>
      <c r="U289" s="3">
        <v>6.2482931325121296</v>
      </c>
      <c r="V289" s="3">
        <v>2.1333030888512101</v>
      </c>
      <c r="W289" s="3">
        <f t="shared" si="36"/>
        <v>2.9289289295863035</v>
      </c>
      <c r="X289" s="1" t="str">
        <f t="shared" si="37"/>
        <v>I</v>
      </c>
      <c r="Y289">
        <v>13</v>
      </c>
      <c r="Z289">
        <v>12</v>
      </c>
      <c r="AA289" s="3">
        <f t="shared" si="38"/>
        <v>1.0832430630780769</v>
      </c>
      <c r="AB289" s="1" t="str">
        <f t="shared" si="39"/>
        <v>F</v>
      </c>
    </row>
    <row r="290" spans="1:28" x14ac:dyDescent="0.3">
      <c r="A290" s="1" t="s">
        <v>826</v>
      </c>
      <c r="B290" s="1" t="s">
        <v>1375</v>
      </c>
      <c r="C290" s="1" t="s">
        <v>827</v>
      </c>
      <c r="D290" s="1" t="s">
        <v>32</v>
      </c>
      <c r="E290" s="1">
        <v>42</v>
      </c>
      <c r="F290" s="1">
        <v>2020</v>
      </c>
      <c r="G290" s="1" t="s">
        <v>1752</v>
      </c>
      <c r="H290" s="1">
        <v>37</v>
      </c>
      <c r="I290" s="2">
        <v>0.96763262762048696</v>
      </c>
      <c r="J290" s="1">
        <v>3</v>
      </c>
      <c r="K290" s="1" t="s">
        <v>60</v>
      </c>
      <c r="L290" s="1" t="s">
        <v>828</v>
      </c>
      <c r="M290" s="1">
        <v>172</v>
      </c>
      <c r="N290" s="1">
        <v>91</v>
      </c>
      <c r="O290" s="3">
        <f t="shared" si="32"/>
        <v>0.52906976744186052</v>
      </c>
      <c r="P290" t="str">
        <f t="shared" si="33"/>
        <v>N</v>
      </c>
      <c r="Q290" s="3">
        <v>0.33043530731167697</v>
      </c>
      <c r="R290" s="3">
        <v>0</v>
      </c>
      <c r="S290" s="3">
        <f t="shared" si="34"/>
        <v>330.43530731167698</v>
      </c>
      <c r="T290" s="1" t="str">
        <f t="shared" si="35"/>
        <v>D</v>
      </c>
      <c r="U290" s="3">
        <v>1.6428629212682</v>
      </c>
      <c r="V290" s="3">
        <v>1.37555965381959</v>
      </c>
      <c r="W290" s="3">
        <f t="shared" si="36"/>
        <v>1.1943232826772541</v>
      </c>
      <c r="X290" s="1" t="str">
        <f t="shared" si="37"/>
        <v>I</v>
      </c>
      <c r="Y290">
        <v>7</v>
      </c>
      <c r="Z290">
        <v>9</v>
      </c>
      <c r="AA290" s="3">
        <f t="shared" si="38"/>
        <v>0.77769136762581936</v>
      </c>
      <c r="AB290" s="1" t="str">
        <f t="shared" si="39"/>
        <v>GS</v>
      </c>
    </row>
    <row r="291" spans="1:28" x14ac:dyDescent="0.3">
      <c r="A291" s="1" t="s">
        <v>829</v>
      </c>
      <c r="B291" s="1" t="s">
        <v>1376</v>
      </c>
      <c r="C291" s="1" t="s">
        <v>830</v>
      </c>
      <c r="D291" s="1" t="s">
        <v>831</v>
      </c>
      <c r="E291" s="1">
        <v>19</v>
      </c>
      <c r="F291" s="1">
        <v>2001</v>
      </c>
      <c r="G291" s="1" t="s">
        <v>1753</v>
      </c>
      <c r="H291" s="1">
        <v>10</v>
      </c>
      <c r="I291" s="2">
        <v>0.33473068775596698</v>
      </c>
      <c r="J291" s="1">
        <v>3</v>
      </c>
      <c r="K291" s="1" t="s">
        <v>11</v>
      </c>
      <c r="L291" s="1" t="s">
        <v>133</v>
      </c>
      <c r="M291" s="1">
        <v>173</v>
      </c>
      <c r="N291" s="1">
        <v>202</v>
      </c>
      <c r="O291" s="3">
        <f t="shared" si="32"/>
        <v>1.1676300578034682</v>
      </c>
      <c r="P291" t="str">
        <f t="shared" si="33"/>
        <v>P</v>
      </c>
      <c r="Q291" s="3">
        <v>0.58461631293604399</v>
      </c>
      <c r="R291" s="3">
        <v>0</v>
      </c>
      <c r="S291" s="3">
        <f t="shared" si="34"/>
        <v>584.61631293604398</v>
      </c>
      <c r="T291" s="1" t="str">
        <f t="shared" si="35"/>
        <v>D</v>
      </c>
      <c r="U291" s="3">
        <v>3.2248898417682801</v>
      </c>
      <c r="V291" s="3">
        <v>4.4514532081191103</v>
      </c>
      <c r="W291" s="3">
        <f t="shared" si="36"/>
        <v>0.72445776491288905</v>
      </c>
      <c r="X291" s="1" t="str">
        <f t="shared" si="37"/>
        <v>A</v>
      </c>
      <c r="Y291">
        <v>173</v>
      </c>
      <c r="Z291">
        <v>8</v>
      </c>
      <c r="AA291" s="3">
        <f t="shared" si="38"/>
        <v>21.622297212848395</v>
      </c>
      <c r="AB291" s="1" t="str">
        <f t="shared" si="39"/>
        <v>F</v>
      </c>
    </row>
    <row r="292" spans="1:28" x14ac:dyDescent="0.3">
      <c r="A292" s="1" t="s">
        <v>832</v>
      </c>
      <c r="B292" s="1" t="s">
        <v>1377</v>
      </c>
      <c r="C292" s="1" t="s">
        <v>833</v>
      </c>
      <c r="D292" s="1" t="s">
        <v>834</v>
      </c>
      <c r="E292" s="1">
        <v>21</v>
      </c>
      <c r="F292" s="1">
        <v>2021</v>
      </c>
      <c r="G292" s="1" t="s">
        <v>1754</v>
      </c>
      <c r="H292" s="1">
        <v>5</v>
      </c>
      <c r="I292" s="2">
        <v>0.299267288319439</v>
      </c>
      <c r="J292" s="1">
        <v>3</v>
      </c>
      <c r="K292" s="1" t="s">
        <v>11</v>
      </c>
      <c r="L292" s="1" t="s">
        <v>490</v>
      </c>
      <c r="M292" s="1">
        <v>151</v>
      </c>
      <c r="N292" s="1">
        <v>116</v>
      </c>
      <c r="O292" s="3">
        <f t="shared" si="32"/>
        <v>0.76821192052980136</v>
      </c>
      <c r="P292" t="str">
        <f t="shared" si="33"/>
        <v>N</v>
      </c>
      <c r="Q292" s="3">
        <v>2.4909738551187899</v>
      </c>
      <c r="R292" s="3">
        <v>1.28804541877099</v>
      </c>
      <c r="S292" s="3">
        <f t="shared" si="34"/>
        <v>1.9324174453788838</v>
      </c>
      <c r="T292" s="1" t="str">
        <f t="shared" si="35"/>
        <v>D</v>
      </c>
      <c r="U292" s="3">
        <v>2.6152876863716998</v>
      </c>
      <c r="V292" s="3">
        <v>1.11265885536704</v>
      </c>
      <c r="W292" s="3">
        <f t="shared" si="36"/>
        <v>2.3504847633724877</v>
      </c>
      <c r="X292" s="1" t="str">
        <f t="shared" si="37"/>
        <v>I</v>
      </c>
      <c r="Y292">
        <v>66</v>
      </c>
      <c r="Z292">
        <v>4</v>
      </c>
      <c r="AA292" s="3">
        <f t="shared" si="38"/>
        <v>16.49587603099225</v>
      </c>
      <c r="AB292" s="1" t="str">
        <f t="shared" si="39"/>
        <v>F</v>
      </c>
    </row>
    <row r="293" spans="1:28" x14ac:dyDescent="0.3">
      <c r="A293" s="1" t="s">
        <v>835</v>
      </c>
      <c r="B293" s="1" t="s">
        <v>1378</v>
      </c>
      <c r="C293" s="1" t="s">
        <v>836</v>
      </c>
      <c r="D293" s="1" t="s">
        <v>72</v>
      </c>
      <c r="E293" s="1">
        <v>10</v>
      </c>
      <c r="F293" s="1">
        <v>2015</v>
      </c>
      <c r="G293" s="1" t="s">
        <v>1755</v>
      </c>
      <c r="H293" s="1">
        <v>11</v>
      </c>
      <c r="I293" s="2">
        <v>0.43627603981860802</v>
      </c>
      <c r="J293" s="1">
        <v>5</v>
      </c>
      <c r="K293" s="1" t="s">
        <v>11</v>
      </c>
      <c r="L293" s="1" t="s">
        <v>837</v>
      </c>
      <c r="M293" s="1">
        <v>54</v>
      </c>
      <c r="N293" s="1">
        <v>59</v>
      </c>
      <c r="O293" s="3">
        <f t="shared" si="32"/>
        <v>1.0925925925925926</v>
      </c>
      <c r="P293" t="str">
        <f t="shared" si="33"/>
        <v>P</v>
      </c>
      <c r="Q293" s="3">
        <v>0.66087061462335395</v>
      </c>
      <c r="R293" s="3">
        <v>0</v>
      </c>
      <c r="S293" s="3">
        <f t="shared" si="34"/>
        <v>660.87061462335396</v>
      </c>
      <c r="T293" s="1" t="str">
        <f t="shared" si="35"/>
        <v>D</v>
      </c>
      <c r="U293" s="3">
        <v>2.3422233677609499</v>
      </c>
      <c r="V293" s="3">
        <v>0.78658061616715902</v>
      </c>
      <c r="W293" s="3">
        <f t="shared" si="36"/>
        <v>2.9777283086050468</v>
      </c>
      <c r="X293" s="1" t="str">
        <f t="shared" si="37"/>
        <v>I</v>
      </c>
      <c r="Y293">
        <v>109</v>
      </c>
      <c r="Z293">
        <v>4</v>
      </c>
      <c r="AA293" s="3">
        <f t="shared" si="38"/>
        <v>27.243189202699323</v>
      </c>
      <c r="AB293" s="1" t="str">
        <f t="shared" si="39"/>
        <v>F</v>
      </c>
    </row>
    <row r="294" spans="1:28" x14ac:dyDescent="0.3">
      <c r="A294" s="1" t="s">
        <v>838</v>
      </c>
      <c r="B294" s="1" t="s">
        <v>1379</v>
      </c>
      <c r="C294" s="1" t="s">
        <v>839</v>
      </c>
      <c r="D294" s="1" t="s">
        <v>659</v>
      </c>
      <c r="E294" s="1">
        <v>23</v>
      </c>
      <c r="F294" s="1">
        <v>2017</v>
      </c>
      <c r="G294" s="1" t="s">
        <v>1756</v>
      </c>
      <c r="H294" s="1">
        <v>43</v>
      </c>
      <c r="I294" s="2">
        <v>0.51655879487871903</v>
      </c>
      <c r="J294" s="1">
        <v>2</v>
      </c>
      <c r="K294" s="1" t="s">
        <v>39</v>
      </c>
      <c r="L294" s="1" t="s">
        <v>136</v>
      </c>
      <c r="M294" s="1">
        <v>45</v>
      </c>
      <c r="N294" s="1">
        <v>98</v>
      </c>
      <c r="O294" s="3">
        <f t="shared" si="32"/>
        <v>2.1777777777777776</v>
      </c>
      <c r="P294" t="str">
        <f t="shared" si="33"/>
        <v>P</v>
      </c>
      <c r="Q294" s="3">
        <v>1.22386398553964</v>
      </c>
      <c r="R294" s="3">
        <v>0</v>
      </c>
      <c r="S294" s="3">
        <f t="shared" si="34"/>
        <v>1223.86398553964</v>
      </c>
      <c r="T294" s="1" t="str">
        <f t="shared" si="35"/>
        <v>D</v>
      </c>
      <c r="U294" s="3">
        <v>0.95725116030273305</v>
      </c>
      <c r="V294" s="3">
        <v>3.9805404090472201</v>
      </c>
      <c r="W294" s="3">
        <f t="shared" si="36"/>
        <v>0.24048271388654491</v>
      </c>
      <c r="X294" s="1" t="str">
        <f t="shared" si="37"/>
        <v>A</v>
      </c>
      <c r="Y294">
        <v>17</v>
      </c>
      <c r="Z294">
        <v>4</v>
      </c>
      <c r="AA294" s="3">
        <f t="shared" si="38"/>
        <v>4.24893776555861</v>
      </c>
      <c r="AB294" s="1" t="str">
        <f t="shared" si="39"/>
        <v>F</v>
      </c>
    </row>
    <row r="295" spans="1:28" x14ac:dyDescent="0.3">
      <c r="A295" s="1" t="s">
        <v>840</v>
      </c>
      <c r="B295" s="1" t="s">
        <v>1380</v>
      </c>
      <c r="C295" s="1" t="s">
        <v>841</v>
      </c>
      <c r="D295" s="1" t="s">
        <v>51</v>
      </c>
      <c r="E295" s="1">
        <v>9</v>
      </c>
      <c r="F295" s="1">
        <v>2017</v>
      </c>
      <c r="G295" s="1" t="s">
        <v>1757</v>
      </c>
      <c r="H295" s="1">
        <v>15</v>
      </c>
      <c r="I295" s="2">
        <v>0.361191782912401</v>
      </c>
      <c r="J295" s="1">
        <v>3</v>
      </c>
      <c r="K295" s="1" t="s">
        <v>20</v>
      </c>
      <c r="L295" s="1" t="s">
        <v>105</v>
      </c>
      <c r="M295" s="1">
        <v>161</v>
      </c>
      <c r="N295" s="1">
        <v>119</v>
      </c>
      <c r="O295" s="3">
        <f t="shared" si="32"/>
        <v>0.73913043478260865</v>
      </c>
      <c r="P295" t="str">
        <f t="shared" si="33"/>
        <v>N</v>
      </c>
      <c r="Q295" s="3">
        <v>1.5505041343086401</v>
      </c>
      <c r="R295" s="3">
        <v>0</v>
      </c>
      <c r="S295" s="3">
        <f t="shared" si="34"/>
        <v>1550.50413430864</v>
      </c>
      <c r="T295" s="1" t="str">
        <f t="shared" si="35"/>
        <v>D</v>
      </c>
      <c r="U295" s="3">
        <v>2.4713270695535599</v>
      </c>
      <c r="V295" s="3">
        <v>4.8437812241329299</v>
      </c>
      <c r="W295" s="3">
        <f t="shared" si="36"/>
        <v>0.51020617059267459</v>
      </c>
      <c r="X295" s="1" t="str">
        <f t="shared" si="37"/>
        <v>A</v>
      </c>
      <c r="Y295">
        <v>36</v>
      </c>
      <c r="Z295">
        <v>4</v>
      </c>
      <c r="AA295" s="3">
        <f t="shared" si="38"/>
        <v>8.9977505623594087</v>
      </c>
      <c r="AB295" s="1" t="str">
        <f t="shared" si="39"/>
        <v>F</v>
      </c>
    </row>
    <row r="296" spans="1:28" x14ac:dyDescent="0.3">
      <c r="A296" s="1" t="s">
        <v>842</v>
      </c>
      <c r="B296" s="1" t="s">
        <v>1381</v>
      </c>
      <c r="C296" s="1" t="s">
        <v>843</v>
      </c>
      <c r="D296" s="1" t="s">
        <v>844</v>
      </c>
      <c r="E296" s="1">
        <v>142</v>
      </c>
      <c r="F296" s="1">
        <v>2019</v>
      </c>
      <c r="G296" s="1" t="s">
        <v>1758</v>
      </c>
      <c r="H296" s="1">
        <v>15</v>
      </c>
      <c r="I296" s="2">
        <v>0.453264996470016</v>
      </c>
      <c r="J296" s="1">
        <v>3</v>
      </c>
      <c r="K296" s="1" t="s">
        <v>20</v>
      </c>
      <c r="L296" s="1" t="s">
        <v>105</v>
      </c>
      <c r="M296" s="1">
        <v>119</v>
      </c>
      <c r="N296" s="1">
        <v>111</v>
      </c>
      <c r="O296" s="3">
        <f t="shared" si="32"/>
        <v>0.9327731092436975</v>
      </c>
      <c r="P296" t="str">
        <f t="shared" si="33"/>
        <v>N</v>
      </c>
      <c r="Q296" s="3">
        <v>1.0167240224974701</v>
      </c>
      <c r="R296" s="3">
        <v>0</v>
      </c>
      <c r="S296" s="3">
        <f t="shared" si="34"/>
        <v>1016.7240224974701</v>
      </c>
      <c r="T296" s="1" t="str">
        <f t="shared" si="35"/>
        <v>D</v>
      </c>
      <c r="U296" s="3">
        <v>3.2678907384713298</v>
      </c>
      <c r="V296" s="3">
        <v>3.9856459374978099</v>
      </c>
      <c r="W296" s="3">
        <f t="shared" si="36"/>
        <v>0.81991496227156413</v>
      </c>
      <c r="X296" s="1" t="str">
        <f t="shared" si="37"/>
        <v>A</v>
      </c>
      <c r="Y296">
        <v>145</v>
      </c>
      <c r="Z296">
        <v>5</v>
      </c>
      <c r="AA296" s="3">
        <f t="shared" si="38"/>
        <v>28.994201159768043</v>
      </c>
      <c r="AB296" s="1" t="str">
        <f t="shared" si="39"/>
        <v>F</v>
      </c>
    </row>
    <row r="297" spans="1:28" x14ac:dyDescent="0.3">
      <c r="A297" s="1" t="s">
        <v>845</v>
      </c>
      <c r="B297" s="1" t="s">
        <v>1382</v>
      </c>
      <c r="C297" s="1" t="s">
        <v>846</v>
      </c>
      <c r="D297" s="1" t="s">
        <v>847</v>
      </c>
      <c r="E297" s="1">
        <v>9</v>
      </c>
      <c r="F297" s="1">
        <v>2017</v>
      </c>
      <c r="G297" s="1" t="s">
        <v>1759</v>
      </c>
      <c r="H297" s="1">
        <v>7</v>
      </c>
      <c r="I297" s="2">
        <v>0.32295149285611502</v>
      </c>
      <c r="J297" s="1">
        <v>2</v>
      </c>
      <c r="K297" s="1" t="s">
        <v>11</v>
      </c>
      <c r="L297" s="1" t="s">
        <v>133</v>
      </c>
      <c r="M297" s="1">
        <v>102</v>
      </c>
      <c r="N297" s="1">
        <v>77</v>
      </c>
      <c r="O297" s="3">
        <f t="shared" si="32"/>
        <v>0.75490196078431371</v>
      </c>
      <c r="P297" t="str">
        <f t="shared" si="33"/>
        <v>N</v>
      </c>
      <c r="Q297" s="3">
        <v>1.53267635083156</v>
      </c>
      <c r="R297" s="3">
        <v>0.42934847292366202</v>
      </c>
      <c r="S297" s="3">
        <f t="shared" si="34"/>
        <v>3.5614773776679254</v>
      </c>
      <c r="T297" s="1" t="str">
        <f t="shared" si="35"/>
        <v>D</v>
      </c>
      <c r="U297" s="3">
        <v>4.00000171467999</v>
      </c>
      <c r="V297" s="3">
        <v>1.2496246123566901</v>
      </c>
      <c r="W297" s="3">
        <f t="shared" si="36"/>
        <v>3.2009626532053597</v>
      </c>
      <c r="X297" s="1" t="str">
        <f t="shared" si="37"/>
        <v>I</v>
      </c>
      <c r="Y297">
        <v>97</v>
      </c>
      <c r="Z297">
        <v>10</v>
      </c>
      <c r="AA297" s="3">
        <f t="shared" si="38"/>
        <v>9.6990300969903007</v>
      </c>
      <c r="AB297" s="1" t="str">
        <f t="shared" si="39"/>
        <v>F</v>
      </c>
    </row>
    <row r="298" spans="1:28" x14ac:dyDescent="0.3">
      <c r="A298" s="1" t="s">
        <v>848</v>
      </c>
      <c r="B298" s="1" t="s">
        <v>1383</v>
      </c>
      <c r="C298" s="1" t="s">
        <v>849</v>
      </c>
      <c r="D298" s="1" t="s">
        <v>850</v>
      </c>
      <c r="E298" s="1">
        <v>91</v>
      </c>
      <c r="F298" s="1">
        <v>2017</v>
      </c>
      <c r="G298" s="1" t="s">
        <v>1760</v>
      </c>
      <c r="H298" s="1">
        <v>10</v>
      </c>
      <c r="I298" s="2">
        <v>0.50380821177624902</v>
      </c>
      <c r="J298" s="1">
        <v>3</v>
      </c>
      <c r="K298" s="1" t="s">
        <v>11</v>
      </c>
      <c r="L298" s="1" t="s">
        <v>167</v>
      </c>
      <c r="M298" s="1">
        <v>48</v>
      </c>
      <c r="N298" s="1">
        <v>106</v>
      </c>
      <c r="O298" s="3">
        <f t="shared" si="32"/>
        <v>2.2083333333333335</v>
      </c>
      <c r="P298" t="str">
        <f t="shared" si="33"/>
        <v>P</v>
      </c>
      <c r="Q298" s="3">
        <v>0.68628871518579004</v>
      </c>
      <c r="R298" s="3">
        <v>0</v>
      </c>
      <c r="S298" s="3">
        <f t="shared" si="34"/>
        <v>686.28871518579001</v>
      </c>
      <c r="T298" s="1" t="str">
        <f t="shared" si="35"/>
        <v>D</v>
      </c>
      <c r="U298" s="3">
        <v>0.60676021474830499</v>
      </c>
      <c r="V298" s="3">
        <v>4.6555970087927196</v>
      </c>
      <c r="W298" s="3">
        <f t="shared" si="36"/>
        <v>0.13032919593391715</v>
      </c>
      <c r="X298" s="1" t="str">
        <f t="shared" si="37"/>
        <v>A</v>
      </c>
      <c r="Y298">
        <v>182</v>
      </c>
      <c r="Z298">
        <v>1</v>
      </c>
      <c r="AA298" s="3">
        <f t="shared" si="38"/>
        <v>181.81818181818184</v>
      </c>
      <c r="AB298" s="1" t="str">
        <f t="shared" si="39"/>
        <v>F</v>
      </c>
    </row>
    <row r="299" spans="1:28" x14ac:dyDescent="0.3">
      <c r="A299" s="1" t="s">
        <v>851</v>
      </c>
      <c r="B299" s="1" t="s">
        <v>1384</v>
      </c>
      <c r="C299" s="1" t="s">
        <v>852</v>
      </c>
      <c r="D299" s="1" t="s">
        <v>853</v>
      </c>
      <c r="E299" s="1">
        <v>8</v>
      </c>
      <c r="F299" s="1">
        <v>2008</v>
      </c>
      <c r="G299" s="1" t="s">
        <v>1761</v>
      </c>
      <c r="H299" s="1">
        <v>2</v>
      </c>
      <c r="I299" s="2">
        <v>0.79928473129404998</v>
      </c>
      <c r="J299" s="1">
        <v>5</v>
      </c>
      <c r="K299" s="1" t="s">
        <v>60</v>
      </c>
      <c r="L299" s="1" t="s">
        <v>88</v>
      </c>
      <c r="M299" s="1">
        <v>213</v>
      </c>
      <c r="N299" s="1">
        <v>121</v>
      </c>
      <c r="O299" s="3">
        <f t="shared" si="32"/>
        <v>0.568075117370892</v>
      </c>
      <c r="P299" t="str">
        <f t="shared" si="33"/>
        <v>N</v>
      </c>
      <c r="Q299" s="3">
        <v>2.1859566483695501</v>
      </c>
      <c r="R299" s="3">
        <v>0</v>
      </c>
      <c r="S299" s="3">
        <f t="shared" si="34"/>
        <v>2185.9566483695498</v>
      </c>
      <c r="T299" s="1" t="str">
        <f t="shared" si="35"/>
        <v>D</v>
      </c>
      <c r="U299" s="3">
        <v>3.6452431815316899</v>
      </c>
      <c r="V299" s="3">
        <v>1.5679206158307699</v>
      </c>
      <c r="W299" s="3">
        <f t="shared" si="36"/>
        <v>2.3248901409464797</v>
      </c>
      <c r="X299" s="1" t="str">
        <f t="shared" si="37"/>
        <v>I</v>
      </c>
      <c r="Y299">
        <v>110</v>
      </c>
      <c r="Z299">
        <v>7</v>
      </c>
      <c r="AA299" s="3">
        <f t="shared" si="38"/>
        <v>15.71204113698043</v>
      </c>
      <c r="AB299" s="1" t="str">
        <f t="shared" si="39"/>
        <v>F</v>
      </c>
    </row>
    <row r="300" spans="1:28" x14ac:dyDescent="0.3">
      <c r="A300" s="1" t="s">
        <v>854</v>
      </c>
      <c r="B300" s="1" t="s">
        <v>1385</v>
      </c>
      <c r="C300" s="1" t="s">
        <v>855</v>
      </c>
      <c r="D300" s="1" t="s">
        <v>856</v>
      </c>
      <c r="E300" s="1">
        <v>29</v>
      </c>
      <c r="F300" s="1">
        <v>2019</v>
      </c>
      <c r="G300" s="1" t="s">
        <v>1762</v>
      </c>
      <c r="H300" s="1">
        <v>18</v>
      </c>
      <c r="I300" s="2">
        <v>0.37785506912441003</v>
      </c>
      <c r="J300" s="1">
        <v>5</v>
      </c>
      <c r="K300" s="1" t="s">
        <v>39</v>
      </c>
      <c r="L300" s="1" t="s">
        <v>247</v>
      </c>
      <c r="M300" s="1">
        <v>103</v>
      </c>
      <c r="N300" s="1">
        <v>110</v>
      </c>
      <c r="O300" s="3">
        <f t="shared" si="32"/>
        <v>1.0679611650485437</v>
      </c>
      <c r="P300" t="str">
        <f t="shared" si="33"/>
        <v>P</v>
      </c>
      <c r="Q300" s="3">
        <v>0.45752581012386001</v>
      </c>
      <c r="R300" s="3">
        <v>0</v>
      </c>
      <c r="S300" s="3">
        <f t="shared" si="34"/>
        <v>457.52581012386003</v>
      </c>
      <c r="T300" s="1" t="str">
        <f t="shared" si="35"/>
        <v>D</v>
      </c>
      <c r="U300" s="3">
        <v>2.3606975420297598</v>
      </c>
      <c r="V300" s="3">
        <v>1.4472261908714099</v>
      </c>
      <c r="W300" s="3">
        <f t="shared" si="36"/>
        <v>1.6311876864309143</v>
      </c>
      <c r="X300" s="1" t="str">
        <f t="shared" si="37"/>
        <v>I</v>
      </c>
      <c r="Y300">
        <v>103</v>
      </c>
      <c r="Z300">
        <v>5</v>
      </c>
      <c r="AA300" s="3">
        <f t="shared" si="38"/>
        <v>20.59588082383523</v>
      </c>
      <c r="AB300" s="1" t="str">
        <f t="shared" si="39"/>
        <v>F</v>
      </c>
    </row>
    <row r="301" spans="1:28" x14ac:dyDescent="0.3">
      <c r="A301" s="1" t="s">
        <v>857</v>
      </c>
      <c r="B301" s="1" t="s">
        <v>1386</v>
      </c>
      <c r="C301" s="1" t="s">
        <v>858</v>
      </c>
      <c r="D301" s="1" t="s">
        <v>859</v>
      </c>
      <c r="E301" s="1">
        <v>65</v>
      </c>
      <c r="F301" s="1">
        <v>2021</v>
      </c>
      <c r="G301" s="1" t="s">
        <v>1763</v>
      </c>
      <c r="H301" s="1">
        <v>15</v>
      </c>
      <c r="I301" s="2">
        <v>0.74507721378156599</v>
      </c>
      <c r="J301" s="1">
        <v>3</v>
      </c>
      <c r="K301" s="1" t="s">
        <v>20</v>
      </c>
      <c r="L301" s="1" t="s">
        <v>494</v>
      </c>
      <c r="M301" s="1">
        <v>136</v>
      </c>
      <c r="N301" s="1">
        <v>81</v>
      </c>
      <c r="O301" s="3">
        <f t="shared" si="32"/>
        <v>0.59558823529411764</v>
      </c>
      <c r="P301" t="str">
        <f t="shared" si="33"/>
        <v>N</v>
      </c>
      <c r="Q301" s="3">
        <v>0.30501720674923999</v>
      </c>
      <c r="R301" s="3">
        <v>0</v>
      </c>
      <c r="S301" s="3">
        <f t="shared" si="34"/>
        <v>305.01720674923996</v>
      </c>
      <c r="T301" s="1" t="str">
        <f t="shared" si="35"/>
        <v>D</v>
      </c>
      <c r="U301" s="3">
        <v>0.34248355307446399</v>
      </c>
      <c r="V301" s="3">
        <v>2.9915747810192701</v>
      </c>
      <c r="W301" s="3">
        <f t="shared" si="36"/>
        <v>0.11448269829236066</v>
      </c>
      <c r="X301" s="1" t="str">
        <f t="shared" si="37"/>
        <v>A</v>
      </c>
      <c r="Y301">
        <v>85</v>
      </c>
      <c r="Z301">
        <v>3</v>
      </c>
      <c r="AA301" s="3">
        <f t="shared" si="38"/>
        <v>28.323892035988006</v>
      </c>
      <c r="AB301" s="1" t="str">
        <f t="shared" si="39"/>
        <v>F</v>
      </c>
    </row>
    <row r="302" spans="1:28" x14ac:dyDescent="0.3">
      <c r="A302" s="1" t="s">
        <v>860</v>
      </c>
      <c r="B302" s="1" t="s">
        <v>1387</v>
      </c>
      <c r="C302" s="1" t="s">
        <v>861</v>
      </c>
      <c r="D302" s="1" t="s">
        <v>146</v>
      </c>
      <c r="E302" s="1">
        <v>41</v>
      </c>
      <c r="F302" s="1">
        <v>2013</v>
      </c>
      <c r="G302" s="1" t="s">
        <v>1764</v>
      </c>
      <c r="H302" s="1">
        <v>11</v>
      </c>
      <c r="I302" s="2">
        <v>0.39156417694914902</v>
      </c>
      <c r="J302" s="1">
        <v>5</v>
      </c>
      <c r="K302" s="1" t="s">
        <v>39</v>
      </c>
      <c r="L302" s="1" t="s">
        <v>247</v>
      </c>
      <c r="M302" s="1">
        <v>74</v>
      </c>
      <c r="N302" s="1">
        <v>136</v>
      </c>
      <c r="O302" s="3">
        <f t="shared" si="32"/>
        <v>1.8378378378378379</v>
      </c>
      <c r="P302" t="str">
        <f t="shared" si="33"/>
        <v>P</v>
      </c>
      <c r="Q302" s="3">
        <v>0.38127150843655</v>
      </c>
      <c r="R302" s="3">
        <v>0</v>
      </c>
      <c r="S302" s="3">
        <f t="shared" si="34"/>
        <v>381.27150843654999</v>
      </c>
      <c r="T302" s="1" t="str">
        <f t="shared" si="35"/>
        <v>D</v>
      </c>
      <c r="U302" s="3">
        <v>0.402580686280537</v>
      </c>
      <c r="V302" s="3">
        <v>3.8036727977179701</v>
      </c>
      <c r="W302" s="3">
        <f t="shared" si="36"/>
        <v>0.10583998879242899</v>
      </c>
      <c r="X302" s="1" t="str">
        <f t="shared" si="37"/>
        <v>A</v>
      </c>
      <c r="Y302">
        <v>123</v>
      </c>
      <c r="Z302">
        <v>12</v>
      </c>
      <c r="AA302" s="3">
        <f t="shared" si="38"/>
        <v>10.249145904507959</v>
      </c>
      <c r="AB302" s="1" t="str">
        <f t="shared" si="39"/>
        <v>F</v>
      </c>
    </row>
    <row r="303" spans="1:28" x14ac:dyDescent="0.3">
      <c r="A303" s="1" t="s">
        <v>862</v>
      </c>
      <c r="B303" s="1" t="s">
        <v>1388</v>
      </c>
      <c r="C303" s="1" t="s">
        <v>863</v>
      </c>
      <c r="D303" s="1" t="s">
        <v>864</v>
      </c>
      <c r="E303" s="1">
        <v>12</v>
      </c>
      <c r="F303" s="1">
        <v>2021</v>
      </c>
      <c r="G303" s="1" t="s">
        <v>1765</v>
      </c>
      <c r="H303" s="1">
        <v>1</v>
      </c>
      <c r="I303" s="2">
        <v>0.272900438038223</v>
      </c>
      <c r="J303" s="1">
        <v>2</v>
      </c>
      <c r="K303" s="1" t="s">
        <v>28</v>
      </c>
      <c r="L303" s="1" t="s">
        <v>29</v>
      </c>
      <c r="M303" s="1">
        <v>201</v>
      </c>
      <c r="N303" s="1">
        <v>106</v>
      </c>
      <c r="O303" s="3">
        <f t="shared" si="32"/>
        <v>0.52736318407960203</v>
      </c>
      <c r="P303" t="str">
        <f t="shared" si="33"/>
        <v>N</v>
      </c>
      <c r="Q303" s="3">
        <v>0.12709050281218301</v>
      </c>
      <c r="R303" s="3">
        <v>0</v>
      </c>
      <c r="S303" s="3">
        <f t="shared" si="34"/>
        <v>127.090502812183</v>
      </c>
      <c r="T303" s="1" t="str">
        <f t="shared" si="35"/>
        <v>D</v>
      </c>
      <c r="U303" s="3">
        <v>6.3583531301509204</v>
      </c>
      <c r="V303" s="3">
        <v>4.8911552933470004</v>
      </c>
      <c r="W303" s="3">
        <f t="shared" si="36"/>
        <v>1.2999695877167543</v>
      </c>
      <c r="X303" s="1" t="str">
        <f t="shared" si="37"/>
        <v>I</v>
      </c>
      <c r="Y303">
        <v>2</v>
      </c>
      <c r="Z303">
        <v>1</v>
      </c>
      <c r="AA303" s="3">
        <f t="shared" si="38"/>
        <v>1.9980019980019983</v>
      </c>
      <c r="AB303" s="1" t="str">
        <f t="shared" si="39"/>
        <v>F</v>
      </c>
    </row>
    <row r="304" spans="1:28" x14ac:dyDescent="0.3">
      <c r="A304" s="1" t="s">
        <v>865</v>
      </c>
      <c r="B304" s="1" t="s">
        <v>1389</v>
      </c>
      <c r="C304" s="1" t="s">
        <v>866</v>
      </c>
      <c r="D304" s="1" t="s">
        <v>867</v>
      </c>
      <c r="E304" s="1">
        <v>16</v>
      </c>
      <c r="F304" s="1">
        <v>2018</v>
      </c>
      <c r="G304" s="1" t="s">
        <v>1766</v>
      </c>
      <c r="H304" s="1">
        <v>39</v>
      </c>
      <c r="I304" s="2">
        <v>0.41307488218370803</v>
      </c>
      <c r="J304" s="1">
        <v>4</v>
      </c>
      <c r="K304" s="1" t="s">
        <v>28</v>
      </c>
      <c r="L304" s="1" t="s">
        <v>29</v>
      </c>
      <c r="M304" s="1">
        <v>131</v>
      </c>
      <c r="N304" s="1">
        <v>76</v>
      </c>
      <c r="O304" s="3">
        <f t="shared" si="32"/>
        <v>0.58015267175572516</v>
      </c>
      <c r="P304" t="str">
        <f t="shared" si="33"/>
        <v>N</v>
      </c>
      <c r="Q304" s="3">
        <v>5.0836201124873401E-2</v>
      </c>
      <c r="R304" s="3">
        <v>1.28804541877099</v>
      </c>
      <c r="S304" s="3">
        <f t="shared" si="34"/>
        <v>3.9437090722018148E-2</v>
      </c>
      <c r="T304" s="1" t="str">
        <f t="shared" si="35"/>
        <v>H</v>
      </c>
      <c r="U304" s="3">
        <v>3.2435632935408099</v>
      </c>
      <c r="V304" s="3">
        <v>3.5023996797972399</v>
      </c>
      <c r="W304" s="3">
        <f t="shared" si="36"/>
        <v>0.92609741608033314</v>
      </c>
      <c r="X304" s="1" t="str">
        <f t="shared" si="37"/>
        <v>A</v>
      </c>
      <c r="Y304">
        <v>16</v>
      </c>
      <c r="Z304">
        <v>8</v>
      </c>
      <c r="AA304" s="3">
        <f t="shared" si="38"/>
        <v>1.9997500312460943</v>
      </c>
      <c r="AB304" s="1" t="str">
        <f t="shared" si="39"/>
        <v>F</v>
      </c>
    </row>
    <row r="305" spans="1:28" x14ac:dyDescent="0.3">
      <c r="A305" s="1" t="s">
        <v>868</v>
      </c>
      <c r="B305" s="1" t="s">
        <v>1390</v>
      </c>
      <c r="C305" s="1" t="s">
        <v>869</v>
      </c>
      <c r="D305" s="1" t="s">
        <v>870</v>
      </c>
      <c r="E305" s="1">
        <v>48</v>
      </c>
      <c r="F305" s="1">
        <v>2021</v>
      </c>
      <c r="G305" s="1" t="s">
        <v>1767</v>
      </c>
      <c r="H305" s="1">
        <v>13</v>
      </c>
      <c r="I305" s="2">
        <v>0.24712064105326101</v>
      </c>
      <c r="J305" s="1">
        <v>4</v>
      </c>
      <c r="K305" s="1" t="s">
        <v>11</v>
      </c>
      <c r="L305" s="1" t="s">
        <v>378</v>
      </c>
      <c r="M305" s="1">
        <v>207</v>
      </c>
      <c r="N305" s="1">
        <v>145</v>
      </c>
      <c r="O305" s="3">
        <f t="shared" si="32"/>
        <v>0.70048309178743962</v>
      </c>
      <c r="P305" t="str">
        <f t="shared" si="33"/>
        <v>N</v>
      </c>
      <c r="Q305" s="3">
        <v>3.1161889027879899</v>
      </c>
      <c r="R305" s="3">
        <v>0.85869694584732303</v>
      </c>
      <c r="S305" s="3">
        <f t="shared" si="34"/>
        <v>3.62475278973645</v>
      </c>
      <c r="T305" s="1" t="str">
        <f t="shared" si="35"/>
        <v>D</v>
      </c>
      <c r="U305" s="3">
        <v>6.7492668574178003</v>
      </c>
      <c r="V305" s="3">
        <v>5.8546356611700796</v>
      </c>
      <c r="W305" s="3">
        <f t="shared" si="36"/>
        <v>1.1528073219280266</v>
      </c>
      <c r="X305" s="1" t="str">
        <f t="shared" si="37"/>
        <v>I</v>
      </c>
      <c r="Y305">
        <v>77</v>
      </c>
      <c r="Z305">
        <v>11</v>
      </c>
      <c r="AA305" s="3">
        <f t="shared" si="38"/>
        <v>6.9993636942096176</v>
      </c>
      <c r="AB305" s="1" t="str">
        <f t="shared" si="39"/>
        <v>F</v>
      </c>
    </row>
    <row r="306" spans="1:28" x14ac:dyDescent="0.3">
      <c r="A306" s="1" t="s">
        <v>871</v>
      </c>
      <c r="B306" s="1" t="s">
        <v>1391</v>
      </c>
      <c r="C306" s="1" t="s">
        <v>872</v>
      </c>
      <c r="D306" s="1" t="s">
        <v>176</v>
      </c>
      <c r="E306" s="1">
        <v>101</v>
      </c>
      <c r="F306" s="1">
        <v>2019</v>
      </c>
      <c r="G306" s="1" t="s">
        <v>1768</v>
      </c>
      <c r="H306" s="1">
        <v>29</v>
      </c>
      <c r="I306" s="2">
        <v>0.68171482131513295</v>
      </c>
      <c r="J306" s="1">
        <v>2</v>
      </c>
      <c r="K306" s="1" t="s">
        <v>20</v>
      </c>
      <c r="L306" s="1" t="s">
        <v>21</v>
      </c>
      <c r="M306" s="1">
        <v>267</v>
      </c>
      <c r="N306" s="1">
        <v>145</v>
      </c>
      <c r="O306" s="3">
        <f t="shared" si="32"/>
        <v>0.54307116104868913</v>
      </c>
      <c r="P306" t="str">
        <f t="shared" si="33"/>
        <v>N</v>
      </c>
      <c r="Q306" s="3">
        <v>1.9571937433076201</v>
      </c>
      <c r="R306" s="3">
        <v>0</v>
      </c>
      <c r="S306" s="3">
        <f t="shared" si="34"/>
        <v>1957.19374330762</v>
      </c>
      <c r="T306" s="1" t="str">
        <f t="shared" si="35"/>
        <v>D</v>
      </c>
      <c r="U306" s="3">
        <v>5.7175987044416301</v>
      </c>
      <c r="V306" s="3">
        <v>3.1545360682738499</v>
      </c>
      <c r="W306" s="3">
        <f t="shared" si="36"/>
        <v>1.8125006595883617</v>
      </c>
      <c r="X306" s="1" t="str">
        <f t="shared" si="37"/>
        <v>I</v>
      </c>
      <c r="Y306">
        <v>41</v>
      </c>
      <c r="Z306">
        <v>14</v>
      </c>
      <c r="AA306" s="3">
        <f t="shared" si="38"/>
        <v>2.928362259838583</v>
      </c>
      <c r="AB306" s="1" t="str">
        <f t="shared" si="39"/>
        <v>F</v>
      </c>
    </row>
    <row r="307" spans="1:28" x14ac:dyDescent="0.3">
      <c r="A307" s="1" t="s">
        <v>873</v>
      </c>
      <c r="B307" s="1" t="s">
        <v>1392</v>
      </c>
      <c r="C307" s="1" t="s">
        <v>874</v>
      </c>
      <c r="D307" s="1" t="s">
        <v>272</v>
      </c>
      <c r="E307" s="1">
        <v>60</v>
      </c>
      <c r="F307" s="1">
        <v>2017</v>
      </c>
      <c r="G307" s="1" t="s">
        <v>1769</v>
      </c>
      <c r="H307" s="1">
        <v>29</v>
      </c>
      <c r="I307" s="2">
        <v>0.70339912046855702</v>
      </c>
      <c r="J307" s="1">
        <v>2</v>
      </c>
      <c r="K307" s="1" t="s">
        <v>11</v>
      </c>
      <c r="L307" s="1" t="s">
        <v>21</v>
      </c>
      <c r="M307" s="1">
        <v>211</v>
      </c>
      <c r="N307" s="1">
        <v>163</v>
      </c>
      <c r="O307" s="3">
        <f t="shared" si="32"/>
        <v>0.77251184834123221</v>
      </c>
      <c r="P307" t="str">
        <f t="shared" si="33"/>
        <v>N</v>
      </c>
      <c r="Q307" s="3">
        <v>3.27893497255433</v>
      </c>
      <c r="R307" s="3">
        <v>0</v>
      </c>
      <c r="S307" s="3">
        <f t="shared" si="34"/>
        <v>3278.9349725543298</v>
      </c>
      <c r="T307" s="1" t="str">
        <f t="shared" si="35"/>
        <v>D</v>
      </c>
      <c r="U307" s="3">
        <v>9.9435213567882403</v>
      </c>
      <c r="V307" s="3">
        <v>3.16621774156186</v>
      </c>
      <c r="W307" s="3">
        <f t="shared" si="36"/>
        <v>3.1405045920446431</v>
      </c>
      <c r="X307" s="1" t="str">
        <f t="shared" si="37"/>
        <v>I</v>
      </c>
      <c r="Y307">
        <v>20</v>
      </c>
      <c r="Z307">
        <v>6</v>
      </c>
      <c r="AA307" s="3">
        <f t="shared" si="38"/>
        <v>3.3327778703549407</v>
      </c>
      <c r="AB307" s="1" t="str">
        <f t="shared" si="39"/>
        <v>F</v>
      </c>
    </row>
    <row r="308" spans="1:28" x14ac:dyDescent="0.3">
      <c r="A308" s="1" t="s">
        <v>875</v>
      </c>
      <c r="B308" s="1" t="s">
        <v>1393</v>
      </c>
      <c r="C308" s="1" t="s">
        <v>876</v>
      </c>
      <c r="D308" s="1" t="s">
        <v>877</v>
      </c>
      <c r="E308" s="1">
        <v>26</v>
      </c>
      <c r="F308" s="1">
        <v>2019</v>
      </c>
      <c r="G308" s="1" t="s">
        <v>1770</v>
      </c>
      <c r="H308" s="1">
        <v>19</v>
      </c>
      <c r="I308" s="2">
        <v>0.33541843996722398</v>
      </c>
      <c r="J308" s="1">
        <v>4</v>
      </c>
      <c r="K308" s="1" t="s">
        <v>28</v>
      </c>
      <c r="L308" s="1" t="s">
        <v>29</v>
      </c>
      <c r="M308" s="1">
        <v>141</v>
      </c>
      <c r="N308" s="1">
        <v>55</v>
      </c>
      <c r="O308" s="3">
        <f t="shared" si="32"/>
        <v>0.39007092198581561</v>
      </c>
      <c r="P308" t="str">
        <f t="shared" si="33"/>
        <v>N</v>
      </c>
      <c r="Q308" s="3">
        <v>0.17792670393705701</v>
      </c>
      <c r="R308" s="3">
        <v>2.1467423646183099</v>
      </c>
      <c r="S308" s="3">
        <f t="shared" si="34"/>
        <v>8.2843597476216654E-2</v>
      </c>
      <c r="T308" s="1" t="str">
        <f t="shared" si="35"/>
        <v>H</v>
      </c>
      <c r="U308" s="3">
        <v>2.0541544124346802</v>
      </c>
      <c r="V308" s="3">
        <v>1.1286713600468701</v>
      </c>
      <c r="W308" s="3">
        <f t="shared" si="36"/>
        <v>1.8199756679830856</v>
      </c>
      <c r="X308" s="1" t="str">
        <f t="shared" si="37"/>
        <v>I</v>
      </c>
      <c r="Y308">
        <v>9</v>
      </c>
      <c r="Z308">
        <v>11</v>
      </c>
      <c r="AA308" s="3">
        <f t="shared" si="38"/>
        <v>0.81810744477774755</v>
      </c>
      <c r="AB308" s="1" t="str">
        <f t="shared" si="39"/>
        <v>GS</v>
      </c>
    </row>
    <row r="309" spans="1:28" x14ac:dyDescent="0.3">
      <c r="A309" s="1" t="s">
        <v>878</v>
      </c>
      <c r="B309" s="1" t="s">
        <v>1394</v>
      </c>
      <c r="C309" s="1" t="s">
        <v>879</v>
      </c>
      <c r="D309" s="1" t="s">
        <v>121</v>
      </c>
      <c r="E309" s="1">
        <v>17</v>
      </c>
      <c r="F309" s="1">
        <v>2017</v>
      </c>
      <c r="G309" s="1" t="s">
        <v>1771</v>
      </c>
      <c r="H309" s="1">
        <v>19</v>
      </c>
      <c r="I309" s="2">
        <v>0.64073024654280297</v>
      </c>
      <c r="J309" s="1">
        <v>4</v>
      </c>
      <c r="K309" s="1" t="s">
        <v>11</v>
      </c>
      <c r="L309" s="1" t="s">
        <v>29</v>
      </c>
      <c r="M309" s="1">
        <v>192</v>
      </c>
      <c r="N309" s="1">
        <v>119</v>
      </c>
      <c r="O309" s="3">
        <f t="shared" si="32"/>
        <v>0.61979166666666663</v>
      </c>
      <c r="P309" t="str">
        <f t="shared" si="33"/>
        <v>N</v>
      </c>
      <c r="Q309" s="3">
        <v>1.6851849542061801</v>
      </c>
      <c r="R309" s="3">
        <v>6.8695755667785896</v>
      </c>
      <c r="S309" s="3">
        <f t="shared" si="34"/>
        <v>0.24527565963390074</v>
      </c>
      <c r="T309" s="1" t="str">
        <f t="shared" si="35"/>
        <v>H</v>
      </c>
      <c r="U309" s="3">
        <v>7.1696865565914196</v>
      </c>
      <c r="V309" s="3">
        <v>0.94516811936489897</v>
      </c>
      <c r="W309" s="3">
        <f t="shared" si="36"/>
        <v>7.5856203882638944</v>
      </c>
      <c r="X309" s="1" t="str">
        <f t="shared" si="37"/>
        <v>I</v>
      </c>
      <c r="Y309">
        <v>40</v>
      </c>
      <c r="Z309">
        <v>4</v>
      </c>
      <c r="AA309" s="3">
        <f t="shared" si="38"/>
        <v>9.9975006248437879</v>
      </c>
      <c r="AB309" s="1" t="str">
        <f t="shared" si="39"/>
        <v>F</v>
      </c>
    </row>
    <row r="310" spans="1:28" x14ac:dyDescent="0.3">
      <c r="A310" s="1" t="s">
        <v>880</v>
      </c>
      <c r="B310" s="1" t="s">
        <v>1395</v>
      </c>
      <c r="C310" s="1" t="s">
        <v>881</v>
      </c>
      <c r="D310" s="1" t="s">
        <v>101</v>
      </c>
      <c r="E310" s="1">
        <v>50</v>
      </c>
      <c r="F310" s="1">
        <v>2021</v>
      </c>
      <c r="G310" s="1" t="s">
        <v>1772</v>
      </c>
      <c r="H310" s="1">
        <v>23</v>
      </c>
      <c r="I310" s="2">
        <v>0.28933401143451698</v>
      </c>
      <c r="J310" s="1">
        <v>4</v>
      </c>
      <c r="K310" s="1" t="s">
        <v>39</v>
      </c>
      <c r="L310" s="1" t="s">
        <v>29</v>
      </c>
      <c r="M310" s="1">
        <v>98</v>
      </c>
      <c r="N310" s="1">
        <v>76</v>
      </c>
      <c r="O310" s="3">
        <f t="shared" si="32"/>
        <v>0.77551020408163263</v>
      </c>
      <c r="P310" t="str">
        <f t="shared" si="33"/>
        <v>N</v>
      </c>
      <c r="Q310" s="3">
        <v>7.6417588121380398</v>
      </c>
      <c r="R310" s="3">
        <v>0</v>
      </c>
      <c r="S310" s="3">
        <f t="shared" si="34"/>
        <v>7641.7588121380395</v>
      </c>
      <c r="T310" s="1" t="str">
        <f t="shared" si="35"/>
        <v>D</v>
      </c>
      <c r="U310" s="3">
        <v>1.9995657812462699</v>
      </c>
      <c r="V310" s="3">
        <v>0.81456397595739805</v>
      </c>
      <c r="W310" s="3">
        <f t="shared" si="36"/>
        <v>2.4547682444415488</v>
      </c>
      <c r="X310" s="1" t="str">
        <f t="shared" si="37"/>
        <v>I</v>
      </c>
      <c r="Y310">
        <v>14</v>
      </c>
      <c r="Z310">
        <v>18</v>
      </c>
      <c r="AA310" s="3">
        <f t="shared" si="38"/>
        <v>0.77773457030164983</v>
      </c>
      <c r="AB310" s="1" t="str">
        <f t="shared" si="39"/>
        <v>GS</v>
      </c>
    </row>
    <row r="311" spans="1:28" x14ac:dyDescent="0.3">
      <c r="A311" s="1" t="s">
        <v>882</v>
      </c>
      <c r="B311" s="1" t="s">
        <v>1396</v>
      </c>
      <c r="C311" s="1" t="s">
        <v>883</v>
      </c>
      <c r="D311" s="1" t="s">
        <v>884</v>
      </c>
      <c r="E311" s="1">
        <v>24</v>
      </c>
      <c r="F311" s="1">
        <v>2014</v>
      </c>
      <c r="G311" s="1" t="s">
        <v>1773</v>
      </c>
      <c r="H311" s="1">
        <v>34</v>
      </c>
      <c r="I311" s="2">
        <v>0.229108610507754</v>
      </c>
      <c r="J311" s="1">
        <v>3</v>
      </c>
      <c r="K311" s="1" t="s">
        <v>20</v>
      </c>
      <c r="L311" s="1" t="s">
        <v>105</v>
      </c>
      <c r="M311" s="1">
        <v>83</v>
      </c>
      <c r="N311" s="1">
        <v>209</v>
      </c>
      <c r="O311" s="3">
        <f t="shared" si="32"/>
        <v>2.5180722891566263</v>
      </c>
      <c r="P311" t="str">
        <f t="shared" si="33"/>
        <v>P</v>
      </c>
      <c r="Q311" s="3">
        <v>0.25418100562436702</v>
      </c>
      <c r="R311" s="3">
        <v>0</v>
      </c>
      <c r="S311" s="3">
        <f t="shared" si="34"/>
        <v>254.181005624367</v>
      </c>
      <c r="T311" s="1" t="str">
        <f t="shared" si="35"/>
        <v>D</v>
      </c>
      <c r="U311" s="3">
        <v>2.4902904777662398</v>
      </c>
      <c r="V311" s="3">
        <v>5.0866826596572698</v>
      </c>
      <c r="W311" s="3">
        <f t="shared" si="36"/>
        <v>0.48957063854540328</v>
      </c>
      <c r="X311" s="1" t="str">
        <f t="shared" si="37"/>
        <v>A</v>
      </c>
      <c r="Y311">
        <v>37</v>
      </c>
      <c r="Z311">
        <v>8</v>
      </c>
      <c r="AA311" s="3">
        <f t="shared" si="38"/>
        <v>4.6244219472565931</v>
      </c>
      <c r="AB311" s="1" t="str">
        <f t="shared" si="39"/>
        <v>F</v>
      </c>
    </row>
    <row r="312" spans="1:28" x14ac:dyDescent="0.3">
      <c r="A312" s="1" t="s">
        <v>885</v>
      </c>
      <c r="B312" s="1" t="s">
        <v>1397</v>
      </c>
      <c r="C312" s="1" t="s">
        <v>886</v>
      </c>
      <c r="D312" s="1" t="s">
        <v>132</v>
      </c>
      <c r="E312" s="1">
        <v>63</v>
      </c>
      <c r="F312" s="1">
        <v>2019</v>
      </c>
      <c r="G312" s="1" t="s">
        <v>1774</v>
      </c>
      <c r="H312" s="1">
        <v>22</v>
      </c>
      <c r="I312" s="2">
        <v>0.39091185617579199</v>
      </c>
      <c r="J312" s="1">
        <v>3</v>
      </c>
      <c r="K312" s="1" t="s">
        <v>39</v>
      </c>
      <c r="L312" s="1" t="s">
        <v>247</v>
      </c>
      <c r="M312" s="1">
        <v>95</v>
      </c>
      <c r="N312" s="1">
        <v>185</v>
      </c>
      <c r="O312" s="3">
        <f t="shared" si="32"/>
        <v>1.9473684210526316</v>
      </c>
      <c r="P312" t="str">
        <f t="shared" si="33"/>
        <v>P</v>
      </c>
      <c r="Q312" s="3">
        <v>0.12709050281218301</v>
      </c>
      <c r="R312" s="3">
        <v>0</v>
      </c>
      <c r="S312" s="3">
        <f t="shared" si="34"/>
        <v>127.090502812183</v>
      </c>
      <c r="T312" s="1" t="str">
        <f t="shared" si="35"/>
        <v>D</v>
      </c>
      <c r="U312" s="3">
        <v>6.4008532840895194E-2</v>
      </c>
      <c r="V312" s="3">
        <v>9.5962284231068509</v>
      </c>
      <c r="W312" s="3">
        <f t="shared" si="36"/>
        <v>6.670176033614251E-3</v>
      </c>
      <c r="X312" s="1" t="str">
        <f t="shared" si="37"/>
        <v>A</v>
      </c>
      <c r="Y312">
        <v>127</v>
      </c>
      <c r="Z312">
        <v>9</v>
      </c>
      <c r="AA312" s="3">
        <f t="shared" si="38"/>
        <v>14.109543384068438</v>
      </c>
      <c r="AB312" s="1" t="str">
        <f t="shared" si="39"/>
        <v>F</v>
      </c>
    </row>
    <row r="313" spans="1:28" x14ac:dyDescent="0.3">
      <c r="A313" s="1" t="s">
        <v>887</v>
      </c>
      <c r="B313" s="1" t="s">
        <v>1398</v>
      </c>
      <c r="C313" s="1" t="s">
        <v>888</v>
      </c>
      <c r="D313" s="1" t="s">
        <v>889</v>
      </c>
      <c r="E313" s="1">
        <v>235</v>
      </c>
      <c r="F313" s="1">
        <v>2019</v>
      </c>
      <c r="G313" s="1" t="s">
        <v>1775</v>
      </c>
      <c r="H313" s="1">
        <v>46</v>
      </c>
      <c r="I313" s="2">
        <v>0.31803358272309101</v>
      </c>
      <c r="J313" s="1">
        <v>2</v>
      </c>
      <c r="K313" s="1" t="s">
        <v>28</v>
      </c>
      <c r="L313" s="1" t="s">
        <v>29</v>
      </c>
      <c r="M313" s="1">
        <v>158</v>
      </c>
      <c r="N313" s="1">
        <v>57</v>
      </c>
      <c r="O313" s="3">
        <f t="shared" si="32"/>
        <v>0.36075949367088606</v>
      </c>
      <c r="P313" t="str">
        <f t="shared" si="33"/>
        <v>N</v>
      </c>
      <c r="Q313" s="3">
        <v>0</v>
      </c>
      <c r="R313" s="3">
        <v>1.28804541877099</v>
      </c>
      <c r="S313" s="3">
        <f t="shared" si="34"/>
        <v>0</v>
      </c>
      <c r="T313" s="1" t="str">
        <f t="shared" si="35"/>
        <v>H</v>
      </c>
      <c r="U313" s="3">
        <v>0.47774909519488901</v>
      </c>
      <c r="V313" s="3">
        <v>0.72663766161432897</v>
      </c>
      <c r="W313" s="3">
        <f t="shared" si="36"/>
        <v>0.65747912671289488</v>
      </c>
      <c r="X313" s="1" t="str">
        <f t="shared" si="37"/>
        <v>A</v>
      </c>
      <c r="Y313">
        <v>0</v>
      </c>
      <c r="Z313">
        <v>5</v>
      </c>
      <c r="AA313" s="3">
        <f t="shared" si="38"/>
        <v>0</v>
      </c>
      <c r="AB313" s="1" t="str">
        <f t="shared" si="39"/>
        <v>GS</v>
      </c>
    </row>
    <row r="314" spans="1:28" x14ac:dyDescent="0.3">
      <c r="A314" s="1" t="s">
        <v>890</v>
      </c>
      <c r="B314" s="1" t="s">
        <v>1399</v>
      </c>
      <c r="C314" s="1" t="s">
        <v>891</v>
      </c>
      <c r="D314" s="1" t="s">
        <v>101</v>
      </c>
      <c r="E314" s="1">
        <v>50</v>
      </c>
      <c r="F314" s="1">
        <v>2021</v>
      </c>
      <c r="G314" s="1" t="s">
        <v>1776</v>
      </c>
      <c r="H314" s="1">
        <v>39</v>
      </c>
      <c r="I314" s="2">
        <v>0.44574826960646202</v>
      </c>
      <c r="J314" s="1">
        <v>4</v>
      </c>
      <c r="K314" s="1" t="s">
        <v>28</v>
      </c>
      <c r="L314" s="1" t="s">
        <v>29</v>
      </c>
      <c r="M314" s="1">
        <v>57</v>
      </c>
      <c r="N314" s="1">
        <v>80</v>
      </c>
      <c r="O314" s="3">
        <f t="shared" si="32"/>
        <v>1.4035087719298245</v>
      </c>
      <c r="P314" t="str">
        <f t="shared" si="33"/>
        <v>P</v>
      </c>
      <c r="Q314" s="3">
        <v>0</v>
      </c>
      <c r="R314" s="3">
        <v>0.42934847292366202</v>
      </c>
      <c r="S314" s="3">
        <f t="shared" si="34"/>
        <v>0</v>
      </c>
      <c r="T314" s="1" t="str">
        <f t="shared" si="35"/>
        <v>H</v>
      </c>
      <c r="U314" s="3">
        <v>1.1093511620987599</v>
      </c>
      <c r="V314" s="3">
        <v>37.519475906281897</v>
      </c>
      <c r="W314" s="3">
        <f t="shared" si="36"/>
        <v>2.9567341635308421E-2</v>
      </c>
      <c r="X314" s="1" t="str">
        <f t="shared" si="37"/>
        <v>A</v>
      </c>
      <c r="Y314">
        <v>2</v>
      </c>
      <c r="Z314">
        <v>14</v>
      </c>
      <c r="AA314" s="3">
        <f t="shared" si="38"/>
        <v>0.14284693950432112</v>
      </c>
      <c r="AB314" s="1" t="str">
        <f t="shared" si="39"/>
        <v>GS</v>
      </c>
    </row>
    <row r="315" spans="1:28" x14ac:dyDescent="0.3">
      <c r="A315" s="1" t="s">
        <v>892</v>
      </c>
      <c r="B315" s="1" t="s">
        <v>1400</v>
      </c>
      <c r="C315" s="1" t="s">
        <v>893</v>
      </c>
      <c r="D315" s="1" t="s">
        <v>433</v>
      </c>
      <c r="E315" s="1">
        <v>39</v>
      </c>
      <c r="F315" s="1">
        <v>2015</v>
      </c>
      <c r="G315" s="1" t="s">
        <v>1777</v>
      </c>
      <c r="H315" s="1">
        <v>38</v>
      </c>
      <c r="I315" s="2">
        <v>0.242011381427327</v>
      </c>
      <c r="J315" s="1">
        <v>5</v>
      </c>
      <c r="K315" s="1" t="s">
        <v>11</v>
      </c>
      <c r="L315" s="1" t="s">
        <v>490</v>
      </c>
      <c r="M315" s="1">
        <v>143</v>
      </c>
      <c r="N315" s="1">
        <v>124</v>
      </c>
      <c r="O315" s="3">
        <f t="shared" si="32"/>
        <v>0.86713286713286708</v>
      </c>
      <c r="P315" t="str">
        <f t="shared" si="33"/>
        <v>N</v>
      </c>
      <c r="Q315" s="3">
        <v>1.9902021609554199</v>
      </c>
      <c r="R315" s="3">
        <v>0.42934847292366202</v>
      </c>
      <c r="S315" s="3">
        <f t="shared" si="34"/>
        <v>4.6246293089750425</v>
      </c>
      <c r="T315" s="1" t="str">
        <f t="shared" si="35"/>
        <v>D</v>
      </c>
      <c r="U315" s="3">
        <v>7.1010098142035796</v>
      </c>
      <c r="V315" s="3">
        <v>1.90332777907399</v>
      </c>
      <c r="W315" s="3">
        <f t="shared" si="36"/>
        <v>3.7308391609028972</v>
      </c>
      <c r="X315" s="1" t="str">
        <f t="shared" si="37"/>
        <v>I</v>
      </c>
      <c r="Y315">
        <v>58</v>
      </c>
      <c r="Z315">
        <v>3</v>
      </c>
      <c r="AA315" s="3">
        <f t="shared" si="38"/>
        <v>19.326891036321229</v>
      </c>
      <c r="AB315" s="1" t="str">
        <f t="shared" si="39"/>
        <v>F</v>
      </c>
    </row>
    <row r="316" spans="1:28" x14ac:dyDescent="0.3">
      <c r="A316" s="1" t="s">
        <v>894</v>
      </c>
      <c r="B316" s="1" t="s">
        <v>1401</v>
      </c>
      <c r="C316" s="1" t="s">
        <v>895</v>
      </c>
      <c r="D316" s="1" t="s">
        <v>896</v>
      </c>
      <c r="E316" s="1">
        <v>21</v>
      </c>
      <c r="F316" s="1">
        <v>2018</v>
      </c>
      <c r="G316" s="1" t="s">
        <v>1778</v>
      </c>
      <c r="H316" s="1">
        <v>34</v>
      </c>
      <c r="I316" s="2">
        <v>0.184899859797441</v>
      </c>
      <c r="J316" s="1">
        <v>3</v>
      </c>
      <c r="K316" s="1" t="s">
        <v>20</v>
      </c>
      <c r="L316" s="1" t="s">
        <v>105</v>
      </c>
      <c r="M316" s="1">
        <v>193</v>
      </c>
      <c r="N316" s="1">
        <v>195</v>
      </c>
      <c r="O316" s="3">
        <f t="shared" si="32"/>
        <v>1.0103626943005182</v>
      </c>
      <c r="P316" t="str">
        <f t="shared" si="33"/>
        <v>P</v>
      </c>
      <c r="Q316" s="3">
        <v>0.45752581012386001</v>
      </c>
      <c r="R316" s="3">
        <v>0.85869694584732303</v>
      </c>
      <c r="S316" s="3">
        <f t="shared" si="34"/>
        <v>0.53219429513375727</v>
      </c>
      <c r="T316" s="1" t="str">
        <f t="shared" si="35"/>
        <v>H</v>
      </c>
      <c r="U316" s="3">
        <v>2.1982178959987899</v>
      </c>
      <c r="V316" s="3">
        <v>8.9770723104995103</v>
      </c>
      <c r="W316" s="3">
        <f t="shared" si="36"/>
        <v>0.24487024499376844</v>
      </c>
      <c r="X316" s="1" t="str">
        <f t="shared" si="37"/>
        <v>A</v>
      </c>
      <c r="Y316">
        <v>80</v>
      </c>
      <c r="Z316">
        <v>9</v>
      </c>
      <c r="AA316" s="3">
        <f t="shared" si="38"/>
        <v>8.8879013442950789</v>
      </c>
      <c r="AB316" s="1" t="str">
        <f t="shared" si="39"/>
        <v>F</v>
      </c>
    </row>
    <row r="317" spans="1:28" x14ac:dyDescent="0.3">
      <c r="A317" s="1" t="s">
        <v>897</v>
      </c>
      <c r="B317" s="1" t="s">
        <v>1402</v>
      </c>
      <c r="C317" s="1" t="s">
        <v>898</v>
      </c>
      <c r="D317" s="1" t="s">
        <v>899</v>
      </c>
      <c r="E317" s="1">
        <v>92</v>
      </c>
      <c r="F317" s="1">
        <v>2018</v>
      </c>
      <c r="G317" s="1" t="s">
        <v>1779</v>
      </c>
      <c r="H317" s="1">
        <v>22</v>
      </c>
      <c r="I317" s="2">
        <v>0.42947368380659701</v>
      </c>
      <c r="J317" s="1">
        <v>3</v>
      </c>
      <c r="K317" s="1" t="s">
        <v>20</v>
      </c>
      <c r="L317" s="1" t="s">
        <v>105</v>
      </c>
      <c r="M317" s="1">
        <v>103</v>
      </c>
      <c r="N317" s="1">
        <v>123</v>
      </c>
      <c r="O317" s="3">
        <f t="shared" si="32"/>
        <v>1.1941747572815533</v>
      </c>
      <c r="P317" t="str">
        <f t="shared" si="33"/>
        <v>P</v>
      </c>
      <c r="Q317" s="3">
        <v>0.12709050281218301</v>
      </c>
      <c r="R317" s="3">
        <v>0.42934847292366202</v>
      </c>
      <c r="S317" s="3">
        <f t="shared" si="34"/>
        <v>0.29531998091864298</v>
      </c>
      <c r="T317" s="1" t="str">
        <f t="shared" si="35"/>
        <v>H</v>
      </c>
      <c r="U317" s="3">
        <v>2.3176620296109798</v>
      </c>
      <c r="V317" s="3">
        <v>5.9790436685191199</v>
      </c>
      <c r="W317" s="3">
        <f t="shared" si="36"/>
        <v>0.38763089184545368</v>
      </c>
      <c r="X317" s="1" t="str">
        <f t="shared" si="37"/>
        <v>A</v>
      </c>
      <c r="Y317">
        <v>124</v>
      </c>
      <c r="Z317">
        <v>13</v>
      </c>
      <c r="AA317" s="3">
        <f t="shared" si="38"/>
        <v>9.5377278670871473</v>
      </c>
      <c r="AB317" s="1" t="str">
        <f t="shared" si="39"/>
        <v>F</v>
      </c>
    </row>
    <row r="318" spans="1:28" x14ac:dyDescent="0.3">
      <c r="A318" s="1" t="s">
        <v>900</v>
      </c>
      <c r="B318" s="1" t="s">
        <v>1403</v>
      </c>
      <c r="C318" s="1" t="s">
        <v>901</v>
      </c>
      <c r="D318" s="1" t="s">
        <v>902</v>
      </c>
      <c r="E318" s="1">
        <v>18</v>
      </c>
      <c r="F318" s="1">
        <v>2015</v>
      </c>
      <c r="G318" s="1" t="s">
        <v>1780</v>
      </c>
      <c r="H318" s="1">
        <v>23</v>
      </c>
      <c r="I318" s="2">
        <v>0.50676123079373403</v>
      </c>
      <c r="J318" s="1">
        <v>4</v>
      </c>
      <c r="K318" s="1" t="s">
        <v>28</v>
      </c>
      <c r="L318" s="1" t="s">
        <v>29</v>
      </c>
      <c r="M318" s="1">
        <v>258</v>
      </c>
      <c r="N318" s="1">
        <v>320</v>
      </c>
      <c r="O318" s="3">
        <f t="shared" si="32"/>
        <v>1.2403100775193798</v>
      </c>
      <c r="P318" t="str">
        <f t="shared" si="33"/>
        <v>P</v>
      </c>
      <c r="Q318" s="3">
        <v>0.81717437654065295</v>
      </c>
      <c r="R318" s="3">
        <v>0</v>
      </c>
      <c r="S318" s="3">
        <f t="shared" si="34"/>
        <v>817.17437654065293</v>
      </c>
      <c r="T318" s="1" t="str">
        <f t="shared" si="35"/>
        <v>D</v>
      </c>
      <c r="U318" s="3">
        <v>4.2567340060691201</v>
      </c>
      <c r="V318" s="3">
        <v>2.70338734516459</v>
      </c>
      <c r="W318" s="3">
        <f t="shared" si="36"/>
        <v>1.5745927100246739</v>
      </c>
      <c r="X318" s="1" t="str">
        <f t="shared" si="37"/>
        <v>I</v>
      </c>
      <c r="Y318">
        <v>1</v>
      </c>
      <c r="Z318">
        <v>23</v>
      </c>
      <c r="AA318" s="3">
        <f t="shared" si="38"/>
        <v>4.3476370592582927E-2</v>
      </c>
      <c r="AB318" s="1" t="str">
        <f t="shared" si="39"/>
        <v>GS</v>
      </c>
    </row>
    <row r="319" spans="1:28" x14ac:dyDescent="0.3">
      <c r="A319" s="1" t="s">
        <v>903</v>
      </c>
      <c r="B319" s="1" t="s">
        <v>1404</v>
      </c>
      <c r="C319" s="1" t="s">
        <v>904</v>
      </c>
      <c r="D319" s="1" t="s">
        <v>905</v>
      </c>
      <c r="E319" s="1">
        <v>13</v>
      </c>
      <c r="F319" s="1">
        <v>2003</v>
      </c>
      <c r="G319" s="1" t="s">
        <v>1781</v>
      </c>
      <c r="H319" s="1">
        <v>13</v>
      </c>
      <c r="I319" s="2">
        <v>0.239766467770053</v>
      </c>
      <c r="J319" s="1">
        <v>4</v>
      </c>
      <c r="K319" s="1" t="s">
        <v>20</v>
      </c>
      <c r="L319" s="1" t="s">
        <v>906</v>
      </c>
      <c r="M319" s="1">
        <v>39</v>
      </c>
      <c r="N319" s="1">
        <v>33</v>
      </c>
      <c r="O319" s="3">
        <f t="shared" si="32"/>
        <v>0.84615384615384615</v>
      </c>
      <c r="P319" t="str">
        <f t="shared" si="33"/>
        <v>N</v>
      </c>
      <c r="Q319" s="3">
        <v>0.101672402249747</v>
      </c>
      <c r="R319" s="3">
        <v>0</v>
      </c>
      <c r="S319" s="3">
        <f t="shared" si="34"/>
        <v>101.67240224974699</v>
      </c>
      <c r="T319" s="1" t="str">
        <f t="shared" si="35"/>
        <v>D</v>
      </c>
      <c r="U319" s="3">
        <v>0.233443906719487</v>
      </c>
      <c r="V319" s="3">
        <v>0.21540804412352199</v>
      </c>
      <c r="W319" s="3">
        <f t="shared" si="36"/>
        <v>1.0837288257704185</v>
      </c>
      <c r="X319" s="1" t="str">
        <f t="shared" si="37"/>
        <v>I</v>
      </c>
      <c r="Y319">
        <v>4</v>
      </c>
      <c r="Z319">
        <v>5</v>
      </c>
      <c r="AA319" s="3">
        <f t="shared" si="38"/>
        <v>0.79984003199360121</v>
      </c>
      <c r="AB319" s="1" t="str">
        <f t="shared" si="39"/>
        <v>GS</v>
      </c>
    </row>
    <row r="320" spans="1:28" x14ac:dyDescent="0.3">
      <c r="A320" s="1" t="s">
        <v>907</v>
      </c>
      <c r="B320" s="1" t="s">
        <v>1405</v>
      </c>
      <c r="C320" s="1" t="s">
        <v>908</v>
      </c>
      <c r="D320" s="1" t="s">
        <v>909</v>
      </c>
      <c r="E320" s="1">
        <v>51</v>
      </c>
      <c r="F320" s="1">
        <v>2007</v>
      </c>
      <c r="G320" s="1" t="s">
        <v>1782</v>
      </c>
      <c r="H320" s="1">
        <v>23</v>
      </c>
      <c r="I320" s="2">
        <v>0.37355778310194898</v>
      </c>
      <c r="J320" s="1">
        <v>4</v>
      </c>
      <c r="K320" s="1" t="s">
        <v>28</v>
      </c>
      <c r="L320" s="1" t="s">
        <v>29</v>
      </c>
      <c r="M320" s="1">
        <v>179</v>
      </c>
      <c r="N320" s="1">
        <v>74</v>
      </c>
      <c r="O320" s="3">
        <f t="shared" si="32"/>
        <v>0.41340782122905029</v>
      </c>
      <c r="P320" t="str">
        <f t="shared" si="33"/>
        <v>N</v>
      </c>
      <c r="Q320" s="3">
        <v>0.25418100562436702</v>
      </c>
      <c r="R320" s="3">
        <v>1.28804541877099</v>
      </c>
      <c r="S320" s="3">
        <f t="shared" si="34"/>
        <v>0.19718545361009074</v>
      </c>
      <c r="T320" s="1" t="str">
        <f t="shared" si="35"/>
        <v>H</v>
      </c>
      <c r="U320" s="3">
        <v>4.1154794527699403</v>
      </c>
      <c r="V320" s="3">
        <v>4.7265030824334398</v>
      </c>
      <c r="W320" s="3">
        <f t="shared" si="36"/>
        <v>0.87072395405084257</v>
      </c>
      <c r="X320" s="1" t="str">
        <f t="shared" si="37"/>
        <v>A</v>
      </c>
      <c r="Y320">
        <v>3</v>
      </c>
      <c r="Z320">
        <v>13</v>
      </c>
      <c r="AA320" s="3">
        <f t="shared" si="38"/>
        <v>0.23075148065533421</v>
      </c>
      <c r="AB320" s="1" t="str">
        <f t="shared" si="39"/>
        <v>GS</v>
      </c>
    </row>
    <row r="321" spans="1:28" x14ac:dyDescent="0.3">
      <c r="A321" s="1" t="s">
        <v>910</v>
      </c>
      <c r="B321" s="1" t="s">
        <v>1406</v>
      </c>
      <c r="C321" s="1" t="s">
        <v>911</v>
      </c>
      <c r="D321" s="1" t="s">
        <v>912</v>
      </c>
      <c r="E321" s="1">
        <v>8</v>
      </c>
      <c r="F321" s="1">
        <v>2020</v>
      </c>
      <c r="G321" s="1" t="s">
        <v>1783</v>
      </c>
      <c r="H321" s="1">
        <v>18</v>
      </c>
      <c r="I321" s="2">
        <v>0.380553986823296</v>
      </c>
      <c r="J321" s="1">
        <v>5</v>
      </c>
      <c r="K321" s="1" t="s">
        <v>11</v>
      </c>
      <c r="L321" s="1" t="s">
        <v>913</v>
      </c>
      <c r="M321" s="1">
        <v>126</v>
      </c>
      <c r="N321" s="1">
        <v>96</v>
      </c>
      <c r="O321" s="3">
        <f t="shared" si="32"/>
        <v>0.76190476190476186</v>
      </c>
      <c r="P321" t="str">
        <f t="shared" si="33"/>
        <v>N</v>
      </c>
      <c r="Q321" s="3">
        <v>0.12709050281218301</v>
      </c>
      <c r="R321" s="3">
        <v>0</v>
      </c>
      <c r="S321" s="3">
        <f t="shared" si="34"/>
        <v>127.090502812183</v>
      </c>
      <c r="T321" s="1" t="str">
        <f t="shared" si="35"/>
        <v>D</v>
      </c>
      <c r="U321" s="3">
        <v>2.5445801384320701</v>
      </c>
      <c r="V321" s="3">
        <v>14.737717102914401</v>
      </c>
      <c r="W321" s="3">
        <f t="shared" si="36"/>
        <v>0.17265768644241899</v>
      </c>
      <c r="X321" s="1" t="str">
        <f t="shared" si="37"/>
        <v>A</v>
      </c>
      <c r="Y321">
        <v>25</v>
      </c>
      <c r="Z321">
        <v>10</v>
      </c>
      <c r="AA321" s="3">
        <f t="shared" si="38"/>
        <v>2.4997500249975002</v>
      </c>
      <c r="AB321" s="1" t="str">
        <f t="shared" si="39"/>
        <v>F</v>
      </c>
    </row>
    <row r="322" spans="1:28" x14ac:dyDescent="0.3">
      <c r="A322" s="1" t="s">
        <v>914</v>
      </c>
      <c r="B322" s="1" t="s">
        <v>1407</v>
      </c>
      <c r="C322" s="1" t="s">
        <v>915</v>
      </c>
      <c r="D322" s="1" t="s">
        <v>916</v>
      </c>
      <c r="E322" s="1">
        <v>5</v>
      </c>
      <c r="F322" s="1">
        <v>2016</v>
      </c>
      <c r="G322" s="1" t="s">
        <v>1784</v>
      </c>
      <c r="H322" s="1">
        <v>23</v>
      </c>
      <c r="I322" s="2">
        <v>0.33828759339416498</v>
      </c>
      <c r="J322" s="1">
        <v>4</v>
      </c>
      <c r="K322" s="1" t="s">
        <v>11</v>
      </c>
      <c r="L322" s="1" t="s">
        <v>371</v>
      </c>
      <c r="M322" s="1">
        <v>176</v>
      </c>
      <c r="N322" s="1">
        <v>167</v>
      </c>
      <c r="O322" s="3">
        <f t="shared" ref="O322:O385" si="40">N322/M322</f>
        <v>0.94886363636363635</v>
      </c>
      <c r="P322" t="str">
        <f t="shared" si="33"/>
        <v>N</v>
      </c>
      <c r="Q322" s="3">
        <v>0.17792670393705701</v>
      </c>
      <c r="R322" s="3">
        <v>0</v>
      </c>
      <c r="S322" s="3">
        <f t="shared" si="34"/>
        <v>177.926703937057</v>
      </c>
      <c r="T322" s="1" t="str">
        <f t="shared" si="35"/>
        <v>D</v>
      </c>
      <c r="U322" s="3">
        <v>5.3890497822691801</v>
      </c>
      <c r="V322" s="3">
        <v>3.6881946303464601</v>
      </c>
      <c r="W322" s="3">
        <f t="shared" si="36"/>
        <v>1.4611619836784333</v>
      </c>
      <c r="X322" s="1" t="str">
        <f t="shared" si="37"/>
        <v>I</v>
      </c>
      <c r="Y322">
        <v>5</v>
      </c>
      <c r="Z322">
        <v>20</v>
      </c>
      <c r="AA322" s="3">
        <f t="shared" si="38"/>
        <v>0.24998750062496874</v>
      </c>
      <c r="AB322" s="1" t="str">
        <f t="shared" si="39"/>
        <v>GS</v>
      </c>
    </row>
    <row r="323" spans="1:28" x14ac:dyDescent="0.3">
      <c r="A323" s="1" t="s">
        <v>917</v>
      </c>
      <c r="B323" s="1" t="s">
        <v>1408</v>
      </c>
      <c r="C323" s="1" t="s">
        <v>918</v>
      </c>
      <c r="D323" s="1" t="s">
        <v>919</v>
      </c>
      <c r="E323" s="1">
        <v>8</v>
      </c>
      <c r="F323" s="1">
        <v>2016</v>
      </c>
      <c r="G323" s="1" t="s">
        <v>1785</v>
      </c>
      <c r="H323" s="1">
        <v>20</v>
      </c>
      <c r="I323" s="2">
        <v>0.38957324123203402</v>
      </c>
      <c r="J323" s="1">
        <v>5</v>
      </c>
      <c r="K323" s="1" t="s">
        <v>20</v>
      </c>
      <c r="L323" s="1" t="s">
        <v>65</v>
      </c>
      <c r="M323" s="1">
        <v>95</v>
      </c>
      <c r="N323" s="1">
        <v>133</v>
      </c>
      <c r="O323" s="3">
        <f t="shared" si="40"/>
        <v>1.4</v>
      </c>
      <c r="P323" t="str">
        <f t="shared" ref="P323:P386" si="41">IF(O323&lt;1,"N","P")</f>
        <v>P</v>
      </c>
      <c r="Q323" s="3">
        <v>0.84259247710309004</v>
      </c>
      <c r="R323" s="3">
        <v>0</v>
      </c>
      <c r="S323" s="3">
        <f t="shared" ref="S323:S386" si="42">(Q323/(R323+0.001))</f>
        <v>842.59247710309</v>
      </c>
      <c r="T323" s="1" t="str">
        <f t="shared" ref="T323:T386" si="43">IF(S323&lt;1,"H","D")</f>
        <v>D</v>
      </c>
      <c r="U323" s="3">
        <v>7.49339998637533</v>
      </c>
      <c r="V323" s="3">
        <v>9.9755254300596494</v>
      </c>
      <c r="W323" s="3">
        <f t="shared" ref="W323:W386" si="44">U323/V323</f>
        <v>0.75117847565153495</v>
      </c>
      <c r="X323" s="1" t="str">
        <f t="shared" ref="X323:X386" si="45">IF(W323&lt;1,"A","I")</f>
        <v>A</v>
      </c>
      <c r="Y323">
        <v>8</v>
      </c>
      <c r="Z323">
        <v>5</v>
      </c>
      <c r="AA323" s="3">
        <f t="shared" ref="AA323:AA386" si="46">Y323/(Z323+0.001)</f>
        <v>1.5996800639872024</v>
      </c>
      <c r="AB323" s="1" t="str">
        <f t="shared" ref="AB323:AB386" si="47">IF(AA323&lt;1,"GS","F")</f>
        <v>F</v>
      </c>
    </row>
    <row r="324" spans="1:28" x14ac:dyDescent="0.3">
      <c r="A324" s="1" t="s">
        <v>920</v>
      </c>
      <c r="B324" s="1" t="s">
        <v>1409</v>
      </c>
      <c r="C324" s="1" t="s">
        <v>921</v>
      </c>
      <c r="D324" s="1" t="s">
        <v>922</v>
      </c>
      <c r="E324" s="1">
        <v>4</v>
      </c>
      <c r="F324" s="1">
        <v>2001</v>
      </c>
      <c r="H324" s="1">
        <v>28</v>
      </c>
      <c r="I324" s="2">
        <v>0.64307914429527901</v>
      </c>
      <c r="J324" s="1">
        <v>5</v>
      </c>
      <c r="K324" s="1" t="s">
        <v>20</v>
      </c>
      <c r="L324" s="1" t="s">
        <v>282</v>
      </c>
      <c r="M324" s="1">
        <v>189</v>
      </c>
      <c r="N324" s="1">
        <v>260</v>
      </c>
      <c r="O324" s="3">
        <f t="shared" si="40"/>
        <v>1.3756613756613756</v>
      </c>
      <c r="P324" t="str">
        <f t="shared" si="41"/>
        <v>P</v>
      </c>
      <c r="Q324" s="3">
        <v>0.482943910686297</v>
      </c>
      <c r="R324" s="3">
        <v>0.42934847292366202</v>
      </c>
      <c r="S324" s="3">
        <f t="shared" si="42"/>
        <v>1.122215927490847</v>
      </c>
      <c r="T324" s="1" t="str">
        <f t="shared" si="43"/>
        <v>D</v>
      </c>
      <c r="U324" s="3">
        <v>5.5688664410586499</v>
      </c>
      <c r="V324" s="3">
        <v>4.4877997547639001</v>
      </c>
      <c r="W324" s="3">
        <f t="shared" si="44"/>
        <v>1.240890134446657</v>
      </c>
      <c r="X324" s="1" t="str">
        <f t="shared" si="45"/>
        <v>I</v>
      </c>
      <c r="Y324">
        <v>9</v>
      </c>
      <c r="Z324">
        <v>16</v>
      </c>
      <c r="AA324" s="3">
        <f t="shared" si="46"/>
        <v>0.56246484594712831</v>
      </c>
      <c r="AB324" s="1" t="str">
        <f t="shared" si="47"/>
        <v>GS</v>
      </c>
    </row>
    <row r="325" spans="1:28" x14ac:dyDescent="0.3">
      <c r="A325" s="1" t="s">
        <v>923</v>
      </c>
      <c r="B325" s="1" t="s">
        <v>1410</v>
      </c>
      <c r="C325" s="1" t="s">
        <v>924</v>
      </c>
      <c r="D325" s="1" t="s">
        <v>925</v>
      </c>
      <c r="E325" s="1">
        <v>49</v>
      </c>
      <c r="F325" s="1">
        <v>2017</v>
      </c>
      <c r="G325" s="1" t="s">
        <v>1786</v>
      </c>
      <c r="H325" s="1">
        <v>14</v>
      </c>
      <c r="I325" s="2">
        <v>0.41371306342794101</v>
      </c>
      <c r="J325" s="1">
        <v>1</v>
      </c>
      <c r="K325" s="1" t="s">
        <v>60</v>
      </c>
      <c r="L325" s="1" t="s">
        <v>88</v>
      </c>
      <c r="M325" s="1">
        <v>111</v>
      </c>
      <c r="N325" s="1">
        <v>136</v>
      </c>
      <c r="O325" s="3">
        <f t="shared" si="40"/>
        <v>1.2252252252252251</v>
      </c>
      <c r="P325" t="str">
        <f t="shared" si="41"/>
        <v>P</v>
      </c>
      <c r="Q325" s="3">
        <v>0</v>
      </c>
      <c r="R325" s="3">
        <v>13.739151133557201</v>
      </c>
      <c r="S325" s="3">
        <f t="shared" si="42"/>
        <v>0</v>
      </c>
      <c r="T325" s="1" t="str">
        <f t="shared" si="43"/>
        <v>H</v>
      </c>
      <c r="U325" s="3">
        <v>8.6087631023660197E-2</v>
      </c>
      <c r="V325" s="3">
        <v>8.8995503825764093</v>
      </c>
      <c r="W325" s="3">
        <f t="shared" si="44"/>
        <v>9.6732562121568579E-3</v>
      </c>
      <c r="X325" s="1" t="str">
        <f t="shared" si="45"/>
        <v>A</v>
      </c>
      <c r="Y325">
        <v>0</v>
      </c>
      <c r="Z325">
        <v>8</v>
      </c>
      <c r="AA325" s="3">
        <f t="shared" si="46"/>
        <v>0</v>
      </c>
      <c r="AB325" s="1" t="str">
        <f t="shared" si="47"/>
        <v>GS</v>
      </c>
    </row>
    <row r="326" spans="1:28" x14ac:dyDescent="0.3">
      <c r="A326" s="1" t="s">
        <v>926</v>
      </c>
      <c r="B326" s="1" t="s">
        <v>1411</v>
      </c>
      <c r="C326" s="1" t="s">
        <v>927</v>
      </c>
      <c r="D326" s="1" t="s">
        <v>51</v>
      </c>
      <c r="E326" s="1">
        <v>9</v>
      </c>
      <c r="F326" s="1">
        <v>2017</v>
      </c>
      <c r="G326" s="1" t="s">
        <v>1787</v>
      </c>
      <c r="H326" s="1">
        <v>38</v>
      </c>
      <c r="I326" s="2">
        <v>0.18693059057283501</v>
      </c>
      <c r="J326" s="1">
        <v>5</v>
      </c>
      <c r="K326" s="1" t="s">
        <v>11</v>
      </c>
      <c r="L326" s="1" t="s">
        <v>95</v>
      </c>
      <c r="M326" s="1">
        <v>190</v>
      </c>
      <c r="N326" s="1">
        <v>155</v>
      </c>
      <c r="O326" s="3">
        <f t="shared" si="40"/>
        <v>0.81578947368421051</v>
      </c>
      <c r="P326" t="str">
        <f t="shared" si="41"/>
        <v>N</v>
      </c>
      <c r="Q326" s="3">
        <v>0.20334480449949299</v>
      </c>
      <c r="R326" s="3">
        <v>0</v>
      </c>
      <c r="S326" s="3">
        <f t="shared" si="42"/>
        <v>203.34480449949299</v>
      </c>
      <c r="T326" s="1" t="str">
        <f t="shared" si="43"/>
        <v>D</v>
      </c>
      <c r="U326" s="3">
        <v>10.4167933919008</v>
      </c>
      <c r="V326" s="3">
        <v>7.6861976097924396</v>
      </c>
      <c r="W326" s="3">
        <f t="shared" si="44"/>
        <v>1.3552596382155855</v>
      </c>
      <c r="X326" s="1" t="str">
        <f t="shared" si="45"/>
        <v>I</v>
      </c>
      <c r="Y326">
        <v>68</v>
      </c>
      <c r="Z326">
        <v>9</v>
      </c>
      <c r="AA326" s="3">
        <f t="shared" si="46"/>
        <v>7.5547161426508174</v>
      </c>
      <c r="AB326" s="1" t="str">
        <f t="shared" si="47"/>
        <v>F</v>
      </c>
    </row>
    <row r="327" spans="1:28" x14ac:dyDescent="0.3">
      <c r="A327" s="1" t="s">
        <v>928</v>
      </c>
      <c r="B327" s="1" t="s">
        <v>1412</v>
      </c>
      <c r="C327" s="1" t="s">
        <v>929</v>
      </c>
      <c r="D327" s="1" t="s">
        <v>930</v>
      </c>
      <c r="E327" s="1">
        <v>159</v>
      </c>
      <c r="F327" s="1">
        <v>2014</v>
      </c>
      <c r="G327" s="1" t="s">
        <v>1788</v>
      </c>
      <c r="H327" s="1">
        <v>36</v>
      </c>
      <c r="I327" s="2">
        <v>0.53849132917516096</v>
      </c>
      <c r="J327" s="1">
        <v>5</v>
      </c>
      <c r="K327" s="1" t="s">
        <v>20</v>
      </c>
      <c r="L327" s="1" t="s">
        <v>931</v>
      </c>
      <c r="M327" s="1">
        <v>496</v>
      </c>
      <c r="N327" s="1">
        <v>365</v>
      </c>
      <c r="O327" s="3">
        <f t="shared" si="40"/>
        <v>0.73588709677419351</v>
      </c>
      <c r="P327" t="str">
        <f t="shared" si="41"/>
        <v>N</v>
      </c>
      <c r="Q327" s="3">
        <v>0.73712491631066401</v>
      </c>
      <c r="R327" s="3">
        <v>0.85869694584732303</v>
      </c>
      <c r="S327" s="3">
        <f t="shared" si="42"/>
        <v>0.85742414215994311</v>
      </c>
      <c r="T327" s="1" t="str">
        <f t="shared" si="43"/>
        <v>H</v>
      </c>
      <c r="U327" s="3">
        <v>8.9360345707030095</v>
      </c>
      <c r="V327" s="3">
        <v>12.310368028194199</v>
      </c>
      <c r="W327" s="3">
        <f t="shared" si="44"/>
        <v>0.72589499763426901</v>
      </c>
      <c r="X327" s="1" t="str">
        <f t="shared" si="45"/>
        <v>A</v>
      </c>
      <c r="Y327">
        <v>91</v>
      </c>
      <c r="Z327">
        <v>32</v>
      </c>
      <c r="AA327" s="3">
        <f t="shared" si="46"/>
        <v>2.8436611355895129</v>
      </c>
      <c r="AB327" s="1" t="str">
        <f t="shared" si="47"/>
        <v>F</v>
      </c>
    </row>
    <row r="328" spans="1:28" x14ac:dyDescent="0.3">
      <c r="A328" s="1" t="s">
        <v>932</v>
      </c>
      <c r="B328" s="1" t="s">
        <v>1413</v>
      </c>
      <c r="C328" s="1" t="s">
        <v>933</v>
      </c>
      <c r="D328" s="1" t="s">
        <v>27</v>
      </c>
      <c r="E328" s="1">
        <v>29</v>
      </c>
      <c r="F328" s="1">
        <v>2014</v>
      </c>
      <c r="G328" s="1" t="s">
        <v>1789</v>
      </c>
      <c r="H328" s="1">
        <v>36</v>
      </c>
      <c r="I328" s="2">
        <v>0.41745154994375999</v>
      </c>
      <c r="J328" s="1">
        <v>5</v>
      </c>
      <c r="K328" s="1" t="s">
        <v>20</v>
      </c>
      <c r="L328" s="1" t="s">
        <v>44</v>
      </c>
      <c r="M328" s="1">
        <v>198</v>
      </c>
      <c r="N328" s="1">
        <v>145</v>
      </c>
      <c r="O328" s="3">
        <f t="shared" si="40"/>
        <v>0.73232323232323238</v>
      </c>
      <c r="P328" t="str">
        <f t="shared" si="41"/>
        <v>N</v>
      </c>
      <c r="Q328" s="3">
        <v>0.25418100562436702</v>
      </c>
      <c r="R328" s="3">
        <v>0</v>
      </c>
      <c r="S328" s="3">
        <f t="shared" si="42"/>
        <v>254.181005624367</v>
      </c>
      <c r="T328" s="1" t="str">
        <f t="shared" si="43"/>
        <v>D</v>
      </c>
      <c r="U328" s="3">
        <v>5.8718326817929896</v>
      </c>
      <c r="V328" s="3">
        <v>7.5797119123209802</v>
      </c>
      <c r="W328" s="3">
        <f t="shared" si="44"/>
        <v>0.77467755367432933</v>
      </c>
      <c r="X328" s="1" t="str">
        <f t="shared" si="45"/>
        <v>A</v>
      </c>
      <c r="Y328">
        <v>103</v>
      </c>
      <c r="Z328">
        <v>4</v>
      </c>
      <c r="AA328" s="3">
        <f t="shared" si="46"/>
        <v>25.743564108972755</v>
      </c>
      <c r="AB328" s="1" t="str">
        <f t="shared" si="47"/>
        <v>F</v>
      </c>
    </row>
    <row r="329" spans="1:28" x14ac:dyDescent="0.3">
      <c r="A329" s="1" t="s">
        <v>934</v>
      </c>
      <c r="B329" s="1" t="s">
        <v>1414</v>
      </c>
      <c r="C329" s="1" t="s">
        <v>935</v>
      </c>
      <c r="D329" s="1" t="s">
        <v>769</v>
      </c>
      <c r="E329" s="1">
        <v>42</v>
      </c>
      <c r="F329" s="1">
        <v>2021</v>
      </c>
      <c r="G329" s="1" t="s">
        <v>1790</v>
      </c>
      <c r="H329" s="1">
        <v>39</v>
      </c>
      <c r="I329" s="2">
        <v>0.60336993176573905</v>
      </c>
      <c r="J329" s="1">
        <v>4</v>
      </c>
      <c r="K329" s="1" t="s">
        <v>28</v>
      </c>
      <c r="L329" s="1" t="s">
        <v>29</v>
      </c>
      <c r="M329" s="1">
        <v>160</v>
      </c>
      <c r="N329" s="1">
        <v>65</v>
      </c>
      <c r="O329" s="3">
        <f t="shared" si="40"/>
        <v>0.40625</v>
      </c>
      <c r="P329" t="str">
        <f t="shared" si="41"/>
        <v>N</v>
      </c>
      <c r="Q329" s="3">
        <v>2.54181005624367E-2</v>
      </c>
      <c r="R329" s="3">
        <v>1.7173938916946501</v>
      </c>
      <c r="S329" s="3">
        <f t="shared" si="42"/>
        <v>1.4791777767185738E-2</v>
      </c>
      <c r="T329" s="1" t="str">
        <f t="shared" si="43"/>
        <v>H</v>
      </c>
      <c r="U329" s="3">
        <v>19.187451273527799</v>
      </c>
      <c r="V329" s="3">
        <v>1.1928040714309101</v>
      </c>
      <c r="W329" s="3">
        <f t="shared" si="44"/>
        <v>16.086004175446998</v>
      </c>
      <c r="X329" s="1" t="str">
        <f t="shared" si="45"/>
        <v>I</v>
      </c>
      <c r="Y329">
        <v>4</v>
      </c>
      <c r="Z329">
        <v>4</v>
      </c>
      <c r="AA329" s="3">
        <f t="shared" si="46"/>
        <v>0.99975006248437881</v>
      </c>
      <c r="AB329" s="1" t="str">
        <f t="shared" si="47"/>
        <v>GS</v>
      </c>
    </row>
    <row r="330" spans="1:28" x14ac:dyDescent="0.3">
      <c r="A330" s="1" t="s">
        <v>936</v>
      </c>
      <c r="B330" s="1" t="s">
        <v>1415</v>
      </c>
      <c r="C330" s="1" t="s">
        <v>937</v>
      </c>
      <c r="D330" s="1" t="s">
        <v>365</v>
      </c>
      <c r="E330" s="1">
        <v>36</v>
      </c>
      <c r="F330" s="1">
        <v>2016</v>
      </c>
      <c r="G330" s="1" t="s">
        <v>1791</v>
      </c>
      <c r="H330" s="1">
        <v>10</v>
      </c>
      <c r="I330" s="2">
        <v>0.31362505404966601</v>
      </c>
      <c r="J330" s="1">
        <v>3</v>
      </c>
      <c r="K330" s="1" t="s">
        <v>20</v>
      </c>
      <c r="L330" s="1" t="s">
        <v>44</v>
      </c>
      <c r="M330" s="1">
        <v>110</v>
      </c>
      <c r="N330" s="1">
        <v>105</v>
      </c>
      <c r="O330" s="3">
        <f t="shared" si="40"/>
        <v>0.95454545454545459</v>
      </c>
      <c r="P330" t="str">
        <f t="shared" si="41"/>
        <v>N</v>
      </c>
      <c r="Q330" s="3">
        <v>0.7625430168731</v>
      </c>
      <c r="R330" s="3">
        <v>0.42934847292366202</v>
      </c>
      <c r="S330" s="3">
        <f t="shared" si="42"/>
        <v>1.7719198855118623</v>
      </c>
      <c r="T330" s="1" t="str">
        <f t="shared" si="43"/>
        <v>D</v>
      </c>
      <c r="U330" s="3">
        <v>2.09227087542371</v>
      </c>
      <c r="V330" s="3">
        <v>9.6589162929994998</v>
      </c>
      <c r="W330" s="3">
        <f t="shared" si="44"/>
        <v>0.21661548893845647</v>
      </c>
      <c r="X330" s="1" t="str">
        <f t="shared" si="45"/>
        <v>A</v>
      </c>
      <c r="Y330">
        <v>101</v>
      </c>
      <c r="Z330">
        <v>3</v>
      </c>
      <c r="AA330" s="3">
        <f t="shared" si="46"/>
        <v>33.655448183938688</v>
      </c>
      <c r="AB330" s="1" t="str">
        <f t="shared" si="47"/>
        <v>F</v>
      </c>
    </row>
    <row r="331" spans="1:28" x14ac:dyDescent="0.3">
      <c r="A331" s="1" t="s">
        <v>938</v>
      </c>
      <c r="B331" s="1" t="s">
        <v>1416</v>
      </c>
      <c r="C331" s="1" t="s">
        <v>939</v>
      </c>
      <c r="D331" s="1" t="s">
        <v>940</v>
      </c>
      <c r="E331" s="1">
        <v>118</v>
      </c>
      <c r="F331" s="1">
        <v>2017</v>
      </c>
      <c r="H331" s="1">
        <v>25</v>
      </c>
      <c r="I331" s="2">
        <v>0.17888802636833501</v>
      </c>
      <c r="J331" s="1">
        <v>5</v>
      </c>
      <c r="K331" s="1" t="s">
        <v>20</v>
      </c>
      <c r="L331" s="1" t="s">
        <v>187</v>
      </c>
      <c r="M331" s="1">
        <v>78</v>
      </c>
      <c r="N331" s="1">
        <v>121</v>
      </c>
      <c r="O331" s="3">
        <f t="shared" si="40"/>
        <v>1.5512820512820513</v>
      </c>
      <c r="P331" t="str">
        <f t="shared" si="41"/>
        <v>P</v>
      </c>
      <c r="Q331" s="3">
        <v>0.33043530731167697</v>
      </c>
      <c r="R331" s="3">
        <v>0</v>
      </c>
      <c r="S331" s="3">
        <f t="shared" si="42"/>
        <v>330.43530731167698</v>
      </c>
      <c r="T331" s="1" t="str">
        <f t="shared" si="43"/>
        <v>D</v>
      </c>
      <c r="U331" s="3">
        <v>0.88908479958490205</v>
      </c>
      <c r="V331" s="3">
        <v>4.6306684661906701</v>
      </c>
      <c r="W331" s="3">
        <f t="shared" si="44"/>
        <v>0.1919992342523045</v>
      </c>
      <c r="X331" s="1" t="str">
        <f t="shared" si="45"/>
        <v>A</v>
      </c>
      <c r="Y331">
        <v>35</v>
      </c>
      <c r="Z331">
        <v>5</v>
      </c>
      <c r="AA331" s="3">
        <f t="shared" si="46"/>
        <v>6.9986002799440108</v>
      </c>
      <c r="AB331" s="1" t="str">
        <f t="shared" si="47"/>
        <v>F</v>
      </c>
    </row>
    <row r="332" spans="1:28" x14ac:dyDescent="0.3">
      <c r="A332" s="1" t="s">
        <v>941</v>
      </c>
      <c r="B332" s="1" t="s">
        <v>1417</v>
      </c>
      <c r="C332" s="1" t="s">
        <v>942</v>
      </c>
      <c r="D332" s="1" t="s">
        <v>943</v>
      </c>
      <c r="E332" s="1">
        <v>27</v>
      </c>
      <c r="F332" s="1">
        <v>2015</v>
      </c>
      <c r="H332" s="1">
        <v>22</v>
      </c>
      <c r="I332" s="2">
        <v>0.29084168977942598</v>
      </c>
      <c r="J332" s="1">
        <v>3</v>
      </c>
      <c r="K332" s="1" t="s">
        <v>11</v>
      </c>
      <c r="L332" s="1" t="s">
        <v>209</v>
      </c>
      <c r="M332" s="1">
        <v>39</v>
      </c>
      <c r="N332" s="1">
        <v>63</v>
      </c>
      <c r="O332" s="3">
        <f t="shared" si="40"/>
        <v>1.6153846153846154</v>
      </c>
      <c r="P332" t="str">
        <f t="shared" si="41"/>
        <v>P</v>
      </c>
      <c r="Q332" s="3">
        <v>0.22876290506193001</v>
      </c>
      <c r="R332" s="3">
        <v>0</v>
      </c>
      <c r="S332" s="3">
        <f t="shared" si="42"/>
        <v>228.76290506193001</v>
      </c>
      <c r="T332" s="1" t="str">
        <f t="shared" si="43"/>
        <v>D</v>
      </c>
      <c r="U332" s="3">
        <v>1.6002133210223798E-2</v>
      </c>
      <c r="V332" s="3">
        <v>3.44272483244072</v>
      </c>
      <c r="W332" s="3">
        <f t="shared" si="44"/>
        <v>4.6481011376326249E-3</v>
      </c>
      <c r="X332" s="1" t="str">
        <f t="shared" si="45"/>
        <v>A</v>
      </c>
      <c r="Y332">
        <v>44</v>
      </c>
      <c r="Z332">
        <v>3</v>
      </c>
      <c r="AA332" s="3">
        <f t="shared" si="46"/>
        <v>14.66177940686438</v>
      </c>
      <c r="AB332" s="1" t="str">
        <f t="shared" si="47"/>
        <v>F</v>
      </c>
    </row>
    <row r="333" spans="1:28" x14ac:dyDescent="0.3">
      <c r="A333" s="1" t="s">
        <v>944</v>
      </c>
      <c r="B333" s="1" t="s">
        <v>1418</v>
      </c>
      <c r="C333" s="1" t="s">
        <v>945</v>
      </c>
      <c r="D333" s="1" t="s">
        <v>946</v>
      </c>
      <c r="E333" s="1">
        <v>21</v>
      </c>
      <c r="F333" s="1">
        <v>2009</v>
      </c>
      <c r="G333" s="1" t="s">
        <v>1792</v>
      </c>
      <c r="H333" s="1">
        <v>38</v>
      </c>
      <c r="I333" s="2">
        <v>0.17874884331447199</v>
      </c>
      <c r="J333" s="1">
        <v>5</v>
      </c>
      <c r="K333" s="1" t="s">
        <v>28</v>
      </c>
      <c r="L333" s="1" t="s">
        <v>29</v>
      </c>
      <c r="M333" s="1">
        <v>116</v>
      </c>
      <c r="N333" s="1">
        <v>102</v>
      </c>
      <c r="O333" s="3">
        <f t="shared" si="40"/>
        <v>0.87931034482758619</v>
      </c>
      <c r="P333" t="str">
        <f t="shared" si="41"/>
        <v>N</v>
      </c>
      <c r="Q333" s="3">
        <v>2.9382621988509401</v>
      </c>
      <c r="R333" s="3">
        <v>1.28804541877099</v>
      </c>
      <c r="S333" s="3">
        <f t="shared" si="42"/>
        <v>2.2794093645298839</v>
      </c>
      <c r="T333" s="1" t="str">
        <f t="shared" si="43"/>
        <v>D</v>
      </c>
      <c r="U333" s="3">
        <v>3.3740744608697</v>
      </c>
      <c r="V333" s="3">
        <v>5.1163814659964197</v>
      </c>
      <c r="W333" s="3">
        <f t="shared" si="44"/>
        <v>0.65946499167309369</v>
      </c>
      <c r="X333" s="1" t="str">
        <f t="shared" si="45"/>
        <v>A</v>
      </c>
      <c r="Y333">
        <v>17</v>
      </c>
      <c r="Z333">
        <v>12</v>
      </c>
      <c r="AA333" s="3">
        <f t="shared" si="46"/>
        <v>1.4165486209482543</v>
      </c>
      <c r="AB333" s="1" t="str">
        <f t="shared" si="47"/>
        <v>F</v>
      </c>
    </row>
    <row r="334" spans="1:28" x14ac:dyDescent="0.3">
      <c r="A334" s="1" t="s">
        <v>947</v>
      </c>
      <c r="B334" s="1" t="s">
        <v>1419</v>
      </c>
      <c r="C334" s="1" t="s">
        <v>948</v>
      </c>
      <c r="D334" s="1" t="s">
        <v>949</v>
      </c>
      <c r="E334" s="1">
        <v>49</v>
      </c>
      <c r="F334" s="1">
        <v>2016</v>
      </c>
      <c r="G334" s="1" t="s">
        <v>1793</v>
      </c>
      <c r="H334" s="1">
        <v>13</v>
      </c>
      <c r="I334" s="2">
        <v>0.66526894310575402</v>
      </c>
      <c r="J334" s="1">
        <v>4</v>
      </c>
      <c r="K334" s="1" t="s">
        <v>20</v>
      </c>
      <c r="L334" s="1" t="s">
        <v>525</v>
      </c>
      <c r="M334" s="1">
        <v>154</v>
      </c>
      <c r="N334" s="1">
        <v>93</v>
      </c>
      <c r="O334" s="3">
        <f t="shared" si="40"/>
        <v>0.60389610389610393</v>
      </c>
      <c r="P334" t="str">
        <f t="shared" si="41"/>
        <v>N</v>
      </c>
      <c r="Q334" s="3">
        <v>7.0533473406593199</v>
      </c>
      <c r="R334" s="3">
        <v>0.42934847292366202</v>
      </c>
      <c r="S334" s="3">
        <f t="shared" si="42"/>
        <v>16.389850979930138</v>
      </c>
      <c r="T334" s="1" t="str">
        <f t="shared" si="43"/>
        <v>D</v>
      </c>
      <c r="U334" s="3">
        <v>3.0687401090174</v>
      </c>
      <c r="V334" s="3">
        <v>1.9386723971116899</v>
      </c>
      <c r="W334" s="3">
        <f t="shared" si="44"/>
        <v>1.5829080321096691</v>
      </c>
      <c r="X334" s="1" t="str">
        <f t="shared" si="45"/>
        <v>I</v>
      </c>
      <c r="Y334">
        <v>14</v>
      </c>
      <c r="Z334">
        <v>18</v>
      </c>
      <c r="AA334" s="3">
        <f t="shared" si="46"/>
        <v>0.77773457030164983</v>
      </c>
      <c r="AB334" s="1" t="str">
        <f t="shared" si="47"/>
        <v>GS</v>
      </c>
    </row>
    <row r="335" spans="1:28" x14ac:dyDescent="0.3">
      <c r="A335" s="1" t="s">
        <v>950</v>
      </c>
      <c r="B335" s="1" t="s">
        <v>1420</v>
      </c>
      <c r="C335" s="1" t="s">
        <v>951</v>
      </c>
      <c r="D335" s="1" t="s">
        <v>356</v>
      </c>
      <c r="E335" s="1">
        <v>112</v>
      </c>
      <c r="F335" s="1">
        <v>2018</v>
      </c>
      <c r="G335" s="1" t="s">
        <v>1794</v>
      </c>
      <c r="H335" s="1">
        <v>6</v>
      </c>
      <c r="I335" s="2">
        <v>0.41151646400987202</v>
      </c>
      <c r="J335" s="1">
        <v>2</v>
      </c>
      <c r="K335" s="1" t="s">
        <v>20</v>
      </c>
      <c r="L335" s="1" t="s">
        <v>105</v>
      </c>
      <c r="M335" s="1">
        <v>193</v>
      </c>
      <c r="N335" s="1">
        <v>95</v>
      </c>
      <c r="O335" s="3">
        <f t="shared" si="40"/>
        <v>0.49222797927461137</v>
      </c>
      <c r="P335" t="str">
        <f t="shared" si="41"/>
        <v>N</v>
      </c>
      <c r="Q335" s="3">
        <v>5.0836201124873401E-2</v>
      </c>
      <c r="R335" s="3">
        <v>27.478302267114401</v>
      </c>
      <c r="S335" s="3">
        <f t="shared" si="42"/>
        <v>1.8499815108373821E-3</v>
      </c>
      <c r="T335" s="1" t="str">
        <f t="shared" si="43"/>
        <v>H</v>
      </c>
      <c r="U335" s="3">
        <v>7.3521303919924899</v>
      </c>
      <c r="V335" s="3">
        <v>9.5149555759106992</v>
      </c>
      <c r="W335" s="3">
        <f t="shared" si="44"/>
        <v>0.77269203553678178</v>
      </c>
      <c r="X335" s="1" t="str">
        <f t="shared" si="45"/>
        <v>A</v>
      </c>
      <c r="Y335">
        <v>122</v>
      </c>
      <c r="Z335">
        <v>3</v>
      </c>
      <c r="AA335" s="3">
        <f t="shared" si="46"/>
        <v>40.653115628123963</v>
      </c>
      <c r="AB335" s="1" t="str">
        <f t="shared" si="47"/>
        <v>F</v>
      </c>
    </row>
    <row r="336" spans="1:28" x14ac:dyDescent="0.3">
      <c r="A336" s="1" t="s">
        <v>952</v>
      </c>
      <c r="B336" s="1" t="s">
        <v>1421</v>
      </c>
      <c r="C336" s="1" t="s">
        <v>953</v>
      </c>
      <c r="D336" s="1" t="s">
        <v>639</v>
      </c>
      <c r="E336" s="1">
        <v>35</v>
      </c>
      <c r="F336" s="1">
        <v>2016</v>
      </c>
      <c r="G336" s="1" t="s">
        <v>1725</v>
      </c>
      <c r="H336" s="1">
        <v>32</v>
      </c>
      <c r="I336" s="2">
        <v>0.80340460141967496</v>
      </c>
      <c r="J336" s="1">
        <v>2</v>
      </c>
      <c r="K336" s="1" t="s">
        <v>11</v>
      </c>
      <c r="L336" s="1" t="s">
        <v>16</v>
      </c>
      <c r="M336" s="1">
        <v>111</v>
      </c>
      <c r="N336" s="1">
        <v>148</v>
      </c>
      <c r="O336" s="3">
        <f t="shared" si="40"/>
        <v>1.3333333333333333</v>
      </c>
      <c r="P336" t="str">
        <f t="shared" si="41"/>
        <v>P</v>
      </c>
      <c r="Q336" s="3">
        <v>5.0836201124873401E-2</v>
      </c>
      <c r="R336" s="3">
        <v>0</v>
      </c>
      <c r="S336" s="3">
        <f t="shared" si="42"/>
        <v>50.836201124873398</v>
      </c>
      <c r="T336" s="1" t="str">
        <f t="shared" si="43"/>
        <v>D</v>
      </c>
      <c r="U336" s="3">
        <v>1.01197917972249</v>
      </c>
      <c r="V336" s="3">
        <v>0.55463406428004702</v>
      </c>
      <c r="W336" s="3">
        <f t="shared" si="44"/>
        <v>1.8245889405226277</v>
      </c>
      <c r="X336" s="1" t="str">
        <f t="shared" si="45"/>
        <v>I</v>
      </c>
      <c r="Y336">
        <v>35</v>
      </c>
      <c r="Z336">
        <v>13</v>
      </c>
      <c r="AA336" s="3">
        <f t="shared" si="46"/>
        <v>2.6921006076455658</v>
      </c>
      <c r="AB336" s="1" t="str">
        <f t="shared" si="47"/>
        <v>F</v>
      </c>
    </row>
    <row r="337" spans="1:28" x14ac:dyDescent="0.3">
      <c r="A337" s="1" t="s">
        <v>954</v>
      </c>
      <c r="B337" s="1" t="s">
        <v>1422</v>
      </c>
      <c r="C337" s="1" t="s">
        <v>955</v>
      </c>
      <c r="D337" s="1" t="s">
        <v>356</v>
      </c>
      <c r="E337" s="1">
        <v>64</v>
      </c>
      <c r="F337" s="1">
        <v>2014</v>
      </c>
      <c r="G337" s="1" t="s">
        <v>1795</v>
      </c>
      <c r="H337" s="1">
        <v>15</v>
      </c>
      <c r="I337" s="2">
        <v>0.41455684944951898</v>
      </c>
      <c r="J337" s="1">
        <v>3</v>
      </c>
      <c r="K337" s="1" t="s">
        <v>11</v>
      </c>
      <c r="L337" s="1" t="s">
        <v>16</v>
      </c>
      <c r="M337" s="1">
        <v>195</v>
      </c>
      <c r="N337" s="1">
        <v>204</v>
      </c>
      <c r="O337" s="3">
        <f t="shared" si="40"/>
        <v>1.0461538461538462</v>
      </c>
      <c r="P337" t="str">
        <f t="shared" si="41"/>
        <v>P</v>
      </c>
      <c r="Q337" s="3">
        <v>1.0167240224974701</v>
      </c>
      <c r="R337" s="3">
        <v>0</v>
      </c>
      <c r="S337" s="3">
        <f t="shared" si="42"/>
        <v>1016.7240224974701</v>
      </c>
      <c r="T337" s="1" t="str">
        <f t="shared" si="43"/>
        <v>D</v>
      </c>
      <c r="U337" s="3">
        <v>3.3780847016954501</v>
      </c>
      <c r="V337" s="3">
        <v>0.561554388244492</v>
      </c>
      <c r="W337" s="3">
        <f t="shared" si="44"/>
        <v>6.0155966588666114</v>
      </c>
      <c r="X337" s="1" t="str">
        <f t="shared" si="45"/>
        <v>I</v>
      </c>
      <c r="Y337">
        <v>93</v>
      </c>
      <c r="Z337">
        <v>1</v>
      </c>
      <c r="AA337" s="3">
        <f t="shared" si="46"/>
        <v>92.907092907092917</v>
      </c>
      <c r="AB337" s="1" t="str">
        <f t="shared" si="47"/>
        <v>F</v>
      </c>
    </row>
    <row r="338" spans="1:28" x14ac:dyDescent="0.3">
      <c r="A338" s="1" t="s">
        <v>956</v>
      </c>
      <c r="B338" s="1" t="s">
        <v>1423</v>
      </c>
      <c r="C338" s="1" t="s">
        <v>957</v>
      </c>
      <c r="D338" s="1" t="s">
        <v>27</v>
      </c>
      <c r="E338" s="1">
        <v>41</v>
      </c>
      <c r="F338" s="1">
        <v>2016</v>
      </c>
      <c r="G338" s="1" t="s">
        <v>1796</v>
      </c>
      <c r="H338" s="1">
        <v>30</v>
      </c>
      <c r="I338" s="2">
        <v>0.46754199374750499</v>
      </c>
      <c r="J338" s="1">
        <v>1</v>
      </c>
      <c r="K338" s="1" t="s">
        <v>39</v>
      </c>
      <c r="L338" s="1" t="s">
        <v>29</v>
      </c>
      <c r="M338" s="1">
        <v>178</v>
      </c>
      <c r="N338" s="1">
        <v>125</v>
      </c>
      <c r="O338" s="3">
        <f t="shared" si="40"/>
        <v>0.702247191011236</v>
      </c>
      <c r="P338" t="str">
        <f t="shared" si="41"/>
        <v>N</v>
      </c>
      <c r="Q338" s="3">
        <v>5.0836201124873401E-2</v>
      </c>
      <c r="R338" s="3">
        <v>0.42934847292366202</v>
      </c>
      <c r="S338" s="3">
        <f t="shared" si="42"/>
        <v>0.11812799236745765</v>
      </c>
      <c r="T338" s="1" t="str">
        <f t="shared" si="43"/>
        <v>H</v>
      </c>
      <c r="U338" s="3">
        <v>1.7102590755328899</v>
      </c>
      <c r="V338" s="3">
        <v>1.0371827412477601</v>
      </c>
      <c r="W338" s="3">
        <f t="shared" si="44"/>
        <v>1.6489467164440086</v>
      </c>
      <c r="X338" s="1" t="str">
        <f t="shared" si="45"/>
        <v>I</v>
      </c>
      <c r="Y338">
        <v>8</v>
      </c>
      <c r="Z338">
        <v>13</v>
      </c>
      <c r="AA338" s="3">
        <f t="shared" si="46"/>
        <v>0.61533728174755786</v>
      </c>
      <c r="AB338" s="1" t="str">
        <f t="shared" si="47"/>
        <v>GS</v>
      </c>
    </row>
    <row r="339" spans="1:28" x14ac:dyDescent="0.3">
      <c r="A339" s="1" t="s">
        <v>958</v>
      </c>
      <c r="B339" s="1" t="s">
        <v>1424</v>
      </c>
      <c r="C339" s="1" t="s">
        <v>959</v>
      </c>
      <c r="D339" s="1" t="s">
        <v>960</v>
      </c>
      <c r="E339" s="1">
        <v>47</v>
      </c>
      <c r="F339" s="1">
        <v>2007</v>
      </c>
      <c r="G339" s="1" t="s">
        <v>1797</v>
      </c>
      <c r="H339" s="1">
        <v>40</v>
      </c>
      <c r="I339" s="2">
        <v>0.99219450112288499</v>
      </c>
      <c r="J339" s="1">
        <v>1</v>
      </c>
      <c r="K339" s="1" t="s">
        <v>39</v>
      </c>
      <c r="L339" s="1" t="s">
        <v>136</v>
      </c>
      <c r="M339" s="1">
        <v>85</v>
      </c>
      <c r="N339" s="1">
        <v>117</v>
      </c>
      <c r="O339" s="3">
        <f t="shared" si="40"/>
        <v>1.3764705882352941</v>
      </c>
      <c r="P339" t="str">
        <f t="shared" si="41"/>
        <v>P</v>
      </c>
      <c r="Q339" s="3">
        <v>2.54181005624367E-2</v>
      </c>
      <c r="R339" s="3">
        <v>0</v>
      </c>
      <c r="S339" s="3">
        <f t="shared" si="42"/>
        <v>25.418100562436699</v>
      </c>
      <c r="T339" s="1" t="str">
        <f t="shared" si="43"/>
        <v>D</v>
      </c>
      <c r="U339" s="3">
        <v>0.41004305620084602</v>
      </c>
      <c r="V339" s="3">
        <v>2.8770287407487798</v>
      </c>
      <c r="W339" s="3">
        <f t="shared" si="44"/>
        <v>0.14252310044498465</v>
      </c>
      <c r="X339" s="1" t="str">
        <f t="shared" si="45"/>
        <v>A</v>
      </c>
      <c r="Y339">
        <v>0</v>
      </c>
      <c r="Z339">
        <v>1</v>
      </c>
      <c r="AA339" s="3">
        <f t="shared" si="46"/>
        <v>0</v>
      </c>
      <c r="AB339" s="1" t="str">
        <f t="shared" si="47"/>
        <v>GS</v>
      </c>
    </row>
    <row r="340" spans="1:28" x14ac:dyDescent="0.3">
      <c r="A340" s="1" t="s">
        <v>961</v>
      </c>
      <c r="B340" s="1" t="s">
        <v>1425</v>
      </c>
      <c r="C340" s="1" t="s">
        <v>962</v>
      </c>
      <c r="D340" s="1" t="s">
        <v>303</v>
      </c>
      <c r="E340" s="1">
        <v>85</v>
      </c>
      <c r="F340" s="1">
        <v>2020</v>
      </c>
      <c r="G340" s="1" t="s">
        <v>1798</v>
      </c>
      <c r="H340" s="1">
        <v>11</v>
      </c>
      <c r="I340" s="2">
        <v>0.68344644229158003</v>
      </c>
      <c r="J340" s="1">
        <v>5</v>
      </c>
      <c r="K340" s="1" t="s">
        <v>11</v>
      </c>
      <c r="L340" s="1" t="s">
        <v>16</v>
      </c>
      <c r="M340" s="1">
        <v>30</v>
      </c>
      <c r="N340" s="1">
        <v>67</v>
      </c>
      <c r="O340" s="3">
        <f t="shared" si="40"/>
        <v>2.2333333333333334</v>
      </c>
      <c r="P340" t="str">
        <f t="shared" si="41"/>
        <v>P</v>
      </c>
      <c r="Q340" s="3">
        <v>0.38127150843655</v>
      </c>
      <c r="R340" s="3">
        <v>0</v>
      </c>
      <c r="S340" s="3">
        <f t="shared" si="42"/>
        <v>381.27150843654999</v>
      </c>
      <c r="T340" s="1" t="str">
        <f t="shared" si="43"/>
        <v>D</v>
      </c>
      <c r="U340" s="3">
        <v>1.10866609111845</v>
      </c>
      <c r="V340" s="3">
        <v>2.7757119406224899</v>
      </c>
      <c r="W340" s="3">
        <f t="shared" si="44"/>
        <v>0.39941683965585317</v>
      </c>
      <c r="X340" s="1" t="str">
        <f t="shared" si="45"/>
        <v>A</v>
      </c>
      <c r="Y340">
        <v>60</v>
      </c>
      <c r="Z340">
        <v>4</v>
      </c>
      <c r="AA340" s="3">
        <f t="shared" si="46"/>
        <v>14.996250937265682</v>
      </c>
      <c r="AB340" s="1" t="str">
        <f t="shared" si="47"/>
        <v>F</v>
      </c>
    </row>
    <row r="341" spans="1:28" x14ac:dyDescent="0.3">
      <c r="A341" s="1" t="s">
        <v>963</v>
      </c>
      <c r="B341" s="1" t="s">
        <v>1426</v>
      </c>
      <c r="C341" s="1" t="s">
        <v>964</v>
      </c>
      <c r="D341" s="1" t="s">
        <v>834</v>
      </c>
      <c r="E341" s="1">
        <v>17</v>
      </c>
      <c r="F341" s="1">
        <v>2017</v>
      </c>
      <c r="G341" s="1" t="s">
        <v>1799</v>
      </c>
      <c r="H341" s="1">
        <v>39</v>
      </c>
      <c r="I341" s="2">
        <v>0.49999248006085001</v>
      </c>
      <c r="J341" s="1">
        <v>4</v>
      </c>
      <c r="K341" s="1" t="s">
        <v>28</v>
      </c>
      <c r="L341" s="1" t="s">
        <v>29</v>
      </c>
      <c r="M341" s="1">
        <v>169</v>
      </c>
      <c r="N341" s="1">
        <v>125</v>
      </c>
      <c r="O341" s="3">
        <f t="shared" si="40"/>
        <v>0.73964497041420119</v>
      </c>
      <c r="P341" t="str">
        <f t="shared" si="41"/>
        <v>N</v>
      </c>
      <c r="Q341" s="3">
        <v>0.17792670393705701</v>
      </c>
      <c r="R341" s="3">
        <v>1.28804541877099</v>
      </c>
      <c r="S341" s="3">
        <f t="shared" si="42"/>
        <v>0.13802981752706359</v>
      </c>
      <c r="T341" s="1" t="str">
        <f t="shared" si="43"/>
        <v>H</v>
      </c>
      <c r="U341" s="3">
        <v>2.9588282335090001</v>
      </c>
      <c r="V341" s="3">
        <v>3.5535048161427398</v>
      </c>
      <c r="W341" s="3">
        <f t="shared" si="44"/>
        <v>0.83265068899519612</v>
      </c>
      <c r="X341" s="1" t="str">
        <f t="shared" si="45"/>
        <v>A</v>
      </c>
      <c r="Y341">
        <v>10</v>
      </c>
      <c r="Z341">
        <v>16</v>
      </c>
      <c r="AA341" s="3">
        <f t="shared" si="46"/>
        <v>0.62496093994125368</v>
      </c>
      <c r="AB341" s="1" t="str">
        <f t="shared" si="47"/>
        <v>GS</v>
      </c>
    </row>
    <row r="342" spans="1:28" x14ac:dyDescent="0.3">
      <c r="A342" s="1" t="s">
        <v>965</v>
      </c>
      <c r="B342" s="1" t="s">
        <v>1427</v>
      </c>
      <c r="C342" s="1" t="s">
        <v>966</v>
      </c>
      <c r="D342" s="1" t="s">
        <v>967</v>
      </c>
      <c r="E342" s="1">
        <v>7</v>
      </c>
      <c r="F342" s="1">
        <v>2013</v>
      </c>
      <c r="G342" s="1" t="s">
        <v>1800</v>
      </c>
      <c r="H342" s="1">
        <v>2</v>
      </c>
      <c r="I342" s="2">
        <v>0.563191368266034</v>
      </c>
      <c r="J342" s="1">
        <v>5</v>
      </c>
      <c r="K342" s="1" t="s">
        <v>11</v>
      </c>
      <c r="L342" s="1" t="s">
        <v>33</v>
      </c>
      <c r="M342" s="1">
        <v>311</v>
      </c>
      <c r="N342" s="1">
        <v>142</v>
      </c>
      <c r="O342" s="3">
        <f t="shared" si="40"/>
        <v>0.45659163987138263</v>
      </c>
      <c r="P342" t="str">
        <f t="shared" si="41"/>
        <v>N</v>
      </c>
      <c r="Q342" s="3">
        <v>0.17792670393705701</v>
      </c>
      <c r="R342" s="3">
        <v>0</v>
      </c>
      <c r="S342" s="3">
        <f t="shared" si="42"/>
        <v>177.926703937057</v>
      </c>
      <c r="T342" s="1" t="str">
        <f t="shared" si="43"/>
        <v>D</v>
      </c>
      <c r="U342" s="3">
        <v>12.0905005720155</v>
      </c>
      <c r="V342" s="3">
        <v>8.7125954186446997</v>
      </c>
      <c r="W342" s="3">
        <f t="shared" si="44"/>
        <v>1.3877036624634471</v>
      </c>
      <c r="X342" s="1" t="str">
        <f t="shared" si="45"/>
        <v>I</v>
      </c>
      <c r="Y342">
        <v>34</v>
      </c>
      <c r="Z342">
        <v>14</v>
      </c>
      <c r="AA342" s="3">
        <f t="shared" si="46"/>
        <v>2.4283979715734589</v>
      </c>
      <c r="AB342" s="1" t="str">
        <f t="shared" si="47"/>
        <v>F</v>
      </c>
    </row>
    <row r="343" spans="1:28" x14ac:dyDescent="0.3">
      <c r="A343" s="1" t="s">
        <v>968</v>
      </c>
      <c r="B343" s="1" t="s">
        <v>1428</v>
      </c>
      <c r="C343" s="1" t="s">
        <v>969</v>
      </c>
      <c r="D343" s="1" t="s">
        <v>111</v>
      </c>
      <c r="E343" s="1">
        <v>10</v>
      </c>
      <c r="F343" s="1">
        <v>2014</v>
      </c>
      <c r="G343" s="1" t="s">
        <v>1801</v>
      </c>
      <c r="H343" s="1">
        <v>41</v>
      </c>
      <c r="I343" s="2">
        <v>0.66987993994680395</v>
      </c>
      <c r="J343" s="1">
        <v>3</v>
      </c>
      <c r="K343" s="1" t="s">
        <v>20</v>
      </c>
      <c r="L343" s="1" t="s">
        <v>105</v>
      </c>
      <c r="M343" s="1">
        <v>176</v>
      </c>
      <c r="N343" s="1">
        <v>129</v>
      </c>
      <c r="O343" s="3">
        <f t="shared" si="40"/>
        <v>0.73295454545454541</v>
      </c>
      <c r="P343" t="str">
        <f t="shared" si="41"/>
        <v>N</v>
      </c>
      <c r="Q343" s="3">
        <v>5.3378011181116998</v>
      </c>
      <c r="R343" s="3">
        <v>0.42934847292366202</v>
      </c>
      <c r="S343" s="3">
        <f t="shared" si="42"/>
        <v>12.403439198583037</v>
      </c>
      <c r="T343" s="1" t="str">
        <f t="shared" si="43"/>
        <v>D</v>
      </c>
      <c r="U343" s="3">
        <v>5.9874822999153299</v>
      </c>
      <c r="V343" s="3">
        <v>14.368097278565299</v>
      </c>
      <c r="W343" s="3">
        <f t="shared" si="44"/>
        <v>0.41672061260662618</v>
      </c>
      <c r="X343" s="1" t="str">
        <f t="shared" si="45"/>
        <v>A</v>
      </c>
      <c r="Y343">
        <v>177</v>
      </c>
      <c r="Z343">
        <v>4</v>
      </c>
      <c r="AA343" s="3">
        <f t="shared" si="46"/>
        <v>44.23894026493376</v>
      </c>
      <c r="AB343" s="1" t="str">
        <f t="shared" si="47"/>
        <v>F</v>
      </c>
    </row>
    <row r="344" spans="1:28" x14ac:dyDescent="0.3">
      <c r="A344" s="1" t="s">
        <v>970</v>
      </c>
      <c r="B344" s="1" t="s">
        <v>1429</v>
      </c>
      <c r="C344" s="1" t="s">
        <v>971</v>
      </c>
      <c r="D344" s="1" t="s">
        <v>972</v>
      </c>
      <c r="E344" s="1">
        <v>8</v>
      </c>
      <c r="F344" s="1">
        <v>2021</v>
      </c>
      <c r="G344" s="1" t="s">
        <v>1802</v>
      </c>
      <c r="H344" s="1">
        <v>16</v>
      </c>
      <c r="I344" s="2">
        <v>0.65598355896023697</v>
      </c>
      <c r="J344" s="1">
        <v>4</v>
      </c>
      <c r="K344" s="1" t="s">
        <v>11</v>
      </c>
      <c r="L344" s="1" t="s">
        <v>167</v>
      </c>
      <c r="M344" s="1">
        <v>187</v>
      </c>
      <c r="N344" s="1">
        <v>92</v>
      </c>
      <c r="O344" s="3">
        <f t="shared" si="40"/>
        <v>0.49197860962566847</v>
      </c>
      <c r="P344" t="str">
        <f t="shared" si="41"/>
        <v>N</v>
      </c>
      <c r="Q344" s="3">
        <v>1.6559716951010599</v>
      </c>
      <c r="R344" s="3">
        <v>1.7173938916946501</v>
      </c>
      <c r="S344" s="3">
        <f t="shared" si="42"/>
        <v>0.96367410470015669</v>
      </c>
      <c r="T344" s="1" t="str">
        <f t="shared" si="43"/>
        <v>H</v>
      </c>
      <c r="U344" s="3">
        <v>8.8138648921050908</v>
      </c>
      <c r="V344" s="3">
        <v>6.1178503927658703</v>
      </c>
      <c r="W344" s="3">
        <f t="shared" si="44"/>
        <v>1.4406800307714549</v>
      </c>
      <c r="X344" s="1" t="str">
        <f t="shared" si="45"/>
        <v>I</v>
      </c>
      <c r="Y344">
        <v>58</v>
      </c>
      <c r="Z344">
        <v>6</v>
      </c>
      <c r="AA344" s="3">
        <f t="shared" si="46"/>
        <v>9.6650558240293272</v>
      </c>
      <c r="AB344" s="1" t="str">
        <f t="shared" si="47"/>
        <v>F</v>
      </c>
    </row>
    <row r="345" spans="1:28" x14ac:dyDescent="0.3">
      <c r="A345" s="1" t="s">
        <v>973</v>
      </c>
      <c r="B345" s="1" t="s">
        <v>1430</v>
      </c>
      <c r="C345" s="1" t="s">
        <v>974</v>
      </c>
      <c r="D345" s="1" t="s">
        <v>819</v>
      </c>
      <c r="E345" s="1">
        <v>56</v>
      </c>
      <c r="F345" s="1">
        <v>2001</v>
      </c>
      <c r="H345" s="1">
        <v>26</v>
      </c>
      <c r="I345" s="2">
        <v>0.28940874294448399</v>
      </c>
      <c r="J345" s="1">
        <v>5</v>
      </c>
      <c r="K345" s="1" t="s">
        <v>20</v>
      </c>
      <c r="L345" s="1" t="s">
        <v>105</v>
      </c>
      <c r="M345" s="1">
        <v>24</v>
      </c>
      <c r="N345" s="1">
        <v>61</v>
      </c>
      <c r="O345" s="3">
        <f t="shared" si="40"/>
        <v>2.5416666666666665</v>
      </c>
      <c r="P345" t="str">
        <f t="shared" si="41"/>
        <v>P</v>
      </c>
      <c r="Q345" s="3">
        <v>1.0167240224974701</v>
      </c>
      <c r="R345" s="3">
        <v>0</v>
      </c>
      <c r="S345" s="3">
        <f t="shared" si="42"/>
        <v>1016.7240224974701</v>
      </c>
      <c r="T345" s="1" t="str">
        <f t="shared" si="43"/>
        <v>D</v>
      </c>
      <c r="U345" s="3">
        <v>8.6087631023660197E-2</v>
      </c>
      <c r="V345" s="3">
        <v>1.9397615637308001</v>
      </c>
      <c r="W345" s="3">
        <f t="shared" si="44"/>
        <v>4.4380522139064009E-2</v>
      </c>
      <c r="X345" s="1" t="str">
        <f t="shared" si="45"/>
        <v>A</v>
      </c>
      <c r="Y345">
        <v>47</v>
      </c>
      <c r="Z345">
        <v>1</v>
      </c>
      <c r="AA345" s="3">
        <f t="shared" si="46"/>
        <v>46.953046953046957</v>
      </c>
      <c r="AB345" s="1" t="str">
        <f t="shared" si="47"/>
        <v>F</v>
      </c>
    </row>
    <row r="346" spans="1:28" x14ac:dyDescent="0.3">
      <c r="A346" s="1" t="s">
        <v>975</v>
      </c>
      <c r="B346" s="1" t="s">
        <v>1431</v>
      </c>
      <c r="C346" s="1" t="s">
        <v>976</v>
      </c>
      <c r="D346" s="1" t="s">
        <v>47</v>
      </c>
      <c r="E346" s="1">
        <v>49</v>
      </c>
      <c r="F346" s="1">
        <v>2011</v>
      </c>
      <c r="G346" s="1" t="s">
        <v>1803</v>
      </c>
      <c r="H346" s="1">
        <v>7</v>
      </c>
      <c r="I346" s="2">
        <v>0.37546978880746301</v>
      </c>
      <c r="J346" s="1">
        <v>2</v>
      </c>
      <c r="K346" s="1" t="s">
        <v>11</v>
      </c>
      <c r="L346" s="1" t="s">
        <v>33</v>
      </c>
      <c r="M346" s="1">
        <v>119</v>
      </c>
      <c r="N346" s="1">
        <v>72</v>
      </c>
      <c r="O346" s="3">
        <f t="shared" si="40"/>
        <v>0.60504201680672265</v>
      </c>
      <c r="P346" t="str">
        <f t="shared" si="41"/>
        <v>N</v>
      </c>
      <c r="Q346" s="3">
        <v>0.20334480449949299</v>
      </c>
      <c r="R346" s="3">
        <v>0</v>
      </c>
      <c r="S346" s="3">
        <f t="shared" si="42"/>
        <v>203.34480449949299</v>
      </c>
      <c r="T346" s="1" t="str">
        <f t="shared" si="43"/>
        <v>D</v>
      </c>
      <c r="U346" s="3">
        <v>6.1809532122134696</v>
      </c>
      <c r="V346" s="3">
        <v>3.6845625950674901</v>
      </c>
      <c r="W346" s="3">
        <f t="shared" si="44"/>
        <v>1.6775269934314287</v>
      </c>
      <c r="X346" s="1" t="str">
        <f t="shared" si="45"/>
        <v>I</v>
      </c>
      <c r="Y346">
        <v>51</v>
      </c>
      <c r="Z346">
        <v>2</v>
      </c>
      <c r="AA346" s="3">
        <f t="shared" si="46"/>
        <v>25.487256371814095</v>
      </c>
      <c r="AB346" s="1" t="str">
        <f t="shared" si="47"/>
        <v>F</v>
      </c>
    </row>
    <row r="347" spans="1:28" x14ac:dyDescent="0.3">
      <c r="A347" s="1" t="s">
        <v>977</v>
      </c>
      <c r="B347" s="1" t="s">
        <v>1432</v>
      </c>
      <c r="C347" s="1" t="s">
        <v>978</v>
      </c>
      <c r="D347" s="1" t="s">
        <v>125</v>
      </c>
      <c r="E347" s="1">
        <v>161</v>
      </c>
      <c r="F347" s="1">
        <v>2020</v>
      </c>
      <c r="G347" s="1" t="s">
        <v>1804</v>
      </c>
      <c r="H347" s="1">
        <v>37</v>
      </c>
      <c r="I347" s="2">
        <v>0.47071271399819098</v>
      </c>
      <c r="J347" s="1">
        <v>3</v>
      </c>
      <c r="K347" s="1" t="s">
        <v>60</v>
      </c>
      <c r="L347" s="1" t="s">
        <v>61</v>
      </c>
      <c r="M347" s="1">
        <v>85</v>
      </c>
      <c r="N347" s="1">
        <v>76</v>
      </c>
      <c r="O347" s="3">
        <f t="shared" si="40"/>
        <v>0.89411764705882357</v>
      </c>
      <c r="P347" t="str">
        <f t="shared" si="41"/>
        <v>N</v>
      </c>
      <c r="Q347" s="3">
        <v>0.35585340787411401</v>
      </c>
      <c r="R347" s="3">
        <v>2.1467423646183099</v>
      </c>
      <c r="S347" s="3">
        <f t="shared" si="42"/>
        <v>0.16568719495243331</v>
      </c>
      <c r="T347" s="1" t="str">
        <f t="shared" si="43"/>
        <v>H</v>
      </c>
      <c r="U347" s="3">
        <v>2.1620055413956099</v>
      </c>
      <c r="V347" s="3">
        <v>7.9934649666493902</v>
      </c>
      <c r="W347" s="3">
        <f t="shared" si="44"/>
        <v>0.27047163531910179</v>
      </c>
      <c r="X347" s="1" t="str">
        <f t="shared" si="45"/>
        <v>A</v>
      </c>
      <c r="Y347">
        <v>14</v>
      </c>
      <c r="Z347">
        <v>3</v>
      </c>
      <c r="AA347" s="3">
        <f t="shared" si="46"/>
        <v>4.665111629456848</v>
      </c>
      <c r="AB347" s="1" t="str">
        <f t="shared" si="47"/>
        <v>F</v>
      </c>
    </row>
    <row r="348" spans="1:28" x14ac:dyDescent="0.3">
      <c r="A348" s="1" t="s">
        <v>979</v>
      </c>
      <c r="B348" s="1" t="s">
        <v>1433</v>
      </c>
      <c r="C348" s="1" t="s">
        <v>980</v>
      </c>
      <c r="D348" s="1" t="s">
        <v>981</v>
      </c>
      <c r="E348" s="1">
        <v>18</v>
      </c>
      <c r="F348" s="1">
        <v>2021</v>
      </c>
      <c r="G348" s="1" t="s">
        <v>1805</v>
      </c>
      <c r="H348" s="1">
        <v>18</v>
      </c>
      <c r="I348" s="2">
        <v>0.379651854796071</v>
      </c>
      <c r="J348" s="1">
        <v>5</v>
      </c>
      <c r="K348" s="1" t="s">
        <v>11</v>
      </c>
      <c r="L348" s="1" t="s">
        <v>371</v>
      </c>
      <c r="M348" s="1">
        <v>103</v>
      </c>
      <c r="N348" s="1">
        <v>113</v>
      </c>
      <c r="O348" s="3">
        <f t="shared" si="40"/>
        <v>1.0970873786407767</v>
      </c>
      <c r="P348" t="str">
        <f t="shared" si="41"/>
        <v>P</v>
      </c>
      <c r="Q348" s="3">
        <v>2.29901452624734</v>
      </c>
      <c r="R348" s="3">
        <v>0</v>
      </c>
      <c r="S348" s="3">
        <f t="shared" si="42"/>
        <v>2299.0145262473402</v>
      </c>
      <c r="T348" s="1" t="str">
        <f t="shared" si="43"/>
        <v>D</v>
      </c>
      <c r="U348" s="3">
        <v>1.3873536434958</v>
      </c>
      <c r="V348" s="3">
        <v>9.7691986972003608</v>
      </c>
      <c r="W348" s="3">
        <f t="shared" si="44"/>
        <v>0.14201304390434655</v>
      </c>
      <c r="X348" s="1" t="str">
        <f t="shared" si="45"/>
        <v>A</v>
      </c>
      <c r="Y348">
        <v>9</v>
      </c>
      <c r="Z348">
        <v>6</v>
      </c>
      <c r="AA348" s="3">
        <f t="shared" si="46"/>
        <v>1.4997500416597234</v>
      </c>
      <c r="AB348" s="1" t="str">
        <f t="shared" si="47"/>
        <v>F</v>
      </c>
    </row>
    <row r="349" spans="1:28" x14ac:dyDescent="0.3">
      <c r="A349" s="1" t="s">
        <v>982</v>
      </c>
      <c r="B349" s="1" t="s">
        <v>1434</v>
      </c>
      <c r="C349" s="1" t="s">
        <v>983</v>
      </c>
      <c r="D349" s="1" t="s">
        <v>984</v>
      </c>
      <c r="E349" s="1">
        <v>97</v>
      </c>
      <c r="F349" s="1">
        <v>2010</v>
      </c>
      <c r="G349" s="1" t="s">
        <v>1806</v>
      </c>
      <c r="H349" s="1">
        <v>41</v>
      </c>
      <c r="I349" s="2">
        <v>0.587071280158319</v>
      </c>
      <c r="J349" s="1">
        <v>3</v>
      </c>
      <c r="K349" s="1" t="s">
        <v>20</v>
      </c>
      <c r="L349" s="1" t="s">
        <v>105</v>
      </c>
      <c r="M349" s="1">
        <v>77</v>
      </c>
      <c r="N349" s="1">
        <v>108</v>
      </c>
      <c r="O349" s="3">
        <f t="shared" si="40"/>
        <v>1.4025974025974026</v>
      </c>
      <c r="P349" t="str">
        <f t="shared" si="41"/>
        <v>P</v>
      </c>
      <c r="Q349" s="3">
        <v>0.35585340787411401</v>
      </c>
      <c r="R349" s="3">
        <v>0</v>
      </c>
      <c r="S349" s="3">
        <f t="shared" si="42"/>
        <v>355.853407874114</v>
      </c>
      <c r="T349" s="1" t="str">
        <f t="shared" si="43"/>
        <v>D</v>
      </c>
      <c r="U349" s="3">
        <v>0.73537446906518</v>
      </c>
      <c r="V349" s="3">
        <v>4.9148845877583698</v>
      </c>
      <c r="W349" s="3">
        <f t="shared" si="44"/>
        <v>0.14962192009488814</v>
      </c>
      <c r="X349" s="1" t="str">
        <f t="shared" si="45"/>
        <v>A</v>
      </c>
      <c r="Y349">
        <v>187</v>
      </c>
      <c r="Z349">
        <v>0</v>
      </c>
      <c r="AA349" s="3">
        <f t="shared" si="46"/>
        <v>187000</v>
      </c>
      <c r="AB349" s="1" t="str">
        <f t="shared" si="47"/>
        <v>F</v>
      </c>
    </row>
    <row r="350" spans="1:28" x14ac:dyDescent="0.3">
      <c r="A350" s="1" t="s">
        <v>985</v>
      </c>
      <c r="B350" s="1" t="s">
        <v>1435</v>
      </c>
      <c r="C350" s="1" t="s">
        <v>986</v>
      </c>
      <c r="D350" s="1" t="s">
        <v>32</v>
      </c>
      <c r="E350" s="1">
        <v>36</v>
      </c>
      <c r="F350" s="1">
        <v>2014</v>
      </c>
      <c r="G350" s="1" t="s">
        <v>1807</v>
      </c>
      <c r="H350" s="1">
        <v>25</v>
      </c>
      <c r="I350" s="2">
        <v>0.249775366295062</v>
      </c>
      <c r="J350" s="1">
        <v>5</v>
      </c>
      <c r="K350" s="1" t="s">
        <v>80</v>
      </c>
      <c r="L350" s="1" t="s">
        <v>563</v>
      </c>
      <c r="M350" s="1">
        <v>73</v>
      </c>
      <c r="N350" s="1">
        <v>64</v>
      </c>
      <c r="O350" s="3">
        <f t="shared" si="40"/>
        <v>0.87671232876712324</v>
      </c>
      <c r="P350" t="str">
        <f t="shared" si="41"/>
        <v>N</v>
      </c>
      <c r="Q350" s="3">
        <v>0.279599106186804</v>
      </c>
      <c r="R350" s="3">
        <v>0.42934847292366202</v>
      </c>
      <c r="S350" s="3">
        <f t="shared" si="42"/>
        <v>0.64970395802101777</v>
      </c>
      <c r="T350" s="1" t="str">
        <f t="shared" si="43"/>
        <v>H</v>
      </c>
      <c r="U350" s="3">
        <v>2.0455370523024601</v>
      </c>
      <c r="V350" s="3">
        <v>2.2876379534806599</v>
      </c>
      <c r="W350" s="3">
        <f t="shared" si="44"/>
        <v>0.89416992281936858</v>
      </c>
      <c r="X350" s="1" t="str">
        <f t="shared" si="45"/>
        <v>A</v>
      </c>
      <c r="Y350">
        <v>14</v>
      </c>
      <c r="Z350">
        <v>9</v>
      </c>
      <c r="AA350" s="3">
        <f t="shared" si="46"/>
        <v>1.5553827352516387</v>
      </c>
      <c r="AB350" s="1" t="str">
        <f t="shared" si="47"/>
        <v>F</v>
      </c>
    </row>
    <row r="351" spans="1:28" x14ac:dyDescent="0.3">
      <c r="A351" s="1" t="s">
        <v>987</v>
      </c>
      <c r="B351" s="1" t="s">
        <v>1436</v>
      </c>
      <c r="C351" s="1" t="s">
        <v>988</v>
      </c>
      <c r="D351" s="1" t="s">
        <v>756</v>
      </c>
      <c r="E351" s="1">
        <v>22</v>
      </c>
      <c r="F351" s="1">
        <v>2016</v>
      </c>
      <c r="H351" s="1">
        <v>46</v>
      </c>
      <c r="I351" s="2">
        <v>0.62265091777236603</v>
      </c>
      <c r="J351" s="1">
        <v>2</v>
      </c>
      <c r="K351" s="1" t="s">
        <v>60</v>
      </c>
      <c r="L351" s="1" t="s">
        <v>88</v>
      </c>
      <c r="M351" s="1">
        <v>31</v>
      </c>
      <c r="N351" s="1">
        <v>45</v>
      </c>
      <c r="O351" s="3">
        <f t="shared" si="40"/>
        <v>1.4516129032258065</v>
      </c>
      <c r="P351" t="str">
        <f t="shared" si="41"/>
        <v>P</v>
      </c>
      <c r="Q351" s="3">
        <v>0.35585340787411401</v>
      </c>
      <c r="R351" s="3">
        <v>0</v>
      </c>
      <c r="S351" s="3">
        <f t="shared" si="42"/>
        <v>355.853407874114</v>
      </c>
      <c r="T351" s="1" t="str">
        <f t="shared" si="43"/>
        <v>D</v>
      </c>
      <c r="U351" s="3">
        <v>0.566514779355485</v>
      </c>
      <c r="V351" s="3">
        <v>0.99929080045597996</v>
      </c>
      <c r="W351" s="3">
        <f t="shared" si="44"/>
        <v>0.5669168365174404</v>
      </c>
      <c r="X351" s="1" t="str">
        <f t="shared" si="45"/>
        <v>A</v>
      </c>
      <c r="Y351">
        <v>4</v>
      </c>
      <c r="Z351">
        <v>13</v>
      </c>
      <c r="AA351" s="3">
        <f t="shared" si="46"/>
        <v>0.30766864087377893</v>
      </c>
      <c r="AB351" s="1" t="str">
        <f t="shared" si="47"/>
        <v>GS</v>
      </c>
    </row>
    <row r="352" spans="1:28" x14ac:dyDescent="0.3">
      <c r="A352" s="1" t="s">
        <v>989</v>
      </c>
      <c r="B352" s="1" t="s">
        <v>1437</v>
      </c>
      <c r="C352" s="1" t="s">
        <v>990</v>
      </c>
      <c r="D352" s="1" t="s">
        <v>158</v>
      </c>
      <c r="E352" s="1">
        <v>12</v>
      </c>
      <c r="F352" s="1">
        <v>2015</v>
      </c>
      <c r="G352" s="1" t="s">
        <v>1808</v>
      </c>
      <c r="H352" s="1">
        <v>39</v>
      </c>
      <c r="I352" s="2">
        <v>0.45324677783039302</v>
      </c>
      <c r="J352" s="1">
        <v>4</v>
      </c>
      <c r="K352" s="1" t="s">
        <v>28</v>
      </c>
      <c r="L352" s="1" t="s">
        <v>29</v>
      </c>
      <c r="M352" s="1">
        <v>165</v>
      </c>
      <c r="N352" s="1">
        <v>123</v>
      </c>
      <c r="O352" s="3">
        <f t="shared" si="40"/>
        <v>0.74545454545454548</v>
      </c>
      <c r="P352" t="str">
        <f t="shared" si="41"/>
        <v>N</v>
      </c>
      <c r="Q352" s="3">
        <v>2.9484996652426601</v>
      </c>
      <c r="R352" s="3">
        <v>0.85869694584732303</v>
      </c>
      <c r="S352" s="3">
        <f t="shared" si="42"/>
        <v>3.4296965686397769</v>
      </c>
      <c r="T352" s="1" t="str">
        <f t="shared" si="43"/>
        <v>D</v>
      </c>
      <c r="U352" s="3">
        <v>3.8079535970651199</v>
      </c>
      <c r="V352" s="3">
        <v>1.5119946939648701</v>
      </c>
      <c r="W352" s="3">
        <f t="shared" si="44"/>
        <v>2.5184966668630349</v>
      </c>
      <c r="X352" s="1" t="str">
        <f t="shared" si="45"/>
        <v>I</v>
      </c>
      <c r="Y352">
        <v>23</v>
      </c>
      <c r="Z352">
        <v>4</v>
      </c>
      <c r="AA352" s="3">
        <f t="shared" si="46"/>
        <v>5.7485628592851779</v>
      </c>
      <c r="AB352" s="1" t="str">
        <f t="shared" si="47"/>
        <v>F</v>
      </c>
    </row>
    <row r="353" spans="1:28" x14ac:dyDescent="0.3">
      <c r="A353" s="1" t="s">
        <v>991</v>
      </c>
      <c r="B353" s="1" t="s">
        <v>1438</v>
      </c>
      <c r="C353" s="1" t="s">
        <v>992</v>
      </c>
      <c r="D353" s="1" t="s">
        <v>681</v>
      </c>
      <c r="E353" s="1">
        <v>16</v>
      </c>
      <c r="F353" s="1">
        <v>2014</v>
      </c>
      <c r="G353" s="1" t="s">
        <v>1809</v>
      </c>
      <c r="H353" s="1">
        <v>20</v>
      </c>
      <c r="I353" s="2">
        <v>0.53696056860533703</v>
      </c>
      <c r="J353" s="1">
        <v>5</v>
      </c>
      <c r="K353" s="1" t="s">
        <v>20</v>
      </c>
      <c r="L353" s="1" t="s">
        <v>931</v>
      </c>
      <c r="M353" s="1">
        <v>235</v>
      </c>
      <c r="N353" s="1">
        <v>188</v>
      </c>
      <c r="O353" s="3">
        <f t="shared" si="40"/>
        <v>0.8</v>
      </c>
      <c r="P353" t="str">
        <f t="shared" si="41"/>
        <v>N</v>
      </c>
      <c r="Q353" s="3">
        <v>0.15250860337461999</v>
      </c>
      <c r="R353" s="3">
        <v>0.85869694584732303</v>
      </c>
      <c r="S353" s="3">
        <f t="shared" si="42"/>
        <v>0.17739809837791909</v>
      </c>
      <c r="T353" s="1" t="str">
        <f t="shared" si="43"/>
        <v>H</v>
      </c>
      <c r="U353" s="3">
        <v>4.2774829568080097</v>
      </c>
      <c r="V353" s="3">
        <v>12.070851509318301</v>
      </c>
      <c r="W353" s="3">
        <f t="shared" si="44"/>
        <v>0.35436464059771866</v>
      </c>
      <c r="X353" s="1" t="str">
        <f t="shared" si="45"/>
        <v>A</v>
      </c>
      <c r="Y353">
        <v>68</v>
      </c>
      <c r="Z353">
        <v>4</v>
      </c>
      <c r="AA353" s="3">
        <f t="shared" si="46"/>
        <v>16.99575106223444</v>
      </c>
      <c r="AB353" s="1" t="str">
        <f t="shared" si="47"/>
        <v>F</v>
      </c>
    </row>
    <row r="354" spans="1:28" x14ac:dyDescent="0.3">
      <c r="A354" s="1" t="s">
        <v>993</v>
      </c>
      <c r="B354" s="1" t="s">
        <v>1439</v>
      </c>
      <c r="C354" s="1" t="s">
        <v>994</v>
      </c>
      <c r="D354" s="1" t="s">
        <v>121</v>
      </c>
      <c r="E354" s="1">
        <v>17</v>
      </c>
      <c r="F354" s="1">
        <v>2017</v>
      </c>
      <c r="G354" s="1" t="s">
        <v>1810</v>
      </c>
      <c r="H354" s="1">
        <v>19</v>
      </c>
      <c r="I354" s="2">
        <v>0.62178342782993501</v>
      </c>
      <c r="J354" s="1">
        <v>4</v>
      </c>
      <c r="K354" s="1" t="s">
        <v>11</v>
      </c>
      <c r="L354" s="1" t="s">
        <v>29</v>
      </c>
      <c r="M354" s="1">
        <v>175</v>
      </c>
      <c r="N354" s="1">
        <v>87</v>
      </c>
      <c r="O354" s="3">
        <f t="shared" si="40"/>
        <v>0.49714285714285716</v>
      </c>
      <c r="P354" t="str">
        <f t="shared" si="41"/>
        <v>N</v>
      </c>
      <c r="Q354" s="3">
        <v>6.4649358691806</v>
      </c>
      <c r="R354" s="3">
        <v>12.880454187709899</v>
      </c>
      <c r="S354" s="3">
        <f t="shared" si="42"/>
        <v>0.50187935111772919</v>
      </c>
      <c r="T354" s="1" t="str">
        <f t="shared" si="43"/>
        <v>H</v>
      </c>
      <c r="U354" s="3">
        <v>5.8042060166727198</v>
      </c>
      <c r="V354" s="3">
        <v>1.2620527285579799</v>
      </c>
      <c r="W354" s="3">
        <f t="shared" si="44"/>
        <v>4.5990202194678504</v>
      </c>
      <c r="X354" s="1" t="str">
        <f t="shared" si="45"/>
        <v>I</v>
      </c>
      <c r="Y354">
        <v>47</v>
      </c>
      <c r="Z354">
        <v>3</v>
      </c>
      <c r="AA354" s="3">
        <f t="shared" si="46"/>
        <v>15.661446184605133</v>
      </c>
      <c r="AB354" s="1" t="str">
        <f t="shared" si="47"/>
        <v>F</v>
      </c>
    </row>
    <row r="355" spans="1:28" x14ac:dyDescent="0.3">
      <c r="A355" s="1" t="s">
        <v>995</v>
      </c>
      <c r="B355" s="1" t="s">
        <v>1440</v>
      </c>
      <c r="C355" s="1" t="s">
        <v>996</v>
      </c>
      <c r="D355" s="1" t="s">
        <v>896</v>
      </c>
      <c r="E355" s="1">
        <v>33</v>
      </c>
      <c r="F355" s="1">
        <v>2021</v>
      </c>
      <c r="G355" s="1" t="s">
        <v>1811</v>
      </c>
      <c r="H355" s="1">
        <v>34</v>
      </c>
      <c r="I355" s="2">
        <v>0.79927219521414195</v>
      </c>
      <c r="J355" s="1">
        <v>3</v>
      </c>
      <c r="K355" s="1" t="s">
        <v>11</v>
      </c>
      <c r="L355" s="1" t="s">
        <v>16</v>
      </c>
      <c r="M355" s="1">
        <v>174</v>
      </c>
      <c r="N355" s="1">
        <v>219</v>
      </c>
      <c r="O355" s="3">
        <f t="shared" si="40"/>
        <v>1.2586206896551724</v>
      </c>
      <c r="P355" t="str">
        <f t="shared" si="41"/>
        <v>P</v>
      </c>
      <c r="Q355" s="3">
        <v>0.33043530731167697</v>
      </c>
      <c r="R355" s="3">
        <v>0</v>
      </c>
      <c r="S355" s="3">
        <f t="shared" si="42"/>
        <v>330.43530731167698</v>
      </c>
      <c r="T355" s="1" t="str">
        <f t="shared" si="43"/>
        <v>D</v>
      </c>
      <c r="U355" s="3">
        <v>9.5131346944026003</v>
      </c>
      <c r="V355" s="3">
        <v>4.7284320767913899</v>
      </c>
      <c r="W355" s="3">
        <f t="shared" si="44"/>
        <v>2.0119004650814407</v>
      </c>
      <c r="X355" s="1" t="str">
        <f t="shared" si="45"/>
        <v>I</v>
      </c>
      <c r="Y355">
        <v>16</v>
      </c>
      <c r="Z355">
        <v>8</v>
      </c>
      <c r="AA355" s="3">
        <f t="shared" si="46"/>
        <v>1.9997500312460943</v>
      </c>
      <c r="AB355" s="1" t="str">
        <f t="shared" si="47"/>
        <v>F</v>
      </c>
    </row>
    <row r="356" spans="1:28" x14ac:dyDescent="0.3">
      <c r="A356" s="1" t="s">
        <v>997</v>
      </c>
      <c r="B356" s="1" t="s">
        <v>1441</v>
      </c>
      <c r="C356" s="1" t="s">
        <v>998</v>
      </c>
      <c r="D356" s="1" t="s">
        <v>753</v>
      </c>
      <c r="E356" s="1">
        <v>53</v>
      </c>
      <c r="F356" s="1">
        <v>2015</v>
      </c>
      <c r="G356" s="1" t="s">
        <v>1812</v>
      </c>
      <c r="H356" s="1">
        <v>24</v>
      </c>
      <c r="I356" s="2">
        <v>0.79834327562242002</v>
      </c>
      <c r="J356" s="1">
        <v>3</v>
      </c>
      <c r="K356" s="1" t="s">
        <v>20</v>
      </c>
      <c r="L356" s="1" t="s">
        <v>407</v>
      </c>
      <c r="M356" s="1">
        <v>53</v>
      </c>
      <c r="N356" s="1">
        <v>100</v>
      </c>
      <c r="O356" s="3">
        <f t="shared" si="40"/>
        <v>1.8867924528301887</v>
      </c>
      <c r="P356" t="str">
        <f t="shared" si="41"/>
        <v>P</v>
      </c>
      <c r="Q356" s="3">
        <v>0.30501720674923999</v>
      </c>
      <c r="R356" s="3">
        <v>0.85869694584732303</v>
      </c>
      <c r="S356" s="3">
        <f t="shared" si="42"/>
        <v>0.35479619675583818</v>
      </c>
      <c r="T356" s="1" t="str">
        <f t="shared" si="43"/>
        <v>H</v>
      </c>
      <c r="U356" s="3">
        <v>1.1829002066860399</v>
      </c>
      <c r="V356" s="3">
        <v>16.210974909808201</v>
      </c>
      <c r="W356" s="3">
        <f t="shared" si="44"/>
        <v>7.2969097371827052E-2</v>
      </c>
      <c r="X356" s="1" t="str">
        <f t="shared" si="45"/>
        <v>A</v>
      </c>
      <c r="Y356">
        <v>20</v>
      </c>
      <c r="Z356">
        <v>7</v>
      </c>
      <c r="AA356" s="3">
        <f t="shared" si="46"/>
        <v>2.85673475217826</v>
      </c>
      <c r="AB356" s="1" t="str">
        <f t="shared" si="47"/>
        <v>F</v>
      </c>
    </row>
    <row r="357" spans="1:28" x14ac:dyDescent="0.3">
      <c r="A357" s="1" t="s">
        <v>999</v>
      </c>
      <c r="B357" s="1" t="s">
        <v>1442</v>
      </c>
      <c r="C357" s="1" t="s">
        <v>1000</v>
      </c>
      <c r="D357" s="1" t="s">
        <v>1001</v>
      </c>
      <c r="E357" s="1">
        <v>28</v>
      </c>
      <c r="F357" s="1">
        <v>2016</v>
      </c>
      <c r="G357" s="1" t="s">
        <v>1813</v>
      </c>
      <c r="H357" s="1">
        <v>38</v>
      </c>
      <c r="I357" s="2">
        <v>0.67749789039937403</v>
      </c>
      <c r="J357" s="1">
        <v>5</v>
      </c>
      <c r="K357" s="1" t="s">
        <v>20</v>
      </c>
      <c r="L357" s="1" t="s">
        <v>407</v>
      </c>
      <c r="M357" s="1">
        <v>113</v>
      </c>
      <c r="N357" s="1">
        <v>28</v>
      </c>
      <c r="O357" s="3">
        <f t="shared" si="40"/>
        <v>0.24778761061946902</v>
      </c>
      <c r="P357" t="str">
        <f t="shared" si="41"/>
        <v>N</v>
      </c>
      <c r="Q357" s="3">
        <v>0.20334480449949299</v>
      </c>
      <c r="R357" s="3">
        <v>1.28804541877099</v>
      </c>
      <c r="S357" s="3">
        <f t="shared" si="42"/>
        <v>0.15774836288807212</v>
      </c>
      <c r="T357" s="1" t="str">
        <f t="shared" si="43"/>
        <v>H</v>
      </c>
      <c r="U357" s="3">
        <v>3.2874153469112599</v>
      </c>
      <c r="V357" s="3">
        <v>1.9588232868917499</v>
      </c>
      <c r="W357" s="3">
        <f t="shared" si="44"/>
        <v>1.678260294795511</v>
      </c>
      <c r="X357" s="1" t="str">
        <f t="shared" si="45"/>
        <v>I</v>
      </c>
      <c r="Y357">
        <v>1</v>
      </c>
      <c r="Z357">
        <v>15</v>
      </c>
      <c r="AA357" s="3">
        <f t="shared" si="46"/>
        <v>6.6662222518498765E-2</v>
      </c>
      <c r="AB357" s="1" t="str">
        <f t="shared" si="47"/>
        <v>GS</v>
      </c>
    </row>
    <row r="358" spans="1:28" x14ac:dyDescent="0.3">
      <c r="A358" s="1" t="s">
        <v>1002</v>
      </c>
      <c r="B358" s="1" t="s">
        <v>1443</v>
      </c>
      <c r="C358" s="1" t="s">
        <v>1003</v>
      </c>
      <c r="D358" s="1" t="s">
        <v>1004</v>
      </c>
      <c r="E358" s="1">
        <v>11</v>
      </c>
      <c r="F358" s="1">
        <v>2020</v>
      </c>
      <c r="G358" s="1" t="s">
        <v>1814</v>
      </c>
      <c r="H358" s="1">
        <v>41</v>
      </c>
      <c r="I358" s="2">
        <v>0.44651340190431998</v>
      </c>
      <c r="J358" s="1">
        <v>3</v>
      </c>
      <c r="K358" s="1" t="s">
        <v>28</v>
      </c>
      <c r="L358" s="1" t="s">
        <v>29</v>
      </c>
      <c r="M358" s="1">
        <v>320</v>
      </c>
      <c r="N358" s="1">
        <v>121</v>
      </c>
      <c r="O358" s="3">
        <f t="shared" si="40"/>
        <v>0.37812499999999999</v>
      </c>
      <c r="P358" t="str">
        <f t="shared" si="41"/>
        <v>N</v>
      </c>
      <c r="Q358" s="3">
        <v>4.6553075614685904</v>
      </c>
      <c r="R358" s="3">
        <v>0.42934847292366202</v>
      </c>
      <c r="S358" s="3">
        <f t="shared" si="42"/>
        <v>10.817530104944462</v>
      </c>
      <c r="T358" s="1" t="str">
        <f t="shared" si="43"/>
        <v>D</v>
      </c>
      <c r="U358" s="3">
        <v>3.1110352354895201</v>
      </c>
      <c r="V358" s="3">
        <v>9.9980248352345704</v>
      </c>
      <c r="W358" s="3">
        <f t="shared" si="44"/>
        <v>0.31116498376016788</v>
      </c>
      <c r="X358" s="1" t="str">
        <f t="shared" si="45"/>
        <v>A</v>
      </c>
      <c r="Y358">
        <v>36</v>
      </c>
      <c r="Z358">
        <v>1</v>
      </c>
      <c r="AA358" s="3">
        <f t="shared" si="46"/>
        <v>35.964035964035965</v>
      </c>
      <c r="AB358" s="1" t="str">
        <f t="shared" si="47"/>
        <v>F</v>
      </c>
    </row>
    <row r="359" spans="1:28" x14ac:dyDescent="0.3">
      <c r="A359" s="1" t="s">
        <v>1005</v>
      </c>
      <c r="B359" s="1" t="s">
        <v>1444</v>
      </c>
      <c r="C359" s="1" t="s">
        <v>1006</v>
      </c>
      <c r="D359" s="1" t="s">
        <v>32</v>
      </c>
      <c r="E359" s="1">
        <v>39</v>
      </c>
      <c r="F359" s="1">
        <v>2018</v>
      </c>
      <c r="G359" s="1" t="s">
        <v>1815</v>
      </c>
      <c r="H359" s="1">
        <v>23</v>
      </c>
      <c r="I359" s="2">
        <v>0.72080328093131096</v>
      </c>
      <c r="J359" s="1">
        <v>4</v>
      </c>
      <c r="K359" s="1" t="s">
        <v>28</v>
      </c>
      <c r="L359" s="1" t="s">
        <v>29</v>
      </c>
      <c r="M359" s="1">
        <v>223</v>
      </c>
      <c r="N359" s="1">
        <v>164</v>
      </c>
      <c r="O359" s="3">
        <f t="shared" si="40"/>
        <v>0.73542600896860988</v>
      </c>
      <c r="P359" t="str">
        <f t="shared" si="41"/>
        <v>N</v>
      </c>
      <c r="Q359" s="3">
        <v>2.8874259977260599</v>
      </c>
      <c r="R359" s="3">
        <v>0.85869694584732303</v>
      </c>
      <c r="S359" s="3">
        <f t="shared" si="42"/>
        <v>3.3586556421695715</v>
      </c>
      <c r="T359" s="1" t="str">
        <f t="shared" si="43"/>
        <v>D</v>
      </c>
      <c r="U359" s="3">
        <v>5.8385111070401798</v>
      </c>
      <c r="V359" s="3">
        <v>4.4591093517208096</v>
      </c>
      <c r="W359" s="3">
        <f t="shared" si="44"/>
        <v>1.3093446799610435</v>
      </c>
      <c r="X359" s="1" t="str">
        <f t="shared" si="45"/>
        <v>I</v>
      </c>
      <c r="Y359">
        <v>6</v>
      </c>
      <c r="Z359">
        <v>21</v>
      </c>
      <c r="AA359" s="3">
        <f t="shared" si="46"/>
        <v>0.28570068091995615</v>
      </c>
      <c r="AB359" s="1" t="str">
        <f t="shared" si="47"/>
        <v>GS</v>
      </c>
    </row>
    <row r="360" spans="1:28" x14ac:dyDescent="0.3">
      <c r="A360" s="1" t="s">
        <v>1007</v>
      </c>
      <c r="B360" s="1" t="s">
        <v>1445</v>
      </c>
      <c r="C360" s="1" t="s">
        <v>1008</v>
      </c>
      <c r="D360" s="1" t="s">
        <v>51</v>
      </c>
      <c r="E360" s="1">
        <v>6</v>
      </c>
      <c r="F360" s="1">
        <v>2014</v>
      </c>
      <c r="G360" s="1" t="s">
        <v>1816</v>
      </c>
      <c r="H360" s="1">
        <v>34</v>
      </c>
      <c r="I360" s="2">
        <v>0.42848151257542999</v>
      </c>
      <c r="J360" s="1">
        <v>3</v>
      </c>
      <c r="K360" s="1" t="s">
        <v>28</v>
      </c>
      <c r="L360" s="1" t="s">
        <v>1009</v>
      </c>
      <c r="M360" s="1">
        <v>231</v>
      </c>
      <c r="N360" s="1">
        <v>266</v>
      </c>
      <c r="O360" s="3">
        <f t="shared" si="40"/>
        <v>1.1515151515151516</v>
      </c>
      <c r="P360" t="str">
        <f t="shared" si="41"/>
        <v>P</v>
      </c>
      <c r="Q360" s="3">
        <v>0.45752581012386001</v>
      </c>
      <c r="R360" s="3">
        <v>0</v>
      </c>
      <c r="S360" s="3">
        <f t="shared" si="42"/>
        <v>457.52581012386003</v>
      </c>
      <c r="T360" s="1" t="str">
        <f t="shared" si="43"/>
        <v>D</v>
      </c>
      <c r="U360" s="3">
        <v>4.1683987510110203</v>
      </c>
      <c r="V360" s="3">
        <v>4.9568457937479504</v>
      </c>
      <c r="W360" s="3">
        <f t="shared" si="44"/>
        <v>0.84093775042762164</v>
      </c>
      <c r="X360" s="1" t="str">
        <f t="shared" si="45"/>
        <v>A</v>
      </c>
      <c r="Y360">
        <v>148</v>
      </c>
      <c r="Z360">
        <v>4</v>
      </c>
      <c r="AA360" s="3">
        <f t="shared" si="46"/>
        <v>36.990752311922016</v>
      </c>
      <c r="AB360" s="1" t="str">
        <f t="shared" si="47"/>
        <v>F</v>
      </c>
    </row>
    <row r="361" spans="1:28" x14ac:dyDescent="0.3">
      <c r="A361" s="1" t="s">
        <v>1010</v>
      </c>
      <c r="B361" s="1" t="s">
        <v>1446</v>
      </c>
      <c r="C361" s="1" t="s">
        <v>1011</v>
      </c>
      <c r="D361" s="1" t="s">
        <v>1012</v>
      </c>
      <c r="E361" s="1">
        <v>369</v>
      </c>
      <c r="F361" s="1">
        <v>2011</v>
      </c>
      <c r="G361" s="1" t="s">
        <v>1817</v>
      </c>
      <c r="H361" s="1">
        <v>13</v>
      </c>
      <c r="I361" s="2">
        <v>0.83403860627309501</v>
      </c>
      <c r="J361" s="1">
        <v>4</v>
      </c>
      <c r="K361" s="1" t="s">
        <v>28</v>
      </c>
      <c r="L361" s="1" t="s">
        <v>29</v>
      </c>
      <c r="M361" s="1">
        <v>201</v>
      </c>
      <c r="N361" s="1">
        <v>77</v>
      </c>
      <c r="O361" s="3">
        <f t="shared" si="40"/>
        <v>0.38308457711442784</v>
      </c>
      <c r="P361" t="str">
        <f t="shared" si="41"/>
        <v>N</v>
      </c>
      <c r="Q361" s="3">
        <v>3.03993460110068</v>
      </c>
      <c r="R361" s="3">
        <v>0</v>
      </c>
      <c r="S361" s="3">
        <f t="shared" si="42"/>
        <v>3039.9346011006801</v>
      </c>
      <c r="T361" s="1" t="str">
        <f t="shared" si="43"/>
        <v>D</v>
      </c>
      <c r="U361" s="3">
        <v>8.5630324194121492</v>
      </c>
      <c r="V361" s="3">
        <v>4.4085034986093596</v>
      </c>
      <c r="W361" s="3">
        <f t="shared" si="44"/>
        <v>1.9423898432003774</v>
      </c>
      <c r="X361" s="1" t="str">
        <f t="shared" si="45"/>
        <v>I</v>
      </c>
      <c r="Y361">
        <v>38</v>
      </c>
      <c r="Z361">
        <v>3</v>
      </c>
      <c r="AA361" s="3">
        <f t="shared" si="46"/>
        <v>12.662445851382873</v>
      </c>
      <c r="AB361" s="1" t="str">
        <f t="shared" si="47"/>
        <v>F</v>
      </c>
    </row>
    <row r="362" spans="1:28" x14ac:dyDescent="0.3">
      <c r="A362" s="1" t="s">
        <v>1013</v>
      </c>
      <c r="B362" s="1" t="s">
        <v>1447</v>
      </c>
      <c r="C362" s="1" t="s">
        <v>1014</v>
      </c>
      <c r="D362" s="1" t="s">
        <v>32</v>
      </c>
      <c r="E362" s="1">
        <v>42</v>
      </c>
      <c r="F362" s="1">
        <v>2020</v>
      </c>
      <c r="G362" s="1" t="s">
        <v>1818</v>
      </c>
      <c r="H362" s="1">
        <v>42</v>
      </c>
      <c r="I362" s="2">
        <v>0.56455748947923301</v>
      </c>
      <c r="J362" s="1">
        <v>2</v>
      </c>
      <c r="K362" s="1" t="s">
        <v>11</v>
      </c>
      <c r="L362" s="1" t="s">
        <v>29</v>
      </c>
      <c r="M362" s="1">
        <v>71</v>
      </c>
      <c r="N362" s="1">
        <v>110</v>
      </c>
      <c r="O362" s="3">
        <f t="shared" si="40"/>
        <v>1.5492957746478873</v>
      </c>
      <c r="P362" t="str">
        <f t="shared" si="41"/>
        <v>P</v>
      </c>
      <c r="Q362" s="3">
        <v>2.54181005624367E-2</v>
      </c>
      <c r="R362" s="3">
        <v>0</v>
      </c>
      <c r="S362" s="3">
        <f t="shared" si="42"/>
        <v>25.418100562436699</v>
      </c>
      <c r="T362" s="1" t="str">
        <f t="shared" si="43"/>
        <v>D</v>
      </c>
      <c r="U362" s="3">
        <v>1.0942694122185499</v>
      </c>
      <c r="V362" s="3">
        <v>2.0715587878664401</v>
      </c>
      <c r="W362" s="3">
        <f t="shared" si="44"/>
        <v>0.52823478562516224</v>
      </c>
      <c r="X362" s="1" t="str">
        <f t="shared" si="45"/>
        <v>A</v>
      </c>
      <c r="Y362">
        <v>4</v>
      </c>
      <c r="Z362">
        <v>14</v>
      </c>
      <c r="AA362" s="3">
        <f t="shared" si="46"/>
        <v>0.28569387900864224</v>
      </c>
      <c r="AB362" s="1" t="str">
        <f t="shared" si="47"/>
        <v>GS</v>
      </c>
    </row>
    <row r="363" spans="1:28" x14ac:dyDescent="0.3">
      <c r="A363" s="1" t="s">
        <v>1015</v>
      </c>
      <c r="B363" s="1" t="s">
        <v>1448</v>
      </c>
      <c r="C363" s="1" t="s">
        <v>1016</v>
      </c>
      <c r="D363" s="1" t="s">
        <v>1017</v>
      </c>
      <c r="E363" s="1">
        <v>15</v>
      </c>
      <c r="F363" s="1">
        <v>2015</v>
      </c>
      <c r="G363" s="1" t="s">
        <v>1819</v>
      </c>
      <c r="H363" s="1">
        <v>13</v>
      </c>
      <c r="I363" s="2">
        <v>0.22058443519837101</v>
      </c>
      <c r="J363" s="1">
        <v>4</v>
      </c>
      <c r="K363" s="1" t="s">
        <v>20</v>
      </c>
      <c r="L363" s="1" t="s">
        <v>1018</v>
      </c>
      <c r="M363" s="1">
        <v>150</v>
      </c>
      <c r="N363" s="1">
        <v>86</v>
      </c>
      <c r="O363" s="3">
        <f t="shared" si="40"/>
        <v>0.57333333333333336</v>
      </c>
      <c r="P363" t="str">
        <f t="shared" si="41"/>
        <v>N</v>
      </c>
      <c r="Q363" s="3">
        <v>2.0918745632051698</v>
      </c>
      <c r="R363" s="3">
        <v>0</v>
      </c>
      <c r="S363" s="3">
        <f t="shared" si="42"/>
        <v>2091.8745632051696</v>
      </c>
      <c r="T363" s="1" t="str">
        <f t="shared" si="43"/>
        <v>D</v>
      </c>
      <c r="U363" s="3">
        <v>3.36388094669852</v>
      </c>
      <c r="V363" s="3">
        <v>2.3453204061677901</v>
      </c>
      <c r="W363" s="3">
        <f t="shared" si="44"/>
        <v>1.4342948357299456</v>
      </c>
      <c r="X363" s="1" t="str">
        <f t="shared" si="45"/>
        <v>I</v>
      </c>
      <c r="Y363">
        <v>15</v>
      </c>
      <c r="Z363">
        <v>17</v>
      </c>
      <c r="AA363" s="3">
        <f t="shared" si="46"/>
        <v>0.88230104111522845</v>
      </c>
      <c r="AB363" s="1" t="str">
        <f t="shared" si="47"/>
        <v>GS</v>
      </c>
    </row>
    <row r="364" spans="1:28" x14ac:dyDescent="0.3">
      <c r="A364" s="1" t="s">
        <v>1019</v>
      </c>
      <c r="B364" s="1" t="s">
        <v>1449</v>
      </c>
      <c r="C364" s="1" t="s">
        <v>1020</v>
      </c>
      <c r="D364" s="1" t="s">
        <v>121</v>
      </c>
      <c r="E364" s="1">
        <v>17</v>
      </c>
      <c r="F364" s="1">
        <v>2017</v>
      </c>
      <c r="G364" s="1" t="s">
        <v>1820</v>
      </c>
      <c r="H364" s="1">
        <v>37</v>
      </c>
      <c r="I364" s="2">
        <v>0.291364484018582</v>
      </c>
      <c r="J364" s="1">
        <v>3</v>
      </c>
      <c r="K364" s="1" t="s">
        <v>60</v>
      </c>
      <c r="L364" s="1" t="s">
        <v>29</v>
      </c>
      <c r="M364" s="1">
        <v>140</v>
      </c>
      <c r="N364" s="1">
        <v>135</v>
      </c>
      <c r="O364" s="3">
        <f t="shared" si="40"/>
        <v>0.9642857142857143</v>
      </c>
      <c r="P364" t="str">
        <f t="shared" si="41"/>
        <v>N</v>
      </c>
      <c r="Q364" s="3">
        <v>0.101672402249747</v>
      </c>
      <c r="R364" s="3">
        <v>2.1467423646183099</v>
      </c>
      <c r="S364" s="3">
        <f t="shared" si="42"/>
        <v>4.733919855783815E-2</v>
      </c>
      <c r="T364" s="1" t="str">
        <f t="shared" si="43"/>
        <v>H</v>
      </c>
      <c r="U364" s="3">
        <v>3.9807950183951699</v>
      </c>
      <c r="V364" s="3">
        <v>6.6776500969928296</v>
      </c>
      <c r="W364" s="3">
        <f t="shared" si="44"/>
        <v>0.5961371082003617</v>
      </c>
      <c r="X364" s="1" t="str">
        <f t="shared" si="45"/>
        <v>A</v>
      </c>
      <c r="Y364">
        <v>18</v>
      </c>
      <c r="Z364">
        <v>14</v>
      </c>
      <c r="AA364" s="3">
        <f t="shared" si="46"/>
        <v>1.2856224555388902</v>
      </c>
      <c r="AB364" s="1" t="str">
        <f t="shared" si="47"/>
        <v>F</v>
      </c>
    </row>
    <row r="365" spans="1:28" x14ac:dyDescent="0.3">
      <c r="A365" s="1" t="s">
        <v>1021</v>
      </c>
      <c r="B365" s="1" t="s">
        <v>1450</v>
      </c>
      <c r="C365" s="1" t="s">
        <v>1022</v>
      </c>
      <c r="D365" s="1" t="s">
        <v>51</v>
      </c>
      <c r="E365" s="1">
        <v>13</v>
      </c>
      <c r="F365" s="1">
        <v>2021</v>
      </c>
      <c r="G365" s="1" t="s">
        <v>1821</v>
      </c>
      <c r="H365" s="1">
        <v>4</v>
      </c>
      <c r="I365" s="2">
        <v>0.92086632988834904</v>
      </c>
      <c r="J365" s="1">
        <v>1</v>
      </c>
      <c r="K365" s="1" t="s">
        <v>28</v>
      </c>
      <c r="L365" s="1" t="s">
        <v>29</v>
      </c>
      <c r="M365" s="1">
        <v>131</v>
      </c>
      <c r="N365" s="1">
        <v>77</v>
      </c>
      <c r="O365" s="3">
        <f t="shared" si="40"/>
        <v>0.58778625954198471</v>
      </c>
      <c r="P365" t="str">
        <f t="shared" si="41"/>
        <v>N</v>
      </c>
      <c r="Q365" s="3">
        <v>0.12709050281218301</v>
      </c>
      <c r="R365" s="3">
        <v>0.42934847292366202</v>
      </c>
      <c r="S365" s="3">
        <f t="shared" si="42"/>
        <v>0.29531998091864298</v>
      </c>
      <c r="T365" s="1" t="str">
        <f t="shared" si="43"/>
        <v>H</v>
      </c>
      <c r="U365" s="3">
        <v>3.0393073262472701</v>
      </c>
      <c r="V365" s="3">
        <v>0.58940359144478305</v>
      </c>
      <c r="W365" s="3">
        <f t="shared" si="44"/>
        <v>5.1565809410783014</v>
      </c>
      <c r="X365" s="1" t="str">
        <f t="shared" si="45"/>
        <v>I</v>
      </c>
      <c r="Y365">
        <v>3</v>
      </c>
      <c r="Z365">
        <v>3</v>
      </c>
      <c r="AA365" s="3">
        <f t="shared" si="46"/>
        <v>0.99966677774075308</v>
      </c>
      <c r="AB365" s="1" t="str">
        <f t="shared" si="47"/>
        <v>GS</v>
      </c>
    </row>
    <row r="366" spans="1:28" x14ac:dyDescent="0.3">
      <c r="A366" s="1" t="s">
        <v>1023</v>
      </c>
      <c r="B366" s="1" t="s">
        <v>1451</v>
      </c>
      <c r="C366" s="1" t="s">
        <v>1024</v>
      </c>
      <c r="D366" s="1" t="s">
        <v>1025</v>
      </c>
      <c r="E366" s="1">
        <v>178</v>
      </c>
      <c r="F366" s="1">
        <v>2019</v>
      </c>
      <c r="G366" s="1" t="s">
        <v>1822</v>
      </c>
      <c r="H366" s="1">
        <v>4</v>
      </c>
      <c r="I366" s="2">
        <v>0.92682535068411798</v>
      </c>
      <c r="J366" s="1">
        <v>1</v>
      </c>
      <c r="K366" s="1" t="s">
        <v>28</v>
      </c>
      <c r="L366" s="1" t="s">
        <v>29</v>
      </c>
      <c r="M366" s="1">
        <v>416</v>
      </c>
      <c r="N366" s="1">
        <v>189</v>
      </c>
      <c r="O366" s="3">
        <f t="shared" si="40"/>
        <v>0.45432692307692307</v>
      </c>
      <c r="P366" t="str">
        <f t="shared" si="41"/>
        <v>N</v>
      </c>
      <c r="Q366" s="3">
        <v>0.81717437654065295</v>
      </c>
      <c r="R366" s="3">
        <v>1.28804541877099</v>
      </c>
      <c r="S366" s="3">
        <f t="shared" si="42"/>
        <v>0.6339376135557494</v>
      </c>
      <c r="T366" s="1" t="str">
        <f t="shared" si="43"/>
        <v>H</v>
      </c>
      <c r="U366" s="3">
        <v>11.043515251047699</v>
      </c>
      <c r="V366" s="3">
        <v>3.46462284336237</v>
      </c>
      <c r="W366" s="3">
        <f t="shared" si="44"/>
        <v>3.1875086410069722</v>
      </c>
      <c r="X366" s="1" t="str">
        <f t="shared" si="45"/>
        <v>I</v>
      </c>
      <c r="Y366">
        <v>7</v>
      </c>
      <c r="Z366">
        <v>8</v>
      </c>
      <c r="AA366" s="3">
        <f t="shared" si="46"/>
        <v>0.87489063867016625</v>
      </c>
      <c r="AB366" s="1" t="str">
        <f t="shared" si="47"/>
        <v>GS</v>
      </c>
    </row>
    <row r="367" spans="1:28" x14ac:dyDescent="0.3">
      <c r="A367" s="1" t="s">
        <v>1026</v>
      </c>
      <c r="B367" s="1" t="s">
        <v>1452</v>
      </c>
      <c r="C367" s="1" t="s">
        <v>1027</v>
      </c>
      <c r="D367" s="1" t="s">
        <v>1028</v>
      </c>
      <c r="E367" s="1">
        <v>21</v>
      </c>
      <c r="F367" s="1">
        <v>2018</v>
      </c>
      <c r="G367" s="1" t="s">
        <v>1823</v>
      </c>
      <c r="H367" s="1">
        <v>43</v>
      </c>
      <c r="I367" s="2">
        <v>0.58817067132211798</v>
      </c>
      <c r="J367" s="1">
        <v>2</v>
      </c>
      <c r="K367" s="1" t="s">
        <v>80</v>
      </c>
      <c r="L367" s="1" t="s">
        <v>81</v>
      </c>
      <c r="M367" s="1">
        <v>106</v>
      </c>
      <c r="N367" s="1">
        <v>108</v>
      </c>
      <c r="O367" s="3">
        <f t="shared" si="40"/>
        <v>1.0188679245283019</v>
      </c>
      <c r="P367" t="str">
        <f t="shared" si="41"/>
        <v>P</v>
      </c>
      <c r="Q367" s="3">
        <v>0.279599106186804</v>
      </c>
      <c r="R367" s="3">
        <v>0</v>
      </c>
      <c r="S367" s="3">
        <f t="shared" si="42"/>
        <v>279.59910618680402</v>
      </c>
      <c r="T367" s="1" t="str">
        <f t="shared" si="43"/>
        <v>D</v>
      </c>
      <c r="U367" s="3">
        <v>2.5245929350454102</v>
      </c>
      <c r="V367" s="3">
        <v>2.2267302424616702</v>
      </c>
      <c r="W367" s="3">
        <f t="shared" si="44"/>
        <v>1.133766851010408</v>
      </c>
      <c r="X367" s="1" t="str">
        <f t="shared" si="45"/>
        <v>I</v>
      </c>
      <c r="Y367">
        <v>16</v>
      </c>
      <c r="Z367">
        <v>8</v>
      </c>
      <c r="AA367" s="3">
        <f t="shared" si="46"/>
        <v>1.9997500312460943</v>
      </c>
      <c r="AB367" s="1" t="str">
        <f t="shared" si="47"/>
        <v>F</v>
      </c>
    </row>
    <row r="368" spans="1:28" x14ac:dyDescent="0.3">
      <c r="A368" s="1" t="s">
        <v>1029</v>
      </c>
      <c r="B368" s="1" t="s">
        <v>1453</v>
      </c>
      <c r="C368" s="1" t="s">
        <v>1030</v>
      </c>
      <c r="D368" s="1" t="s">
        <v>303</v>
      </c>
      <c r="E368" s="1">
        <v>70</v>
      </c>
      <c r="F368" s="1">
        <v>2007</v>
      </c>
      <c r="G368" s="1" t="s">
        <v>1824</v>
      </c>
      <c r="H368" s="1">
        <v>34</v>
      </c>
      <c r="I368" s="2">
        <v>0.246831597636058</v>
      </c>
      <c r="J368" s="1">
        <v>3</v>
      </c>
      <c r="K368" s="1" t="s">
        <v>11</v>
      </c>
      <c r="L368" s="1" t="s">
        <v>682</v>
      </c>
      <c r="M368" s="1">
        <v>201</v>
      </c>
      <c r="N368" s="1">
        <v>205</v>
      </c>
      <c r="O368" s="3">
        <f t="shared" si="40"/>
        <v>1.0199004975124377</v>
      </c>
      <c r="P368" t="str">
        <f t="shared" si="41"/>
        <v>P</v>
      </c>
      <c r="Q368" s="3">
        <v>0.68628871518579004</v>
      </c>
      <c r="R368" s="3">
        <v>0</v>
      </c>
      <c r="S368" s="3">
        <f t="shared" si="42"/>
        <v>686.28871518579001</v>
      </c>
      <c r="T368" s="1" t="str">
        <f t="shared" si="43"/>
        <v>D</v>
      </c>
      <c r="U368" s="3">
        <v>1.1711107901039599</v>
      </c>
      <c r="V368" s="3">
        <v>2.5307621816611201</v>
      </c>
      <c r="W368" s="3">
        <f t="shared" si="44"/>
        <v>0.46275023334483217</v>
      </c>
      <c r="X368" s="1" t="str">
        <f t="shared" si="45"/>
        <v>A</v>
      </c>
      <c r="Y368">
        <v>40</v>
      </c>
      <c r="Z368">
        <v>5</v>
      </c>
      <c r="AA368" s="3">
        <f t="shared" si="46"/>
        <v>7.9984003199360121</v>
      </c>
      <c r="AB368" s="1" t="str">
        <f t="shared" si="47"/>
        <v>F</v>
      </c>
    </row>
    <row r="369" spans="1:28" x14ac:dyDescent="0.3">
      <c r="A369" s="1" t="s">
        <v>1031</v>
      </c>
      <c r="B369" s="1" t="s">
        <v>1454</v>
      </c>
      <c r="C369" s="1" t="s">
        <v>1032</v>
      </c>
      <c r="D369" s="1" t="s">
        <v>1033</v>
      </c>
      <c r="E369" s="1">
        <v>63</v>
      </c>
      <c r="F369" s="1">
        <v>2020</v>
      </c>
      <c r="G369" s="1" t="s">
        <v>1825</v>
      </c>
      <c r="H369" s="1">
        <v>23</v>
      </c>
      <c r="I369" s="2">
        <v>0.31941579429771</v>
      </c>
      <c r="J369" s="1">
        <v>4</v>
      </c>
      <c r="K369" s="1" t="s">
        <v>11</v>
      </c>
      <c r="L369" s="1" t="s">
        <v>209</v>
      </c>
      <c r="M369" s="1">
        <v>57</v>
      </c>
      <c r="N369" s="1">
        <v>58</v>
      </c>
      <c r="O369" s="3">
        <f t="shared" si="40"/>
        <v>1.0175438596491229</v>
      </c>
      <c r="P369" t="str">
        <f t="shared" si="41"/>
        <v>P</v>
      </c>
      <c r="Q369" s="3">
        <v>0.43210770956142402</v>
      </c>
      <c r="R369" s="3">
        <v>0</v>
      </c>
      <c r="S369" s="3">
        <f t="shared" si="42"/>
        <v>432.10770956142403</v>
      </c>
      <c r="T369" s="1" t="str">
        <f t="shared" si="43"/>
        <v>D</v>
      </c>
      <c r="U369" s="3">
        <v>1.13094399431515</v>
      </c>
      <c r="V369" s="3">
        <v>0.240849784691511</v>
      </c>
      <c r="W369" s="3">
        <f t="shared" si="44"/>
        <v>4.6956404622229719</v>
      </c>
      <c r="X369" s="1" t="str">
        <f t="shared" si="45"/>
        <v>I</v>
      </c>
      <c r="Y369">
        <v>3</v>
      </c>
      <c r="Z369">
        <v>4</v>
      </c>
      <c r="AA369" s="3">
        <f t="shared" si="46"/>
        <v>0.74981254686328414</v>
      </c>
      <c r="AB369" s="1" t="str">
        <f t="shared" si="47"/>
        <v>GS</v>
      </c>
    </row>
    <row r="370" spans="1:28" x14ac:dyDescent="0.3">
      <c r="A370" s="1" t="s">
        <v>1034</v>
      </c>
      <c r="B370" s="1" t="s">
        <v>1455</v>
      </c>
      <c r="C370" s="1" t="s">
        <v>1035</v>
      </c>
      <c r="D370" s="1" t="s">
        <v>32</v>
      </c>
      <c r="E370" s="1">
        <v>41</v>
      </c>
      <c r="F370" s="1">
        <v>2020</v>
      </c>
      <c r="G370" s="1" t="s">
        <v>1826</v>
      </c>
      <c r="H370" s="1">
        <v>42</v>
      </c>
      <c r="I370" s="2">
        <v>0.81561042995993605</v>
      </c>
      <c r="J370" s="1">
        <v>2</v>
      </c>
      <c r="K370" s="1" t="s">
        <v>20</v>
      </c>
      <c r="L370" s="1" t="s">
        <v>44</v>
      </c>
      <c r="M370" s="1">
        <v>137</v>
      </c>
      <c r="N370" s="1">
        <v>140</v>
      </c>
      <c r="O370" s="3">
        <f t="shared" si="40"/>
        <v>1.0218978102189782</v>
      </c>
      <c r="P370" t="str">
        <f t="shared" si="41"/>
        <v>P</v>
      </c>
      <c r="Q370" s="3">
        <v>0.101672402249747</v>
      </c>
      <c r="R370" s="3">
        <v>2.5760908375419702</v>
      </c>
      <c r="S370" s="3">
        <f t="shared" si="42"/>
        <v>3.9452393671432301E-2</v>
      </c>
      <c r="T370" s="1" t="str">
        <f t="shared" si="43"/>
        <v>H</v>
      </c>
      <c r="U370" s="3">
        <v>5.3232274909807096</v>
      </c>
      <c r="V370" s="3">
        <v>5.5108211807496597</v>
      </c>
      <c r="W370" s="3">
        <f t="shared" si="44"/>
        <v>0.96595903158239826</v>
      </c>
      <c r="X370" s="1" t="str">
        <f t="shared" si="45"/>
        <v>A</v>
      </c>
      <c r="Y370">
        <v>45</v>
      </c>
      <c r="Z370">
        <v>6</v>
      </c>
      <c r="AA370" s="3">
        <f t="shared" si="46"/>
        <v>7.4987502082986168</v>
      </c>
      <c r="AB370" s="1" t="str">
        <f t="shared" si="47"/>
        <v>F</v>
      </c>
    </row>
    <row r="371" spans="1:28" x14ac:dyDescent="0.3">
      <c r="A371" s="1" t="s">
        <v>1036</v>
      </c>
      <c r="B371" s="1" t="s">
        <v>1456</v>
      </c>
      <c r="C371" s="1" t="s">
        <v>1037</v>
      </c>
      <c r="D371" s="1" t="s">
        <v>32</v>
      </c>
      <c r="E371" s="1">
        <v>42</v>
      </c>
      <c r="F371" s="1">
        <v>2021</v>
      </c>
      <c r="G371" s="1" t="s">
        <v>1827</v>
      </c>
      <c r="H371" s="1">
        <v>21</v>
      </c>
      <c r="I371" s="2">
        <v>0.88457181519869299</v>
      </c>
      <c r="J371" s="1">
        <v>2</v>
      </c>
      <c r="K371" s="1" t="s">
        <v>80</v>
      </c>
      <c r="L371" s="1" t="s">
        <v>81</v>
      </c>
      <c r="M371" s="1">
        <v>169</v>
      </c>
      <c r="N371" s="1">
        <v>141</v>
      </c>
      <c r="O371" s="3">
        <f t="shared" si="40"/>
        <v>0.83431952662721898</v>
      </c>
      <c r="P371" t="str">
        <f t="shared" si="41"/>
        <v>N</v>
      </c>
      <c r="Q371" s="3">
        <v>0.101672402249747</v>
      </c>
      <c r="R371" s="3">
        <v>34.777226306816601</v>
      </c>
      <c r="S371" s="3">
        <f t="shared" si="42"/>
        <v>2.9234499008886777E-3</v>
      </c>
      <c r="T371" s="1" t="str">
        <f t="shared" si="43"/>
        <v>H</v>
      </c>
      <c r="U371" s="3">
        <v>2.2722486953274799</v>
      </c>
      <c r="V371" s="3">
        <v>2.2306623093890199</v>
      </c>
      <c r="W371" s="3">
        <f t="shared" si="44"/>
        <v>1.0186430665741828</v>
      </c>
      <c r="X371" s="1" t="str">
        <f t="shared" si="45"/>
        <v>I</v>
      </c>
      <c r="Y371">
        <v>1</v>
      </c>
      <c r="Z371">
        <v>2</v>
      </c>
      <c r="AA371" s="3">
        <f t="shared" si="46"/>
        <v>0.49975012493753124</v>
      </c>
      <c r="AB371" s="1" t="str">
        <f t="shared" si="47"/>
        <v>GS</v>
      </c>
    </row>
    <row r="372" spans="1:28" x14ac:dyDescent="0.3">
      <c r="A372" s="1" t="s">
        <v>1038</v>
      </c>
      <c r="B372" s="1" t="s">
        <v>1457</v>
      </c>
      <c r="C372" s="1" t="s">
        <v>1039</v>
      </c>
      <c r="D372" s="1" t="s">
        <v>1040</v>
      </c>
      <c r="E372" s="1">
        <v>35</v>
      </c>
      <c r="F372" s="1">
        <v>2017</v>
      </c>
      <c r="G372" s="1" t="s">
        <v>1725</v>
      </c>
      <c r="H372" s="1">
        <v>32</v>
      </c>
      <c r="I372" s="2">
        <v>0.45690281451815601</v>
      </c>
      <c r="J372" s="1">
        <v>2</v>
      </c>
      <c r="K372" s="1" t="s">
        <v>11</v>
      </c>
      <c r="L372" s="1" t="s">
        <v>16</v>
      </c>
      <c r="M372" s="1">
        <v>78</v>
      </c>
      <c r="N372" s="1">
        <v>125</v>
      </c>
      <c r="O372" s="3">
        <f t="shared" si="40"/>
        <v>1.6025641025641026</v>
      </c>
      <c r="P372" t="str">
        <f t="shared" si="41"/>
        <v>P</v>
      </c>
      <c r="Q372" s="3">
        <v>0.33043530731167697</v>
      </c>
      <c r="R372" s="3">
        <v>0</v>
      </c>
      <c r="S372" s="3">
        <f t="shared" si="42"/>
        <v>330.43530731167698</v>
      </c>
      <c r="T372" s="1" t="str">
        <f t="shared" si="43"/>
        <v>D</v>
      </c>
      <c r="U372" s="3">
        <v>5.1019294675380502</v>
      </c>
      <c r="V372" s="3">
        <v>1.3297698284205599</v>
      </c>
      <c r="W372" s="3">
        <f t="shared" si="44"/>
        <v>3.8367011782767624</v>
      </c>
      <c r="X372" s="1" t="str">
        <f t="shared" si="45"/>
        <v>I</v>
      </c>
      <c r="Y372">
        <v>65</v>
      </c>
      <c r="Z372">
        <v>3</v>
      </c>
      <c r="AA372" s="3">
        <f t="shared" si="46"/>
        <v>21.659446851049651</v>
      </c>
      <c r="AB372" s="1" t="str">
        <f t="shared" si="47"/>
        <v>F</v>
      </c>
    </row>
    <row r="373" spans="1:28" x14ac:dyDescent="0.3">
      <c r="A373" s="1" t="s">
        <v>1041</v>
      </c>
      <c r="B373" s="1" t="s">
        <v>1458</v>
      </c>
      <c r="C373" s="1" t="s">
        <v>1042</v>
      </c>
      <c r="D373" s="1" t="s">
        <v>1043</v>
      </c>
      <c r="E373" s="1">
        <v>30</v>
      </c>
      <c r="F373" s="1">
        <v>2006</v>
      </c>
      <c r="G373" s="1" t="s">
        <v>1828</v>
      </c>
      <c r="H373" s="1">
        <v>19</v>
      </c>
      <c r="I373" s="2">
        <v>0.41943109385329402</v>
      </c>
      <c r="J373" s="1">
        <v>4</v>
      </c>
      <c r="K373" s="1" t="s">
        <v>60</v>
      </c>
      <c r="L373" s="1" t="s">
        <v>88</v>
      </c>
      <c r="M373" s="1">
        <v>92</v>
      </c>
      <c r="N373" s="1">
        <v>54</v>
      </c>
      <c r="O373" s="3">
        <f t="shared" si="40"/>
        <v>0.58695652173913049</v>
      </c>
      <c r="P373" t="str">
        <f t="shared" si="41"/>
        <v>N</v>
      </c>
      <c r="Q373" s="3">
        <v>7.6254301687310094E-2</v>
      </c>
      <c r="R373" s="3">
        <v>4.2934847292366198</v>
      </c>
      <c r="S373" s="3">
        <f t="shared" si="42"/>
        <v>1.7756333179665285E-2</v>
      </c>
      <c r="T373" s="1" t="str">
        <f t="shared" si="43"/>
        <v>H</v>
      </c>
      <c r="U373" s="3">
        <v>2.0974431016563</v>
      </c>
      <c r="V373" s="3">
        <v>1.2932973723258201</v>
      </c>
      <c r="W373" s="3">
        <f t="shared" si="44"/>
        <v>1.6217794503705925</v>
      </c>
      <c r="X373" s="1" t="str">
        <f t="shared" si="45"/>
        <v>I</v>
      </c>
      <c r="Y373">
        <v>2</v>
      </c>
      <c r="Z373">
        <v>3</v>
      </c>
      <c r="AA373" s="3">
        <f t="shared" si="46"/>
        <v>0.66644451849383546</v>
      </c>
      <c r="AB373" s="1" t="str">
        <f t="shared" si="47"/>
        <v>GS</v>
      </c>
    </row>
    <row r="374" spans="1:28" x14ac:dyDescent="0.3">
      <c r="A374" s="1" t="s">
        <v>1044</v>
      </c>
      <c r="B374" s="1" t="s">
        <v>1459</v>
      </c>
      <c r="C374" s="1" t="s">
        <v>1045</v>
      </c>
      <c r="D374" s="1" t="s">
        <v>1046</v>
      </c>
      <c r="E374" s="1">
        <v>9</v>
      </c>
      <c r="F374" s="1">
        <v>2019</v>
      </c>
      <c r="G374" s="1" t="s">
        <v>1829</v>
      </c>
      <c r="H374" s="1">
        <v>21</v>
      </c>
      <c r="I374" s="2">
        <v>0.75582538457739901</v>
      </c>
      <c r="J374" s="1">
        <v>2</v>
      </c>
      <c r="K374" s="1" t="s">
        <v>28</v>
      </c>
      <c r="L374" s="1" t="s">
        <v>1047</v>
      </c>
      <c r="M374" s="1">
        <v>106</v>
      </c>
      <c r="N374" s="1">
        <v>70</v>
      </c>
      <c r="O374" s="3">
        <f t="shared" si="40"/>
        <v>0.660377358490566</v>
      </c>
      <c r="P374" t="str">
        <f t="shared" si="41"/>
        <v>N</v>
      </c>
      <c r="Q374" s="3">
        <v>7.6254301687310094E-2</v>
      </c>
      <c r="R374" s="3">
        <v>0.85869694584732303</v>
      </c>
      <c r="S374" s="3">
        <f t="shared" si="42"/>
        <v>8.8699049188959656E-2</v>
      </c>
      <c r="T374" s="1" t="str">
        <f t="shared" si="43"/>
        <v>H</v>
      </c>
      <c r="U374" s="3">
        <v>1.8087761404589</v>
      </c>
      <c r="V374" s="3">
        <v>1.3895344583384299</v>
      </c>
      <c r="W374" s="3">
        <f t="shared" si="44"/>
        <v>1.3017137715474782</v>
      </c>
      <c r="X374" s="1" t="str">
        <f t="shared" si="45"/>
        <v>I</v>
      </c>
      <c r="Y374">
        <v>73</v>
      </c>
      <c r="Z374">
        <v>3</v>
      </c>
      <c r="AA374" s="3">
        <f t="shared" si="46"/>
        <v>24.325224925024994</v>
      </c>
      <c r="AB374" s="1" t="str">
        <f t="shared" si="47"/>
        <v>F</v>
      </c>
    </row>
    <row r="375" spans="1:28" x14ac:dyDescent="0.3">
      <c r="A375" s="1" t="s">
        <v>1048</v>
      </c>
      <c r="B375" s="1" t="s">
        <v>1460</v>
      </c>
      <c r="C375" s="1" t="s">
        <v>1049</v>
      </c>
      <c r="D375" s="1" t="s">
        <v>55</v>
      </c>
      <c r="E375" s="1">
        <v>713</v>
      </c>
      <c r="F375" s="1">
        <v>2020</v>
      </c>
      <c r="G375" s="1" t="s">
        <v>1830</v>
      </c>
      <c r="H375" s="1">
        <v>12</v>
      </c>
      <c r="I375" s="2">
        <v>0.194306404807436</v>
      </c>
      <c r="J375" s="1">
        <v>2</v>
      </c>
      <c r="K375" s="1" t="s">
        <v>20</v>
      </c>
      <c r="L375" s="1" t="s">
        <v>407</v>
      </c>
      <c r="M375" s="1">
        <v>158</v>
      </c>
      <c r="N375" s="1">
        <v>116</v>
      </c>
      <c r="O375" s="3">
        <f t="shared" si="40"/>
        <v>0.73417721518987344</v>
      </c>
      <c r="P375" t="str">
        <f t="shared" si="41"/>
        <v>N</v>
      </c>
      <c r="Q375" s="3">
        <v>0.35585340787411401</v>
      </c>
      <c r="R375" s="3">
        <v>0</v>
      </c>
      <c r="S375" s="3">
        <f t="shared" si="42"/>
        <v>355.853407874114</v>
      </c>
      <c r="T375" s="1" t="str">
        <f t="shared" si="43"/>
        <v>D</v>
      </c>
      <c r="U375" s="3">
        <v>12.333714393786799</v>
      </c>
      <c r="V375" s="3">
        <v>1.52755913946627</v>
      </c>
      <c r="W375" s="3">
        <f t="shared" si="44"/>
        <v>8.0741321727787287</v>
      </c>
      <c r="X375" s="1" t="str">
        <f t="shared" si="45"/>
        <v>I</v>
      </c>
      <c r="Y375">
        <v>32</v>
      </c>
      <c r="Z375">
        <v>8</v>
      </c>
      <c r="AA375" s="3">
        <f t="shared" si="46"/>
        <v>3.9995000624921886</v>
      </c>
      <c r="AB375" s="1" t="str">
        <f t="shared" si="47"/>
        <v>F</v>
      </c>
    </row>
    <row r="376" spans="1:28" x14ac:dyDescent="0.3">
      <c r="A376" s="1" t="s">
        <v>1050</v>
      </c>
      <c r="B376" s="1" t="s">
        <v>1461</v>
      </c>
      <c r="C376" s="1" t="s">
        <v>1051</v>
      </c>
      <c r="D376" s="1" t="s">
        <v>250</v>
      </c>
      <c r="F376" s="1">
        <v>2021</v>
      </c>
      <c r="G376" s="1" t="s">
        <v>1831</v>
      </c>
      <c r="H376" s="1">
        <v>24</v>
      </c>
      <c r="I376" s="2">
        <v>0.72290948623954598</v>
      </c>
      <c r="J376" s="1">
        <v>3</v>
      </c>
      <c r="K376" s="1" t="s">
        <v>20</v>
      </c>
      <c r="L376" s="1" t="s">
        <v>407</v>
      </c>
      <c r="M376" s="1">
        <v>59</v>
      </c>
      <c r="N376" s="1">
        <v>119</v>
      </c>
      <c r="O376" s="3">
        <f t="shared" si="40"/>
        <v>2.0169491525423728</v>
      </c>
      <c r="P376" t="str">
        <f t="shared" si="41"/>
        <v>P</v>
      </c>
      <c r="Q376" s="3">
        <v>0.43210770956142402</v>
      </c>
      <c r="R376" s="3">
        <v>0.42934847292366202</v>
      </c>
      <c r="S376" s="3">
        <f t="shared" si="42"/>
        <v>1.0040879351233902</v>
      </c>
      <c r="T376" s="1" t="str">
        <f t="shared" si="43"/>
        <v>D</v>
      </c>
      <c r="U376" s="3">
        <v>1.54986382122885</v>
      </c>
      <c r="V376" s="3">
        <v>8.2857465255667293</v>
      </c>
      <c r="W376" s="3">
        <f t="shared" si="44"/>
        <v>0.18705180232662769</v>
      </c>
      <c r="X376" s="1" t="str">
        <f t="shared" si="45"/>
        <v>A</v>
      </c>
      <c r="Y376">
        <v>33</v>
      </c>
      <c r="Z376">
        <v>1</v>
      </c>
      <c r="AA376" s="3">
        <f t="shared" si="46"/>
        <v>32.967032967032971</v>
      </c>
      <c r="AB376" s="1" t="str">
        <f t="shared" si="47"/>
        <v>F</v>
      </c>
    </row>
    <row r="377" spans="1:28" x14ac:dyDescent="0.3">
      <c r="A377" s="1" t="s">
        <v>1052</v>
      </c>
      <c r="B377" s="1" t="s">
        <v>1462</v>
      </c>
      <c r="C377" s="1" t="s">
        <v>1053</v>
      </c>
      <c r="D377" s="1" t="s">
        <v>1054</v>
      </c>
      <c r="E377" s="1">
        <v>77</v>
      </c>
      <c r="F377" s="1">
        <v>2019</v>
      </c>
      <c r="G377" s="1" t="s">
        <v>1832</v>
      </c>
      <c r="H377" s="1">
        <v>14</v>
      </c>
      <c r="I377" s="2">
        <v>0.44543578411942603</v>
      </c>
      <c r="J377" s="1">
        <v>1</v>
      </c>
      <c r="K377" s="1" t="s">
        <v>20</v>
      </c>
      <c r="L377" s="1" t="s">
        <v>65</v>
      </c>
      <c r="M377" s="1">
        <v>59</v>
      </c>
      <c r="N377" s="1">
        <v>35</v>
      </c>
      <c r="O377" s="3">
        <f t="shared" si="40"/>
        <v>0.59322033898305082</v>
      </c>
      <c r="P377" t="str">
        <f t="shared" si="41"/>
        <v>N</v>
      </c>
      <c r="Q377" s="3">
        <v>0</v>
      </c>
      <c r="R377" s="3">
        <v>23.184817537877699</v>
      </c>
      <c r="S377" s="3">
        <f t="shared" si="42"/>
        <v>0</v>
      </c>
      <c r="T377" s="1" t="str">
        <f t="shared" si="43"/>
        <v>H</v>
      </c>
      <c r="U377" s="3">
        <v>0.84216521058445704</v>
      </c>
      <c r="V377" s="3">
        <v>0.25696373866275402</v>
      </c>
      <c r="W377" s="3">
        <f t="shared" si="44"/>
        <v>3.2773698536887217</v>
      </c>
      <c r="X377" s="1" t="str">
        <f t="shared" si="45"/>
        <v>I</v>
      </c>
      <c r="Y377">
        <v>0</v>
      </c>
      <c r="Z377">
        <v>11</v>
      </c>
      <c r="AA377" s="3">
        <f t="shared" si="46"/>
        <v>0</v>
      </c>
      <c r="AB377" s="1" t="str">
        <f t="shared" si="47"/>
        <v>GS</v>
      </c>
    </row>
    <row r="378" spans="1:28" x14ac:dyDescent="0.3">
      <c r="A378" s="1" t="s">
        <v>1055</v>
      </c>
      <c r="B378" s="1" t="s">
        <v>1463</v>
      </c>
      <c r="C378" s="1" t="s">
        <v>1056</v>
      </c>
      <c r="D378" s="1" t="s">
        <v>1057</v>
      </c>
      <c r="E378" s="1">
        <v>9</v>
      </c>
      <c r="F378" s="1">
        <v>2019</v>
      </c>
      <c r="H378" s="1">
        <v>31</v>
      </c>
      <c r="I378" s="2">
        <v>0.33814750299087698</v>
      </c>
      <c r="J378" s="1">
        <v>4</v>
      </c>
      <c r="K378" s="1" t="s">
        <v>11</v>
      </c>
      <c r="L378" s="1" t="s">
        <v>16</v>
      </c>
      <c r="M378" s="1">
        <v>310</v>
      </c>
      <c r="N378" s="1">
        <v>73</v>
      </c>
      <c r="O378" s="3">
        <f t="shared" si="40"/>
        <v>0.23548387096774193</v>
      </c>
      <c r="P378" t="str">
        <f t="shared" si="41"/>
        <v>N</v>
      </c>
      <c r="Q378" s="3">
        <v>0.279599106186804</v>
      </c>
      <c r="R378" s="3">
        <v>0</v>
      </c>
      <c r="S378" s="3">
        <f t="shared" si="42"/>
        <v>279.59910618680402</v>
      </c>
      <c r="T378" s="1" t="str">
        <f t="shared" si="43"/>
        <v>D</v>
      </c>
      <c r="U378" s="3">
        <v>11.152246227337701</v>
      </c>
      <c r="V378" s="3">
        <v>2.1063612829372702</v>
      </c>
      <c r="W378" s="3">
        <f t="shared" si="44"/>
        <v>5.2945552682140837</v>
      </c>
      <c r="X378" s="1" t="str">
        <f t="shared" si="45"/>
        <v>I</v>
      </c>
      <c r="Y378">
        <v>15</v>
      </c>
      <c r="Z378">
        <v>16</v>
      </c>
      <c r="AA378" s="3">
        <f t="shared" si="46"/>
        <v>0.93744140991188041</v>
      </c>
      <c r="AB378" s="1" t="str">
        <f t="shared" si="47"/>
        <v>GS</v>
      </c>
    </row>
    <row r="379" spans="1:28" x14ac:dyDescent="0.3">
      <c r="A379" s="1" t="s">
        <v>1058</v>
      </c>
      <c r="B379" s="1" t="s">
        <v>1464</v>
      </c>
      <c r="C379" s="1" t="s">
        <v>1059</v>
      </c>
      <c r="D379" s="1" t="s">
        <v>146</v>
      </c>
      <c r="E379" s="1">
        <v>34</v>
      </c>
      <c r="F379" s="1">
        <v>2006</v>
      </c>
      <c r="G379" s="1" t="s">
        <v>1833</v>
      </c>
      <c r="H379" s="1">
        <v>16</v>
      </c>
      <c r="I379" s="2">
        <v>0.44200045703329599</v>
      </c>
      <c r="J379" s="1">
        <v>4</v>
      </c>
      <c r="K379" s="1" t="s">
        <v>28</v>
      </c>
      <c r="L379" s="1" t="s">
        <v>29</v>
      </c>
      <c r="M379" s="1">
        <v>380</v>
      </c>
      <c r="N379" s="1">
        <v>236</v>
      </c>
      <c r="O379" s="3">
        <f t="shared" si="40"/>
        <v>0.62105263157894741</v>
      </c>
      <c r="P379" t="str">
        <f t="shared" si="41"/>
        <v>N</v>
      </c>
      <c r="Q379" s="3">
        <v>2.8252043209731501</v>
      </c>
      <c r="R379" s="3">
        <v>0</v>
      </c>
      <c r="S379" s="3">
        <f t="shared" si="42"/>
        <v>2825.2043209731501</v>
      </c>
      <c r="T379" s="1" t="str">
        <f t="shared" si="43"/>
        <v>D</v>
      </c>
      <c r="U379" s="3">
        <v>13.849790893208</v>
      </c>
      <c r="V379" s="3">
        <v>4.1479299017415299</v>
      </c>
      <c r="W379" s="3">
        <f t="shared" si="44"/>
        <v>3.3389645488929536</v>
      </c>
      <c r="X379" s="1" t="str">
        <f t="shared" si="45"/>
        <v>I</v>
      </c>
      <c r="Y379">
        <v>29</v>
      </c>
      <c r="Z379">
        <v>25</v>
      </c>
      <c r="AA379" s="3">
        <f t="shared" si="46"/>
        <v>1.1599536018559258</v>
      </c>
      <c r="AB379" s="1" t="str">
        <f t="shared" si="47"/>
        <v>F</v>
      </c>
    </row>
    <row r="380" spans="1:28" x14ac:dyDescent="0.3">
      <c r="A380" s="1" t="s">
        <v>1060</v>
      </c>
      <c r="B380" s="1" t="s">
        <v>1465</v>
      </c>
      <c r="C380" s="1" t="s">
        <v>1061</v>
      </c>
      <c r="D380" s="1" t="s">
        <v>533</v>
      </c>
      <c r="E380" s="1">
        <v>63</v>
      </c>
      <c r="F380" s="1">
        <v>2020</v>
      </c>
      <c r="G380" s="1" t="s">
        <v>1834</v>
      </c>
      <c r="H380" s="1">
        <v>17</v>
      </c>
      <c r="I380" s="2">
        <v>0.49277940579958102</v>
      </c>
      <c r="J380" s="1">
        <v>2</v>
      </c>
      <c r="K380" s="1" t="s">
        <v>60</v>
      </c>
      <c r="L380" s="1" t="s">
        <v>88</v>
      </c>
      <c r="M380" s="1">
        <v>83</v>
      </c>
      <c r="N380" s="1">
        <v>98</v>
      </c>
      <c r="O380" s="3">
        <f t="shared" si="40"/>
        <v>1.1807228915662651</v>
      </c>
      <c r="P380" t="str">
        <f t="shared" si="41"/>
        <v>P</v>
      </c>
      <c r="Q380" s="3">
        <v>2.54181005624367E-2</v>
      </c>
      <c r="R380" s="3">
        <v>31.342438523427301</v>
      </c>
      <c r="S380" s="3">
        <f t="shared" si="42"/>
        <v>8.1095443767084544E-4</v>
      </c>
      <c r="T380" s="1" t="str">
        <f t="shared" si="43"/>
        <v>H</v>
      </c>
      <c r="U380" s="3">
        <v>2.5984610040324299</v>
      </c>
      <c r="V380" s="3">
        <v>5.8425003040463697</v>
      </c>
      <c r="W380" s="3">
        <f t="shared" si="44"/>
        <v>0.44475153937652356</v>
      </c>
      <c r="X380" s="1" t="str">
        <f t="shared" si="45"/>
        <v>A</v>
      </c>
      <c r="Y380">
        <v>1</v>
      </c>
      <c r="Z380">
        <v>6</v>
      </c>
      <c r="AA380" s="3">
        <f t="shared" si="46"/>
        <v>0.16663889351774702</v>
      </c>
      <c r="AB380" s="1" t="str">
        <f t="shared" si="47"/>
        <v>GS</v>
      </c>
    </row>
    <row r="381" spans="1:28" x14ac:dyDescent="0.3">
      <c r="A381" s="1" t="s">
        <v>1062</v>
      </c>
      <c r="B381" s="1" t="s">
        <v>1466</v>
      </c>
      <c r="C381" s="1" t="s">
        <v>1063</v>
      </c>
      <c r="D381" s="1" t="s">
        <v>125</v>
      </c>
      <c r="E381" s="1">
        <v>138</v>
      </c>
      <c r="F381" s="1">
        <v>2016</v>
      </c>
      <c r="G381" s="1" t="s">
        <v>1835</v>
      </c>
      <c r="H381" s="1">
        <v>17</v>
      </c>
      <c r="I381" s="2">
        <v>0.41567279589285899</v>
      </c>
      <c r="J381" s="1">
        <v>2</v>
      </c>
      <c r="K381" s="1" t="s">
        <v>60</v>
      </c>
      <c r="L381" s="1" t="s">
        <v>88</v>
      </c>
      <c r="M381" s="1">
        <v>51</v>
      </c>
      <c r="N381" s="1">
        <v>42</v>
      </c>
      <c r="O381" s="3">
        <f t="shared" si="40"/>
        <v>0.82352941176470584</v>
      </c>
      <c r="P381" t="str">
        <f t="shared" si="41"/>
        <v>N</v>
      </c>
      <c r="Q381" s="3">
        <v>2.54181005624367E-2</v>
      </c>
      <c r="R381" s="3">
        <v>31.771786996351</v>
      </c>
      <c r="S381" s="3">
        <f t="shared" si="42"/>
        <v>7.9999593883142467E-4</v>
      </c>
      <c r="T381" s="1" t="str">
        <f t="shared" si="43"/>
        <v>H</v>
      </c>
      <c r="U381" s="3">
        <v>4.8973849069428601</v>
      </c>
      <c r="V381" s="3">
        <v>5.2960090101007902</v>
      </c>
      <c r="W381" s="3">
        <f t="shared" si="44"/>
        <v>0.92473122640130412</v>
      </c>
      <c r="X381" s="1" t="str">
        <f t="shared" si="45"/>
        <v>A</v>
      </c>
      <c r="Y381">
        <v>2</v>
      </c>
      <c r="Z381">
        <v>16</v>
      </c>
      <c r="AA381" s="3">
        <f t="shared" si="46"/>
        <v>0.12499218798825072</v>
      </c>
      <c r="AB381" s="1" t="str">
        <f t="shared" si="47"/>
        <v>GS</v>
      </c>
    </row>
    <row r="382" spans="1:28" x14ac:dyDescent="0.3">
      <c r="A382" s="1" t="s">
        <v>1064</v>
      </c>
      <c r="B382" s="1" t="s">
        <v>1467</v>
      </c>
      <c r="C382" s="1" t="s">
        <v>1065</v>
      </c>
      <c r="D382" s="1" t="s">
        <v>27</v>
      </c>
      <c r="E382" s="1">
        <v>56</v>
      </c>
      <c r="F382" s="1">
        <v>2019</v>
      </c>
      <c r="G382" s="1" t="s">
        <v>1836</v>
      </c>
      <c r="H382" s="1">
        <v>17</v>
      </c>
      <c r="I382" s="2">
        <v>0.51851133004227201</v>
      </c>
      <c r="J382" s="1">
        <v>2</v>
      </c>
      <c r="K382" s="1" t="s">
        <v>20</v>
      </c>
      <c r="L382" s="1" t="s">
        <v>1066</v>
      </c>
      <c r="M382" s="1">
        <v>200</v>
      </c>
      <c r="N382" s="1">
        <v>148</v>
      </c>
      <c r="O382" s="3">
        <f t="shared" si="40"/>
        <v>0.74</v>
      </c>
      <c r="P382" t="str">
        <f t="shared" si="41"/>
        <v>N</v>
      </c>
      <c r="Q382" s="3">
        <v>7.6254301687310094E-2</v>
      </c>
      <c r="R382" s="3">
        <v>54.527256061305003</v>
      </c>
      <c r="S382" s="3">
        <f t="shared" si="42"/>
        <v>1.3984364657028266E-3</v>
      </c>
      <c r="T382" s="1" t="str">
        <f t="shared" si="43"/>
        <v>H</v>
      </c>
      <c r="U382" s="3">
        <v>8.8064997456943193</v>
      </c>
      <c r="V382" s="3">
        <v>7.3097104428759598</v>
      </c>
      <c r="W382" s="3">
        <f t="shared" si="44"/>
        <v>1.2047672496079691</v>
      </c>
      <c r="X382" s="1" t="str">
        <f t="shared" si="45"/>
        <v>I</v>
      </c>
      <c r="Y382">
        <v>10</v>
      </c>
      <c r="Z382">
        <v>8</v>
      </c>
      <c r="AA382" s="3">
        <f t="shared" si="46"/>
        <v>1.2498437695288089</v>
      </c>
      <c r="AB382" s="1" t="str">
        <f t="shared" si="47"/>
        <v>F</v>
      </c>
    </row>
    <row r="383" spans="1:28" x14ac:dyDescent="0.3">
      <c r="A383" s="1" t="s">
        <v>1067</v>
      </c>
      <c r="B383" s="1" t="s">
        <v>1468</v>
      </c>
      <c r="C383" s="1" t="s">
        <v>1068</v>
      </c>
      <c r="D383" s="1" t="s">
        <v>36</v>
      </c>
      <c r="E383" s="1">
        <v>126</v>
      </c>
      <c r="F383" s="1">
        <v>2013</v>
      </c>
      <c r="G383" s="1" t="s">
        <v>1837</v>
      </c>
      <c r="H383" s="1">
        <v>44</v>
      </c>
      <c r="I383" s="2">
        <v>0.75353902337677303</v>
      </c>
      <c r="J383" s="1">
        <v>5</v>
      </c>
      <c r="K383" s="1" t="s">
        <v>20</v>
      </c>
      <c r="L383" s="1" t="s">
        <v>1069</v>
      </c>
      <c r="M383" s="1">
        <v>130</v>
      </c>
      <c r="N383" s="1">
        <v>182</v>
      </c>
      <c r="O383" s="3">
        <f t="shared" si="40"/>
        <v>1.4</v>
      </c>
      <c r="P383" t="str">
        <f t="shared" si="41"/>
        <v>P</v>
      </c>
      <c r="Q383" s="3">
        <v>1.6013403354335101</v>
      </c>
      <c r="R383" s="3">
        <v>0</v>
      </c>
      <c r="S383" s="3">
        <f t="shared" si="42"/>
        <v>1601.3403354335101</v>
      </c>
      <c r="T383" s="1" t="str">
        <f t="shared" si="43"/>
        <v>D</v>
      </c>
      <c r="U383" s="3">
        <v>3.9112630226224501</v>
      </c>
      <c r="V383" s="3">
        <v>7.47991094642523</v>
      </c>
      <c r="W383" s="3">
        <f t="shared" si="44"/>
        <v>0.52290235146338282</v>
      </c>
      <c r="X383" s="1" t="str">
        <f t="shared" si="45"/>
        <v>A</v>
      </c>
      <c r="Y383">
        <v>256</v>
      </c>
      <c r="Z383">
        <v>3</v>
      </c>
      <c r="AA383" s="3">
        <f t="shared" si="46"/>
        <v>85.304898367210939</v>
      </c>
      <c r="AB383" s="1" t="str">
        <f t="shared" si="47"/>
        <v>F</v>
      </c>
    </row>
    <row r="384" spans="1:28" x14ac:dyDescent="0.3">
      <c r="A384" s="1" t="s">
        <v>1070</v>
      </c>
      <c r="B384" s="1" t="s">
        <v>1469</v>
      </c>
      <c r="C384" s="1" t="s">
        <v>1071</v>
      </c>
      <c r="D384" s="1" t="s">
        <v>1072</v>
      </c>
      <c r="E384" s="1">
        <v>60</v>
      </c>
      <c r="F384" s="1">
        <v>2015</v>
      </c>
      <c r="G384" s="1" t="s">
        <v>1838</v>
      </c>
      <c r="H384" s="1">
        <v>14</v>
      </c>
      <c r="I384" s="2">
        <v>0.41067064753507598</v>
      </c>
      <c r="J384" s="1">
        <v>1</v>
      </c>
      <c r="K384" s="1" t="s">
        <v>20</v>
      </c>
      <c r="L384" s="1" t="s">
        <v>407</v>
      </c>
      <c r="M384" s="1">
        <v>7</v>
      </c>
      <c r="N384" s="1">
        <v>11</v>
      </c>
      <c r="O384" s="3">
        <f t="shared" si="40"/>
        <v>1.5714285714285714</v>
      </c>
      <c r="P384" t="str">
        <f t="shared" si="41"/>
        <v>P</v>
      </c>
      <c r="Q384" s="3">
        <v>0</v>
      </c>
      <c r="R384" s="3">
        <v>1.28804541877099</v>
      </c>
      <c r="S384" s="3">
        <f t="shared" si="42"/>
        <v>0</v>
      </c>
      <c r="T384" s="1" t="str">
        <f t="shared" si="43"/>
        <v>H</v>
      </c>
      <c r="U384" s="3">
        <v>0.15313464635082599</v>
      </c>
      <c r="V384" s="3">
        <v>0.1</v>
      </c>
      <c r="W384" s="3">
        <f t="shared" si="44"/>
        <v>1.5313464635082599</v>
      </c>
      <c r="X384" s="1" t="str">
        <f t="shared" si="45"/>
        <v>I</v>
      </c>
      <c r="Y384">
        <v>0</v>
      </c>
      <c r="Z384">
        <v>3</v>
      </c>
      <c r="AA384" s="3">
        <f t="shared" si="46"/>
        <v>0</v>
      </c>
      <c r="AB384" s="1" t="str">
        <f t="shared" si="47"/>
        <v>GS</v>
      </c>
    </row>
    <row r="385" spans="1:28" x14ac:dyDescent="0.3">
      <c r="A385" s="1" t="s">
        <v>1073</v>
      </c>
      <c r="B385" s="1" t="s">
        <v>1470</v>
      </c>
      <c r="C385" s="1" t="s">
        <v>1074</v>
      </c>
      <c r="D385" s="1" t="s">
        <v>1075</v>
      </c>
      <c r="E385" s="1">
        <v>5</v>
      </c>
      <c r="F385" s="1">
        <v>2017</v>
      </c>
      <c r="G385" s="1" t="s">
        <v>1839</v>
      </c>
      <c r="H385" s="1">
        <v>38</v>
      </c>
      <c r="I385" s="2">
        <v>0.31088723934087598</v>
      </c>
      <c r="J385" s="1">
        <v>5</v>
      </c>
      <c r="K385" s="1" t="s">
        <v>20</v>
      </c>
      <c r="L385" s="1" t="s">
        <v>407</v>
      </c>
      <c r="M385" s="1">
        <v>108</v>
      </c>
      <c r="N385" s="1">
        <v>108</v>
      </c>
      <c r="O385" s="3">
        <f t="shared" si="40"/>
        <v>1</v>
      </c>
      <c r="P385" t="str">
        <f t="shared" si="41"/>
        <v>P</v>
      </c>
      <c r="Q385" s="3">
        <v>0.63545251406091696</v>
      </c>
      <c r="R385" s="3">
        <v>0</v>
      </c>
      <c r="S385" s="3">
        <f t="shared" si="42"/>
        <v>635.452514060917</v>
      </c>
      <c r="T385" s="1" t="str">
        <f t="shared" si="43"/>
        <v>D</v>
      </c>
      <c r="U385" s="3">
        <v>3.1064002803204298</v>
      </c>
      <c r="V385" s="3">
        <v>2.5221389287666698</v>
      </c>
      <c r="W385" s="3">
        <f t="shared" si="44"/>
        <v>1.2316531198538951</v>
      </c>
      <c r="X385" s="1" t="str">
        <f t="shared" si="45"/>
        <v>I</v>
      </c>
      <c r="Y385">
        <v>12</v>
      </c>
      <c r="Z385">
        <v>5</v>
      </c>
      <c r="AA385" s="3">
        <f t="shared" si="46"/>
        <v>2.3995200959808036</v>
      </c>
      <c r="AB385" s="1" t="str">
        <f t="shared" si="47"/>
        <v>F</v>
      </c>
    </row>
    <row r="386" spans="1:28" x14ac:dyDescent="0.3">
      <c r="A386" s="1" t="s">
        <v>1076</v>
      </c>
      <c r="B386" s="1" t="s">
        <v>1471</v>
      </c>
      <c r="C386" s="1" t="s">
        <v>1077</v>
      </c>
      <c r="D386" s="1" t="s">
        <v>1078</v>
      </c>
      <c r="E386" s="1">
        <v>19</v>
      </c>
      <c r="F386" s="1">
        <v>2014</v>
      </c>
      <c r="G386" s="1" t="s">
        <v>1840</v>
      </c>
      <c r="H386" s="1">
        <v>38</v>
      </c>
      <c r="I386" s="2">
        <v>0.359443512498972</v>
      </c>
      <c r="J386" s="1">
        <v>5</v>
      </c>
      <c r="K386" s="1" t="s">
        <v>20</v>
      </c>
      <c r="L386" s="1" t="s">
        <v>407</v>
      </c>
      <c r="M386" s="1">
        <v>197</v>
      </c>
      <c r="N386" s="1">
        <v>134</v>
      </c>
      <c r="O386" s="3">
        <f t="shared" ref="O386:O388" si="48">N386/M386</f>
        <v>0.68020304568527923</v>
      </c>
      <c r="P386" t="str">
        <f t="shared" si="41"/>
        <v>N</v>
      </c>
      <c r="Q386" s="3">
        <v>0.63545251406091696</v>
      </c>
      <c r="R386" s="3">
        <v>0</v>
      </c>
      <c r="S386" s="3">
        <f t="shared" si="42"/>
        <v>635.452514060917</v>
      </c>
      <c r="T386" s="1" t="str">
        <f t="shared" si="43"/>
        <v>D</v>
      </c>
      <c r="U386" s="3">
        <v>2.6270580425769698</v>
      </c>
      <c r="V386" s="3">
        <v>10.4298889153338</v>
      </c>
      <c r="W386" s="3">
        <f t="shared" si="44"/>
        <v>0.25187785449130962</v>
      </c>
      <c r="X386" s="1" t="str">
        <f t="shared" si="45"/>
        <v>A</v>
      </c>
      <c r="Y386">
        <v>1</v>
      </c>
      <c r="Z386">
        <v>6</v>
      </c>
      <c r="AA386" s="3">
        <f t="shared" si="46"/>
        <v>0.16663889351774702</v>
      </c>
      <c r="AB386" s="1" t="str">
        <f t="shared" si="47"/>
        <v>GS</v>
      </c>
    </row>
    <row r="387" spans="1:28" x14ac:dyDescent="0.3">
      <c r="A387" s="1" t="s">
        <v>1079</v>
      </c>
      <c r="B387" s="1" t="s">
        <v>1472</v>
      </c>
      <c r="C387" s="1" t="s">
        <v>1080</v>
      </c>
      <c r="D387" s="1" t="s">
        <v>101</v>
      </c>
      <c r="E387" s="1">
        <v>50</v>
      </c>
      <c r="F387" s="1">
        <v>2021</v>
      </c>
      <c r="G387" s="1" t="s">
        <v>1841</v>
      </c>
      <c r="H387" s="1">
        <v>43</v>
      </c>
      <c r="I387" s="2">
        <v>0.34956031002716997</v>
      </c>
      <c r="J387" s="1">
        <v>2</v>
      </c>
      <c r="K387" s="1" t="s">
        <v>28</v>
      </c>
      <c r="L387" s="1" t="s">
        <v>29</v>
      </c>
      <c r="M387" s="1">
        <v>68</v>
      </c>
      <c r="N387" s="1">
        <v>52</v>
      </c>
      <c r="O387" s="3">
        <f t="shared" si="48"/>
        <v>0.76470588235294112</v>
      </c>
      <c r="P387" t="str">
        <f t="shared" ref="P387:P388" si="49">IF(O387&lt;1,"N","P")</f>
        <v>N</v>
      </c>
      <c r="Q387" s="3">
        <v>3.0907708022255602</v>
      </c>
      <c r="R387" s="3">
        <v>0</v>
      </c>
      <c r="S387" s="3">
        <f t="shared" ref="S387:S388" si="50">(Q387/(R387+0.001))</f>
        <v>3090.7708022255601</v>
      </c>
      <c r="T387" s="1" t="str">
        <f t="shared" ref="T387:T388" si="51">IF(S387&lt;1,"H","D")</f>
        <v>D</v>
      </c>
      <c r="U387" s="3">
        <v>0.75137660227540304</v>
      </c>
      <c r="V387" s="3">
        <v>0.78954678918175503</v>
      </c>
      <c r="W387" s="3">
        <f t="shared" ref="W387:W388" si="52">U387/V387</f>
        <v>0.95165557326132688</v>
      </c>
      <c r="X387" s="1" t="str">
        <f t="shared" ref="X387:X388" si="53">IF(W387&lt;1,"A","I")</f>
        <v>A</v>
      </c>
      <c r="Y387">
        <v>5</v>
      </c>
      <c r="Z387">
        <v>4</v>
      </c>
      <c r="AA387" s="3">
        <f t="shared" ref="AA387:AA388" si="54">Y387/(Z387+0.001)</f>
        <v>1.2496875781054735</v>
      </c>
      <c r="AB387" s="1" t="str">
        <f t="shared" ref="AB387:AB388" si="55">IF(AA387&lt;1,"GS","F")</f>
        <v>F</v>
      </c>
    </row>
    <row r="388" spans="1:28" x14ac:dyDescent="0.3">
      <c r="A388" s="1" t="s">
        <v>1081</v>
      </c>
      <c r="B388" s="1" t="s">
        <v>1473</v>
      </c>
      <c r="C388" s="1" t="s">
        <v>1082</v>
      </c>
      <c r="D388" s="1" t="s">
        <v>1083</v>
      </c>
      <c r="E388" s="1">
        <v>17</v>
      </c>
      <c r="F388" s="1">
        <v>2019</v>
      </c>
      <c r="G388" s="1" t="s">
        <v>1842</v>
      </c>
      <c r="H388" s="1">
        <v>10</v>
      </c>
      <c r="I388" s="2">
        <v>0.54924253916323995</v>
      </c>
      <c r="J388" s="1">
        <v>3</v>
      </c>
      <c r="K388" s="1" t="s">
        <v>20</v>
      </c>
      <c r="L388" s="1" t="s">
        <v>1084</v>
      </c>
      <c r="M388" s="1">
        <v>168</v>
      </c>
      <c r="N388" s="1">
        <v>211</v>
      </c>
      <c r="O388" s="3">
        <f t="shared" si="48"/>
        <v>1.2559523809523809</v>
      </c>
      <c r="P388" t="str">
        <f t="shared" si="49"/>
        <v>P</v>
      </c>
      <c r="Q388" s="3">
        <v>1.0167240224974701</v>
      </c>
      <c r="R388" s="3">
        <v>5.1521816750839404</v>
      </c>
      <c r="S388" s="3">
        <f t="shared" si="50"/>
        <v>0.19730024800278528</v>
      </c>
      <c r="T388" s="1" t="str">
        <f t="shared" si="51"/>
        <v>H</v>
      </c>
      <c r="U388" s="3">
        <v>4.7325354658066603</v>
      </c>
      <c r="V388" s="3">
        <v>10.6645335251873</v>
      </c>
      <c r="W388" s="3">
        <f t="shared" si="52"/>
        <v>0.4437639447266441</v>
      </c>
      <c r="X388" s="1" t="str">
        <f t="shared" si="53"/>
        <v>A</v>
      </c>
      <c r="Y388">
        <v>171</v>
      </c>
      <c r="Z388">
        <v>6</v>
      </c>
      <c r="AA388" s="3">
        <f t="shared" si="54"/>
        <v>28.495250791534744</v>
      </c>
      <c r="AB388" s="1" t="str">
        <f t="shared" si="55"/>
        <v>F</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articles</vt:lpstr>
    </vt:vector>
  </TitlesOfParts>
  <Company>Charles Darwin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Kerstin Zander</dc:creator>
  <cp:lastModifiedBy>Kerstin Zander</cp:lastModifiedBy>
  <dcterms:created xsi:type="dcterms:W3CDTF">2022-05-21T15:27:30Z</dcterms:created>
  <dcterms:modified xsi:type="dcterms:W3CDTF">2023-02-11T08:31:17Z</dcterms:modified>
</cp:coreProperties>
</file>