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vid_Singer\manuscripts\22_Pb_Akron_Santoro\"/>
    </mc:Choice>
  </mc:AlternateContent>
  <xr:revisionPtr revIDLastSave="0" documentId="13_ncr:1_{4C695905-18C3-4123-9DA5-932E09DE570A}" xr6:coauthVersionLast="45" xr6:coauthVersionMax="45" xr10:uidLastSave="{00000000-0000-0000-0000-000000000000}"/>
  <bookViews>
    <workbookView xWindow="-110" yWindow="-110" windowWidth="22780" windowHeight="14660" xr2:uid="{4640108A-32E5-4122-B8D5-F97A82C69E1C}"/>
  </bookViews>
  <sheets>
    <sheet name="XRF and nitric acid concs" sheetId="1" r:id="rId1"/>
    <sheet name="Pb isotopes" sheetId="3" r:id="rId2"/>
    <sheet name="LOI" sheetId="5" r:id="rId3"/>
    <sheet name="XRD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3" i="5" l="1"/>
  <c r="H83" i="5"/>
  <c r="D83" i="5"/>
  <c r="G83" i="5" s="1"/>
  <c r="I83" i="5" s="1"/>
  <c r="K83" i="5" s="1"/>
  <c r="J82" i="5"/>
  <c r="H82" i="5"/>
  <c r="G82" i="5"/>
  <c r="I82" i="5" s="1"/>
  <c r="K82" i="5" s="1"/>
  <c r="D82" i="5"/>
  <c r="I81" i="5"/>
  <c r="H81" i="5"/>
  <c r="J81" i="5" s="1"/>
  <c r="G81" i="5"/>
  <c r="D81" i="5"/>
  <c r="H80" i="5"/>
  <c r="J80" i="5" s="1"/>
  <c r="D80" i="5"/>
  <c r="G80" i="5" s="1"/>
  <c r="I80" i="5" s="1"/>
  <c r="K80" i="5" s="1"/>
  <c r="H79" i="5"/>
  <c r="J79" i="5" s="1"/>
  <c r="G79" i="5"/>
  <c r="I79" i="5" s="1"/>
  <c r="D79" i="5"/>
  <c r="H78" i="5"/>
  <c r="J78" i="5" s="1"/>
  <c r="D78" i="5"/>
  <c r="G78" i="5" s="1"/>
  <c r="I78" i="5" s="1"/>
  <c r="K78" i="5" s="1"/>
  <c r="J77" i="5"/>
  <c r="H77" i="5"/>
  <c r="G77" i="5"/>
  <c r="I77" i="5" s="1"/>
  <c r="K77" i="5" s="1"/>
  <c r="D77" i="5"/>
  <c r="J76" i="5"/>
  <c r="H76" i="5"/>
  <c r="D76" i="5"/>
  <c r="G76" i="5" s="1"/>
  <c r="I76" i="5" s="1"/>
  <c r="K76" i="5" s="1"/>
  <c r="H75" i="5"/>
  <c r="J75" i="5" s="1"/>
  <c r="D75" i="5"/>
  <c r="G75" i="5" s="1"/>
  <c r="I75" i="5" s="1"/>
  <c r="K75" i="5" s="1"/>
  <c r="J74" i="5"/>
  <c r="H74" i="5"/>
  <c r="G74" i="5"/>
  <c r="I74" i="5" s="1"/>
  <c r="K74" i="5" s="1"/>
  <c r="D74" i="5"/>
  <c r="H73" i="5"/>
  <c r="J73" i="5" s="1"/>
  <c r="D73" i="5"/>
  <c r="G73" i="5" s="1"/>
  <c r="I73" i="5" s="1"/>
  <c r="K73" i="5" s="1"/>
  <c r="H72" i="5"/>
  <c r="J72" i="5" s="1"/>
  <c r="D72" i="5"/>
  <c r="G72" i="5" s="1"/>
  <c r="I72" i="5" s="1"/>
  <c r="K72" i="5" s="1"/>
  <c r="H71" i="5"/>
  <c r="J71" i="5" s="1"/>
  <c r="G71" i="5"/>
  <c r="I71" i="5" s="1"/>
  <c r="K71" i="5" s="1"/>
  <c r="D71" i="5"/>
  <c r="H70" i="5"/>
  <c r="J70" i="5" s="1"/>
  <c r="D70" i="5"/>
  <c r="G70" i="5" s="1"/>
  <c r="I70" i="5" s="1"/>
  <c r="K70" i="5" s="1"/>
  <c r="J69" i="5"/>
  <c r="H69" i="5"/>
  <c r="G69" i="5"/>
  <c r="I69" i="5" s="1"/>
  <c r="K69" i="5" s="1"/>
  <c r="D69" i="5"/>
  <c r="J68" i="5"/>
  <c r="H68" i="5"/>
  <c r="D68" i="5"/>
  <c r="G68" i="5" s="1"/>
  <c r="I68" i="5" s="1"/>
  <c r="K68" i="5" s="1"/>
  <c r="H67" i="5"/>
  <c r="J67" i="5" s="1"/>
  <c r="D67" i="5"/>
  <c r="G67" i="5" s="1"/>
  <c r="I67" i="5" s="1"/>
  <c r="K67" i="5" s="1"/>
  <c r="H66" i="5"/>
  <c r="J66" i="5" s="1"/>
  <c r="G66" i="5"/>
  <c r="I66" i="5" s="1"/>
  <c r="K66" i="5" s="1"/>
  <c r="D66" i="5"/>
  <c r="H65" i="5"/>
  <c r="J65" i="5" s="1"/>
  <c r="G65" i="5"/>
  <c r="I65" i="5" s="1"/>
  <c r="K65" i="5" s="1"/>
  <c r="D65" i="5"/>
  <c r="H64" i="5"/>
  <c r="J64" i="5" s="1"/>
  <c r="D64" i="5"/>
  <c r="G64" i="5" s="1"/>
  <c r="I64" i="5" s="1"/>
  <c r="K64" i="5" s="1"/>
  <c r="H63" i="5"/>
  <c r="J63" i="5" s="1"/>
  <c r="G63" i="5"/>
  <c r="I63" i="5" s="1"/>
  <c r="K63" i="5" s="1"/>
  <c r="D63" i="5"/>
  <c r="H62" i="5"/>
  <c r="J62" i="5" s="1"/>
  <c r="D62" i="5"/>
  <c r="G62" i="5" s="1"/>
  <c r="I62" i="5" s="1"/>
  <c r="K62" i="5" s="1"/>
  <c r="J61" i="5"/>
  <c r="H61" i="5"/>
  <c r="G61" i="5"/>
  <c r="I61" i="5" s="1"/>
  <c r="K61" i="5" s="1"/>
  <c r="D61" i="5"/>
  <c r="J60" i="5"/>
  <c r="H60" i="5"/>
  <c r="D60" i="5"/>
  <c r="G60" i="5" s="1"/>
  <c r="I60" i="5" s="1"/>
  <c r="K60" i="5" s="1"/>
  <c r="H59" i="5"/>
  <c r="J59" i="5" s="1"/>
  <c r="D59" i="5"/>
  <c r="G59" i="5" s="1"/>
  <c r="I59" i="5" s="1"/>
  <c r="H58" i="5"/>
  <c r="J58" i="5" s="1"/>
  <c r="G58" i="5"/>
  <c r="I58" i="5" s="1"/>
  <c r="K58" i="5" s="1"/>
  <c r="D58" i="5"/>
  <c r="H57" i="5"/>
  <c r="J57" i="5" s="1"/>
  <c r="G57" i="5"/>
  <c r="I57" i="5" s="1"/>
  <c r="D57" i="5"/>
  <c r="H56" i="5"/>
  <c r="J56" i="5" s="1"/>
  <c r="D56" i="5"/>
  <c r="G56" i="5" s="1"/>
  <c r="I56" i="5" s="1"/>
  <c r="H55" i="5"/>
  <c r="J55" i="5" s="1"/>
  <c r="G55" i="5"/>
  <c r="I55" i="5" s="1"/>
  <c r="K55" i="5" s="1"/>
  <c r="D55" i="5"/>
  <c r="H54" i="5"/>
  <c r="J54" i="5" s="1"/>
  <c r="D54" i="5"/>
  <c r="G54" i="5" s="1"/>
  <c r="I54" i="5" s="1"/>
  <c r="J53" i="5"/>
  <c r="H53" i="5"/>
  <c r="G53" i="5"/>
  <c r="I53" i="5" s="1"/>
  <c r="K53" i="5" s="1"/>
  <c r="D53" i="5"/>
  <c r="J52" i="5"/>
  <c r="H52" i="5"/>
  <c r="D52" i="5"/>
  <c r="G52" i="5" s="1"/>
  <c r="I52" i="5" s="1"/>
  <c r="K52" i="5" s="1"/>
  <c r="H51" i="5"/>
  <c r="J51" i="5" s="1"/>
  <c r="D51" i="5"/>
  <c r="G51" i="5" s="1"/>
  <c r="I51" i="5" s="1"/>
  <c r="K51" i="5" s="1"/>
  <c r="H50" i="5"/>
  <c r="J50" i="5" s="1"/>
  <c r="G50" i="5"/>
  <c r="I50" i="5" s="1"/>
  <c r="D50" i="5"/>
  <c r="H49" i="5"/>
  <c r="J49" i="5" s="1"/>
  <c r="G49" i="5"/>
  <c r="I49" i="5" s="1"/>
  <c r="D49" i="5"/>
  <c r="H48" i="5"/>
  <c r="J48" i="5" s="1"/>
  <c r="D48" i="5"/>
  <c r="G48" i="5" s="1"/>
  <c r="I48" i="5" s="1"/>
  <c r="K48" i="5" s="1"/>
  <c r="H47" i="5"/>
  <c r="J47" i="5" s="1"/>
  <c r="G47" i="5"/>
  <c r="I47" i="5" s="1"/>
  <c r="D47" i="5"/>
  <c r="H46" i="5"/>
  <c r="J46" i="5" s="1"/>
  <c r="D46" i="5"/>
  <c r="G46" i="5" s="1"/>
  <c r="I46" i="5" s="1"/>
  <c r="K46" i="5" s="1"/>
  <c r="J45" i="5"/>
  <c r="H45" i="5"/>
  <c r="G45" i="5"/>
  <c r="I45" i="5" s="1"/>
  <c r="K45" i="5" s="1"/>
  <c r="D45" i="5"/>
  <c r="J44" i="5"/>
  <c r="H44" i="5"/>
  <c r="D44" i="5"/>
  <c r="G44" i="5" s="1"/>
  <c r="I44" i="5" s="1"/>
  <c r="K44" i="5" s="1"/>
  <c r="I43" i="5"/>
  <c r="H43" i="5"/>
  <c r="J43" i="5" s="1"/>
  <c r="G43" i="5"/>
  <c r="D43" i="5"/>
  <c r="H42" i="5"/>
  <c r="J42" i="5" s="1"/>
  <c r="G42" i="5"/>
  <c r="I42" i="5" s="1"/>
  <c r="D42" i="5"/>
  <c r="H41" i="5"/>
  <c r="J41" i="5" s="1"/>
  <c r="G41" i="5"/>
  <c r="I41" i="5" s="1"/>
  <c r="K41" i="5" s="1"/>
  <c r="D41" i="5"/>
  <c r="H40" i="5"/>
  <c r="J40" i="5" s="1"/>
  <c r="D40" i="5"/>
  <c r="G40" i="5" s="1"/>
  <c r="I40" i="5" s="1"/>
  <c r="K40" i="5" s="1"/>
  <c r="H39" i="5"/>
  <c r="J39" i="5" s="1"/>
  <c r="G39" i="5"/>
  <c r="I39" i="5" s="1"/>
  <c r="D39" i="5"/>
  <c r="H38" i="5"/>
  <c r="J38" i="5" s="1"/>
  <c r="D38" i="5"/>
  <c r="G38" i="5" s="1"/>
  <c r="I38" i="5" s="1"/>
  <c r="K38" i="5" s="1"/>
  <c r="J37" i="5"/>
  <c r="H37" i="5"/>
  <c r="G37" i="5"/>
  <c r="I37" i="5" s="1"/>
  <c r="K37" i="5" s="1"/>
  <c r="D37" i="5"/>
  <c r="J36" i="5"/>
  <c r="H36" i="5"/>
  <c r="D36" i="5"/>
  <c r="G36" i="5" s="1"/>
  <c r="I36" i="5" s="1"/>
  <c r="K36" i="5" s="1"/>
  <c r="I35" i="5"/>
  <c r="H35" i="5"/>
  <c r="J35" i="5" s="1"/>
  <c r="G35" i="5"/>
  <c r="D35" i="5"/>
  <c r="H34" i="5"/>
  <c r="J34" i="5" s="1"/>
  <c r="G34" i="5"/>
  <c r="I34" i="5" s="1"/>
  <c r="D34" i="5"/>
  <c r="H33" i="5"/>
  <c r="J33" i="5" s="1"/>
  <c r="G33" i="5"/>
  <c r="I33" i="5" s="1"/>
  <c r="K33" i="5" s="1"/>
  <c r="D33" i="5"/>
  <c r="H32" i="5"/>
  <c r="J32" i="5" s="1"/>
  <c r="D32" i="5"/>
  <c r="G32" i="5" s="1"/>
  <c r="I32" i="5" s="1"/>
  <c r="K32" i="5" s="1"/>
  <c r="H31" i="5"/>
  <c r="J31" i="5" s="1"/>
  <c r="G31" i="5"/>
  <c r="I31" i="5" s="1"/>
  <c r="D31" i="5"/>
  <c r="H30" i="5"/>
  <c r="J30" i="5" s="1"/>
  <c r="D30" i="5"/>
  <c r="G30" i="5" s="1"/>
  <c r="I30" i="5" s="1"/>
  <c r="K30" i="5" s="1"/>
  <c r="J29" i="5"/>
  <c r="H29" i="5"/>
  <c r="G29" i="5"/>
  <c r="I29" i="5" s="1"/>
  <c r="K29" i="5" s="1"/>
  <c r="D29" i="5"/>
  <c r="J28" i="5"/>
  <c r="H28" i="5"/>
  <c r="D28" i="5"/>
  <c r="G28" i="5" s="1"/>
  <c r="I28" i="5" s="1"/>
  <c r="K28" i="5" s="1"/>
  <c r="I27" i="5"/>
  <c r="K27" i="5" s="1"/>
  <c r="H27" i="5"/>
  <c r="J27" i="5" s="1"/>
  <c r="G27" i="5"/>
  <c r="D27" i="5"/>
  <c r="H26" i="5"/>
  <c r="J26" i="5" s="1"/>
  <c r="G26" i="5"/>
  <c r="I26" i="5" s="1"/>
  <c r="D26" i="5"/>
  <c r="H25" i="5"/>
  <c r="J25" i="5" s="1"/>
  <c r="G25" i="5"/>
  <c r="I25" i="5" s="1"/>
  <c r="K25" i="5" s="1"/>
  <c r="D25" i="5"/>
  <c r="H24" i="5"/>
  <c r="J24" i="5" s="1"/>
  <c r="D24" i="5"/>
  <c r="G24" i="5" s="1"/>
  <c r="I24" i="5" s="1"/>
  <c r="K24" i="5" s="1"/>
  <c r="H23" i="5"/>
  <c r="J23" i="5" s="1"/>
  <c r="G23" i="5"/>
  <c r="I23" i="5" s="1"/>
  <c r="D23" i="5"/>
  <c r="H22" i="5"/>
  <c r="J22" i="5" s="1"/>
  <c r="D22" i="5"/>
  <c r="G22" i="5" s="1"/>
  <c r="I22" i="5" s="1"/>
  <c r="K22" i="5" s="1"/>
  <c r="J21" i="5"/>
  <c r="H21" i="5"/>
  <c r="G21" i="5"/>
  <c r="I21" i="5" s="1"/>
  <c r="K21" i="5" s="1"/>
  <c r="D21" i="5"/>
  <c r="J20" i="5"/>
  <c r="H20" i="5"/>
  <c r="D20" i="5"/>
  <c r="G20" i="5" s="1"/>
  <c r="I20" i="5" s="1"/>
  <c r="K20" i="5" s="1"/>
  <c r="I19" i="5"/>
  <c r="K19" i="5" s="1"/>
  <c r="H19" i="5"/>
  <c r="J19" i="5" s="1"/>
  <c r="G19" i="5"/>
  <c r="D19" i="5"/>
  <c r="H18" i="5"/>
  <c r="J18" i="5" s="1"/>
  <c r="G18" i="5"/>
  <c r="I18" i="5" s="1"/>
  <c r="D18" i="5"/>
  <c r="H17" i="5"/>
  <c r="J17" i="5" s="1"/>
  <c r="G17" i="5"/>
  <c r="I17" i="5" s="1"/>
  <c r="K17" i="5" s="1"/>
  <c r="D17" i="5"/>
  <c r="H16" i="5"/>
  <c r="J16" i="5" s="1"/>
  <c r="D16" i="5"/>
  <c r="G16" i="5" s="1"/>
  <c r="I16" i="5" s="1"/>
  <c r="K16" i="5" s="1"/>
  <c r="H15" i="5"/>
  <c r="J15" i="5" s="1"/>
  <c r="G15" i="5"/>
  <c r="I15" i="5" s="1"/>
  <c r="D15" i="5"/>
  <c r="H14" i="5"/>
  <c r="J14" i="5" s="1"/>
  <c r="D14" i="5"/>
  <c r="G14" i="5" s="1"/>
  <c r="I14" i="5" s="1"/>
  <c r="K14" i="5" s="1"/>
  <c r="J13" i="5"/>
  <c r="H13" i="5"/>
  <c r="G13" i="5"/>
  <c r="I13" i="5" s="1"/>
  <c r="K13" i="5" s="1"/>
  <c r="D13" i="5"/>
  <c r="J12" i="5"/>
  <c r="H12" i="5"/>
  <c r="D12" i="5"/>
  <c r="G12" i="5" s="1"/>
  <c r="I12" i="5" s="1"/>
  <c r="K12" i="5" s="1"/>
  <c r="I11" i="5"/>
  <c r="K11" i="5" s="1"/>
  <c r="H11" i="5"/>
  <c r="J11" i="5" s="1"/>
  <c r="G11" i="5"/>
  <c r="D11" i="5"/>
  <c r="H10" i="5"/>
  <c r="J10" i="5" s="1"/>
  <c r="G10" i="5"/>
  <c r="I10" i="5" s="1"/>
  <c r="D10" i="5"/>
  <c r="H9" i="5"/>
  <c r="J9" i="5" s="1"/>
  <c r="G9" i="5"/>
  <c r="I9" i="5" s="1"/>
  <c r="K9" i="5" s="1"/>
  <c r="D9" i="5"/>
  <c r="H8" i="5"/>
  <c r="J8" i="5" s="1"/>
  <c r="D8" i="5"/>
  <c r="G8" i="5" s="1"/>
  <c r="I8" i="5" s="1"/>
  <c r="K8" i="5" s="1"/>
  <c r="H7" i="5"/>
  <c r="J7" i="5" s="1"/>
  <c r="G7" i="5"/>
  <c r="I7" i="5" s="1"/>
  <c r="D7" i="5"/>
  <c r="A7" i="5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H6" i="5"/>
  <c r="J6" i="5" s="1"/>
  <c r="D6" i="5"/>
  <c r="G6" i="5" s="1"/>
  <c r="I6" i="5" s="1"/>
  <c r="A6" i="5"/>
  <c r="J5" i="5"/>
  <c r="H5" i="5"/>
  <c r="G5" i="5"/>
  <c r="I5" i="5" s="1"/>
  <c r="K5" i="5" s="1"/>
  <c r="D5" i="5"/>
  <c r="I4" i="5"/>
  <c r="H4" i="5"/>
  <c r="J4" i="5" s="1"/>
  <c r="G4" i="5"/>
  <c r="D4" i="5"/>
  <c r="H3" i="5"/>
  <c r="J3" i="5" s="1"/>
  <c r="G3" i="5"/>
  <c r="I3" i="5" s="1"/>
  <c r="K3" i="5" s="1"/>
  <c r="D3" i="5"/>
  <c r="H2" i="5"/>
  <c r="J2" i="5" s="1"/>
  <c r="G2" i="5"/>
  <c r="I2" i="5" s="1"/>
  <c r="K2" i="5" s="1"/>
  <c r="D2" i="5"/>
  <c r="N48" i="6"/>
  <c r="M48" i="6"/>
  <c r="L48" i="6"/>
  <c r="O48" i="6" s="1"/>
  <c r="K48" i="6"/>
  <c r="H48" i="6"/>
  <c r="N47" i="6"/>
  <c r="M47" i="6"/>
  <c r="L47" i="6"/>
  <c r="K47" i="6"/>
  <c r="O47" i="6" s="1"/>
  <c r="H47" i="6"/>
  <c r="N46" i="6"/>
  <c r="M46" i="6"/>
  <c r="L46" i="6"/>
  <c r="K46" i="6"/>
  <c r="O46" i="6" s="1"/>
  <c r="H46" i="6"/>
  <c r="N45" i="6"/>
  <c r="O45" i="6" s="1"/>
  <c r="M45" i="6"/>
  <c r="L45" i="6"/>
  <c r="K45" i="6"/>
  <c r="H45" i="6"/>
  <c r="N44" i="6"/>
  <c r="M44" i="6"/>
  <c r="L44" i="6"/>
  <c r="O44" i="6" s="1"/>
  <c r="K44" i="6"/>
  <c r="H44" i="6"/>
  <c r="N43" i="6"/>
  <c r="M43" i="6"/>
  <c r="L43" i="6"/>
  <c r="K43" i="6"/>
  <c r="O43" i="6" s="1"/>
  <c r="H43" i="6"/>
  <c r="N42" i="6"/>
  <c r="M42" i="6"/>
  <c r="L42" i="6"/>
  <c r="K42" i="6"/>
  <c r="O42" i="6" s="1"/>
  <c r="H42" i="6"/>
  <c r="O41" i="6"/>
  <c r="N41" i="6"/>
  <c r="M41" i="6"/>
  <c r="L41" i="6"/>
  <c r="K41" i="6"/>
  <c r="H41" i="6"/>
  <c r="N40" i="6"/>
  <c r="M40" i="6"/>
  <c r="L40" i="6"/>
  <c r="O40" i="6" s="1"/>
  <c r="K40" i="6"/>
  <c r="H40" i="6"/>
  <c r="N39" i="6"/>
  <c r="M39" i="6"/>
  <c r="L39" i="6"/>
  <c r="K39" i="6"/>
  <c r="O39" i="6" s="1"/>
  <c r="H39" i="6"/>
  <c r="N38" i="6"/>
  <c r="M38" i="6"/>
  <c r="L38" i="6"/>
  <c r="K38" i="6"/>
  <c r="O38" i="6" s="1"/>
  <c r="H38" i="6"/>
  <c r="N37" i="6"/>
  <c r="O37" i="6" s="1"/>
  <c r="M37" i="6"/>
  <c r="L37" i="6"/>
  <c r="K37" i="6"/>
  <c r="H37" i="6"/>
  <c r="N36" i="6"/>
  <c r="M36" i="6"/>
  <c r="L36" i="6"/>
  <c r="O36" i="6" s="1"/>
  <c r="K36" i="6"/>
  <c r="H36" i="6"/>
  <c r="N35" i="6"/>
  <c r="M35" i="6"/>
  <c r="L35" i="6"/>
  <c r="K35" i="6"/>
  <c r="O35" i="6" s="1"/>
  <c r="H35" i="6"/>
  <c r="N34" i="6"/>
  <c r="M34" i="6"/>
  <c r="L34" i="6"/>
  <c r="K34" i="6"/>
  <c r="O34" i="6" s="1"/>
  <c r="H34" i="6"/>
  <c r="N33" i="6"/>
  <c r="O33" i="6" s="1"/>
  <c r="M33" i="6"/>
  <c r="L33" i="6"/>
  <c r="K33" i="6"/>
  <c r="H33" i="6"/>
  <c r="N32" i="6"/>
  <c r="M32" i="6"/>
  <c r="L32" i="6"/>
  <c r="O32" i="6" s="1"/>
  <c r="K32" i="6"/>
  <c r="H32" i="6"/>
  <c r="N31" i="6"/>
  <c r="M31" i="6"/>
  <c r="L31" i="6"/>
  <c r="K31" i="6"/>
  <c r="O31" i="6" s="1"/>
  <c r="H31" i="6"/>
  <c r="N30" i="6"/>
  <c r="M30" i="6"/>
  <c r="L30" i="6"/>
  <c r="K30" i="6"/>
  <c r="O30" i="6" s="1"/>
  <c r="H30" i="6"/>
  <c r="N29" i="6"/>
  <c r="O29" i="6" s="1"/>
  <c r="M29" i="6"/>
  <c r="L29" i="6"/>
  <c r="K29" i="6"/>
  <c r="H29" i="6"/>
  <c r="N28" i="6"/>
  <c r="M28" i="6"/>
  <c r="L28" i="6"/>
  <c r="K28" i="6"/>
  <c r="O28" i="6" s="1"/>
  <c r="H28" i="6"/>
  <c r="N27" i="6"/>
  <c r="M27" i="6"/>
  <c r="L27" i="6"/>
  <c r="K27" i="6"/>
  <c r="O27" i="6" s="1"/>
  <c r="H27" i="6"/>
  <c r="N26" i="6"/>
  <c r="M26" i="6"/>
  <c r="L26" i="6"/>
  <c r="K26" i="6"/>
  <c r="O26" i="6" s="1"/>
  <c r="H26" i="6"/>
  <c r="N25" i="6"/>
  <c r="O25" i="6" s="1"/>
  <c r="M25" i="6"/>
  <c r="L25" i="6"/>
  <c r="K25" i="6"/>
  <c r="H25" i="6"/>
  <c r="N24" i="6"/>
  <c r="M24" i="6"/>
  <c r="L24" i="6"/>
  <c r="K24" i="6"/>
  <c r="O24" i="6" s="1"/>
  <c r="H24" i="6"/>
  <c r="N23" i="6"/>
  <c r="M23" i="6"/>
  <c r="L23" i="6"/>
  <c r="K23" i="6"/>
  <c r="O23" i="6" s="1"/>
  <c r="H23" i="6"/>
  <c r="N22" i="6"/>
  <c r="M22" i="6"/>
  <c r="L22" i="6"/>
  <c r="K22" i="6"/>
  <c r="O22" i="6" s="1"/>
  <c r="H22" i="6"/>
  <c r="N21" i="6"/>
  <c r="O21" i="6" s="1"/>
  <c r="M21" i="6"/>
  <c r="L21" i="6"/>
  <c r="K21" i="6"/>
  <c r="H21" i="6"/>
  <c r="N20" i="6"/>
  <c r="M20" i="6"/>
  <c r="L20" i="6"/>
  <c r="K20" i="6"/>
  <c r="O20" i="6" s="1"/>
  <c r="H20" i="6"/>
  <c r="N19" i="6"/>
  <c r="M19" i="6"/>
  <c r="L19" i="6"/>
  <c r="K19" i="6"/>
  <c r="O19" i="6" s="1"/>
  <c r="H19" i="6"/>
  <c r="N18" i="6"/>
  <c r="M18" i="6"/>
  <c r="L18" i="6"/>
  <c r="K18" i="6"/>
  <c r="O18" i="6" s="1"/>
  <c r="H18" i="6"/>
  <c r="N17" i="6"/>
  <c r="O17" i="6" s="1"/>
  <c r="M17" i="6"/>
  <c r="L17" i="6"/>
  <c r="K17" i="6"/>
  <c r="H17" i="6"/>
  <c r="N16" i="6"/>
  <c r="M16" i="6"/>
  <c r="L16" i="6"/>
  <c r="K16" i="6"/>
  <c r="O16" i="6" s="1"/>
  <c r="H16" i="6"/>
  <c r="N15" i="6"/>
  <c r="M15" i="6"/>
  <c r="L15" i="6"/>
  <c r="K15" i="6"/>
  <c r="O15" i="6" s="1"/>
  <c r="H15" i="6"/>
  <c r="N14" i="6"/>
  <c r="M14" i="6"/>
  <c r="L14" i="6"/>
  <c r="K14" i="6"/>
  <c r="O14" i="6" s="1"/>
  <c r="H14" i="6"/>
  <c r="N13" i="6"/>
  <c r="O13" i="6" s="1"/>
  <c r="M13" i="6"/>
  <c r="L13" i="6"/>
  <c r="K13" i="6"/>
  <c r="H13" i="6"/>
  <c r="N12" i="6"/>
  <c r="M12" i="6"/>
  <c r="L12" i="6"/>
  <c r="K12" i="6"/>
  <c r="O12" i="6" s="1"/>
  <c r="H12" i="6"/>
  <c r="N11" i="6"/>
  <c r="M11" i="6"/>
  <c r="L11" i="6"/>
  <c r="K11" i="6"/>
  <c r="O11" i="6" s="1"/>
  <c r="H11" i="6"/>
  <c r="N10" i="6"/>
  <c r="M10" i="6"/>
  <c r="L10" i="6"/>
  <c r="K10" i="6"/>
  <c r="O10" i="6" s="1"/>
  <c r="H10" i="6"/>
  <c r="N9" i="6"/>
  <c r="O9" i="6" s="1"/>
  <c r="M9" i="6"/>
  <c r="L9" i="6"/>
  <c r="K9" i="6"/>
  <c r="H9" i="6"/>
  <c r="N8" i="6"/>
  <c r="M8" i="6"/>
  <c r="L8" i="6"/>
  <c r="K8" i="6"/>
  <c r="O8" i="6" s="1"/>
  <c r="H8" i="6"/>
  <c r="N7" i="6"/>
  <c r="M7" i="6"/>
  <c r="L7" i="6"/>
  <c r="K7" i="6"/>
  <c r="O7" i="6" s="1"/>
  <c r="H7" i="6"/>
  <c r="N6" i="6"/>
  <c r="M6" i="6"/>
  <c r="L6" i="6"/>
  <c r="K6" i="6"/>
  <c r="O6" i="6" s="1"/>
  <c r="H6" i="6"/>
  <c r="N5" i="6"/>
  <c r="O5" i="6" s="1"/>
  <c r="M5" i="6"/>
  <c r="L5" i="6"/>
  <c r="K5" i="6"/>
  <c r="H5" i="6"/>
  <c r="N4" i="6"/>
  <c r="M4" i="6"/>
  <c r="L4" i="6"/>
  <c r="K4" i="6"/>
  <c r="O4" i="6" s="1"/>
  <c r="H4" i="6"/>
  <c r="N3" i="6"/>
  <c r="M3" i="6"/>
  <c r="L3" i="6"/>
  <c r="K3" i="6"/>
  <c r="O3" i="6" s="1"/>
  <c r="H3" i="6"/>
  <c r="N2" i="6"/>
  <c r="M2" i="6"/>
  <c r="L2" i="6"/>
  <c r="K2" i="6"/>
  <c r="O2" i="6" s="1"/>
  <c r="H2" i="6"/>
  <c r="K81" i="5" l="1"/>
  <c r="K7" i="5"/>
  <c r="K10" i="5"/>
  <c r="K15" i="5"/>
  <c r="K18" i="5"/>
  <c r="K23" i="5"/>
  <c r="K26" i="5"/>
  <c r="K31" i="5"/>
  <c r="K34" i="5"/>
  <c r="K39" i="5"/>
  <c r="K42" i="5"/>
  <c r="K47" i="5"/>
  <c r="K50" i="5"/>
  <c r="K56" i="5"/>
  <c r="K59" i="5"/>
  <c r="K79" i="5"/>
  <c r="K4" i="5"/>
  <c r="K54" i="5"/>
  <c r="K57" i="5"/>
  <c r="K6" i="5"/>
  <c r="K35" i="5"/>
  <c r="K43" i="5"/>
  <c r="K49" i="5"/>
</calcChain>
</file>

<file path=xl/sharedStrings.xml><?xml version="1.0" encoding="utf-8"?>
<sst xmlns="http://schemas.openxmlformats.org/spreadsheetml/2006/main" count="40" uniqueCount="37">
  <si>
    <t>Sample</t>
  </si>
  <si>
    <t>Quartz %</t>
  </si>
  <si>
    <t>Muscovite %</t>
  </si>
  <si>
    <t>Biotite %</t>
  </si>
  <si>
    <t>Albite %</t>
  </si>
  <si>
    <t>Anorthite %</t>
  </si>
  <si>
    <t>Dolomite %</t>
  </si>
  <si>
    <t>sum</t>
  </si>
  <si>
    <t>quartz</t>
  </si>
  <si>
    <t>feldspar</t>
  </si>
  <si>
    <t>phyllosilicates</t>
  </si>
  <si>
    <t>other</t>
  </si>
  <si>
    <t>Crucible Weight</t>
  </si>
  <si>
    <t>Soil Weight</t>
  </si>
  <si>
    <t>total weight</t>
  </si>
  <si>
    <t>105 24hr</t>
  </si>
  <si>
    <t>400 16hr</t>
  </si>
  <si>
    <t>Loss after 105</t>
  </si>
  <si>
    <t>Loss after 400</t>
  </si>
  <si>
    <t>% Loss 105</t>
  </si>
  <si>
    <t>% Loss 400</t>
  </si>
  <si>
    <t>Pb-T</t>
  </si>
  <si>
    <t>Ti-T</t>
  </si>
  <si>
    <t>Cr-T</t>
  </si>
  <si>
    <t>Mn-T</t>
  </si>
  <si>
    <t>Cu-T</t>
  </si>
  <si>
    <t>Zn-T</t>
  </si>
  <si>
    <t>Summit lake 206/207</t>
  </si>
  <si>
    <t>Summit lake 208/206</t>
  </si>
  <si>
    <t>West akron 206/207</t>
  </si>
  <si>
    <t>West akron 208/206</t>
  </si>
  <si>
    <t>PbAE</t>
  </si>
  <si>
    <t>Ti-AE</t>
  </si>
  <si>
    <t>Cr-AE</t>
  </si>
  <si>
    <t>Mn-AE</t>
  </si>
  <si>
    <t>Cu-AE</t>
  </si>
  <si>
    <t>Zn-AE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</si>
</sst>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6E87D-B39B-4F0B-A709-56B4AEE3E736}">
  <dimension ref="A1:L83"/>
  <sheetViews>
    <sheetView tabSelected="1" workbookViewId="0">
      <selection activeCell="Q9" sqref="Q9"/>
    </sheetView>
  </sheetViews>
  <sheetFormatPr defaultRowHeight="14.5" x14ac:dyDescent="0.35"/>
  <sheetData>
    <row r="1" spans="1:12" x14ac:dyDescent="0.35">
      <c r="A1" t="s">
        <v>21</v>
      </c>
      <c r="B1" t="s">
        <v>31</v>
      </c>
      <c r="C1" t="s">
        <v>22</v>
      </c>
      <c r="D1" t="s">
        <v>32</v>
      </c>
      <c r="E1" t="s">
        <v>23</v>
      </c>
      <c r="F1" t="s">
        <v>33</v>
      </c>
      <c r="G1" t="s">
        <v>24</v>
      </c>
      <c r="H1" t="s">
        <v>34</v>
      </c>
      <c r="I1" t="s">
        <v>25</v>
      </c>
      <c r="J1" t="s">
        <v>35</v>
      </c>
      <c r="K1" t="s">
        <v>26</v>
      </c>
      <c r="L1" t="s">
        <v>36</v>
      </c>
    </row>
    <row r="2" spans="1:12" x14ac:dyDescent="0.35">
      <c r="A2">
        <v>278.82</v>
      </c>
      <c r="B2">
        <v>137.88678016</v>
      </c>
      <c r="C2">
        <v>3719.11</v>
      </c>
      <c r="D2">
        <v>10</v>
      </c>
      <c r="E2">
        <v>292.2</v>
      </c>
      <c r="F2">
        <v>7.2879054006289996</v>
      </c>
      <c r="G2">
        <v>916.72</v>
      </c>
      <c r="H2">
        <v>332</v>
      </c>
      <c r="I2">
        <v>137.88</v>
      </c>
      <c r="J2">
        <v>28.759076933444199</v>
      </c>
      <c r="K2">
        <v>371.24</v>
      </c>
      <c r="L2">
        <v>83.716417860000007</v>
      </c>
    </row>
    <row r="3" spans="1:12" x14ac:dyDescent="0.35">
      <c r="A3">
        <v>263.85000000000002</v>
      </c>
      <c r="B3">
        <v>111.93531488000001</v>
      </c>
      <c r="C3">
        <v>4834.54</v>
      </c>
      <c r="D3">
        <v>6</v>
      </c>
      <c r="E3">
        <v>223.6</v>
      </c>
      <c r="F3">
        <v>1.41600575987168</v>
      </c>
      <c r="G3">
        <v>644.04999999999905</v>
      </c>
      <c r="H3">
        <v>257.8</v>
      </c>
      <c r="I3">
        <v>128.80000000000001</v>
      </c>
      <c r="J3">
        <v>14.9647175718088</v>
      </c>
      <c r="K3">
        <v>337.01</v>
      </c>
      <c r="L3">
        <v>56.465123380000001</v>
      </c>
    </row>
    <row r="4" spans="1:12" x14ac:dyDescent="0.35">
      <c r="A4">
        <v>234.93</v>
      </c>
      <c r="B4">
        <v>79.005856219999998</v>
      </c>
      <c r="C4">
        <v>3466.22</v>
      </c>
      <c r="D4">
        <v>6</v>
      </c>
      <c r="E4">
        <v>234.3</v>
      </c>
      <c r="F4">
        <v>1.02227344848665</v>
      </c>
      <c r="G4">
        <v>627.77</v>
      </c>
      <c r="H4">
        <v>223.2</v>
      </c>
      <c r="I4">
        <v>65.8</v>
      </c>
      <c r="J4">
        <v>6.7099856252669801</v>
      </c>
      <c r="K4">
        <v>297.07</v>
      </c>
      <c r="L4">
        <v>43.124197219999999</v>
      </c>
    </row>
    <row r="5" spans="1:12" x14ac:dyDescent="0.35">
      <c r="A5">
        <v>75.09</v>
      </c>
      <c r="B5">
        <v>30.329078299999999</v>
      </c>
      <c r="C5">
        <v>4224.8900000000003</v>
      </c>
      <c r="D5">
        <v>4</v>
      </c>
      <c r="E5">
        <v>194.5</v>
      </c>
      <c r="F5">
        <v>1.1763640786503999</v>
      </c>
      <c r="G5">
        <v>603.36</v>
      </c>
      <c r="H5">
        <v>239</v>
      </c>
      <c r="I5">
        <v>48.75</v>
      </c>
      <c r="J5">
        <v>8.1394153882513702</v>
      </c>
      <c r="K5">
        <v>163.15</v>
      </c>
      <c r="L5">
        <v>17.010438149999999</v>
      </c>
    </row>
    <row r="6" spans="1:12" x14ac:dyDescent="0.35">
      <c r="A6">
        <v>258.98</v>
      </c>
      <c r="B6">
        <v>105.55824646000001</v>
      </c>
      <c r="C6">
        <v>4617.7700000000004</v>
      </c>
      <c r="D6">
        <v>8</v>
      </c>
      <c r="E6">
        <v>259.39999999999998</v>
      </c>
      <c r="F6">
        <v>1.8144181841081499</v>
      </c>
      <c r="G6">
        <v>782.42</v>
      </c>
      <c r="H6">
        <v>267</v>
      </c>
      <c r="I6">
        <v>122.27</v>
      </c>
      <c r="J6">
        <v>12.5925889476718</v>
      </c>
      <c r="K6">
        <v>425.45</v>
      </c>
      <c r="L6">
        <v>69.160386560000006</v>
      </c>
    </row>
    <row r="7" spans="1:12" x14ac:dyDescent="0.35">
      <c r="A7">
        <v>132.87</v>
      </c>
      <c r="B7">
        <v>61.8414936</v>
      </c>
      <c r="C7">
        <v>4563.58</v>
      </c>
      <c r="D7">
        <v>4</v>
      </c>
      <c r="E7">
        <v>219.1</v>
      </c>
      <c r="F7">
        <v>1.1269245087830499</v>
      </c>
      <c r="G7">
        <v>607.42999999999904</v>
      </c>
      <c r="H7">
        <v>247.4</v>
      </c>
      <c r="I7">
        <v>84.55</v>
      </c>
      <c r="J7">
        <v>9.2061587572380308</v>
      </c>
      <c r="K7">
        <v>285.64999999999998</v>
      </c>
      <c r="L7">
        <v>49.747017999999997</v>
      </c>
    </row>
    <row r="8" spans="1:12" x14ac:dyDescent="0.35">
      <c r="A8">
        <v>277.39999999999998</v>
      </c>
      <c r="B8">
        <v>100.19716226</v>
      </c>
      <c r="C8">
        <v>4405.53</v>
      </c>
      <c r="D8">
        <v>8</v>
      </c>
      <c r="E8">
        <v>227.7</v>
      </c>
      <c r="F8">
        <v>1.33221118928413</v>
      </c>
      <c r="G8">
        <v>644.04999999999905</v>
      </c>
      <c r="H8">
        <v>264</v>
      </c>
      <c r="I8">
        <v>142.22999999999999</v>
      </c>
      <c r="J8">
        <v>16.902624653004299</v>
      </c>
      <c r="K8">
        <v>365.54</v>
      </c>
      <c r="L8">
        <v>53.275330859999997</v>
      </c>
    </row>
    <row r="9" spans="1:12" x14ac:dyDescent="0.35">
      <c r="A9">
        <v>165.87</v>
      </c>
      <c r="B9">
        <v>49.442724179999999</v>
      </c>
      <c r="C9">
        <v>4319.7299999999996</v>
      </c>
      <c r="D9">
        <v>10</v>
      </c>
      <c r="E9">
        <v>192.8</v>
      </c>
      <c r="F9">
        <v>1.74771100896036</v>
      </c>
      <c r="G9">
        <v>1258.57</v>
      </c>
      <c r="H9">
        <v>374.2</v>
      </c>
      <c r="I9">
        <v>82.52</v>
      </c>
      <c r="J9">
        <v>63.175103029072602</v>
      </c>
      <c r="K9">
        <v>299.92</v>
      </c>
      <c r="L9">
        <v>165.75322739999999</v>
      </c>
    </row>
    <row r="10" spans="1:12" x14ac:dyDescent="0.35">
      <c r="A10">
        <v>511.58</v>
      </c>
      <c r="B10">
        <v>180.20763119</v>
      </c>
      <c r="C10">
        <v>4184.25</v>
      </c>
      <c r="D10">
        <v>6</v>
      </c>
      <c r="E10">
        <v>343.4</v>
      </c>
      <c r="F10">
        <v>2.7692919145000401</v>
      </c>
      <c r="G10">
        <v>684.75</v>
      </c>
      <c r="H10">
        <v>299</v>
      </c>
      <c r="I10">
        <v>162.9</v>
      </c>
      <c r="J10">
        <v>30.568980725940602</v>
      </c>
      <c r="K10">
        <v>491.07</v>
      </c>
      <c r="L10">
        <v>208.07809879999999</v>
      </c>
    </row>
    <row r="11" spans="1:12" x14ac:dyDescent="0.35">
      <c r="A11">
        <v>214.9</v>
      </c>
      <c r="B11">
        <v>83.544774619999998</v>
      </c>
      <c r="C11">
        <v>4446.17</v>
      </c>
      <c r="D11">
        <v>6</v>
      </c>
      <c r="E11">
        <v>227.9</v>
      </c>
      <c r="F11">
        <v>1.73960286368205</v>
      </c>
      <c r="G11">
        <v>774.28</v>
      </c>
      <c r="H11">
        <v>298.2</v>
      </c>
      <c r="I11">
        <v>149.33000000000001</v>
      </c>
      <c r="J11">
        <v>30.469605267484202</v>
      </c>
      <c r="K11">
        <v>285.64999999999998</v>
      </c>
      <c r="L11">
        <v>50.941394860000003</v>
      </c>
    </row>
    <row r="12" spans="1:12" x14ac:dyDescent="0.35">
      <c r="A12">
        <v>51.86</v>
      </c>
      <c r="B12">
        <v>29.70422396</v>
      </c>
      <c r="C12">
        <v>4450.6899999999996</v>
      </c>
      <c r="D12">
        <v>4</v>
      </c>
      <c r="E12">
        <v>214</v>
      </c>
      <c r="F12">
        <v>2.07887850896272</v>
      </c>
      <c r="G12">
        <v>1083.58</v>
      </c>
      <c r="H12">
        <v>489.6</v>
      </c>
      <c r="I12">
        <v>50.73</v>
      </c>
      <c r="J12">
        <v>5.8278076219859596</v>
      </c>
      <c r="K12">
        <v>151.36000000000001</v>
      </c>
      <c r="L12">
        <v>16.189887548000002</v>
      </c>
    </row>
    <row r="13" spans="1:12" x14ac:dyDescent="0.35">
      <c r="A13">
        <v>224.16</v>
      </c>
      <c r="B13">
        <v>92.007818279999995</v>
      </c>
      <c r="C13">
        <v>4690.03</v>
      </c>
      <c r="D13">
        <v>4</v>
      </c>
      <c r="E13">
        <v>234.9</v>
      </c>
      <c r="F13">
        <v>3.65689829308028</v>
      </c>
      <c r="G13">
        <v>1006.25</v>
      </c>
      <c r="H13">
        <v>401.6</v>
      </c>
      <c r="I13">
        <v>86.43</v>
      </c>
      <c r="J13">
        <v>16.237198256866801</v>
      </c>
      <c r="K13">
        <v>299.92</v>
      </c>
      <c r="L13">
        <v>69.946048300000001</v>
      </c>
    </row>
    <row r="14" spans="1:12" x14ac:dyDescent="0.35">
      <c r="A14">
        <v>126.06</v>
      </c>
      <c r="B14">
        <v>52.889940099999997</v>
      </c>
      <c r="C14">
        <v>4382.95</v>
      </c>
      <c r="D14">
        <v>4</v>
      </c>
      <c r="E14">
        <v>233.5</v>
      </c>
      <c r="F14">
        <v>2.0687077330014598</v>
      </c>
      <c r="G14">
        <v>880.09</v>
      </c>
      <c r="H14">
        <v>324.2</v>
      </c>
      <c r="I14">
        <v>69.760000000000005</v>
      </c>
      <c r="J14">
        <v>12.1443853439433</v>
      </c>
      <c r="K14">
        <v>244.06</v>
      </c>
      <c r="L14">
        <v>55.289897199999999</v>
      </c>
    </row>
    <row r="15" spans="1:12" x14ac:dyDescent="0.35">
      <c r="A15">
        <v>116.71</v>
      </c>
      <c r="B15">
        <v>40.057838160000003</v>
      </c>
      <c r="C15">
        <v>4775.83</v>
      </c>
      <c r="D15">
        <v>6</v>
      </c>
      <c r="E15">
        <v>232.1</v>
      </c>
      <c r="F15">
        <v>2.1698731124017199</v>
      </c>
      <c r="G15">
        <v>1116.1300000000001</v>
      </c>
      <c r="H15">
        <v>400.8</v>
      </c>
      <c r="I15">
        <v>82.66</v>
      </c>
      <c r="J15">
        <v>11.943956157241301</v>
      </c>
      <c r="K15">
        <v>246.68</v>
      </c>
      <c r="L15">
        <v>50.40691932</v>
      </c>
    </row>
    <row r="16" spans="1:12" x14ac:dyDescent="0.35">
      <c r="A16">
        <v>348.24</v>
      </c>
      <c r="B16">
        <v>208.23266760000001</v>
      </c>
      <c r="C16">
        <v>3606.21</v>
      </c>
      <c r="D16">
        <v>24</v>
      </c>
      <c r="E16">
        <v>304.2</v>
      </c>
      <c r="F16">
        <v>3.25482825626188</v>
      </c>
      <c r="G16">
        <v>1791.7</v>
      </c>
      <c r="H16">
        <v>543.79999999999905</v>
      </c>
      <c r="I16">
        <v>1985.95</v>
      </c>
      <c r="J16">
        <v>24.910810569647001</v>
      </c>
      <c r="K16">
        <v>434.01</v>
      </c>
      <c r="L16">
        <v>146.45675363999999</v>
      </c>
    </row>
    <row r="17" spans="1:12" x14ac:dyDescent="0.35">
      <c r="A17">
        <v>100.26</v>
      </c>
      <c r="B17">
        <v>55</v>
      </c>
      <c r="C17">
        <v>3877.17</v>
      </c>
      <c r="D17">
        <v>18</v>
      </c>
      <c r="E17">
        <v>197.2</v>
      </c>
      <c r="F17">
        <v>3.0457993824419201</v>
      </c>
      <c r="G17">
        <v>627.77</v>
      </c>
      <c r="H17">
        <v>494</v>
      </c>
      <c r="I17">
        <v>68.89</v>
      </c>
      <c r="J17">
        <v>20.857656152874402</v>
      </c>
      <c r="K17">
        <v>196.67</v>
      </c>
      <c r="L17">
        <v>133.71064799999999</v>
      </c>
    </row>
    <row r="18" spans="1:12" x14ac:dyDescent="0.35">
      <c r="A18">
        <v>123.31</v>
      </c>
      <c r="B18">
        <v>47.97315906</v>
      </c>
      <c r="C18">
        <v>3804.91</v>
      </c>
      <c r="D18">
        <v>8</v>
      </c>
      <c r="E18">
        <v>177.8</v>
      </c>
      <c r="F18">
        <v>1.6067518438814801</v>
      </c>
      <c r="G18">
        <v>839.4</v>
      </c>
      <c r="H18">
        <v>238</v>
      </c>
      <c r="I18">
        <v>83.53</v>
      </c>
      <c r="J18">
        <v>10.4661272965806</v>
      </c>
      <c r="K18">
        <v>194.3</v>
      </c>
      <c r="L18">
        <v>54.139917740000001</v>
      </c>
    </row>
    <row r="19" spans="1:12" x14ac:dyDescent="0.35">
      <c r="A19">
        <v>544.86</v>
      </c>
      <c r="B19">
        <v>110.95601310000001</v>
      </c>
      <c r="C19">
        <v>3972</v>
      </c>
      <c r="D19">
        <v>6</v>
      </c>
      <c r="E19">
        <v>454</v>
      </c>
      <c r="F19">
        <v>1.71397094437276</v>
      </c>
      <c r="G19">
        <v>766.14</v>
      </c>
      <c r="H19">
        <v>369.6</v>
      </c>
      <c r="I19">
        <v>76.86</v>
      </c>
      <c r="J19">
        <v>12.5668263371936</v>
      </c>
      <c r="K19">
        <v>639.41999999999996</v>
      </c>
      <c r="L19">
        <v>34.215961</v>
      </c>
    </row>
    <row r="20" spans="1:12" x14ac:dyDescent="0.35">
      <c r="A20">
        <v>517.63</v>
      </c>
      <c r="B20">
        <v>271.6862754</v>
      </c>
      <c r="C20">
        <v>4793.8900000000003</v>
      </c>
      <c r="D20">
        <v>6</v>
      </c>
      <c r="E20">
        <v>256.3</v>
      </c>
      <c r="F20">
        <v>1.7781049224319301</v>
      </c>
      <c r="G20">
        <v>668.47</v>
      </c>
      <c r="H20">
        <v>270.8</v>
      </c>
      <c r="I20">
        <v>202.76</v>
      </c>
      <c r="J20">
        <v>11.802924679547701</v>
      </c>
      <c r="K20">
        <v>973.22</v>
      </c>
      <c r="L20">
        <v>179.70066904000001</v>
      </c>
    </row>
    <row r="21" spans="1:12" x14ac:dyDescent="0.35">
      <c r="A21">
        <v>599.30999999999904</v>
      </c>
      <c r="B21">
        <v>270.63017200000002</v>
      </c>
      <c r="C21">
        <v>4653.8999999999896</v>
      </c>
      <c r="D21">
        <v>10</v>
      </c>
      <c r="E21">
        <v>231.9</v>
      </c>
      <c r="F21">
        <v>2.2839388142466799</v>
      </c>
      <c r="G21">
        <v>1071.3699999999999</v>
      </c>
      <c r="H21">
        <v>289.2</v>
      </c>
      <c r="I21">
        <v>132.32</v>
      </c>
      <c r="J21">
        <v>38.919094324030603</v>
      </c>
      <c r="K21">
        <v>602.34</v>
      </c>
      <c r="L21">
        <v>260.31391239999999</v>
      </c>
    </row>
    <row r="22" spans="1:12" x14ac:dyDescent="0.35">
      <c r="A22">
        <v>102.53</v>
      </c>
      <c r="B22">
        <v>30</v>
      </c>
      <c r="C22">
        <v>5277.1</v>
      </c>
      <c r="D22">
        <v>10</v>
      </c>
      <c r="E22">
        <v>297</v>
      </c>
      <c r="F22">
        <v>2.3671579275457599</v>
      </c>
      <c r="G22">
        <v>705.1</v>
      </c>
      <c r="H22">
        <v>428</v>
      </c>
      <c r="I22">
        <v>107.93</v>
      </c>
      <c r="J22">
        <v>23.318309600212999</v>
      </c>
      <c r="K22">
        <v>170.08</v>
      </c>
      <c r="L22">
        <v>130.26832618</v>
      </c>
    </row>
    <row r="23" spans="1:12" x14ac:dyDescent="0.35">
      <c r="A23">
        <v>220.47</v>
      </c>
      <c r="B23">
        <v>61.067191399999999</v>
      </c>
      <c r="C23">
        <v>3701.05</v>
      </c>
      <c r="D23">
        <v>6</v>
      </c>
      <c r="E23">
        <v>252.5</v>
      </c>
      <c r="F23">
        <v>1.1683099191666799</v>
      </c>
      <c r="G23">
        <v>798.7</v>
      </c>
      <c r="H23">
        <v>286.39999999999998</v>
      </c>
      <c r="I23">
        <v>93.77</v>
      </c>
      <c r="J23">
        <v>21.141162260037198</v>
      </c>
      <c r="K23">
        <v>339.86</v>
      </c>
      <c r="L23">
        <v>44.012664659999999</v>
      </c>
    </row>
    <row r="24" spans="1:12" x14ac:dyDescent="0.35">
      <c r="A24">
        <v>435.96</v>
      </c>
      <c r="B24">
        <v>105.36142502</v>
      </c>
      <c r="C24">
        <v>5204.84</v>
      </c>
      <c r="D24">
        <v>10</v>
      </c>
      <c r="E24">
        <v>318.89999999999998</v>
      </c>
      <c r="F24">
        <v>1.6202201045761599</v>
      </c>
      <c r="G24">
        <v>888.23</v>
      </c>
      <c r="H24">
        <v>288.2</v>
      </c>
      <c r="I24">
        <v>94.45</v>
      </c>
      <c r="J24">
        <v>14.286892873126099</v>
      </c>
      <c r="K24">
        <v>434.01</v>
      </c>
      <c r="L24">
        <v>65.991147119999894</v>
      </c>
    </row>
    <row r="25" spans="1:12" x14ac:dyDescent="0.35">
      <c r="A25">
        <v>206.07</v>
      </c>
      <c r="B25">
        <v>141.78646477999999</v>
      </c>
      <c r="C25">
        <v>5200.33</v>
      </c>
      <c r="D25">
        <v>8</v>
      </c>
      <c r="E25">
        <v>391.1</v>
      </c>
      <c r="F25">
        <v>2.6275661278065998</v>
      </c>
      <c r="G25">
        <v>835.33</v>
      </c>
      <c r="H25">
        <v>374</v>
      </c>
      <c r="I25">
        <v>89.18</v>
      </c>
      <c r="J25">
        <v>14.269505962532</v>
      </c>
      <c r="K25">
        <v>354.13</v>
      </c>
      <c r="L25">
        <v>74.767220260000002</v>
      </c>
    </row>
    <row r="26" spans="1:12" x14ac:dyDescent="0.35">
      <c r="A26">
        <v>56.16</v>
      </c>
      <c r="B26">
        <v>30</v>
      </c>
      <c r="C26">
        <v>4012.64</v>
      </c>
      <c r="D26">
        <v>6</v>
      </c>
      <c r="E26">
        <v>238.1</v>
      </c>
      <c r="F26">
        <v>1.87376638225352</v>
      </c>
      <c r="G26">
        <v>1014.39</v>
      </c>
      <c r="H26">
        <v>321.39999999999998</v>
      </c>
      <c r="I26">
        <v>38.22</v>
      </c>
      <c r="J26">
        <v>15.649578768385499</v>
      </c>
      <c r="K26">
        <v>166</v>
      </c>
      <c r="L26">
        <v>68.962313440000003</v>
      </c>
    </row>
    <row r="27" spans="1:12" x14ac:dyDescent="0.35">
      <c r="A27">
        <v>225.79</v>
      </c>
      <c r="B27">
        <v>24.499124680000001</v>
      </c>
      <c r="C27">
        <v>5389.99</v>
      </c>
      <c r="D27">
        <v>6</v>
      </c>
      <c r="E27">
        <v>290.60000000000002</v>
      </c>
      <c r="F27">
        <v>1.3499216320099301</v>
      </c>
      <c r="G27">
        <v>1217.8800000000001</v>
      </c>
      <c r="H27">
        <v>422.6</v>
      </c>
      <c r="I27">
        <v>98.02</v>
      </c>
      <c r="J27">
        <v>5.9889236945553597</v>
      </c>
      <c r="K27">
        <v>317.04000000000002</v>
      </c>
      <c r="L27">
        <v>23.52938898</v>
      </c>
    </row>
    <row r="28" spans="1:12" x14ac:dyDescent="0.35">
      <c r="A28">
        <v>82.74</v>
      </c>
      <c r="B28">
        <v>27</v>
      </c>
      <c r="C28">
        <v>3497.83</v>
      </c>
      <c r="D28">
        <v>6</v>
      </c>
      <c r="E28">
        <v>1860</v>
      </c>
      <c r="F28">
        <v>2.82372219843556</v>
      </c>
      <c r="G28">
        <v>969.63</v>
      </c>
      <c r="H28">
        <v>525.79999999999905</v>
      </c>
      <c r="I28">
        <v>106.09</v>
      </c>
      <c r="J28">
        <v>11.088783238324799</v>
      </c>
      <c r="K28">
        <v>198.21</v>
      </c>
      <c r="L28">
        <v>64.368481540000005</v>
      </c>
    </row>
    <row r="29" spans="1:12" x14ac:dyDescent="0.35">
      <c r="A29">
        <v>73.430000000000007</v>
      </c>
      <c r="B29">
        <v>27.358673499999998</v>
      </c>
      <c r="C29">
        <v>4513.91</v>
      </c>
      <c r="D29">
        <v>6</v>
      </c>
      <c r="E29">
        <v>248.6</v>
      </c>
      <c r="F29">
        <v>2.17309170522456</v>
      </c>
      <c r="G29">
        <v>880.09</v>
      </c>
      <c r="H29">
        <v>315</v>
      </c>
      <c r="I29">
        <v>64.010000000000005</v>
      </c>
      <c r="J29">
        <v>92.413888171166604</v>
      </c>
      <c r="K29">
        <v>175.73</v>
      </c>
      <c r="L29">
        <v>43.442533019999999</v>
      </c>
    </row>
    <row r="30" spans="1:12" x14ac:dyDescent="0.35">
      <c r="A30">
        <v>123.13</v>
      </c>
      <c r="B30">
        <v>36.777770439999998</v>
      </c>
      <c r="C30">
        <v>4771.32</v>
      </c>
      <c r="D30">
        <v>4</v>
      </c>
      <c r="E30">
        <v>2230</v>
      </c>
      <c r="F30">
        <v>1.68462186769666</v>
      </c>
      <c r="G30">
        <v>1087.6500000000001</v>
      </c>
      <c r="H30">
        <v>372.4</v>
      </c>
      <c r="I30">
        <v>93.87</v>
      </c>
      <c r="J30">
        <v>12.161435876866401</v>
      </c>
      <c r="K30">
        <v>246.37</v>
      </c>
      <c r="L30">
        <v>26.77702206</v>
      </c>
    </row>
    <row r="31" spans="1:12" x14ac:dyDescent="0.35">
      <c r="A31">
        <v>126.48</v>
      </c>
      <c r="B31">
        <v>42.169620119999998</v>
      </c>
      <c r="C31">
        <v>4351.34</v>
      </c>
      <c r="D31">
        <v>6</v>
      </c>
      <c r="E31">
        <v>213.1</v>
      </c>
      <c r="F31">
        <v>1.61118224411927</v>
      </c>
      <c r="G31">
        <v>969.63</v>
      </c>
      <c r="H31">
        <v>497</v>
      </c>
      <c r="I31">
        <v>105.27</v>
      </c>
      <c r="J31">
        <v>13.0604056054546</v>
      </c>
      <c r="K31">
        <v>468.25</v>
      </c>
      <c r="L31">
        <v>35.449990300000003</v>
      </c>
    </row>
    <row r="32" spans="1:12" x14ac:dyDescent="0.35">
      <c r="A32">
        <v>149.9</v>
      </c>
      <c r="C32">
        <v>4374.71</v>
      </c>
      <c r="E32">
        <v>470.8</v>
      </c>
      <c r="G32">
        <v>713.24</v>
      </c>
      <c r="I32">
        <v>61.07</v>
      </c>
      <c r="K32">
        <v>220.52</v>
      </c>
    </row>
    <row r="33" spans="1:12" x14ac:dyDescent="0.35">
      <c r="A33">
        <v>98.44</v>
      </c>
      <c r="C33">
        <v>4099.1899999999996</v>
      </c>
      <c r="E33">
        <v>234.8</v>
      </c>
      <c r="G33">
        <v>941.14</v>
      </c>
      <c r="I33">
        <v>85.9</v>
      </c>
      <c r="K33">
        <v>211.16</v>
      </c>
    </row>
    <row r="34" spans="1:12" x14ac:dyDescent="0.35">
      <c r="A34">
        <v>1527.95</v>
      </c>
      <c r="B34">
        <v>141.62468301999999</v>
      </c>
      <c r="C34">
        <v>5865.22</v>
      </c>
      <c r="D34">
        <v>2</v>
      </c>
      <c r="E34">
        <v>329.2</v>
      </c>
      <c r="F34">
        <v>1.59508603625404</v>
      </c>
      <c r="G34">
        <v>3940.49</v>
      </c>
      <c r="H34">
        <v>1480.6</v>
      </c>
      <c r="I34">
        <v>63.39</v>
      </c>
      <c r="J34">
        <v>0.53927018890622802</v>
      </c>
      <c r="K34">
        <v>933.28</v>
      </c>
      <c r="L34">
        <v>328.73659300000003</v>
      </c>
    </row>
    <row r="35" spans="1:12" x14ac:dyDescent="0.35">
      <c r="A35">
        <v>115.05</v>
      </c>
      <c r="B35">
        <v>46.012598160000003</v>
      </c>
      <c r="C35">
        <v>4975.43</v>
      </c>
      <c r="D35">
        <v>4</v>
      </c>
      <c r="E35">
        <v>217.1</v>
      </c>
      <c r="F35">
        <v>1.26591320040804</v>
      </c>
      <c r="G35">
        <v>790.56</v>
      </c>
      <c r="H35">
        <v>272.8</v>
      </c>
      <c r="I35">
        <v>49.81</v>
      </c>
      <c r="J35">
        <v>4.2810524895968003</v>
      </c>
      <c r="K35">
        <v>183.97</v>
      </c>
      <c r="L35">
        <v>21.432069519999999</v>
      </c>
    </row>
    <row r="36" spans="1:12" x14ac:dyDescent="0.35">
      <c r="A36">
        <v>235.11</v>
      </c>
      <c r="C36">
        <v>5639.39</v>
      </c>
      <c r="E36">
        <v>436</v>
      </c>
      <c r="G36">
        <v>1657.4</v>
      </c>
      <c r="I36">
        <v>250.25</v>
      </c>
      <c r="K36">
        <v>1198.6099999999999</v>
      </c>
    </row>
    <row r="37" spans="1:12" x14ac:dyDescent="0.35">
      <c r="A37">
        <v>134.97999999999999</v>
      </c>
      <c r="B37">
        <v>10.819282164000001</v>
      </c>
      <c r="C37">
        <v>7947.43</v>
      </c>
      <c r="D37">
        <v>0</v>
      </c>
      <c r="E37">
        <v>316.39999999999998</v>
      </c>
      <c r="F37">
        <v>0.101334724052069</v>
      </c>
      <c r="G37">
        <v>1913.79</v>
      </c>
      <c r="H37">
        <v>0</v>
      </c>
      <c r="I37">
        <v>87.83</v>
      </c>
      <c r="J37">
        <v>0.01</v>
      </c>
      <c r="K37">
        <v>271.87</v>
      </c>
      <c r="L37">
        <v>1.2783732031999999</v>
      </c>
    </row>
    <row r="38" spans="1:12" x14ac:dyDescent="0.35">
      <c r="A38">
        <v>135.65</v>
      </c>
      <c r="C38">
        <v>4993.5</v>
      </c>
      <c r="E38">
        <v>247.1</v>
      </c>
      <c r="G38">
        <v>1055.0899999999999</v>
      </c>
      <c r="I38">
        <v>86.04</v>
      </c>
      <c r="K38">
        <v>247.08</v>
      </c>
    </row>
    <row r="39" spans="1:12" x14ac:dyDescent="0.35">
      <c r="A39">
        <v>274.77</v>
      </c>
      <c r="C39">
        <v>5363.87</v>
      </c>
      <c r="E39">
        <v>252.1</v>
      </c>
      <c r="G39">
        <v>1014.39</v>
      </c>
      <c r="I39">
        <v>84.16</v>
      </c>
      <c r="K39">
        <v>245.54</v>
      </c>
    </row>
    <row r="40" spans="1:12" x14ac:dyDescent="0.35">
      <c r="A40">
        <v>354.29</v>
      </c>
      <c r="C40">
        <v>6050.4100000099997</v>
      </c>
      <c r="E40">
        <v>326.60000000000002</v>
      </c>
      <c r="G40">
        <v>855.68</v>
      </c>
      <c r="I40">
        <v>75.900000000000006</v>
      </c>
      <c r="K40">
        <v>465.39</v>
      </c>
    </row>
    <row r="41" spans="1:12" x14ac:dyDescent="0.35">
      <c r="A41">
        <v>118.56</v>
      </c>
      <c r="C41">
        <v>6149.77</v>
      </c>
      <c r="E41">
        <v>702.79999999999905</v>
      </c>
      <c r="G41">
        <v>790.56</v>
      </c>
      <c r="I41">
        <v>96.67</v>
      </c>
      <c r="K41">
        <v>314.18</v>
      </c>
    </row>
    <row r="42" spans="1:12" x14ac:dyDescent="0.35">
      <c r="A42">
        <v>762.65</v>
      </c>
      <c r="B42">
        <v>69.234371780000004</v>
      </c>
      <c r="C42">
        <v>5580.67</v>
      </c>
      <c r="D42">
        <v>4</v>
      </c>
      <c r="E42">
        <v>416.7</v>
      </c>
      <c r="F42">
        <v>1.8810834516644099</v>
      </c>
      <c r="G42">
        <v>1433.57</v>
      </c>
      <c r="H42">
        <v>619</v>
      </c>
      <c r="I42">
        <v>114.55</v>
      </c>
      <c r="J42">
        <v>12.0557415242091</v>
      </c>
      <c r="K42">
        <v>682.22</v>
      </c>
      <c r="L42">
        <v>138.75007536000001</v>
      </c>
    </row>
    <row r="43" spans="1:12" x14ac:dyDescent="0.35">
      <c r="A43">
        <v>79.569999999999894</v>
      </c>
      <c r="B43">
        <v>29.730895199999999</v>
      </c>
      <c r="C43">
        <v>5594.22</v>
      </c>
      <c r="D43">
        <v>2</v>
      </c>
      <c r="E43">
        <v>313.5</v>
      </c>
      <c r="F43">
        <v>1.82064686977222</v>
      </c>
      <c r="G43">
        <v>786.49</v>
      </c>
      <c r="H43">
        <v>448.6</v>
      </c>
      <c r="I43">
        <v>57.78</v>
      </c>
      <c r="J43">
        <v>10.624379612967299</v>
      </c>
      <c r="K43">
        <v>228</v>
      </c>
      <c r="L43">
        <v>31.74447146</v>
      </c>
    </row>
    <row r="44" spans="1:12" x14ac:dyDescent="0.35">
      <c r="A44">
        <v>139.52000000000001</v>
      </c>
      <c r="B44">
        <v>79.55776238</v>
      </c>
      <c r="C44">
        <v>6605.96</v>
      </c>
      <c r="D44">
        <v>2</v>
      </c>
      <c r="E44">
        <v>252.8</v>
      </c>
      <c r="F44">
        <v>1.7931941938170299</v>
      </c>
      <c r="G44">
        <v>1429.5</v>
      </c>
      <c r="H44">
        <v>506.8</v>
      </c>
      <c r="I44">
        <v>82.61</v>
      </c>
      <c r="J44">
        <v>12.7567470690554</v>
      </c>
      <c r="K44">
        <v>508.19</v>
      </c>
      <c r="L44">
        <v>103.53090886</v>
      </c>
    </row>
    <row r="45" spans="1:12" x14ac:dyDescent="0.35">
      <c r="A45">
        <v>178.91</v>
      </c>
      <c r="B45">
        <v>43.290792699999898</v>
      </c>
      <c r="C45">
        <v>5070.28</v>
      </c>
      <c r="D45">
        <v>6</v>
      </c>
      <c r="E45">
        <v>234.6</v>
      </c>
      <c r="F45">
        <v>1.8652546152492999</v>
      </c>
      <c r="G45">
        <v>831.26</v>
      </c>
      <c r="H45">
        <v>331.6</v>
      </c>
      <c r="I45">
        <v>83.05</v>
      </c>
      <c r="J45">
        <v>10.342068628261099</v>
      </c>
      <c r="K45">
        <v>247.2</v>
      </c>
      <c r="L45">
        <v>27.162757500000001</v>
      </c>
    </row>
    <row r="46" spans="1:12" x14ac:dyDescent="0.35">
      <c r="A46">
        <v>77.09</v>
      </c>
      <c r="B46">
        <v>30</v>
      </c>
      <c r="C46">
        <v>6425.2900000099999</v>
      </c>
      <c r="D46">
        <v>12</v>
      </c>
      <c r="E46">
        <v>277.2</v>
      </c>
      <c r="F46">
        <v>1.75255733249096</v>
      </c>
      <c r="G46">
        <v>867.88</v>
      </c>
      <c r="H46">
        <v>608.20000000000005</v>
      </c>
      <c r="I46">
        <v>77.2</v>
      </c>
      <c r="J46">
        <v>42.897515263485602</v>
      </c>
      <c r="K46">
        <v>225.51</v>
      </c>
      <c r="L46">
        <v>60.854881939999999</v>
      </c>
    </row>
    <row r="47" spans="1:12" x14ac:dyDescent="0.35">
      <c r="A47">
        <v>261.12</v>
      </c>
      <c r="B47">
        <v>124.3809239</v>
      </c>
      <c r="C47">
        <v>6556.28</v>
      </c>
      <c r="D47">
        <v>2</v>
      </c>
      <c r="E47">
        <v>260.10000000000002</v>
      </c>
      <c r="F47">
        <v>2.4741320577629602</v>
      </c>
      <c r="G47">
        <v>1348.11</v>
      </c>
      <c r="H47">
        <v>433.8</v>
      </c>
      <c r="I47">
        <v>79.23</v>
      </c>
      <c r="J47">
        <v>25.923816468039998</v>
      </c>
      <c r="K47">
        <v>434.01</v>
      </c>
      <c r="L47">
        <v>117.29461568000001</v>
      </c>
    </row>
    <row r="48" spans="1:12" x14ac:dyDescent="0.35">
      <c r="A48">
        <v>102.01</v>
      </c>
      <c r="B48">
        <v>45</v>
      </c>
      <c r="C48">
        <v>5377.42</v>
      </c>
      <c r="D48">
        <v>8</v>
      </c>
      <c r="E48">
        <v>240.7</v>
      </c>
      <c r="F48">
        <v>2.8662207415558201</v>
      </c>
      <c r="G48">
        <v>977.77</v>
      </c>
      <c r="H48">
        <v>510.6</v>
      </c>
      <c r="I48">
        <v>59.67</v>
      </c>
      <c r="J48">
        <v>10.870085173215699</v>
      </c>
      <c r="K48">
        <v>163.69</v>
      </c>
      <c r="L48">
        <v>158.53253563999999</v>
      </c>
    </row>
    <row r="49" spans="1:12" x14ac:dyDescent="0.35">
      <c r="A49">
        <v>210.18</v>
      </c>
      <c r="B49">
        <v>63.713713220000002</v>
      </c>
      <c r="C49">
        <v>5332.25</v>
      </c>
      <c r="D49">
        <v>4</v>
      </c>
      <c r="E49">
        <v>255.9</v>
      </c>
      <c r="F49">
        <v>2.3076651014730398</v>
      </c>
      <c r="G49">
        <v>1510.89</v>
      </c>
      <c r="H49">
        <v>307.60000000000002</v>
      </c>
      <c r="I49">
        <v>186.82</v>
      </c>
      <c r="J49">
        <v>8.7426727842417602</v>
      </c>
      <c r="K49">
        <v>314.18</v>
      </c>
      <c r="L49">
        <v>23.256584180000001</v>
      </c>
    </row>
    <row r="50" spans="1:12" x14ac:dyDescent="0.35">
      <c r="A50">
        <v>393.61</v>
      </c>
      <c r="B50">
        <v>26.832841200000001</v>
      </c>
      <c r="C50">
        <v>7400.8999999999896</v>
      </c>
      <c r="D50">
        <v>2</v>
      </c>
      <c r="E50">
        <v>331.2</v>
      </c>
      <c r="F50">
        <v>1.4378950278784299</v>
      </c>
      <c r="G50">
        <v>1103.93</v>
      </c>
      <c r="H50">
        <v>482.4</v>
      </c>
      <c r="I50">
        <v>161.55000000000001</v>
      </c>
      <c r="J50">
        <v>6.82530881815818</v>
      </c>
      <c r="K50">
        <v>579.51</v>
      </c>
      <c r="L50">
        <v>10.974662287999999</v>
      </c>
    </row>
    <row r="51" spans="1:12" x14ac:dyDescent="0.35">
      <c r="A51">
        <v>817.1</v>
      </c>
      <c r="B51">
        <v>76.533777520000001</v>
      </c>
      <c r="C51">
        <v>5174.16</v>
      </c>
      <c r="D51">
        <v>8</v>
      </c>
      <c r="E51">
        <v>255.6</v>
      </c>
      <c r="F51">
        <v>11.1815010249612</v>
      </c>
      <c r="G51">
        <v>1226.02</v>
      </c>
      <c r="H51">
        <v>248.6</v>
      </c>
      <c r="I51">
        <v>68.94</v>
      </c>
      <c r="J51">
        <v>78.947171528616394</v>
      </c>
      <c r="K51">
        <v>565.25</v>
      </c>
      <c r="L51">
        <v>94.024151459999899</v>
      </c>
    </row>
    <row r="52" spans="1:12" x14ac:dyDescent="0.35">
      <c r="A52">
        <v>144.18</v>
      </c>
      <c r="B52">
        <v>32.092227020000003</v>
      </c>
      <c r="C52">
        <v>6136.22</v>
      </c>
      <c r="D52">
        <v>4</v>
      </c>
      <c r="E52">
        <v>266.89999999999998</v>
      </c>
      <c r="F52">
        <v>1.1823852542775599</v>
      </c>
      <c r="G52">
        <v>758</v>
      </c>
      <c r="H52">
        <v>387.4</v>
      </c>
      <c r="I52">
        <v>80.290000000000006</v>
      </c>
      <c r="J52">
        <v>6.0663499632900599</v>
      </c>
      <c r="K52">
        <v>187.88</v>
      </c>
      <c r="L52">
        <v>30.082886980000001</v>
      </c>
    </row>
    <row r="53" spans="1:12" x14ac:dyDescent="0.35">
      <c r="A53">
        <v>52.41</v>
      </c>
      <c r="B53">
        <v>30.528957779999999</v>
      </c>
      <c r="C53">
        <v>6208.4900000099997</v>
      </c>
      <c r="D53">
        <v>6</v>
      </c>
      <c r="E53">
        <v>253</v>
      </c>
      <c r="F53">
        <v>2.6291461294369198</v>
      </c>
      <c r="G53">
        <v>1067.3</v>
      </c>
      <c r="H53">
        <v>594.6</v>
      </c>
      <c r="I53">
        <v>58.36</v>
      </c>
      <c r="J53">
        <v>2.0524272147426199</v>
      </c>
      <c r="K53">
        <v>150.02000000000001</v>
      </c>
      <c r="L53">
        <v>104.14054265999999</v>
      </c>
    </row>
    <row r="54" spans="1:12" x14ac:dyDescent="0.35">
      <c r="A54">
        <v>142.97</v>
      </c>
      <c r="B54">
        <v>18.626719955999999</v>
      </c>
      <c r="C54">
        <v>6547.24</v>
      </c>
      <c r="D54">
        <v>6</v>
      </c>
      <c r="E54">
        <v>353.5</v>
      </c>
      <c r="F54">
        <v>2.5838549206345198</v>
      </c>
      <c r="G54">
        <v>725.45</v>
      </c>
      <c r="H54">
        <v>593</v>
      </c>
      <c r="I54">
        <v>64.59</v>
      </c>
      <c r="J54">
        <v>1.9866183088820299</v>
      </c>
      <c r="K54">
        <v>171.05</v>
      </c>
      <c r="L54">
        <v>132.06469718</v>
      </c>
    </row>
    <row r="55" spans="1:12" x14ac:dyDescent="0.35">
      <c r="A55">
        <v>93.15</v>
      </c>
      <c r="B55">
        <v>53.248388599999998</v>
      </c>
      <c r="C55">
        <v>5571.64</v>
      </c>
      <c r="D55">
        <v>12</v>
      </c>
      <c r="E55">
        <v>240.7</v>
      </c>
      <c r="F55">
        <v>7.9015443571809403</v>
      </c>
      <c r="G55">
        <v>977.77</v>
      </c>
      <c r="H55">
        <v>406.8</v>
      </c>
      <c r="I55">
        <v>65.75</v>
      </c>
      <c r="J55">
        <v>21.864982649651999</v>
      </c>
      <c r="K55">
        <v>221.35</v>
      </c>
      <c r="L55">
        <v>89.894015960000004</v>
      </c>
    </row>
    <row r="56" spans="1:12" x14ac:dyDescent="0.35">
      <c r="A56">
        <v>61.45</v>
      </c>
      <c r="B56">
        <v>26.366167919999999</v>
      </c>
      <c r="C56">
        <v>6542.7300000100004</v>
      </c>
      <c r="D56">
        <v>4</v>
      </c>
      <c r="E56">
        <v>264.39999999999998</v>
      </c>
      <c r="F56">
        <v>0.85686886905933601</v>
      </c>
      <c r="G56">
        <v>1197.53</v>
      </c>
      <c r="H56">
        <v>246.2</v>
      </c>
      <c r="I56">
        <v>64.11</v>
      </c>
      <c r="J56">
        <v>6.2087047325613796</v>
      </c>
      <c r="K56">
        <v>308.48</v>
      </c>
      <c r="L56">
        <v>21.18262554</v>
      </c>
    </row>
    <row r="57" spans="1:12" x14ac:dyDescent="0.35">
      <c r="A57">
        <v>127.88</v>
      </c>
      <c r="C57">
        <v>5070.28</v>
      </c>
      <c r="E57">
        <v>348.2</v>
      </c>
      <c r="G57">
        <v>965.56</v>
      </c>
      <c r="I57">
        <v>105.94</v>
      </c>
      <c r="K57">
        <v>337.01</v>
      </c>
    </row>
    <row r="58" spans="1:12" x14ac:dyDescent="0.35">
      <c r="A58">
        <v>98.02</v>
      </c>
      <c r="C58">
        <v>4347.6099999999997</v>
      </c>
      <c r="E58">
        <v>223.2</v>
      </c>
      <c r="G58">
        <v>721.38</v>
      </c>
      <c r="I58">
        <v>62.85</v>
      </c>
      <c r="K58">
        <v>188.11</v>
      </c>
    </row>
    <row r="59" spans="1:12" x14ac:dyDescent="0.35">
      <c r="A59">
        <v>292.49</v>
      </c>
      <c r="C59">
        <v>5400</v>
      </c>
      <c r="E59">
        <v>360.3</v>
      </c>
      <c r="G59">
        <v>1169.04</v>
      </c>
      <c r="I59">
        <v>104.78</v>
      </c>
      <c r="K59">
        <v>550.98</v>
      </c>
    </row>
    <row r="60" spans="1:12" x14ac:dyDescent="0.35">
      <c r="A60">
        <v>78.239999999999995</v>
      </c>
      <c r="B60">
        <v>158.22814514000001</v>
      </c>
      <c r="C60">
        <v>5765.85</v>
      </c>
      <c r="D60">
        <v>14</v>
      </c>
      <c r="E60">
        <v>257</v>
      </c>
      <c r="F60">
        <v>1.8488548910067499</v>
      </c>
      <c r="G60">
        <v>676.61</v>
      </c>
      <c r="H60">
        <v>218</v>
      </c>
      <c r="I60">
        <v>74.2</v>
      </c>
      <c r="J60">
        <v>19.075077796246401</v>
      </c>
      <c r="K60">
        <v>219.44</v>
      </c>
      <c r="L60">
        <v>77.019192799999999</v>
      </c>
    </row>
    <row r="61" spans="1:12" x14ac:dyDescent="0.35">
      <c r="A61">
        <v>1969.58</v>
      </c>
      <c r="B61">
        <v>859.97612140000001</v>
      </c>
      <c r="C61">
        <v>6235.59</v>
      </c>
      <c r="D61">
        <v>4</v>
      </c>
      <c r="E61">
        <v>299.89999999999998</v>
      </c>
      <c r="F61">
        <v>5.2864201918055098</v>
      </c>
      <c r="G61">
        <v>762.07</v>
      </c>
      <c r="H61">
        <v>366</v>
      </c>
      <c r="I61">
        <v>68.16</v>
      </c>
      <c r="J61">
        <v>14.232580477411</v>
      </c>
      <c r="K61">
        <v>1047.4000000000001</v>
      </c>
      <c r="L61">
        <v>490.26149461</v>
      </c>
    </row>
    <row r="62" spans="1:12" x14ac:dyDescent="0.35">
      <c r="A62">
        <v>992.54</v>
      </c>
      <c r="B62">
        <v>651.14056619999894</v>
      </c>
      <c r="C62">
        <v>5512.92</v>
      </c>
      <c r="D62">
        <v>4</v>
      </c>
      <c r="E62">
        <v>262.5</v>
      </c>
      <c r="F62">
        <v>2.94884543675902</v>
      </c>
      <c r="G62">
        <v>1042.8800000000001</v>
      </c>
      <c r="H62">
        <v>440.6</v>
      </c>
      <c r="I62">
        <v>113.57</v>
      </c>
      <c r="J62">
        <v>49.003141074766397</v>
      </c>
      <c r="K62">
        <v>699.34</v>
      </c>
      <c r="L62">
        <v>300.31617599999998</v>
      </c>
    </row>
    <row r="63" spans="1:12" x14ac:dyDescent="0.35">
      <c r="A63">
        <v>103.68</v>
      </c>
      <c r="C63">
        <v>5119.96</v>
      </c>
      <c r="E63">
        <v>0.13</v>
      </c>
      <c r="G63">
        <v>753.93</v>
      </c>
      <c r="I63">
        <v>61.79</v>
      </c>
      <c r="K63">
        <v>282.8</v>
      </c>
    </row>
    <row r="64" spans="1:12" x14ac:dyDescent="0.35">
      <c r="A64">
        <v>983.47</v>
      </c>
      <c r="C64">
        <v>4988.9799999999896</v>
      </c>
      <c r="E64">
        <v>196.7</v>
      </c>
      <c r="G64">
        <v>998.11</v>
      </c>
      <c r="I64">
        <v>59.9</v>
      </c>
      <c r="K64">
        <v>511.04</v>
      </c>
    </row>
    <row r="65" spans="1:12" x14ac:dyDescent="0.35">
      <c r="A65">
        <v>131.11000000000001</v>
      </c>
      <c r="C65">
        <v>6547.24</v>
      </c>
      <c r="E65">
        <v>257.7</v>
      </c>
      <c r="G65">
        <v>1246.3599999999999</v>
      </c>
      <c r="I65">
        <v>76.91</v>
      </c>
      <c r="K65">
        <v>402.63</v>
      </c>
    </row>
    <row r="66" spans="1:12" x14ac:dyDescent="0.35">
      <c r="A66">
        <v>238.59</v>
      </c>
      <c r="C66">
        <v>5210.3</v>
      </c>
      <c r="E66">
        <v>354.3</v>
      </c>
      <c r="G66">
        <v>1339.97</v>
      </c>
      <c r="I66">
        <v>116.38</v>
      </c>
      <c r="K66">
        <v>459.69</v>
      </c>
    </row>
    <row r="67" spans="1:12" x14ac:dyDescent="0.35">
      <c r="A67">
        <v>46.42</v>
      </c>
      <c r="C67">
        <v>4356.6400000000003</v>
      </c>
      <c r="E67">
        <v>261.8</v>
      </c>
      <c r="G67">
        <v>774.28</v>
      </c>
      <c r="I67">
        <v>76.33</v>
      </c>
      <c r="K67">
        <v>162.43</v>
      </c>
    </row>
    <row r="68" spans="1:12" x14ac:dyDescent="0.35">
      <c r="A68">
        <v>55.01</v>
      </c>
      <c r="B68">
        <v>44.34822226</v>
      </c>
      <c r="C68">
        <v>5020.6000000000004</v>
      </c>
      <c r="D68">
        <v>2</v>
      </c>
      <c r="E68">
        <v>249</v>
      </c>
      <c r="F68">
        <v>1.3761662517900599</v>
      </c>
      <c r="G68">
        <v>867.88</v>
      </c>
      <c r="H68">
        <v>347.4</v>
      </c>
      <c r="I68">
        <v>63.09</v>
      </c>
      <c r="J68">
        <v>8.1566372505333202</v>
      </c>
      <c r="K68">
        <v>174.56</v>
      </c>
      <c r="L68">
        <v>25.04293564</v>
      </c>
    </row>
    <row r="69" spans="1:12" x14ac:dyDescent="0.35">
      <c r="A69">
        <v>1025.82</v>
      </c>
      <c r="B69">
        <v>627.25077659999999</v>
      </c>
      <c r="C69">
        <v>5639.39</v>
      </c>
      <c r="D69">
        <v>6</v>
      </c>
      <c r="E69">
        <v>222.1</v>
      </c>
      <c r="F69">
        <v>3.7497505581094202</v>
      </c>
      <c r="G69">
        <v>1531.24</v>
      </c>
      <c r="H69">
        <v>465.8</v>
      </c>
      <c r="I69">
        <v>91.11</v>
      </c>
      <c r="J69">
        <v>16.947917689474</v>
      </c>
      <c r="K69">
        <v>933.28</v>
      </c>
      <c r="L69">
        <v>453.45717180000003</v>
      </c>
    </row>
    <row r="70" spans="1:12" x14ac:dyDescent="0.35">
      <c r="A70">
        <v>47.99</v>
      </c>
      <c r="B70">
        <v>18.315072374</v>
      </c>
      <c r="C70">
        <v>5011.5600000000004</v>
      </c>
      <c r="D70">
        <v>6</v>
      </c>
      <c r="E70">
        <v>311.10000000000002</v>
      </c>
      <c r="F70">
        <v>2.1400629871257402</v>
      </c>
      <c r="G70">
        <v>1311.48</v>
      </c>
      <c r="H70">
        <v>584.4</v>
      </c>
      <c r="I70">
        <v>65.849999999999895</v>
      </c>
      <c r="J70">
        <v>12.4328102796827</v>
      </c>
      <c r="K70">
        <v>175.33</v>
      </c>
      <c r="L70">
        <v>34.097644160000002</v>
      </c>
    </row>
    <row r="71" spans="1:12" x14ac:dyDescent="0.35">
      <c r="A71">
        <v>38.31</v>
      </c>
      <c r="B71">
        <v>7.6756110160000004</v>
      </c>
      <c r="C71">
        <v>4659.26</v>
      </c>
      <c r="D71">
        <v>4</v>
      </c>
      <c r="E71">
        <v>247.5</v>
      </c>
      <c r="F71">
        <v>1.5007000601416101</v>
      </c>
      <c r="G71">
        <v>1107.99</v>
      </c>
      <c r="H71">
        <v>453.4</v>
      </c>
      <c r="I71">
        <v>43.29</v>
      </c>
      <c r="J71">
        <v>7.1146693405338199</v>
      </c>
      <c r="K71">
        <v>140.87</v>
      </c>
      <c r="L71">
        <v>14.318300067999999</v>
      </c>
    </row>
    <row r="72" spans="1:12" x14ac:dyDescent="0.35">
      <c r="A72">
        <v>314.97000000000003</v>
      </c>
      <c r="B72">
        <v>128.13743252</v>
      </c>
      <c r="C72">
        <v>5942.0100000100001</v>
      </c>
      <c r="D72">
        <v>2</v>
      </c>
      <c r="E72">
        <v>272.89999999999998</v>
      </c>
      <c r="F72">
        <v>1.35119788451408</v>
      </c>
      <c r="G72">
        <v>819.05</v>
      </c>
      <c r="H72">
        <v>315.2</v>
      </c>
      <c r="I72">
        <v>128.99</v>
      </c>
      <c r="J72">
        <v>17.087372549083501</v>
      </c>
      <c r="K72">
        <v>434.01</v>
      </c>
      <c r="L72">
        <v>95.403794559999994</v>
      </c>
    </row>
    <row r="73" spans="1:12" x14ac:dyDescent="0.35">
      <c r="A73">
        <v>34.65</v>
      </c>
      <c r="B73">
        <v>15.218694365999999</v>
      </c>
      <c r="C73">
        <v>6027.8199999999897</v>
      </c>
      <c r="D73">
        <v>4</v>
      </c>
      <c r="E73">
        <v>320.3</v>
      </c>
      <c r="F73">
        <v>1.76662730147474</v>
      </c>
      <c r="G73">
        <v>1164.97</v>
      </c>
      <c r="H73">
        <v>432</v>
      </c>
      <c r="I73">
        <v>66.180000000000007</v>
      </c>
      <c r="J73">
        <v>9.8441497817010202</v>
      </c>
      <c r="K73">
        <v>198.87</v>
      </c>
      <c r="L73">
        <v>25.7638563</v>
      </c>
    </row>
    <row r="74" spans="1:12" x14ac:dyDescent="0.35">
      <c r="A74">
        <v>48.81</v>
      </c>
      <c r="B74">
        <v>11.010335524</v>
      </c>
      <c r="C74">
        <v>7066.67</v>
      </c>
      <c r="D74">
        <v>4</v>
      </c>
      <c r="E74">
        <v>317.5</v>
      </c>
      <c r="F74">
        <v>2.2217884950183602</v>
      </c>
      <c r="G74">
        <v>1445.78</v>
      </c>
      <c r="H74">
        <v>514</v>
      </c>
      <c r="I74">
        <v>66.62</v>
      </c>
      <c r="J74">
        <v>6.7621895713473998</v>
      </c>
      <c r="K74">
        <v>183</v>
      </c>
      <c r="L74">
        <v>25.919555580000001</v>
      </c>
    </row>
    <row r="75" spans="1:12" x14ac:dyDescent="0.35">
      <c r="A75">
        <v>34.770000000000003</v>
      </c>
      <c r="B75">
        <v>13.857155326000001</v>
      </c>
      <c r="C75">
        <v>3954.65</v>
      </c>
      <c r="D75">
        <v>6</v>
      </c>
      <c r="E75">
        <v>219.5</v>
      </c>
      <c r="F75">
        <v>1.6239489361419901</v>
      </c>
      <c r="G75">
        <v>1095.79</v>
      </c>
      <c r="H75">
        <v>438.4</v>
      </c>
      <c r="I75">
        <v>50.72</v>
      </c>
      <c r="J75">
        <v>6.5039124069558003</v>
      </c>
      <c r="K75">
        <v>145.88999999999999</v>
      </c>
      <c r="L75">
        <v>12.511803032</v>
      </c>
    </row>
    <row r="76" spans="1:12" x14ac:dyDescent="0.35">
      <c r="A76">
        <v>789.87</v>
      </c>
      <c r="B76">
        <v>411.23704261</v>
      </c>
      <c r="C76">
        <v>4537.3100000000004</v>
      </c>
      <c r="D76">
        <v>8</v>
      </c>
      <c r="E76">
        <v>257.89999999999998</v>
      </c>
      <c r="F76">
        <v>2.1615152171065599</v>
      </c>
      <c r="G76">
        <v>1307.4100000000001</v>
      </c>
      <c r="H76">
        <v>533.79999999999905</v>
      </c>
      <c r="I76">
        <v>64.400000000000006</v>
      </c>
      <c r="J76">
        <v>9.9437675849136102</v>
      </c>
      <c r="K76">
        <v>319.89</v>
      </c>
      <c r="L76">
        <v>78.074523720000002</v>
      </c>
    </row>
    <row r="77" spans="1:12" x14ac:dyDescent="0.35">
      <c r="A77">
        <v>841.3</v>
      </c>
      <c r="B77">
        <v>282.52341280000002</v>
      </c>
      <c r="C77">
        <v>6109.12</v>
      </c>
      <c r="D77">
        <v>4</v>
      </c>
      <c r="E77">
        <v>380.7</v>
      </c>
      <c r="F77">
        <v>1.7141584153854099</v>
      </c>
      <c r="G77">
        <v>823.12</v>
      </c>
      <c r="H77">
        <v>328.2</v>
      </c>
      <c r="I77">
        <v>139.61000000000001</v>
      </c>
      <c r="J77">
        <v>16.901885094036299</v>
      </c>
      <c r="K77">
        <v>622.30999999999904</v>
      </c>
      <c r="L77">
        <v>137.52769226000001</v>
      </c>
    </row>
    <row r="78" spans="1:12" x14ac:dyDescent="0.35">
      <c r="A78">
        <v>57.4</v>
      </c>
      <c r="B78">
        <v>25.32155792</v>
      </c>
      <c r="C78">
        <v>6262.6900000100004</v>
      </c>
      <c r="D78">
        <v>2</v>
      </c>
      <c r="E78">
        <v>270.2</v>
      </c>
      <c r="F78">
        <v>1.5157775244299501</v>
      </c>
      <c r="G78">
        <v>513.82000000000005</v>
      </c>
      <c r="H78">
        <v>121</v>
      </c>
      <c r="I78">
        <v>64.25</v>
      </c>
      <c r="J78">
        <v>3.7270689204432599</v>
      </c>
      <c r="K78">
        <v>172.62</v>
      </c>
      <c r="L78">
        <v>20.751860879999999</v>
      </c>
    </row>
    <row r="79" spans="1:12" x14ac:dyDescent="0.35">
      <c r="A79">
        <v>47.96</v>
      </c>
      <c r="C79">
        <v>4817.34</v>
      </c>
      <c r="E79">
        <v>304.3</v>
      </c>
      <c r="G79">
        <v>888.23</v>
      </c>
      <c r="I79">
        <v>87.39</v>
      </c>
      <c r="K79">
        <v>516.75</v>
      </c>
    </row>
    <row r="80" spans="1:12" x14ac:dyDescent="0.35">
      <c r="A80">
        <v>69.8</v>
      </c>
      <c r="C80">
        <v>5210.3</v>
      </c>
      <c r="E80">
        <v>275.89999999999998</v>
      </c>
      <c r="G80">
        <v>1344.04</v>
      </c>
      <c r="I80">
        <v>65.89</v>
      </c>
      <c r="K80">
        <v>220.18</v>
      </c>
    </row>
    <row r="81" spans="1:12" x14ac:dyDescent="0.35">
      <c r="A81">
        <v>73.790000000000006</v>
      </c>
      <c r="C81">
        <v>6976.3300000099998</v>
      </c>
      <c r="E81">
        <v>333.5</v>
      </c>
      <c r="G81">
        <v>1063.23</v>
      </c>
      <c r="I81">
        <v>91.88</v>
      </c>
      <c r="K81">
        <v>339.86</v>
      </c>
    </row>
    <row r="82" spans="1:12" x14ac:dyDescent="0.35">
      <c r="A82">
        <v>233.08</v>
      </c>
      <c r="B82">
        <v>138.96839976000001</v>
      </c>
      <c r="C82">
        <v>4437.9399999999896</v>
      </c>
      <c r="D82">
        <v>8</v>
      </c>
      <c r="E82">
        <v>591.79999999999905</v>
      </c>
      <c r="F82">
        <v>56.976665715390403</v>
      </c>
      <c r="G82">
        <v>1034.74</v>
      </c>
      <c r="H82">
        <v>413.6</v>
      </c>
      <c r="I82">
        <v>75.12</v>
      </c>
      <c r="J82">
        <v>10.744600708993699</v>
      </c>
      <c r="K82">
        <v>299.92</v>
      </c>
      <c r="L82">
        <v>53.658985719999997</v>
      </c>
    </row>
    <row r="83" spans="1:12" x14ac:dyDescent="0.35">
      <c r="A83">
        <v>108.58</v>
      </c>
      <c r="B83">
        <v>101</v>
      </c>
      <c r="C83">
        <v>4970.91</v>
      </c>
      <c r="D83">
        <v>8</v>
      </c>
      <c r="E83">
        <v>267.89999999999998</v>
      </c>
      <c r="F83">
        <v>28.1739596612132</v>
      </c>
      <c r="G83">
        <v>1002.18</v>
      </c>
      <c r="H83">
        <v>368.6</v>
      </c>
      <c r="I83">
        <v>137.29</v>
      </c>
      <c r="J83">
        <v>10.3249821505069</v>
      </c>
      <c r="K83">
        <v>465.39</v>
      </c>
      <c r="L83">
        <v>50.115073240000001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D4098-C461-49AA-991C-29607F60B5A6}">
  <dimension ref="A1:D36"/>
  <sheetViews>
    <sheetView workbookViewId="0">
      <selection activeCell="A2" sqref="A2"/>
    </sheetView>
  </sheetViews>
  <sheetFormatPr defaultRowHeight="14.5" x14ac:dyDescent="0.35"/>
  <cols>
    <col min="1" max="2" width="18.453125" bestFit="1" customWidth="1"/>
    <col min="3" max="4" width="17.81640625" bestFit="1" customWidth="1"/>
  </cols>
  <sheetData>
    <row r="1" spans="1:4" x14ac:dyDescent="0.35">
      <c r="A1" t="s">
        <v>27</v>
      </c>
      <c r="B1" t="s">
        <v>28</v>
      </c>
      <c r="C1" t="s">
        <v>29</v>
      </c>
      <c r="D1" t="s">
        <v>30</v>
      </c>
    </row>
    <row r="2" spans="1:4" x14ac:dyDescent="0.35">
      <c r="A2">
        <v>1.2141427275828001</v>
      </c>
      <c r="B2">
        <v>2.0283163062638199</v>
      </c>
      <c r="C2">
        <v>1.2155343800130201</v>
      </c>
      <c r="D2">
        <v>2.02662840753338</v>
      </c>
    </row>
    <row r="3" spans="1:4" x14ac:dyDescent="0.35">
      <c r="A3">
        <v>1.20995643429283</v>
      </c>
      <c r="B3">
        <v>2.0355112136073301</v>
      </c>
      <c r="C3">
        <v>1.2202418727820199</v>
      </c>
      <c r="D3">
        <v>2.0286491014052301</v>
      </c>
    </row>
    <row r="4" spans="1:4" x14ac:dyDescent="0.35">
      <c r="A4">
        <v>1.20783402982351</v>
      </c>
      <c r="B4">
        <v>2.0404649580515999</v>
      </c>
      <c r="C4">
        <v>1.2071268332956</v>
      </c>
      <c r="D4">
        <v>2.0376244849632998</v>
      </c>
    </row>
    <row r="5" spans="1:4" x14ac:dyDescent="0.35">
      <c r="A5">
        <v>1.19878915409548</v>
      </c>
      <c r="B5">
        <v>2.0490805660902498</v>
      </c>
      <c r="C5">
        <v>1.21400926099106</v>
      </c>
      <c r="D5">
        <v>2.03053510796533</v>
      </c>
    </row>
    <row r="6" spans="1:4" x14ac:dyDescent="0.35">
      <c r="A6">
        <v>1.19767790805104</v>
      </c>
      <c r="B6">
        <v>2.0457454998827802</v>
      </c>
      <c r="C6">
        <v>1.2000245215243599</v>
      </c>
      <c r="D6">
        <v>2.04785994512542</v>
      </c>
    </row>
    <row r="7" spans="1:4" x14ac:dyDescent="0.35">
      <c r="A7">
        <v>1.21696110456989</v>
      </c>
      <c r="B7">
        <v>2.0269396744114299</v>
      </c>
      <c r="C7">
        <v>1.21864647308221</v>
      </c>
      <c r="D7">
        <v>2.0256799111340902</v>
      </c>
    </row>
    <row r="8" spans="1:4" x14ac:dyDescent="0.35">
      <c r="A8">
        <v>1.2024741440425999</v>
      </c>
      <c r="B8">
        <v>2.04433141361962</v>
      </c>
      <c r="C8">
        <v>1.2135810081758001</v>
      </c>
      <c r="D8">
        <v>2.0318942055439599</v>
      </c>
    </row>
    <row r="9" spans="1:4" x14ac:dyDescent="0.35">
      <c r="A9">
        <v>1.2009221407759401</v>
      </c>
      <c r="B9">
        <v>2.0489850634334701</v>
      </c>
      <c r="C9">
        <v>1.19874916805614</v>
      </c>
      <c r="D9">
        <v>2.04900290241951</v>
      </c>
    </row>
    <row r="10" spans="1:4" x14ac:dyDescent="0.35">
      <c r="A10">
        <v>1.20515813531751</v>
      </c>
      <c r="B10">
        <v>2.0429757402023498</v>
      </c>
      <c r="C10">
        <v>1.2126727104539501</v>
      </c>
      <c r="D10">
        <v>2.0308999372980598</v>
      </c>
    </row>
    <row r="11" spans="1:4" x14ac:dyDescent="0.35">
      <c r="A11">
        <v>1.1934368437145799</v>
      </c>
      <c r="B11">
        <v>2.0570493797740199</v>
      </c>
      <c r="C11">
        <v>1.20819135389222</v>
      </c>
      <c r="D11">
        <v>2.0344329392816398</v>
      </c>
    </row>
    <row r="12" spans="1:4" x14ac:dyDescent="0.35">
      <c r="A12">
        <v>1.2116618210219701</v>
      </c>
      <c r="B12">
        <v>2.0339454621912401</v>
      </c>
      <c r="C12">
        <v>1.2214603892470099</v>
      </c>
      <c r="D12">
        <v>2.0257213779332801</v>
      </c>
    </row>
    <row r="13" spans="1:4" x14ac:dyDescent="0.35">
      <c r="A13">
        <v>1.2013665779011899</v>
      </c>
      <c r="B13">
        <v>2.04511604922889</v>
      </c>
      <c r="C13">
        <v>1.21155071735659</v>
      </c>
      <c r="D13">
        <v>2.03205292198151</v>
      </c>
    </row>
    <row r="14" spans="1:4" x14ac:dyDescent="0.35">
      <c r="A14">
        <v>1.2021322963024399</v>
      </c>
      <c r="B14">
        <v>2.0464095604471702</v>
      </c>
      <c r="C14">
        <v>1.21878014970436</v>
      </c>
      <c r="D14">
        <v>2.0234049338389699</v>
      </c>
    </row>
    <row r="15" spans="1:4" x14ac:dyDescent="0.35">
      <c r="A15">
        <v>1.21256622821444</v>
      </c>
      <c r="B15">
        <v>2.0327935375907198</v>
      </c>
      <c r="C15">
        <v>1.2294990184177499</v>
      </c>
      <c r="D15">
        <v>2.01116215969695</v>
      </c>
    </row>
    <row r="16" spans="1:4" x14ac:dyDescent="0.35">
      <c r="A16">
        <v>1.2019622586273</v>
      </c>
      <c r="B16">
        <v>2.04477607731459</v>
      </c>
      <c r="C16">
        <v>1.21279842671367</v>
      </c>
      <c r="D16">
        <v>2.0318067856125701</v>
      </c>
    </row>
    <row r="17" spans="1:4" x14ac:dyDescent="0.35">
      <c r="A17">
        <v>1.2014904945254099</v>
      </c>
      <c r="B17">
        <v>2.0437564978096798</v>
      </c>
      <c r="C17">
        <v>1.21684823382332</v>
      </c>
      <c r="D17">
        <v>2.0268192261917699</v>
      </c>
    </row>
    <row r="18" spans="1:4" x14ac:dyDescent="0.35">
      <c r="A18">
        <v>1.19908107948583</v>
      </c>
      <c r="B18">
        <v>2.0489339278794101</v>
      </c>
      <c r="C18">
        <v>1.2092502997825401</v>
      </c>
      <c r="D18">
        <v>2.03756586021577</v>
      </c>
    </row>
    <row r="19" spans="1:4" x14ac:dyDescent="0.35">
      <c r="A19">
        <v>1.20356817351065</v>
      </c>
      <c r="B19">
        <v>2.0519946991963902</v>
      </c>
      <c r="C19">
        <v>1.21037043347508</v>
      </c>
      <c r="D19">
        <v>2.0352907005985998</v>
      </c>
    </row>
    <row r="20" spans="1:4" x14ac:dyDescent="0.35">
      <c r="A20">
        <v>1.20898581096361</v>
      </c>
      <c r="B20">
        <v>2.03649864519357</v>
      </c>
      <c r="C20">
        <v>1.2117443998661499</v>
      </c>
      <c r="D20">
        <v>2.03234582138152</v>
      </c>
    </row>
    <row r="21" spans="1:4" x14ac:dyDescent="0.35">
      <c r="A21">
        <v>1.2114232284402799</v>
      </c>
      <c r="B21">
        <v>2.0315301248222002</v>
      </c>
      <c r="C21">
        <v>1.2088493709780399</v>
      </c>
      <c r="D21">
        <v>2.03775455279257</v>
      </c>
    </row>
    <row r="22" spans="1:4" x14ac:dyDescent="0.35">
      <c r="A22">
        <v>1.20992426736216</v>
      </c>
      <c r="B22">
        <v>2.0362301204839302</v>
      </c>
      <c r="C22">
        <v>1.2062059966666001</v>
      </c>
      <c r="D22">
        <v>2.0412516604554098</v>
      </c>
    </row>
    <row r="23" spans="1:4" x14ac:dyDescent="0.35">
      <c r="A23">
        <v>1.1967491227328</v>
      </c>
      <c r="B23">
        <v>2.0543247203067501</v>
      </c>
      <c r="C23">
        <v>1.2209359286633299</v>
      </c>
      <c r="D23">
        <v>2.02887288176411</v>
      </c>
    </row>
    <row r="24" spans="1:4" x14ac:dyDescent="0.35">
      <c r="A24">
        <v>1.18050463273631</v>
      </c>
      <c r="B24">
        <v>2.0669623038151999</v>
      </c>
      <c r="C24">
        <v>1.2233505588923901</v>
      </c>
      <c r="D24">
        <v>2.0164229592499301</v>
      </c>
    </row>
    <row r="25" spans="1:4" x14ac:dyDescent="0.35">
      <c r="A25">
        <v>1.19955843972843</v>
      </c>
      <c r="B25">
        <v>2.0482361794858202</v>
      </c>
      <c r="C25">
        <v>1.2159043959009901</v>
      </c>
      <c r="D25">
        <v>2.0267441859584898</v>
      </c>
    </row>
    <row r="26" spans="1:4" x14ac:dyDescent="0.35">
      <c r="A26">
        <v>1.19659668712467</v>
      </c>
      <c r="B26">
        <v>2.0597422854447802</v>
      </c>
      <c r="C26">
        <v>1.1948541688293901</v>
      </c>
      <c r="D26">
        <v>2.06067983228546</v>
      </c>
    </row>
    <row r="27" spans="1:4" x14ac:dyDescent="0.35">
      <c r="A27">
        <v>1.20701232545611</v>
      </c>
      <c r="B27">
        <v>2.0397354883178198</v>
      </c>
      <c r="C27">
        <v>1.21104240470934</v>
      </c>
      <c r="D27">
        <v>2.03556756417328</v>
      </c>
    </row>
    <row r="28" spans="1:4" x14ac:dyDescent="0.35">
      <c r="A28">
        <v>1.21481681576842</v>
      </c>
      <c r="B28">
        <v>2.0305770684662101</v>
      </c>
      <c r="C28">
        <v>1.1992967389839999</v>
      </c>
      <c r="D28">
        <v>2.0466994485150898</v>
      </c>
    </row>
    <row r="29" spans="1:4" x14ac:dyDescent="0.35">
      <c r="A29">
        <v>1.20387077183096</v>
      </c>
      <c r="B29">
        <v>2.0433653322563399</v>
      </c>
      <c r="C29">
        <v>1.23392547322477</v>
      </c>
      <c r="D29">
        <v>2.0062555925147501</v>
      </c>
    </row>
    <row r="30" spans="1:4" x14ac:dyDescent="0.35">
      <c r="A30">
        <v>1.2110908481686</v>
      </c>
      <c r="B30">
        <v>2.0369886259439101</v>
      </c>
      <c r="C30">
        <v>1.2339663170800399</v>
      </c>
      <c r="D30">
        <v>2.0060603658725098</v>
      </c>
    </row>
    <row r="31" spans="1:4" x14ac:dyDescent="0.35">
      <c r="A31">
        <v>1.2031252960035701</v>
      </c>
      <c r="B31">
        <v>2.0452387535629399</v>
      </c>
      <c r="C31">
        <v>1.2086686100861199</v>
      </c>
      <c r="D31">
        <v>2.03996449112707</v>
      </c>
    </row>
    <row r="32" spans="1:4" x14ac:dyDescent="0.35">
      <c r="A32">
        <v>1.21148671486713</v>
      </c>
      <c r="B32">
        <v>2.0330829649482198</v>
      </c>
      <c r="C32">
        <v>1.20976914560658</v>
      </c>
      <c r="D32">
        <v>2.0391456634060798</v>
      </c>
    </row>
    <row r="33" spans="1:4" x14ac:dyDescent="0.35">
      <c r="A33">
        <v>1.2099124641941901</v>
      </c>
      <c r="B33">
        <v>2.0349400377123499</v>
      </c>
      <c r="C33">
        <v>1.2094494114507901</v>
      </c>
      <c r="D33">
        <v>2.0359221975835302</v>
      </c>
    </row>
    <row r="34" spans="1:4" x14ac:dyDescent="0.35">
      <c r="A34">
        <v>1.1589597454071701</v>
      </c>
      <c r="B34">
        <v>2.0977094021978901</v>
      </c>
      <c r="C34">
        <v>1.2129226288792501</v>
      </c>
      <c r="D34">
        <v>2.0325439113312802</v>
      </c>
    </row>
    <row r="35" spans="1:4" x14ac:dyDescent="0.35">
      <c r="A35">
        <v>1.1878191080840701</v>
      </c>
      <c r="B35">
        <v>2.0646305361087598</v>
      </c>
    </row>
    <row r="36" spans="1:4" x14ac:dyDescent="0.35">
      <c r="A36">
        <v>1.1852747399761401</v>
      </c>
      <c r="B36">
        <v>2.06294904574214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3DB77-4F9C-4D52-9F5C-A2AA968F2E86}">
  <dimension ref="A1:K83"/>
  <sheetViews>
    <sheetView workbookViewId="0">
      <selection activeCell="P6" sqref="P6"/>
    </sheetView>
  </sheetViews>
  <sheetFormatPr defaultRowHeight="14.5" x14ac:dyDescent="0.35"/>
  <cols>
    <col min="1" max="1" width="6.90625" bestFit="1" customWidth="1"/>
    <col min="2" max="2" width="14" bestFit="1" customWidth="1"/>
    <col min="3" max="3" width="10.08984375" bestFit="1" customWidth="1"/>
    <col min="4" max="4" width="10.6328125" bestFit="1" customWidth="1"/>
    <col min="5" max="6" width="8.08984375" bestFit="1" customWidth="1"/>
    <col min="7" max="8" width="12.26953125" bestFit="1" customWidth="1"/>
    <col min="9" max="11" width="11.81640625" bestFit="1" customWidth="1"/>
  </cols>
  <sheetData>
    <row r="1" spans="1:11" x14ac:dyDescent="0.35">
      <c r="A1" t="s">
        <v>0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</row>
    <row r="2" spans="1:11" x14ac:dyDescent="0.35">
      <c r="A2">
        <v>1</v>
      </c>
      <c r="B2">
        <v>29.348500000000001</v>
      </c>
      <c r="C2">
        <v>1.0002</v>
      </c>
      <c r="D2">
        <f>B2+C2</f>
        <v>30.348700000000001</v>
      </c>
      <c r="E2">
        <v>30.3368</v>
      </c>
      <c r="F2">
        <v>30.274899999999999</v>
      </c>
      <c r="G2">
        <f>D2-E2</f>
        <v>1.1900000000000688E-2</v>
      </c>
      <c r="H2">
        <f>E2-F2</f>
        <v>6.1900000000001398E-2</v>
      </c>
      <c r="I2">
        <f>G2/D2*100</f>
        <v>3.9210905244707966E-2</v>
      </c>
      <c r="J2">
        <f>H2/D2*100</f>
        <v>0.20396260795355778</v>
      </c>
      <c r="K2">
        <f>SUM(I2:J2)</f>
        <v>0.24317351319826574</v>
      </c>
    </row>
    <row r="3" spans="1:11" x14ac:dyDescent="0.35">
      <c r="A3">
        <v>2</v>
      </c>
      <c r="B3">
        <v>25.3535</v>
      </c>
      <c r="C3">
        <v>1.0013000000000001</v>
      </c>
      <c r="D3">
        <f t="shared" ref="D3:D66" si="0">B3+C3</f>
        <v>26.354800000000001</v>
      </c>
      <c r="E3">
        <v>26.343499999999999</v>
      </c>
      <c r="F3">
        <v>26.276</v>
      </c>
      <c r="G3">
        <f t="shared" ref="G3:H66" si="1">D3-E3</f>
        <v>1.1300000000002086E-2</v>
      </c>
      <c r="H3">
        <f t="shared" si="1"/>
        <v>6.7499999999999005E-2</v>
      </c>
      <c r="I3">
        <f t="shared" ref="I3:I66" si="2">G3/D3*100</f>
        <v>4.2876439965403211E-2</v>
      </c>
      <c r="J3">
        <f t="shared" ref="J3:J66" si="3">H3/D3*100</f>
        <v>0.25612032722691502</v>
      </c>
      <c r="K3">
        <f t="shared" ref="K3:K66" si="4">SUM(I3:J3)</f>
        <v>0.29899676719231821</v>
      </c>
    </row>
    <row r="4" spans="1:11" x14ac:dyDescent="0.35">
      <c r="A4">
        <v>3</v>
      </c>
      <c r="B4">
        <v>28.255099999999999</v>
      </c>
      <c r="C4">
        <v>1.0006999999999999</v>
      </c>
      <c r="D4">
        <f t="shared" si="0"/>
        <v>29.255799999999997</v>
      </c>
      <c r="E4">
        <v>29.245699999999999</v>
      </c>
      <c r="F4">
        <v>29.185600000000001</v>
      </c>
      <c r="G4">
        <f t="shared" si="1"/>
        <v>1.0099999999997777E-2</v>
      </c>
      <c r="H4">
        <f t="shared" si="1"/>
        <v>6.0099999999998488E-2</v>
      </c>
      <c r="I4">
        <f t="shared" si="2"/>
        <v>3.452306892991399E-2</v>
      </c>
      <c r="J4">
        <f t="shared" si="3"/>
        <v>0.20542935076121144</v>
      </c>
      <c r="K4">
        <f t="shared" si="4"/>
        <v>0.23995241969112543</v>
      </c>
    </row>
    <row r="5" spans="1:11" x14ac:dyDescent="0.35">
      <c r="A5">
        <v>4</v>
      </c>
      <c r="B5">
        <v>30.495899999999999</v>
      </c>
      <c r="C5">
        <v>1.0004999999999999</v>
      </c>
      <c r="D5">
        <f t="shared" si="0"/>
        <v>31.496399999999998</v>
      </c>
      <c r="E5">
        <v>31.4848</v>
      </c>
      <c r="F5">
        <v>31.4162</v>
      </c>
      <c r="G5">
        <f t="shared" si="1"/>
        <v>1.1599999999997834E-2</v>
      </c>
      <c r="H5">
        <f t="shared" si="1"/>
        <v>6.8599999999999994E-2</v>
      </c>
      <c r="I5">
        <f t="shared" si="2"/>
        <v>3.6829605923209746E-2</v>
      </c>
      <c r="J5">
        <f t="shared" si="3"/>
        <v>0.21780266951143623</v>
      </c>
      <c r="K5">
        <f t="shared" si="4"/>
        <v>0.25463227543464595</v>
      </c>
    </row>
    <row r="6" spans="1:11" x14ac:dyDescent="0.35">
      <c r="A6">
        <f>A5+1</f>
        <v>5</v>
      </c>
      <c r="B6">
        <v>30.212199999999999</v>
      </c>
      <c r="C6">
        <v>1.0003</v>
      </c>
      <c r="D6">
        <f t="shared" si="0"/>
        <v>31.212499999999999</v>
      </c>
      <c r="E6">
        <v>31.2027</v>
      </c>
      <c r="F6">
        <v>31.139800000000001</v>
      </c>
      <c r="G6">
        <f t="shared" si="1"/>
        <v>9.7999999999984766E-3</v>
      </c>
      <c r="H6">
        <f t="shared" si="1"/>
        <v>6.2899999999999068E-2</v>
      </c>
      <c r="I6">
        <f t="shared" si="2"/>
        <v>3.1397677212650306E-2</v>
      </c>
      <c r="J6">
        <f t="shared" si="3"/>
        <v>0.20152182619142672</v>
      </c>
      <c r="K6">
        <f t="shared" si="4"/>
        <v>0.23291950340407702</v>
      </c>
    </row>
    <row r="7" spans="1:11" x14ac:dyDescent="0.35">
      <c r="A7">
        <f t="shared" ref="A7:A70" si="5">A6+1</f>
        <v>6</v>
      </c>
      <c r="B7">
        <v>31.916899999999998</v>
      </c>
      <c r="C7">
        <v>1.0009999999999999</v>
      </c>
      <c r="D7">
        <f t="shared" si="0"/>
        <v>32.917899999999996</v>
      </c>
      <c r="E7">
        <v>32.908000000000001</v>
      </c>
      <c r="F7">
        <v>32.848700000000001</v>
      </c>
      <c r="G7">
        <f t="shared" si="1"/>
        <v>9.8999999999946908E-3</v>
      </c>
      <c r="H7">
        <f t="shared" si="1"/>
        <v>5.9300000000000352E-2</v>
      </c>
      <c r="I7">
        <f t="shared" si="2"/>
        <v>3.0074822512963135E-2</v>
      </c>
      <c r="J7">
        <f t="shared" si="3"/>
        <v>0.18014514899188697</v>
      </c>
      <c r="K7">
        <f t="shared" si="4"/>
        <v>0.21021997150485011</v>
      </c>
    </row>
    <row r="8" spans="1:11" x14ac:dyDescent="0.35">
      <c r="A8">
        <f t="shared" si="5"/>
        <v>7</v>
      </c>
      <c r="B8">
        <v>30.936800000000002</v>
      </c>
      <c r="C8">
        <v>1.0004</v>
      </c>
      <c r="D8">
        <f t="shared" si="0"/>
        <v>31.937200000000001</v>
      </c>
      <c r="E8">
        <v>31.927499999999998</v>
      </c>
      <c r="F8">
        <v>31.870200000000001</v>
      </c>
      <c r="G8">
        <f t="shared" si="1"/>
        <v>9.7000000000022624E-3</v>
      </c>
      <c r="H8">
        <f t="shared" si="1"/>
        <v>5.7299999999997908E-2</v>
      </c>
      <c r="I8">
        <f t="shared" si="2"/>
        <v>3.0372105256573093E-2</v>
      </c>
      <c r="J8">
        <f t="shared" si="3"/>
        <v>0.17941460115475968</v>
      </c>
      <c r="K8">
        <f t="shared" si="4"/>
        <v>0.20978670641133279</v>
      </c>
    </row>
    <row r="9" spans="1:11" x14ac:dyDescent="0.35">
      <c r="A9">
        <f t="shared" si="5"/>
        <v>8</v>
      </c>
      <c r="B9">
        <v>29.323899999999998</v>
      </c>
      <c r="C9">
        <v>1.0007999999999999</v>
      </c>
      <c r="D9">
        <f t="shared" si="0"/>
        <v>30.3247</v>
      </c>
      <c r="E9">
        <v>30.3141</v>
      </c>
      <c r="F9">
        <v>30.2394</v>
      </c>
      <c r="G9">
        <f t="shared" si="1"/>
        <v>1.0600000000000165E-2</v>
      </c>
      <c r="H9">
        <f t="shared" si="1"/>
        <v>7.4699999999999989E-2</v>
      </c>
      <c r="I9">
        <f t="shared" si="2"/>
        <v>3.495500367687121E-2</v>
      </c>
      <c r="J9">
        <f t="shared" si="3"/>
        <v>0.24633384666624894</v>
      </c>
      <c r="K9">
        <f t="shared" si="4"/>
        <v>0.28128885034312012</v>
      </c>
    </row>
    <row r="10" spans="1:11" x14ac:dyDescent="0.35">
      <c r="A10">
        <f t="shared" si="5"/>
        <v>9</v>
      </c>
      <c r="B10">
        <v>13.8003</v>
      </c>
      <c r="C10">
        <v>1.0003</v>
      </c>
      <c r="D10">
        <f t="shared" si="0"/>
        <v>14.800599999999999</v>
      </c>
      <c r="E10">
        <v>14.794</v>
      </c>
      <c r="F10">
        <v>14.695</v>
      </c>
      <c r="G10">
        <f t="shared" si="1"/>
        <v>6.599999999998829E-3</v>
      </c>
      <c r="H10">
        <f t="shared" si="1"/>
        <v>9.9000000000000199E-2</v>
      </c>
      <c r="I10">
        <f t="shared" si="2"/>
        <v>4.4592786778906462E-2</v>
      </c>
      <c r="J10">
        <f t="shared" si="3"/>
        <v>0.66889180168371687</v>
      </c>
      <c r="K10">
        <f t="shared" si="4"/>
        <v>0.7134845884626233</v>
      </c>
    </row>
    <row r="11" spans="1:11" x14ac:dyDescent="0.35">
      <c r="A11">
        <f t="shared" si="5"/>
        <v>10</v>
      </c>
      <c r="B11">
        <v>11.938599999999999</v>
      </c>
      <c r="C11">
        <v>1.0024999999999999</v>
      </c>
      <c r="D11">
        <f t="shared" si="0"/>
        <v>12.941099999999999</v>
      </c>
      <c r="E11">
        <v>12.933</v>
      </c>
      <c r="F11">
        <v>12.875</v>
      </c>
      <c r="G11">
        <f t="shared" si="1"/>
        <v>8.0999999999988859E-3</v>
      </c>
      <c r="H11">
        <f t="shared" si="1"/>
        <v>5.7999999999999829E-2</v>
      </c>
      <c r="I11">
        <f t="shared" si="2"/>
        <v>6.259127894845791E-2</v>
      </c>
      <c r="J11">
        <f t="shared" si="3"/>
        <v>0.44818446654457378</v>
      </c>
      <c r="K11">
        <f t="shared" si="4"/>
        <v>0.51077574549303173</v>
      </c>
    </row>
    <row r="12" spans="1:11" x14ac:dyDescent="0.35">
      <c r="A12">
        <f t="shared" si="5"/>
        <v>11</v>
      </c>
      <c r="B12">
        <v>13.2499</v>
      </c>
      <c r="C12">
        <v>1.0012000000000001</v>
      </c>
      <c r="D12">
        <f t="shared" si="0"/>
        <v>14.251100000000001</v>
      </c>
      <c r="E12">
        <v>14.247999999999999</v>
      </c>
      <c r="F12">
        <v>14.214</v>
      </c>
      <c r="G12">
        <f t="shared" si="1"/>
        <v>3.100000000001657E-3</v>
      </c>
      <c r="H12">
        <f t="shared" si="1"/>
        <v>3.399999999999892E-2</v>
      </c>
      <c r="I12">
        <f t="shared" si="2"/>
        <v>2.1752706808608857E-2</v>
      </c>
      <c r="J12">
        <f t="shared" si="3"/>
        <v>0.23857807467492978</v>
      </c>
      <c r="K12">
        <f t="shared" si="4"/>
        <v>0.26033078148353861</v>
      </c>
    </row>
    <row r="13" spans="1:11" x14ac:dyDescent="0.35">
      <c r="A13">
        <f t="shared" si="5"/>
        <v>12</v>
      </c>
      <c r="B13">
        <v>12.928699999999999</v>
      </c>
      <c r="C13">
        <v>1.0011000000000001</v>
      </c>
      <c r="D13">
        <f t="shared" si="0"/>
        <v>13.9298</v>
      </c>
      <c r="E13">
        <v>13.920999999999999</v>
      </c>
      <c r="F13">
        <v>13.845000000000001</v>
      </c>
      <c r="G13">
        <f t="shared" si="1"/>
        <v>8.8000000000008072E-3</v>
      </c>
      <c r="H13">
        <f t="shared" si="1"/>
        <v>7.5999999999998735E-2</v>
      </c>
      <c r="I13">
        <f t="shared" si="2"/>
        <v>6.3173914916228563E-2</v>
      </c>
      <c r="J13">
        <f t="shared" si="3"/>
        <v>0.5455929015491876</v>
      </c>
      <c r="K13">
        <f t="shared" si="4"/>
        <v>0.60876681646541619</v>
      </c>
    </row>
    <row r="14" spans="1:11" x14ac:dyDescent="0.35">
      <c r="A14">
        <f t="shared" si="5"/>
        <v>13</v>
      </c>
      <c r="B14">
        <v>13.471299999999999</v>
      </c>
      <c r="C14">
        <v>1.0013000000000001</v>
      </c>
      <c r="D14">
        <f t="shared" si="0"/>
        <v>14.4726</v>
      </c>
      <c r="E14">
        <v>14.446</v>
      </c>
      <c r="F14">
        <v>14.407</v>
      </c>
      <c r="G14">
        <f t="shared" si="1"/>
        <v>2.6600000000000179E-2</v>
      </c>
      <c r="H14">
        <f t="shared" si="1"/>
        <v>3.8999999999999702E-2</v>
      </c>
      <c r="I14">
        <f t="shared" si="2"/>
        <v>0.18379558614209043</v>
      </c>
      <c r="J14">
        <f t="shared" si="3"/>
        <v>0.26947473156170765</v>
      </c>
      <c r="K14">
        <f t="shared" si="4"/>
        <v>0.45327031770379811</v>
      </c>
    </row>
    <row r="15" spans="1:11" x14ac:dyDescent="0.35">
      <c r="A15">
        <f t="shared" si="5"/>
        <v>14</v>
      </c>
      <c r="B15">
        <v>12.7514</v>
      </c>
      <c r="C15">
        <v>1.0021</v>
      </c>
      <c r="D15">
        <f t="shared" si="0"/>
        <v>13.753500000000001</v>
      </c>
      <c r="E15">
        <v>13.743</v>
      </c>
      <c r="F15">
        <v>13.667</v>
      </c>
      <c r="G15">
        <f t="shared" si="1"/>
        <v>1.0500000000000398E-2</v>
      </c>
      <c r="H15">
        <f t="shared" si="1"/>
        <v>7.6000000000000512E-2</v>
      </c>
      <c r="I15">
        <f t="shared" si="2"/>
        <v>7.6344203293709945E-2</v>
      </c>
      <c r="J15">
        <f t="shared" si="3"/>
        <v>0.55258661431635958</v>
      </c>
      <c r="K15">
        <f t="shared" si="4"/>
        <v>0.62893081761006953</v>
      </c>
    </row>
    <row r="16" spans="1:11" x14ac:dyDescent="0.35">
      <c r="A16">
        <f t="shared" si="5"/>
        <v>15</v>
      </c>
      <c r="B16">
        <v>13.444100000000001</v>
      </c>
      <c r="C16">
        <v>1.0018</v>
      </c>
      <c r="D16">
        <f t="shared" si="0"/>
        <v>14.4459</v>
      </c>
      <c r="E16">
        <v>14.441000000000001</v>
      </c>
      <c r="F16">
        <v>14.375</v>
      </c>
      <c r="G16">
        <f t="shared" si="1"/>
        <v>4.8999999999992383E-3</v>
      </c>
      <c r="H16">
        <f t="shared" si="1"/>
        <v>6.6000000000000725E-2</v>
      </c>
      <c r="I16">
        <f t="shared" si="2"/>
        <v>3.3919658865139854E-2</v>
      </c>
      <c r="J16">
        <f t="shared" si="3"/>
        <v>0.45687703777542921</v>
      </c>
      <c r="K16">
        <f t="shared" si="4"/>
        <v>0.49079669664056907</v>
      </c>
    </row>
    <row r="17" spans="1:11" x14ac:dyDescent="0.35">
      <c r="A17">
        <f t="shared" si="5"/>
        <v>16</v>
      </c>
      <c r="B17">
        <v>13.471500000000001</v>
      </c>
      <c r="C17">
        <v>1.0005999999999999</v>
      </c>
      <c r="D17">
        <f t="shared" si="0"/>
        <v>14.472100000000001</v>
      </c>
      <c r="E17">
        <v>14.466100000000001</v>
      </c>
      <c r="F17">
        <v>14.4427</v>
      </c>
      <c r="G17">
        <f t="shared" si="1"/>
        <v>6.0000000000002274E-3</v>
      </c>
      <c r="H17">
        <f t="shared" si="1"/>
        <v>2.3400000000000531E-2</v>
      </c>
      <c r="I17">
        <f t="shared" si="2"/>
        <v>4.1459083339668926E-2</v>
      </c>
      <c r="J17">
        <f t="shared" si="3"/>
        <v>0.16169042502470637</v>
      </c>
      <c r="K17">
        <f t="shared" si="4"/>
        <v>0.20314950836437529</v>
      </c>
    </row>
    <row r="18" spans="1:11" x14ac:dyDescent="0.35">
      <c r="A18">
        <f t="shared" si="5"/>
        <v>17</v>
      </c>
      <c r="B18">
        <v>13.800599999999999</v>
      </c>
      <c r="C18">
        <v>1.0001</v>
      </c>
      <c r="D18">
        <f t="shared" si="0"/>
        <v>14.800699999999999</v>
      </c>
      <c r="E18">
        <v>14.7949</v>
      </c>
      <c r="F18">
        <v>14.763500000000001</v>
      </c>
      <c r="G18">
        <f t="shared" si="1"/>
        <v>5.7999999999989171E-3</v>
      </c>
      <c r="H18">
        <f t="shared" si="1"/>
        <v>3.139999999999965E-2</v>
      </c>
      <c r="I18">
        <f t="shared" si="2"/>
        <v>3.9187335734113364E-2</v>
      </c>
      <c r="J18">
        <f t="shared" si="3"/>
        <v>0.21215212793989241</v>
      </c>
      <c r="K18">
        <f t="shared" si="4"/>
        <v>0.25133946367400578</v>
      </c>
    </row>
    <row r="19" spans="1:11" x14ac:dyDescent="0.35">
      <c r="A19">
        <f t="shared" si="5"/>
        <v>18</v>
      </c>
      <c r="B19">
        <v>13.894600000000001</v>
      </c>
      <c r="C19">
        <v>1.0016</v>
      </c>
      <c r="D19">
        <f t="shared" si="0"/>
        <v>14.8962</v>
      </c>
      <c r="E19">
        <v>14.895</v>
      </c>
      <c r="F19">
        <v>14.837</v>
      </c>
      <c r="G19">
        <f t="shared" si="1"/>
        <v>1.200000000000756E-3</v>
      </c>
      <c r="H19">
        <f t="shared" si="1"/>
        <v>5.7999999999999829E-2</v>
      </c>
      <c r="I19">
        <f t="shared" si="2"/>
        <v>8.0557457606688695E-3</v>
      </c>
      <c r="J19">
        <f t="shared" si="3"/>
        <v>0.38936104509874886</v>
      </c>
      <c r="K19">
        <f t="shared" si="4"/>
        <v>0.39741679085941772</v>
      </c>
    </row>
    <row r="20" spans="1:11" x14ac:dyDescent="0.35">
      <c r="A20">
        <f t="shared" si="5"/>
        <v>19</v>
      </c>
      <c r="B20">
        <v>13.6624</v>
      </c>
      <c r="C20">
        <v>1.0026999999999999</v>
      </c>
      <c r="D20">
        <f t="shared" si="0"/>
        <v>14.665099999999999</v>
      </c>
      <c r="E20">
        <v>14.664</v>
      </c>
      <c r="F20">
        <v>14.617000000000001</v>
      </c>
      <c r="G20">
        <f t="shared" si="1"/>
        <v>1.0999999999992127E-3</v>
      </c>
      <c r="H20">
        <f t="shared" si="1"/>
        <v>4.699999999999882E-2</v>
      </c>
      <c r="I20">
        <f t="shared" si="2"/>
        <v>7.5008012219433401E-3</v>
      </c>
      <c r="J20">
        <f t="shared" si="3"/>
        <v>0.32048877948325494</v>
      </c>
      <c r="K20">
        <f t="shared" si="4"/>
        <v>0.32798958070519829</v>
      </c>
    </row>
    <row r="21" spans="1:11" x14ac:dyDescent="0.35">
      <c r="A21">
        <f t="shared" si="5"/>
        <v>20</v>
      </c>
      <c r="B21">
        <v>13.4442</v>
      </c>
      <c r="C21">
        <v>1.0007999999999999</v>
      </c>
      <c r="D21">
        <f t="shared" si="0"/>
        <v>14.445</v>
      </c>
      <c r="E21">
        <v>14.4338</v>
      </c>
      <c r="F21">
        <v>14.364100000000001</v>
      </c>
      <c r="G21">
        <f t="shared" si="1"/>
        <v>1.1200000000000543E-2</v>
      </c>
      <c r="H21">
        <f t="shared" si="1"/>
        <v>6.9699999999999207E-2</v>
      </c>
      <c r="I21">
        <f t="shared" si="2"/>
        <v>7.7535479404642046E-2</v>
      </c>
      <c r="J21">
        <f t="shared" si="3"/>
        <v>0.48251990308064524</v>
      </c>
      <c r="K21">
        <f t="shared" si="4"/>
        <v>0.5600553824852873</v>
      </c>
    </row>
    <row r="22" spans="1:11" x14ac:dyDescent="0.35">
      <c r="A22">
        <f t="shared" si="5"/>
        <v>21</v>
      </c>
      <c r="B22">
        <v>11.9384</v>
      </c>
      <c r="C22">
        <v>1.0006999999999999</v>
      </c>
      <c r="D22">
        <f t="shared" si="0"/>
        <v>12.9391</v>
      </c>
      <c r="E22">
        <v>12.9339</v>
      </c>
      <c r="F22">
        <v>12.898999999999999</v>
      </c>
      <c r="G22">
        <f t="shared" si="1"/>
        <v>5.2000000000003155E-3</v>
      </c>
      <c r="H22">
        <f t="shared" si="1"/>
        <v>3.4900000000000375E-2</v>
      </c>
      <c r="I22">
        <f t="shared" si="2"/>
        <v>4.0188266571866013E-2</v>
      </c>
      <c r="J22">
        <f t="shared" si="3"/>
        <v>0.26972509679962575</v>
      </c>
      <c r="K22">
        <f t="shared" si="4"/>
        <v>0.30991336337149178</v>
      </c>
    </row>
    <row r="23" spans="1:11" x14ac:dyDescent="0.35">
      <c r="A23">
        <f t="shared" si="5"/>
        <v>22</v>
      </c>
      <c r="B23">
        <v>13.250400000000001</v>
      </c>
      <c r="C23">
        <v>1.0009999999999999</v>
      </c>
      <c r="D23">
        <f t="shared" si="0"/>
        <v>14.2514</v>
      </c>
      <c r="E23">
        <v>14.2433</v>
      </c>
      <c r="F23">
        <v>14.194599999999999</v>
      </c>
      <c r="G23">
        <f t="shared" si="1"/>
        <v>8.1000000000006622E-3</v>
      </c>
      <c r="H23">
        <f t="shared" si="1"/>
        <v>4.8700000000000188E-2</v>
      </c>
      <c r="I23">
        <f t="shared" si="2"/>
        <v>5.6836521324225418E-2</v>
      </c>
      <c r="J23">
        <f t="shared" si="3"/>
        <v>0.34172081339377319</v>
      </c>
      <c r="K23">
        <f t="shared" si="4"/>
        <v>0.39855733471799859</v>
      </c>
    </row>
    <row r="24" spans="1:11" x14ac:dyDescent="0.35">
      <c r="A24">
        <f t="shared" si="5"/>
        <v>23</v>
      </c>
      <c r="B24">
        <v>12.7514</v>
      </c>
      <c r="C24">
        <v>1</v>
      </c>
      <c r="D24">
        <f t="shared" si="0"/>
        <v>13.7514</v>
      </c>
      <c r="E24">
        <v>13.740399999999999</v>
      </c>
      <c r="F24">
        <v>13.6747</v>
      </c>
      <c r="G24">
        <f t="shared" si="1"/>
        <v>1.1000000000001009E-2</v>
      </c>
      <c r="H24">
        <f t="shared" si="1"/>
        <v>6.5699999999999648E-2</v>
      </c>
      <c r="I24">
        <f t="shared" si="2"/>
        <v>7.9991855374732815E-2</v>
      </c>
      <c r="J24">
        <f t="shared" si="3"/>
        <v>0.47776953619267598</v>
      </c>
      <c r="K24">
        <f t="shared" si="4"/>
        <v>0.55776139156740878</v>
      </c>
    </row>
    <row r="25" spans="1:11" x14ac:dyDescent="0.35">
      <c r="A25">
        <f t="shared" si="5"/>
        <v>24</v>
      </c>
      <c r="B25">
        <v>30.4953</v>
      </c>
      <c r="C25">
        <v>1</v>
      </c>
      <c r="D25">
        <f t="shared" si="0"/>
        <v>31.4953</v>
      </c>
      <c r="E25">
        <v>31.489000000000001</v>
      </c>
      <c r="F25">
        <v>31.404</v>
      </c>
      <c r="G25">
        <f t="shared" si="1"/>
        <v>6.2999999999995282E-3</v>
      </c>
      <c r="H25">
        <f t="shared" si="1"/>
        <v>8.5000000000000853E-2</v>
      </c>
      <c r="I25">
        <f t="shared" si="2"/>
        <v>2.0002984572299765E-2</v>
      </c>
      <c r="J25">
        <f t="shared" si="3"/>
        <v>0.26988153788025787</v>
      </c>
      <c r="K25">
        <f t="shared" si="4"/>
        <v>0.28988452245255764</v>
      </c>
    </row>
    <row r="26" spans="1:11" x14ac:dyDescent="0.35">
      <c r="A26">
        <f t="shared" si="5"/>
        <v>25</v>
      </c>
      <c r="B26">
        <v>28.2544</v>
      </c>
      <c r="C26">
        <v>1.0009999999999999</v>
      </c>
      <c r="D26">
        <f t="shared" si="0"/>
        <v>29.255400000000002</v>
      </c>
      <c r="E26">
        <v>29.245999999999999</v>
      </c>
      <c r="F26">
        <v>29.228999999999999</v>
      </c>
      <c r="G26">
        <f t="shared" si="1"/>
        <v>9.4000000000029615E-3</v>
      </c>
      <c r="H26">
        <f t="shared" si="1"/>
        <v>1.699999999999946E-2</v>
      </c>
      <c r="I26">
        <f t="shared" si="2"/>
        <v>3.2130820293015859E-2</v>
      </c>
      <c r="J26">
        <f t="shared" si="3"/>
        <v>5.8108930317136182E-2</v>
      </c>
      <c r="K26">
        <f t="shared" si="4"/>
        <v>9.0239750610152047E-2</v>
      </c>
    </row>
    <row r="27" spans="1:11" x14ac:dyDescent="0.35">
      <c r="A27">
        <f t="shared" si="5"/>
        <v>26</v>
      </c>
      <c r="B27">
        <v>13.662800000000001</v>
      </c>
      <c r="C27">
        <v>1.0005999999999999</v>
      </c>
      <c r="D27">
        <f t="shared" si="0"/>
        <v>14.663400000000001</v>
      </c>
      <c r="E27">
        <v>14.652900000000001</v>
      </c>
      <c r="F27">
        <v>14.589</v>
      </c>
      <c r="G27">
        <f t="shared" si="1"/>
        <v>1.0500000000000398E-2</v>
      </c>
      <c r="H27">
        <f t="shared" si="1"/>
        <v>6.390000000000029E-2</v>
      </c>
      <c r="I27">
        <f t="shared" si="2"/>
        <v>7.1606857891078443E-2</v>
      </c>
      <c r="J27">
        <f t="shared" si="3"/>
        <v>0.43577887802283433</v>
      </c>
      <c r="K27">
        <f t="shared" si="4"/>
        <v>0.50738573591391278</v>
      </c>
    </row>
    <row r="28" spans="1:11" x14ac:dyDescent="0.35">
      <c r="A28">
        <f t="shared" si="5"/>
        <v>27</v>
      </c>
      <c r="B28">
        <v>13.894600000000001</v>
      </c>
      <c r="C28">
        <v>1.0005999999999999</v>
      </c>
      <c r="D28">
        <f t="shared" si="0"/>
        <v>14.895200000000001</v>
      </c>
      <c r="E28">
        <v>14.8901</v>
      </c>
      <c r="F28">
        <v>14.860200000000001</v>
      </c>
      <c r="G28">
        <f t="shared" si="1"/>
        <v>5.1000000000005485E-3</v>
      </c>
      <c r="H28">
        <f t="shared" si="1"/>
        <v>2.9899999999999594E-2</v>
      </c>
      <c r="I28">
        <f t="shared" si="2"/>
        <v>3.4239218003118778E-2</v>
      </c>
      <c r="J28">
        <f t="shared" si="3"/>
        <v>0.20073580750845635</v>
      </c>
      <c r="K28">
        <f t="shared" si="4"/>
        <v>0.23497502551157512</v>
      </c>
    </row>
    <row r="29" spans="1:11" x14ac:dyDescent="0.35">
      <c r="A29">
        <f t="shared" si="5"/>
        <v>28</v>
      </c>
      <c r="B29">
        <v>12.9284</v>
      </c>
      <c r="C29">
        <v>1.0006999999999999</v>
      </c>
      <c r="D29">
        <f t="shared" si="0"/>
        <v>13.9291</v>
      </c>
      <c r="E29">
        <v>13.926</v>
      </c>
      <c r="F29">
        <v>13.882999999999999</v>
      </c>
      <c r="G29">
        <f t="shared" si="1"/>
        <v>3.0999999999998806E-3</v>
      </c>
      <c r="H29">
        <f t="shared" si="1"/>
        <v>4.3000000000001037E-2</v>
      </c>
      <c r="I29">
        <f t="shared" si="2"/>
        <v>2.2255565686224384E-2</v>
      </c>
      <c r="J29">
        <f t="shared" si="3"/>
        <v>0.30870623371216405</v>
      </c>
      <c r="K29">
        <f t="shared" si="4"/>
        <v>0.33096179939838843</v>
      </c>
    </row>
    <row r="30" spans="1:11" x14ac:dyDescent="0.35">
      <c r="A30">
        <f t="shared" si="5"/>
        <v>29</v>
      </c>
      <c r="B30">
        <v>30.936499999999999</v>
      </c>
      <c r="C30">
        <v>1.0043</v>
      </c>
      <c r="D30">
        <f t="shared" si="0"/>
        <v>31.940799999999999</v>
      </c>
      <c r="E30">
        <v>31.917300000000001</v>
      </c>
      <c r="F30">
        <v>31.876999999999999</v>
      </c>
      <c r="G30">
        <f t="shared" si="1"/>
        <v>2.3499999999998522E-2</v>
      </c>
      <c r="H30">
        <f t="shared" si="1"/>
        <v>4.0300000000002001E-2</v>
      </c>
      <c r="I30">
        <f t="shared" si="2"/>
        <v>7.3573611180679649E-2</v>
      </c>
      <c r="J30">
        <f t="shared" si="3"/>
        <v>0.12617091619496693</v>
      </c>
      <c r="K30">
        <f t="shared" si="4"/>
        <v>0.19974452737564657</v>
      </c>
    </row>
    <row r="31" spans="1:11" x14ac:dyDescent="0.35">
      <c r="A31">
        <f t="shared" si="5"/>
        <v>30</v>
      </c>
      <c r="B31">
        <v>13.471</v>
      </c>
      <c r="C31">
        <v>1.0004999999999999</v>
      </c>
      <c r="D31">
        <f t="shared" si="0"/>
        <v>14.471500000000001</v>
      </c>
      <c r="E31">
        <v>14.464</v>
      </c>
      <c r="F31">
        <v>14.407999999999999</v>
      </c>
      <c r="G31">
        <f t="shared" si="1"/>
        <v>7.5000000000002842E-3</v>
      </c>
      <c r="H31">
        <f t="shared" si="1"/>
        <v>5.6000000000000938E-2</v>
      </c>
      <c r="I31">
        <f t="shared" si="2"/>
        <v>5.182600283315679E-2</v>
      </c>
      <c r="J31">
        <f t="shared" si="3"/>
        <v>0.38696748782089579</v>
      </c>
      <c r="K31">
        <f t="shared" si="4"/>
        <v>0.4387934906540526</v>
      </c>
    </row>
    <row r="32" spans="1:11" x14ac:dyDescent="0.35">
      <c r="A32">
        <f t="shared" si="5"/>
        <v>31</v>
      </c>
      <c r="B32">
        <v>13.8004</v>
      </c>
      <c r="C32">
        <v>1.0008999999999999</v>
      </c>
      <c r="D32">
        <f t="shared" si="0"/>
        <v>14.801299999999999</v>
      </c>
      <c r="E32">
        <v>14.8</v>
      </c>
      <c r="F32">
        <v>14.76</v>
      </c>
      <c r="G32">
        <f t="shared" si="1"/>
        <v>1.2999999999987466E-3</v>
      </c>
      <c r="H32">
        <f t="shared" si="1"/>
        <v>4.0000000000000924E-2</v>
      </c>
      <c r="I32">
        <f t="shared" si="2"/>
        <v>8.7830123029649185E-3</v>
      </c>
      <c r="J32">
        <f t="shared" si="3"/>
        <v>0.27024653239918739</v>
      </c>
      <c r="K32">
        <f t="shared" si="4"/>
        <v>0.2790295447021523</v>
      </c>
    </row>
    <row r="33" spans="1:11" x14ac:dyDescent="0.35">
      <c r="A33">
        <f t="shared" si="5"/>
        <v>32</v>
      </c>
      <c r="B33">
        <v>11.938499999999999</v>
      </c>
      <c r="C33">
        <v>1.0005999999999999</v>
      </c>
      <c r="D33">
        <f t="shared" si="0"/>
        <v>12.9391</v>
      </c>
      <c r="E33">
        <v>12.932</v>
      </c>
      <c r="F33">
        <v>12.867000000000001</v>
      </c>
      <c r="G33">
        <f t="shared" si="1"/>
        <v>7.0999999999994401E-3</v>
      </c>
      <c r="H33">
        <f t="shared" si="1"/>
        <v>6.4999999999999503E-2</v>
      </c>
      <c r="I33">
        <f t="shared" si="2"/>
        <v>5.4872440896194016E-2</v>
      </c>
      <c r="J33">
        <f t="shared" si="3"/>
        <v>0.50235333214829092</v>
      </c>
      <c r="K33">
        <f t="shared" si="4"/>
        <v>0.55722577304448495</v>
      </c>
    </row>
    <row r="34" spans="1:11" x14ac:dyDescent="0.35">
      <c r="A34">
        <f t="shared" si="5"/>
        <v>33</v>
      </c>
      <c r="B34">
        <v>13.444000000000001</v>
      </c>
      <c r="C34">
        <v>1.0004</v>
      </c>
      <c r="D34">
        <f t="shared" si="0"/>
        <v>14.444400000000002</v>
      </c>
      <c r="E34">
        <v>14.435</v>
      </c>
      <c r="F34">
        <v>14.362</v>
      </c>
      <c r="G34">
        <f t="shared" si="1"/>
        <v>9.4000000000011852E-3</v>
      </c>
      <c r="H34">
        <f t="shared" si="1"/>
        <v>7.3000000000000398E-2</v>
      </c>
      <c r="I34">
        <f t="shared" si="2"/>
        <v>6.5077123314233778E-2</v>
      </c>
      <c r="J34">
        <f t="shared" si="3"/>
        <v>0.50538617041898859</v>
      </c>
      <c r="K34">
        <f t="shared" si="4"/>
        <v>0.57046329373322235</v>
      </c>
    </row>
    <row r="35" spans="1:11" x14ac:dyDescent="0.35">
      <c r="A35">
        <f t="shared" si="5"/>
        <v>34</v>
      </c>
      <c r="B35">
        <v>13.8787</v>
      </c>
      <c r="C35">
        <v>1.0011000000000001</v>
      </c>
      <c r="D35">
        <f t="shared" si="0"/>
        <v>14.879799999999999</v>
      </c>
      <c r="E35">
        <v>14.872999999999999</v>
      </c>
      <c r="F35">
        <v>14.814</v>
      </c>
      <c r="G35">
        <f t="shared" si="1"/>
        <v>6.8000000000001393E-3</v>
      </c>
      <c r="H35">
        <f t="shared" si="1"/>
        <v>5.8999999999999275E-2</v>
      </c>
      <c r="I35">
        <f t="shared" si="2"/>
        <v>4.5699538972298955E-2</v>
      </c>
      <c r="J35">
        <f t="shared" si="3"/>
        <v>0.39651070578905145</v>
      </c>
      <c r="K35">
        <f t="shared" si="4"/>
        <v>0.4422102447613504</v>
      </c>
    </row>
    <row r="36" spans="1:11" x14ac:dyDescent="0.35">
      <c r="A36">
        <f t="shared" si="5"/>
        <v>35</v>
      </c>
      <c r="B36">
        <v>13.6936</v>
      </c>
      <c r="C36">
        <v>1.0007999999999999</v>
      </c>
      <c r="D36">
        <f t="shared" si="0"/>
        <v>14.6944</v>
      </c>
      <c r="E36">
        <v>14.666</v>
      </c>
      <c r="F36">
        <v>14.525</v>
      </c>
      <c r="G36">
        <f t="shared" si="1"/>
        <v>2.8399999999999537E-2</v>
      </c>
      <c r="H36">
        <f t="shared" si="1"/>
        <v>0.14100000000000001</v>
      </c>
      <c r="I36">
        <f t="shared" si="2"/>
        <v>0.19327090592334178</v>
      </c>
      <c r="J36">
        <f t="shared" si="3"/>
        <v>0.9595492160278748</v>
      </c>
      <c r="K36">
        <f t="shared" si="4"/>
        <v>1.1528201219512166</v>
      </c>
    </row>
    <row r="37" spans="1:11" x14ac:dyDescent="0.35">
      <c r="A37">
        <f t="shared" si="5"/>
        <v>36</v>
      </c>
      <c r="B37">
        <v>12.751200000000001</v>
      </c>
      <c r="C37">
        <v>1</v>
      </c>
      <c r="D37">
        <f t="shared" si="0"/>
        <v>13.751200000000001</v>
      </c>
      <c r="E37">
        <v>13.737</v>
      </c>
      <c r="F37">
        <v>13.67</v>
      </c>
      <c r="G37">
        <f t="shared" si="1"/>
        <v>1.4200000000000657E-2</v>
      </c>
      <c r="H37">
        <f t="shared" si="1"/>
        <v>6.7000000000000171E-2</v>
      </c>
      <c r="I37">
        <f t="shared" si="2"/>
        <v>0.10326371516668113</v>
      </c>
      <c r="J37">
        <f t="shared" si="3"/>
        <v>0.48723020536389677</v>
      </c>
      <c r="K37">
        <f t="shared" si="4"/>
        <v>0.59049392053057792</v>
      </c>
    </row>
    <row r="38" spans="1:11" x14ac:dyDescent="0.35">
      <c r="A38">
        <f t="shared" si="5"/>
        <v>37</v>
      </c>
      <c r="B38">
        <v>13.250400000000001</v>
      </c>
      <c r="C38">
        <v>1.0012000000000001</v>
      </c>
      <c r="D38">
        <f t="shared" si="0"/>
        <v>14.251600000000002</v>
      </c>
      <c r="E38">
        <v>14.247999999999999</v>
      </c>
      <c r="F38">
        <v>14.182</v>
      </c>
      <c r="G38">
        <f t="shared" si="1"/>
        <v>3.6000000000022681E-3</v>
      </c>
      <c r="H38">
        <f t="shared" si="1"/>
        <v>6.5999999999998948E-2</v>
      </c>
      <c r="I38">
        <f t="shared" si="2"/>
        <v>2.5260321648111563E-2</v>
      </c>
      <c r="J38">
        <f t="shared" si="3"/>
        <v>0.46310589688174614</v>
      </c>
      <c r="K38">
        <f t="shared" si="4"/>
        <v>0.48836621852985768</v>
      </c>
    </row>
    <row r="39" spans="1:11" x14ac:dyDescent="0.35">
      <c r="A39">
        <f t="shared" si="5"/>
        <v>38</v>
      </c>
      <c r="B39">
        <v>13.6625</v>
      </c>
      <c r="C39">
        <v>1.0016</v>
      </c>
      <c r="D39">
        <f t="shared" si="0"/>
        <v>14.664099999999999</v>
      </c>
      <c r="E39">
        <v>14.662000000000001</v>
      </c>
      <c r="F39">
        <v>14.614000000000001</v>
      </c>
      <c r="G39">
        <f t="shared" si="1"/>
        <v>2.0999999999986585E-3</v>
      </c>
      <c r="H39">
        <f t="shared" si="1"/>
        <v>4.8000000000000043E-2</v>
      </c>
      <c r="I39">
        <f t="shared" si="2"/>
        <v>1.432068793856192E-2</v>
      </c>
      <c r="J39">
        <f t="shared" si="3"/>
        <v>0.32733001002448187</v>
      </c>
      <c r="K39">
        <f t="shared" si="4"/>
        <v>0.34165069796304376</v>
      </c>
    </row>
    <row r="40" spans="1:11" x14ac:dyDescent="0.35">
      <c r="A40">
        <f t="shared" si="5"/>
        <v>39</v>
      </c>
      <c r="B40">
        <v>13.8947</v>
      </c>
      <c r="C40">
        <v>1.0017</v>
      </c>
      <c r="D40">
        <f t="shared" si="0"/>
        <v>14.8964</v>
      </c>
      <c r="E40">
        <v>14.891</v>
      </c>
      <c r="F40">
        <v>14.824999999999999</v>
      </c>
      <c r="G40">
        <f t="shared" si="1"/>
        <v>5.3999999999998494E-3</v>
      </c>
      <c r="H40">
        <f t="shared" si="1"/>
        <v>6.6000000000000725E-2</v>
      </c>
      <c r="I40">
        <f t="shared" si="2"/>
        <v>3.6250369216722492E-2</v>
      </c>
      <c r="J40">
        <f t="shared" si="3"/>
        <v>0.44306006820440325</v>
      </c>
      <c r="K40">
        <f t="shared" si="4"/>
        <v>0.47931043742112572</v>
      </c>
    </row>
    <row r="41" spans="1:11" x14ac:dyDescent="0.35">
      <c r="A41">
        <f t="shared" si="5"/>
        <v>40</v>
      </c>
      <c r="B41">
        <v>29.348500000000001</v>
      </c>
      <c r="C41">
        <v>1.0009999999999999</v>
      </c>
      <c r="D41">
        <f t="shared" si="0"/>
        <v>30.349500000000003</v>
      </c>
      <c r="E41">
        <v>30.336200000000002</v>
      </c>
      <c r="F41">
        <v>30.252300000000002</v>
      </c>
      <c r="G41">
        <f t="shared" si="1"/>
        <v>1.3300000000000978E-2</v>
      </c>
      <c r="H41">
        <f t="shared" si="1"/>
        <v>8.3899999999999864E-2</v>
      </c>
      <c r="I41">
        <f t="shared" si="2"/>
        <v>4.382279773966944E-2</v>
      </c>
      <c r="J41">
        <f t="shared" si="3"/>
        <v>0.27644606995172855</v>
      </c>
      <c r="K41">
        <f t="shared" si="4"/>
        <v>0.32026886769139801</v>
      </c>
    </row>
    <row r="42" spans="1:11" x14ac:dyDescent="0.35">
      <c r="A42">
        <f t="shared" si="5"/>
        <v>41</v>
      </c>
      <c r="B42">
        <v>25.350999999999999</v>
      </c>
      <c r="C42">
        <v>1.0004</v>
      </c>
      <c r="D42">
        <f t="shared" si="0"/>
        <v>26.351399999999998</v>
      </c>
      <c r="E42">
        <v>26.344100000000001</v>
      </c>
      <c r="F42">
        <v>26.292300000000001</v>
      </c>
      <c r="G42">
        <f t="shared" si="1"/>
        <v>7.2999999999971976E-3</v>
      </c>
      <c r="H42">
        <f t="shared" si="1"/>
        <v>5.1800000000000068E-2</v>
      </c>
      <c r="I42">
        <f t="shared" si="2"/>
        <v>2.770251295945262E-2</v>
      </c>
      <c r="J42">
        <f t="shared" si="3"/>
        <v>0.19657399606852036</v>
      </c>
      <c r="K42">
        <f t="shared" si="4"/>
        <v>0.22427650902797297</v>
      </c>
    </row>
    <row r="43" spans="1:11" x14ac:dyDescent="0.35">
      <c r="A43">
        <f t="shared" si="5"/>
        <v>42</v>
      </c>
      <c r="B43">
        <v>28.255099999999999</v>
      </c>
      <c r="C43">
        <v>1.0016</v>
      </c>
      <c r="D43">
        <f t="shared" si="0"/>
        <v>29.256699999999999</v>
      </c>
      <c r="E43">
        <v>29.247800000000002</v>
      </c>
      <c r="F43">
        <v>29.1797</v>
      </c>
      <c r="G43">
        <f t="shared" si="1"/>
        <v>8.8999999999970214E-3</v>
      </c>
      <c r="H43">
        <f t="shared" si="1"/>
        <v>6.810000000000116E-2</v>
      </c>
      <c r="I43">
        <f t="shared" si="2"/>
        <v>3.0420382339761569E-2</v>
      </c>
      <c r="J43">
        <f t="shared" si="3"/>
        <v>0.23276719520657205</v>
      </c>
      <c r="K43">
        <f t="shared" si="4"/>
        <v>0.2631875775463336</v>
      </c>
    </row>
    <row r="44" spans="1:11" x14ac:dyDescent="0.35">
      <c r="A44">
        <f t="shared" si="5"/>
        <v>43</v>
      </c>
      <c r="B44">
        <v>30.4955</v>
      </c>
      <c r="C44">
        <v>1.0013000000000001</v>
      </c>
      <c r="D44">
        <f t="shared" si="0"/>
        <v>31.4968</v>
      </c>
      <c r="E44">
        <v>31.4864</v>
      </c>
      <c r="F44">
        <v>31.397500000000001</v>
      </c>
      <c r="G44">
        <f t="shared" si="1"/>
        <v>1.0400000000000631E-2</v>
      </c>
      <c r="H44">
        <f t="shared" si="1"/>
        <v>8.8899999999998869E-2</v>
      </c>
      <c r="I44">
        <f t="shared" si="2"/>
        <v>3.301922735008201E-2</v>
      </c>
      <c r="J44">
        <f t="shared" si="3"/>
        <v>0.28225089532904568</v>
      </c>
      <c r="K44">
        <f t="shared" si="4"/>
        <v>0.31527012267912768</v>
      </c>
    </row>
    <row r="45" spans="1:11" x14ac:dyDescent="0.35">
      <c r="A45">
        <f t="shared" si="5"/>
        <v>44</v>
      </c>
      <c r="B45">
        <v>31.916699999999999</v>
      </c>
      <c r="C45">
        <v>1.0013000000000001</v>
      </c>
      <c r="D45">
        <f t="shared" si="0"/>
        <v>32.917999999999999</v>
      </c>
      <c r="E45">
        <v>32.904400000000003</v>
      </c>
      <c r="F45">
        <v>32.781399999999998</v>
      </c>
      <c r="G45">
        <f t="shared" si="1"/>
        <v>1.3599999999996726E-2</v>
      </c>
      <c r="H45">
        <f t="shared" si="1"/>
        <v>0.12300000000000466</v>
      </c>
      <c r="I45">
        <f t="shared" si="2"/>
        <v>4.131478218602809E-2</v>
      </c>
      <c r="J45">
        <f t="shared" si="3"/>
        <v>0.37365575065315226</v>
      </c>
      <c r="K45">
        <f t="shared" si="4"/>
        <v>0.41497053283918034</v>
      </c>
    </row>
    <row r="46" spans="1:11" x14ac:dyDescent="0.35">
      <c r="A46">
        <f t="shared" si="5"/>
        <v>45</v>
      </c>
      <c r="B46">
        <v>30.212</v>
      </c>
      <c r="C46">
        <v>1.0017</v>
      </c>
      <c r="D46">
        <f t="shared" si="0"/>
        <v>31.213699999999999</v>
      </c>
      <c r="E46">
        <v>31.205500000000001</v>
      </c>
      <c r="F46">
        <v>31.155999999999999</v>
      </c>
      <c r="G46">
        <f t="shared" si="1"/>
        <v>8.1999999999986528E-3</v>
      </c>
      <c r="H46">
        <f t="shared" si="1"/>
        <v>4.9500000000001876E-2</v>
      </c>
      <c r="I46">
        <f t="shared" si="2"/>
        <v>2.6270515831185191E-2</v>
      </c>
      <c r="J46">
        <f t="shared" si="3"/>
        <v>0.15858421141999149</v>
      </c>
      <c r="K46">
        <f t="shared" si="4"/>
        <v>0.18485472725117669</v>
      </c>
    </row>
    <row r="47" spans="1:11" x14ac:dyDescent="0.35">
      <c r="A47">
        <f t="shared" si="5"/>
        <v>46</v>
      </c>
      <c r="B47">
        <v>30.9361</v>
      </c>
      <c r="C47">
        <v>1.0001</v>
      </c>
      <c r="D47">
        <f t="shared" si="0"/>
        <v>31.936199999999999</v>
      </c>
      <c r="E47">
        <v>31.924600000000002</v>
      </c>
      <c r="F47">
        <v>31.842099999999999</v>
      </c>
      <c r="G47">
        <f t="shared" si="1"/>
        <v>1.1599999999997834E-2</v>
      </c>
      <c r="H47">
        <f t="shared" si="1"/>
        <v>8.2500000000003126E-2</v>
      </c>
      <c r="I47">
        <f t="shared" si="2"/>
        <v>3.6322417820522902E-2</v>
      </c>
      <c r="J47">
        <f t="shared" si="3"/>
        <v>0.2583275405339493</v>
      </c>
      <c r="K47">
        <f t="shared" si="4"/>
        <v>0.29464995835447222</v>
      </c>
    </row>
    <row r="48" spans="1:11" x14ac:dyDescent="0.35">
      <c r="A48">
        <f t="shared" si="5"/>
        <v>47</v>
      </c>
      <c r="B48">
        <v>29.323799999999999</v>
      </c>
      <c r="C48">
        <v>1.0002</v>
      </c>
      <c r="D48">
        <f t="shared" si="0"/>
        <v>30.323999999999998</v>
      </c>
      <c r="E48">
        <v>30.316199999999998</v>
      </c>
      <c r="F48">
        <v>30.261500000000002</v>
      </c>
      <c r="G48">
        <f t="shared" si="1"/>
        <v>7.799999999999585E-3</v>
      </c>
      <c r="H48">
        <f t="shared" si="1"/>
        <v>5.4699999999996862E-2</v>
      </c>
      <c r="I48">
        <f t="shared" si="2"/>
        <v>2.5722200237434326E-2</v>
      </c>
      <c r="J48">
        <f t="shared" si="3"/>
        <v>0.18038517345995536</v>
      </c>
      <c r="K48">
        <f t="shared" si="4"/>
        <v>0.20610737369738968</v>
      </c>
    </row>
    <row r="49" spans="1:11" x14ac:dyDescent="0.35">
      <c r="A49">
        <f t="shared" si="5"/>
        <v>48</v>
      </c>
      <c r="B49">
        <v>13.4438</v>
      </c>
      <c r="C49">
        <v>1.0006999999999999</v>
      </c>
      <c r="D49">
        <f t="shared" si="0"/>
        <v>14.4445</v>
      </c>
      <c r="E49">
        <v>14.4353</v>
      </c>
      <c r="F49">
        <v>14.3652</v>
      </c>
      <c r="G49">
        <f t="shared" si="1"/>
        <v>9.1999999999998749E-3</v>
      </c>
      <c r="H49">
        <f t="shared" si="1"/>
        <v>7.0100000000000051E-2</v>
      </c>
      <c r="I49">
        <f t="shared" si="2"/>
        <v>6.3692062722834814E-2</v>
      </c>
      <c r="J49">
        <f t="shared" si="3"/>
        <v>0.4853058257468244</v>
      </c>
      <c r="K49">
        <f t="shared" si="4"/>
        <v>0.54899788846965925</v>
      </c>
    </row>
    <row r="50" spans="1:11" x14ac:dyDescent="0.35">
      <c r="A50">
        <f t="shared" si="5"/>
        <v>49</v>
      </c>
      <c r="B50">
        <v>13.4712</v>
      </c>
      <c r="C50">
        <v>1.0004999999999999</v>
      </c>
      <c r="D50">
        <f t="shared" si="0"/>
        <v>14.4717</v>
      </c>
      <c r="E50">
        <v>14.446999999999999</v>
      </c>
      <c r="F50">
        <v>14.242900000000001</v>
      </c>
      <c r="G50">
        <f t="shared" si="1"/>
        <v>2.4700000000001054E-2</v>
      </c>
      <c r="H50">
        <f t="shared" si="1"/>
        <v>0.20409999999999862</v>
      </c>
      <c r="I50">
        <f t="shared" si="2"/>
        <v>0.17067794384903678</v>
      </c>
      <c r="J50">
        <f t="shared" si="3"/>
        <v>1.4103387991735499</v>
      </c>
      <c r="K50">
        <f t="shared" si="4"/>
        <v>1.5810167430225865</v>
      </c>
    </row>
    <row r="51" spans="1:11" x14ac:dyDescent="0.35">
      <c r="A51">
        <f t="shared" si="5"/>
        <v>50</v>
      </c>
      <c r="B51">
        <v>13.800700000000001</v>
      </c>
      <c r="C51">
        <v>1.0013000000000001</v>
      </c>
      <c r="D51">
        <f t="shared" si="0"/>
        <v>14.802000000000001</v>
      </c>
      <c r="E51">
        <v>14.7926</v>
      </c>
      <c r="F51">
        <v>14.718999999999999</v>
      </c>
      <c r="G51">
        <f t="shared" si="1"/>
        <v>9.4000000000011852E-3</v>
      </c>
      <c r="H51">
        <f t="shared" si="1"/>
        <v>7.3600000000000776E-2</v>
      </c>
      <c r="I51">
        <f t="shared" si="2"/>
        <v>6.3504931765985567E-2</v>
      </c>
      <c r="J51">
        <f t="shared" si="3"/>
        <v>0.49723010403999979</v>
      </c>
      <c r="K51">
        <f t="shared" si="4"/>
        <v>0.56073503580598538</v>
      </c>
    </row>
    <row r="52" spans="1:11" x14ac:dyDescent="0.35">
      <c r="A52">
        <f t="shared" si="5"/>
        <v>51</v>
      </c>
      <c r="B52">
        <v>11.938800000000001</v>
      </c>
      <c r="C52">
        <v>1.0007999999999999</v>
      </c>
      <c r="D52">
        <f t="shared" si="0"/>
        <v>12.9396</v>
      </c>
      <c r="E52">
        <v>12.928100000000001</v>
      </c>
      <c r="F52">
        <v>12.837400000000001</v>
      </c>
      <c r="G52">
        <f t="shared" si="1"/>
        <v>1.1499999999999844E-2</v>
      </c>
      <c r="H52">
        <f t="shared" si="1"/>
        <v>9.0700000000000003E-2</v>
      </c>
      <c r="I52">
        <f t="shared" si="2"/>
        <v>8.8874462889114367E-2</v>
      </c>
      <c r="J52">
        <f t="shared" si="3"/>
        <v>0.70094902469937237</v>
      </c>
      <c r="K52">
        <f t="shared" si="4"/>
        <v>0.78982348758848675</v>
      </c>
    </row>
    <row r="53" spans="1:11" x14ac:dyDescent="0.35">
      <c r="A53">
        <f t="shared" si="5"/>
        <v>52</v>
      </c>
      <c r="B53">
        <v>13.895</v>
      </c>
      <c r="C53">
        <v>1.0016</v>
      </c>
      <c r="D53">
        <f t="shared" si="0"/>
        <v>14.896599999999999</v>
      </c>
      <c r="E53">
        <v>14.889699999999999</v>
      </c>
      <c r="F53">
        <v>14.837400000000001</v>
      </c>
      <c r="G53">
        <f t="shared" si="1"/>
        <v>6.8999999999999062E-3</v>
      </c>
      <c r="H53">
        <f t="shared" si="1"/>
        <v>5.2299999999998903E-2</v>
      </c>
      <c r="I53">
        <f t="shared" si="2"/>
        <v>4.6319294335619578E-2</v>
      </c>
      <c r="J53">
        <f t="shared" si="3"/>
        <v>0.35108682518157769</v>
      </c>
      <c r="K53">
        <f t="shared" si="4"/>
        <v>0.39740611951719729</v>
      </c>
    </row>
    <row r="54" spans="1:11" x14ac:dyDescent="0.35">
      <c r="A54">
        <f t="shared" si="5"/>
        <v>53</v>
      </c>
      <c r="B54">
        <v>13.25</v>
      </c>
      <c r="C54">
        <v>1.0007999999999999</v>
      </c>
      <c r="D54">
        <f t="shared" si="0"/>
        <v>14.2508</v>
      </c>
      <c r="E54">
        <v>14.2417</v>
      </c>
      <c r="F54">
        <v>14.1715</v>
      </c>
      <c r="G54">
        <f t="shared" si="1"/>
        <v>9.100000000000108E-3</v>
      </c>
      <c r="H54">
        <f t="shared" si="1"/>
        <v>7.0199999999999818E-2</v>
      </c>
      <c r="I54">
        <f t="shared" si="2"/>
        <v>6.3856064220956785E-2</v>
      </c>
      <c r="J54">
        <f t="shared" si="3"/>
        <v>0.49260392399023084</v>
      </c>
      <c r="K54">
        <f t="shared" si="4"/>
        <v>0.55645998821118758</v>
      </c>
    </row>
    <row r="55" spans="1:11" x14ac:dyDescent="0.35">
      <c r="A55">
        <f t="shared" si="5"/>
        <v>54</v>
      </c>
      <c r="B55">
        <v>12.752000000000001</v>
      </c>
      <c r="C55">
        <v>1.0009999999999999</v>
      </c>
      <c r="D55">
        <f t="shared" si="0"/>
        <v>13.753</v>
      </c>
      <c r="E55">
        <v>13.7445</v>
      </c>
      <c r="F55">
        <v>13.678800000000001</v>
      </c>
      <c r="G55">
        <f t="shared" si="1"/>
        <v>8.49999999999973E-3</v>
      </c>
      <c r="H55">
        <f t="shared" si="1"/>
        <v>6.5699999999999648E-2</v>
      </c>
      <c r="I55">
        <f t="shared" si="2"/>
        <v>6.1804697156981961E-2</v>
      </c>
      <c r="J55">
        <f t="shared" si="3"/>
        <v>0.47771395331927324</v>
      </c>
      <c r="K55">
        <f t="shared" si="4"/>
        <v>0.53951865047625525</v>
      </c>
    </row>
    <row r="56" spans="1:11" x14ac:dyDescent="0.35">
      <c r="A56">
        <f t="shared" si="5"/>
        <v>55</v>
      </c>
      <c r="B56">
        <v>13.6632</v>
      </c>
      <c r="C56">
        <v>1.0005999999999999</v>
      </c>
      <c r="D56">
        <f t="shared" si="0"/>
        <v>14.6638</v>
      </c>
      <c r="E56">
        <v>14.6556</v>
      </c>
      <c r="F56">
        <v>14.597899999999999</v>
      </c>
      <c r="G56">
        <f t="shared" si="1"/>
        <v>8.2000000000004292E-3</v>
      </c>
      <c r="H56">
        <f t="shared" si="1"/>
        <v>5.7700000000000529E-2</v>
      </c>
      <c r="I56">
        <f t="shared" si="2"/>
        <v>5.592002073132768E-2</v>
      </c>
      <c r="J56">
        <f t="shared" si="3"/>
        <v>0.39348599953627661</v>
      </c>
      <c r="K56">
        <f t="shared" si="4"/>
        <v>0.44940602026760429</v>
      </c>
    </row>
    <row r="57" spans="1:11" x14ac:dyDescent="0.35">
      <c r="A57">
        <f t="shared" si="5"/>
        <v>56</v>
      </c>
      <c r="B57">
        <v>13.878399999999999</v>
      </c>
      <c r="C57">
        <v>1.0002</v>
      </c>
      <c r="D57">
        <f t="shared" si="0"/>
        <v>14.878599999999999</v>
      </c>
      <c r="E57">
        <v>14.6851</v>
      </c>
      <c r="F57">
        <v>14.6135</v>
      </c>
      <c r="G57">
        <f t="shared" si="1"/>
        <v>0.19349999999999845</v>
      </c>
      <c r="H57">
        <f t="shared" si="1"/>
        <v>7.1600000000000108E-2</v>
      </c>
      <c r="I57">
        <f t="shared" si="2"/>
        <v>1.300525587084796</v>
      </c>
      <c r="J57">
        <f t="shared" si="3"/>
        <v>0.48122807253370686</v>
      </c>
      <c r="K57">
        <f t="shared" si="4"/>
        <v>1.7817536596185028</v>
      </c>
    </row>
    <row r="58" spans="1:11" x14ac:dyDescent="0.35">
      <c r="A58">
        <f t="shared" si="5"/>
        <v>57</v>
      </c>
      <c r="B58">
        <v>13.878399999999999</v>
      </c>
      <c r="C58">
        <v>1.0008999999999999</v>
      </c>
      <c r="D58">
        <f t="shared" si="0"/>
        <v>14.879299999999999</v>
      </c>
      <c r="E58">
        <v>14.8719</v>
      </c>
      <c r="F58">
        <v>14.8125</v>
      </c>
      <c r="G58">
        <f t="shared" si="1"/>
        <v>7.3999999999987409E-3</v>
      </c>
      <c r="H58">
        <f t="shared" si="1"/>
        <v>5.9400000000000119E-2</v>
      </c>
      <c r="I58">
        <f t="shared" si="2"/>
        <v>4.9733522410319989E-2</v>
      </c>
      <c r="J58">
        <f t="shared" si="3"/>
        <v>0.39921232853696159</v>
      </c>
      <c r="K58">
        <f t="shared" si="4"/>
        <v>0.44894585094728157</v>
      </c>
    </row>
    <row r="59" spans="1:11" x14ac:dyDescent="0.35">
      <c r="A59">
        <f t="shared" si="5"/>
        <v>58</v>
      </c>
      <c r="B59">
        <v>12.9277</v>
      </c>
      <c r="C59">
        <v>1.0004</v>
      </c>
      <c r="D59">
        <f t="shared" si="0"/>
        <v>13.928100000000001</v>
      </c>
      <c r="E59">
        <v>13.9194</v>
      </c>
      <c r="F59">
        <v>13.8521</v>
      </c>
      <c r="G59">
        <f t="shared" si="1"/>
        <v>8.7000000000010402E-3</v>
      </c>
      <c r="H59">
        <f t="shared" si="1"/>
        <v>6.7299999999999471E-2</v>
      </c>
      <c r="I59">
        <f t="shared" si="2"/>
        <v>6.246365261594216E-2</v>
      </c>
      <c r="J59">
        <f t="shared" si="3"/>
        <v>0.48319584150027256</v>
      </c>
      <c r="K59">
        <f t="shared" si="4"/>
        <v>0.54565949411621473</v>
      </c>
    </row>
    <row r="60" spans="1:11" x14ac:dyDescent="0.35">
      <c r="A60">
        <f t="shared" si="5"/>
        <v>59</v>
      </c>
      <c r="B60">
        <v>29.348299999999998</v>
      </c>
      <c r="C60">
        <v>1.0005999999999999</v>
      </c>
      <c r="D60">
        <f t="shared" si="0"/>
        <v>30.348899999999997</v>
      </c>
      <c r="E60">
        <v>30.3276</v>
      </c>
      <c r="F60">
        <v>30.2592</v>
      </c>
      <c r="G60">
        <f t="shared" si="1"/>
        <v>2.1299999999996544E-2</v>
      </c>
      <c r="H60">
        <f t="shared" si="1"/>
        <v>6.840000000000046E-2</v>
      </c>
      <c r="I60">
        <f t="shared" si="2"/>
        <v>7.0183762838180452E-2</v>
      </c>
      <c r="J60">
        <f t="shared" si="3"/>
        <v>0.22537884404377251</v>
      </c>
      <c r="K60">
        <f t="shared" si="4"/>
        <v>0.29556260688195296</v>
      </c>
    </row>
    <row r="61" spans="1:11" x14ac:dyDescent="0.35">
      <c r="A61">
        <f t="shared" si="5"/>
        <v>60</v>
      </c>
      <c r="B61">
        <v>25.352599999999999</v>
      </c>
      <c r="C61">
        <v>1</v>
      </c>
      <c r="D61">
        <f t="shared" si="0"/>
        <v>26.352599999999999</v>
      </c>
      <c r="E61">
        <v>26.332899999999999</v>
      </c>
      <c r="F61">
        <v>26.2699</v>
      </c>
      <c r="G61">
        <f t="shared" si="1"/>
        <v>1.9700000000000273E-2</v>
      </c>
      <c r="H61">
        <f t="shared" si="1"/>
        <v>6.2999999999998835E-2</v>
      </c>
      <c r="I61">
        <f t="shared" si="2"/>
        <v>7.4755432101577354E-2</v>
      </c>
      <c r="J61">
        <f t="shared" si="3"/>
        <v>0.23906559504564573</v>
      </c>
      <c r="K61">
        <f t="shared" si="4"/>
        <v>0.3138210271472231</v>
      </c>
    </row>
    <row r="62" spans="1:11" x14ac:dyDescent="0.35">
      <c r="A62">
        <f t="shared" si="5"/>
        <v>61</v>
      </c>
      <c r="B62">
        <v>28.255099999999999</v>
      </c>
      <c r="C62">
        <v>1.0015000000000001</v>
      </c>
      <c r="D62">
        <f t="shared" si="0"/>
        <v>29.256599999999999</v>
      </c>
      <c r="E62">
        <v>29.2454</v>
      </c>
      <c r="F62">
        <v>29.201699999999999</v>
      </c>
      <c r="G62">
        <f t="shared" si="1"/>
        <v>1.1199999999998766E-2</v>
      </c>
      <c r="H62">
        <f t="shared" si="1"/>
        <v>4.3700000000001182E-2</v>
      </c>
      <c r="I62">
        <f t="shared" si="2"/>
        <v>3.8281960309806219E-2</v>
      </c>
      <c r="J62">
        <f t="shared" si="3"/>
        <v>0.14936800585167512</v>
      </c>
      <c r="K62">
        <f t="shared" si="4"/>
        <v>0.18764996616148133</v>
      </c>
    </row>
    <row r="63" spans="1:11" x14ac:dyDescent="0.35">
      <c r="A63">
        <f t="shared" si="5"/>
        <v>62</v>
      </c>
      <c r="B63">
        <v>30.495999999999999</v>
      </c>
      <c r="C63">
        <v>1.0013000000000001</v>
      </c>
      <c r="D63">
        <f t="shared" si="0"/>
        <v>31.497299999999999</v>
      </c>
      <c r="E63">
        <v>31.4833</v>
      </c>
      <c r="F63">
        <v>31.451899999999998</v>
      </c>
      <c r="G63">
        <f t="shared" si="1"/>
        <v>1.3999999999999346E-2</v>
      </c>
      <c r="H63">
        <f t="shared" si="1"/>
        <v>3.1400000000001427E-2</v>
      </c>
      <c r="I63">
        <f t="shared" si="2"/>
        <v>4.4448254294810502E-2</v>
      </c>
      <c r="J63">
        <f t="shared" si="3"/>
        <v>9.969108463265558E-2</v>
      </c>
      <c r="K63">
        <f t="shared" si="4"/>
        <v>0.14413933892746608</v>
      </c>
    </row>
    <row r="64" spans="1:11" x14ac:dyDescent="0.35">
      <c r="A64">
        <f t="shared" si="5"/>
        <v>63</v>
      </c>
      <c r="B64">
        <v>30.212</v>
      </c>
      <c r="C64">
        <v>1.0004999999999999</v>
      </c>
      <c r="D64">
        <f t="shared" si="0"/>
        <v>31.212499999999999</v>
      </c>
      <c r="E64">
        <v>31.1995</v>
      </c>
      <c r="F64">
        <v>31.169799999999999</v>
      </c>
      <c r="G64">
        <f t="shared" si="1"/>
        <v>1.2999999999998124E-2</v>
      </c>
      <c r="H64">
        <f t="shared" si="1"/>
        <v>2.9700000000001836E-2</v>
      </c>
      <c r="I64">
        <f t="shared" si="2"/>
        <v>4.164997997596516E-2</v>
      </c>
      <c r="J64">
        <f t="shared" si="3"/>
        <v>9.5154185022032323E-2</v>
      </c>
      <c r="K64">
        <f t="shared" si="4"/>
        <v>0.13680416499799747</v>
      </c>
    </row>
    <row r="65" spans="1:11" x14ac:dyDescent="0.35">
      <c r="A65">
        <f t="shared" si="5"/>
        <v>64</v>
      </c>
      <c r="B65">
        <v>31.916499999999999</v>
      </c>
      <c r="C65">
        <v>1.0007999999999999</v>
      </c>
      <c r="D65">
        <f t="shared" si="0"/>
        <v>32.917299999999997</v>
      </c>
      <c r="E65">
        <v>32.899799999999999</v>
      </c>
      <c r="F65">
        <v>32.828699999999998</v>
      </c>
      <c r="G65">
        <f t="shared" si="1"/>
        <v>1.7499999999998295E-2</v>
      </c>
      <c r="H65">
        <f t="shared" si="1"/>
        <v>7.1100000000001273E-2</v>
      </c>
      <c r="I65">
        <f t="shared" si="2"/>
        <v>5.3163534068706407E-2</v>
      </c>
      <c r="J65">
        <f t="shared" si="3"/>
        <v>0.21599584413059783</v>
      </c>
      <c r="K65">
        <f t="shared" si="4"/>
        <v>0.26915937819930424</v>
      </c>
    </row>
    <row r="66" spans="1:11" x14ac:dyDescent="0.35">
      <c r="A66">
        <f t="shared" si="5"/>
        <v>65</v>
      </c>
      <c r="B66">
        <v>30.936499999999999</v>
      </c>
      <c r="C66">
        <v>1.0003</v>
      </c>
      <c r="D66">
        <f t="shared" si="0"/>
        <v>31.936799999999998</v>
      </c>
      <c r="E66">
        <v>31.923300000000001</v>
      </c>
      <c r="F66">
        <v>31.8703</v>
      </c>
      <c r="G66">
        <f t="shared" si="1"/>
        <v>1.3499999999996959E-2</v>
      </c>
      <c r="H66">
        <f t="shared" si="1"/>
        <v>5.3000000000000824E-2</v>
      </c>
      <c r="I66">
        <f t="shared" si="2"/>
        <v>4.2270985195752106E-2</v>
      </c>
      <c r="J66">
        <f t="shared" si="3"/>
        <v>0.16595275669447415</v>
      </c>
      <c r="K66">
        <f t="shared" si="4"/>
        <v>0.20822374189022624</v>
      </c>
    </row>
    <row r="67" spans="1:11" x14ac:dyDescent="0.35">
      <c r="A67">
        <f t="shared" si="5"/>
        <v>66</v>
      </c>
      <c r="B67">
        <v>29.323899999999998</v>
      </c>
      <c r="C67">
        <v>1.0012000000000001</v>
      </c>
      <c r="D67">
        <f t="shared" ref="D67:D83" si="6">B67+C67</f>
        <v>30.325099999999999</v>
      </c>
      <c r="E67">
        <v>30.310600000000001</v>
      </c>
      <c r="F67">
        <v>30.251799999999999</v>
      </c>
      <c r="G67">
        <f t="shared" ref="G67:H83" si="7">D67-E67</f>
        <v>1.4499999999998181E-2</v>
      </c>
      <c r="H67">
        <f t="shared" si="7"/>
        <v>5.8800000000001518E-2</v>
      </c>
      <c r="I67">
        <f t="shared" ref="I67:I83" si="8">G67/D67*100</f>
        <v>4.7815176207162323E-2</v>
      </c>
      <c r="J67">
        <f t="shared" ref="J67:J83" si="9">H67/D67*100</f>
        <v>0.19389878351597034</v>
      </c>
      <c r="K67">
        <f t="shared" ref="K67:K83" si="10">SUM(I67:J67)</f>
        <v>0.24171395972313267</v>
      </c>
    </row>
    <row r="68" spans="1:11" x14ac:dyDescent="0.35">
      <c r="A68">
        <f t="shared" si="5"/>
        <v>67</v>
      </c>
      <c r="B68">
        <v>13.444100000000001</v>
      </c>
      <c r="C68">
        <v>1.0014000000000001</v>
      </c>
      <c r="D68">
        <f t="shared" si="6"/>
        <v>14.445500000000001</v>
      </c>
      <c r="E68">
        <v>14.432399999999999</v>
      </c>
      <c r="F68">
        <v>14.3855</v>
      </c>
      <c r="G68">
        <f t="shared" si="7"/>
        <v>1.3100000000001444E-2</v>
      </c>
      <c r="H68">
        <f t="shared" si="7"/>
        <v>4.6899999999999054E-2</v>
      </c>
      <c r="I68">
        <f t="shared" si="8"/>
        <v>9.068568066180778E-2</v>
      </c>
      <c r="J68">
        <f t="shared" si="9"/>
        <v>0.32466858191131526</v>
      </c>
      <c r="K68">
        <f t="shared" si="10"/>
        <v>0.41535426257312302</v>
      </c>
    </row>
    <row r="69" spans="1:11" x14ac:dyDescent="0.35">
      <c r="A69">
        <f t="shared" si="5"/>
        <v>68</v>
      </c>
      <c r="B69">
        <v>13.471299999999999</v>
      </c>
      <c r="C69">
        <v>1.0011000000000001</v>
      </c>
      <c r="D69">
        <f t="shared" si="6"/>
        <v>14.4724</v>
      </c>
      <c r="E69">
        <v>14.458500000000001</v>
      </c>
      <c r="F69">
        <v>14.3949</v>
      </c>
      <c r="G69">
        <f t="shared" si="7"/>
        <v>1.3899999999999579E-2</v>
      </c>
      <c r="H69">
        <f t="shared" si="7"/>
        <v>6.3600000000000989E-2</v>
      </c>
      <c r="I69">
        <f t="shared" si="8"/>
        <v>9.604488543710496E-2</v>
      </c>
      <c r="J69">
        <f t="shared" si="9"/>
        <v>0.43945717365468745</v>
      </c>
      <c r="K69">
        <f t="shared" si="10"/>
        <v>0.53550205909179238</v>
      </c>
    </row>
    <row r="70" spans="1:11" x14ac:dyDescent="0.35">
      <c r="A70">
        <f t="shared" si="5"/>
        <v>69</v>
      </c>
      <c r="B70">
        <v>13.800599999999999</v>
      </c>
      <c r="C70">
        <v>1.0005999999999999</v>
      </c>
      <c r="D70">
        <f t="shared" si="6"/>
        <v>14.8012</v>
      </c>
      <c r="E70">
        <v>14.786</v>
      </c>
      <c r="F70">
        <v>14.730700000000001</v>
      </c>
      <c r="G70">
        <f t="shared" si="7"/>
        <v>1.5200000000000102E-2</v>
      </c>
      <c r="H70">
        <f t="shared" si="7"/>
        <v>5.5299999999999017E-2</v>
      </c>
      <c r="I70">
        <f t="shared" si="8"/>
        <v>0.10269437613166568</v>
      </c>
      <c r="J70">
        <f t="shared" si="9"/>
        <v>0.37361835526848514</v>
      </c>
      <c r="K70">
        <f t="shared" si="10"/>
        <v>0.47631273140015085</v>
      </c>
    </row>
    <row r="71" spans="1:11" x14ac:dyDescent="0.35">
      <c r="A71">
        <f t="shared" ref="A71:A82" si="11">A70+1</f>
        <v>70</v>
      </c>
      <c r="B71">
        <v>11.938599999999999</v>
      </c>
      <c r="C71">
        <v>1.0004</v>
      </c>
      <c r="D71">
        <f t="shared" si="6"/>
        <v>12.939</v>
      </c>
      <c r="E71">
        <v>12.9274</v>
      </c>
      <c r="F71">
        <v>12.8901</v>
      </c>
      <c r="G71">
        <f t="shared" si="7"/>
        <v>1.1599999999999611E-2</v>
      </c>
      <c r="H71">
        <f t="shared" si="7"/>
        <v>3.7300000000000111E-2</v>
      </c>
      <c r="I71">
        <f t="shared" si="8"/>
        <v>8.965144137877433E-2</v>
      </c>
      <c r="J71">
        <f t="shared" si="9"/>
        <v>0.28827575546796591</v>
      </c>
      <c r="K71">
        <f t="shared" si="10"/>
        <v>0.37792719684674025</v>
      </c>
    </row>
    <row r="72" spans="1:11" x14ac:dyDescent="0.35">
      <c r="A72">
        <f t="shared" si="11"/>
        <v>71</v>
      </c>
      <c r="B72">
        <v>13.2501</v>
      </c>
      <c r="C72">
        <v>1.0001</v>
      </c>
      <c r="D72">
        <f t="shared" si="6"/>
        <v>14.2502</v>
      </c>
      <c r="E72">
        <v>14.2349</v>
      </c>
      <c r="F72">
        <v>14.1686</v>
      </c>
      <c r="G72">
        <f t="shared" si="7"/>
        <v>1.5299999999999869E-2</v>
      </c>
      <c r="H72">
        <f t="shared" si="7"/>
        <v>6.6300000000000026E-2</v>
      </c>
      <c r="I72">
        <f t="shared" si="8"/>
        <v>0.10736691414857244</v>
      </c>
      <c r="J72">
        <f t="shared" si="9"/>
        <v>0.46525662797715134</v>
      </c>
      <c r="K72">
        <f t="shared" si="10"/>
        <v>0.57262354212572375</v>
      </c>
    </row>
    <row r="73" spans="1:11" x14ac:dyDescent="0.35">
      <c r="A73">
        <f t="shared" si="11"/>
        <v>72</v>
      </c>
      <c r="B73">
        <v>12.7515</v>
      </c>
      <c r="C73">
        <v>1.0003</v>
      </c>
      <c r="D73">
        <f t="shared" si="6"/>
        <v>13.751799999999999</v>
      </c>
      <c r="E73">
        <v>13.7395</v>
      </c>
      <c r="F73">
        <v>13.681900000000001</v>
      </c>
      <c r="G73">
        <f t="shared" si="7"/>
        <v>1.2299999999999756E-2</v>
      </c>
      <c r="H73">
        <f t="shared" si="7"/>
        <v>5.7599999999998985E-2</v>
      </c>
      <c r="I73">
        <f t="shared" si="8"/>
        <v>8.944283657411943E-2</v>
      </c>
      <c r="J73">
        <f t="shared" si="9"/>
        <v>0.41885425907880419</v>
      </c>
      <c r="K73">
        <f t="shared" si="10"/>
        <v>0.50829709565292358</v>
      </c>
    </row>
    <row r="74" spans="1:11" x14ac:dyDescent="0.35">
      <c r="A74">
        <f t="shared" si="11"/>
        <v>73</v>
      </c>
      <c r="B74">
        <v>13.662599999999999</v>
      </c>
      <c r="C74">
        <v>1.0018</v>
      </c>
      <c r="D74">
        <f t="shared" si="6"/>
        <v>14.664399999999999</v>
      </c>
      <c r="E74">
        <v>14.6539</v>
      </c>
      <c r="F74">
        <v>14.617599999999999</v>
      </c>
      <c r="G74">
        <f t="shared" si="7"/>
        <v>1.0499999999998622E-2</v>
      </c>
      <c r="H74">
        <f t="shared" si="7"/>
        <v>3.6300000000000665E-2</v>
      </c>
      <c r="I74">
        <f t="shared" si="8"/>
        <v>7.1601974850649341E-2</v>
      </c>
      <c r="J74">
        <f t="shared" si="9"/>
        <v>0.2475382559122819</v>
      </c>
      <c r="K74">
        <f t="shared" si="10"/>
        <v>0.31914023076293124</v>
      </c>
    </row>
    <row r="75" spans="1:11" x14ac:dyDescent="0.35">
      <c r="A75">
        <f t="shared" si="11"/>
        <v>74</v>
      </c>
      <c r="B75">
        <v>13.8947</v>
      </c>
      <c r="C75">
        <v>1.0005999999999999</v>
      </c>
      <c r="D75">
        <f t="shared" si="6"/>
        <v>14.895300000000001</v>
      </c>
      <c r="E75">
        <v>14.884499999999999</v>
      </c>
      <c r="F75">
        <v>14.83</v>
      </c>
      <c r="G75">
        <f t="shared" si="7"/>
        <v>1.0800000000001475E-2</v>
      </c>
      <c r="H75">
        <f t="shared" si="7"/>
        <v>5.4499999999999105E-2</v>
      </c>
      <c r="I75">
        <f t="shared" si="8"/>
        <v>7.2506092525840199E-2</v>
      </c>
      <c r="J75">
        <f t="shared" si="9"/>
        <v>0.36588722617200797</v>
      </c>
      <c r="K75">
        <f t="shared" si="10"/>
        <v>0.43839331869784814</v>
      </c>
    </row>
    <row r="76" spans="1:11" x14ac:dyDescent="0.35">
      <c r="A76">
        <f t="shared" si="11"/>
        <v>75</v>
      </c>
      <c r="B76">
        <v>13.8789</v>
      </c>
      <c r="C76">
        <v>1.0004999999999999</v>
      </c>
      <c r="D76">
        <f t="shared" si="6"/>
        <v>14.8794</v>
      </c>
      <c r="E76">
        <v>14.8688</v>
      </c>
      <c r="F76">
        <v>14.8163</v>
      </c>
      <c r="G76">
        <f t="shared" si="7"/>
        <v>1.0600000000000165E-2</v>
      </c>
      <c r="H76">
        <f t="shared" si="7"/>
        <v>5.2500000000000213E-2</v>
      </c>
      <c r="I76">
        <f t="shared" si="8"/>
        <v>7.1239431697515787E-2</v>
      </c>
      <c r="J76">
        <f t="shared" si="9"/>
        <v>0.3528368079358053</v>
      </c>
      <c r="K76">
        <f t="shared" si="10"/>
        <v>0.42407623963332108</v>
      </c>
    </row>
    <row r="77" spans="1:11" x14ac:dyDescent="0.35">
      <c r="A77">
        <f t="shared" si="11"/>
        <v>76</v>
      </c>
      <c r="B77">
        <v>13.6935</v>
      </c>
      <c r="C77">
        <v>1.0002</v>
      </c>
      <c r="D77">
        <f t="shared" si="6"/>
        <v>14.6937</v>
      </c>
      <c r="E77">
        <v>14.6821</v>
      </c>
      <c r="F77">
        <v>14.6191</v>
      </c>
      <c r="G77">
        <f t="shared" si="7"/>
        <v>1.1599999999999611E-2</v>
      </c>
      <c r="H77">
        <f t="shared" si="7"/>
        <v>6.3000000000000611E-2</v>
      </c>
      <c r="I77">
        <f t="shared" si="8"/>
        <v>7.8945398368005404E-2</v>
      </c>
      <c r="J77">
        <f t="shared" si="9"/>
        <v>0.42875518079177205</v>
      </c>
      <c r="K77">
        <f t="shared" si="10"/>
        <v>0.50770057915977751</v>
      </c>
    </row>
    <row r="78" spans="1:11" x14ac:dyDescent="0.35">
      <c r="A78">
        <f t="shared" si="11"/>
        <v>77</v>
      </c>
      <c r="B78">
        <v>12.928599999999999</v>
      </c>
      <c r="C78">
        <v>1.0008999999999999</v>
      </c>
      <c r="D78">
        <f t="shared" si="6"/>
        <v>13.929499999999999</v>
      </c>
      <c r="E78">
        <v>13.9192</v>
      </c>
      <c r="F78">
        <v>13.898099999999999</v>
      </c>
      <c r="G78">
        <f t="shared" si="7"/>
        <v>1.0299999999999088E-2</v>
      </c>
      <c r="H78">
        <f t="shared" si="7"/>
        <v>2.1100000000000563E-2</v>
      </c>
      <c r="I78">
        <f t="shared" si="8"/>
        <v>7.3943788362820548E-2</v>
      </c>
      <c r="J78">
        <f t="shared" si="9"/>
        <v>0.15147708101511587</v>
      </c>
      <c r="K78">
        <f t="shared" si="10"/>
        <v>0.22542086937793643</v>
      </c>
    </row>
    <row r="79" spans="1:11" x14ac:dyDescent="0.35">
      <c r="A79">
        <f t="shared" si="11"/>
        <v>78</v>
      </c>
      <c r="B79">
        <v>29.347300000000001</v>
      </c>
      <c r="C79">
        <v>1.0001</v>
      </c>
      <c r="D79">
        <f t="shared" si="6"/>
        <v>30.3474</v>
      </c>
      <c r="E79">
        <v>30.342400000000001</v>
      </c>
      <c r="F79">
        <v>30.2684</v>
      </c>
      <c r="G79">
        <f t="shared" si="7"/>
        <v>4.9999999999990052E-3</v>
      </c>
      <c r="H79">
        <f t="shared" si="7"/>
        <v>7.400000000000162E-2</v>
      </c>
      <c r="I79">
        <f t="shared" si="8"/>
        <v>1.647587602232483E-2</v>
      </c>
      <c r="J79">
        <f t="shared" si="9"/>
        <v>0.24384296513046133</v>
      </c>
      <c r="K79">
        <f t="shared" si="10"/>
        <v>0.26031884115278614</v>
      </c>
    </row>
    <row r="80" spans="1:11" x14ac:dyDescent="0.35">
      <c r="A80">
        <f t="shared" si="11"/>
        <v>79</v>
      </c>
      <c r="B80">
        <v>25.351500000000001</v>
      </c>
      <c r="C80">
        <v>1.0001</v>
      </c>
      <c r="D80">
        <f t="shared" si="6"/>
        <v>26.351600000000001</v>
      </c>
      <c r="E80">
        <v>26.345099999999999</v>
      </c>
      <c r="F80">
        <v>26.253699999999998</v>
      </c>
      <c r="G80">
        <f t="shared" si="7"/>
        <v>6.5000000000026148E-3</v>
      </c>
      <c r="H80">
        <f t="shared" si="7"/>
        <v>9.1400000000000148E-2</v>
      </c>
      <c r="I80">
        <f t="shared" si="8"/>
        <v>2.4666433916736039E-2</v>
      </c>
      <c r="J80">
        <f t="shared" si="9"/>
        <v>0.34684800922904163</v>
      </c>
      <c r="K80">
        <f t="shared" si="10"/>
        <v>0.3715144431457777</v>
      </c>
    </row>
    <row r="81" spans="1:11" x14ac:dyDescent="0.35">
      <c r="A81">
        <f t="shared" si="11"/>
        <v>80</v>
      </c>
      <c r="B81">
        <v>28.2546</v>
      </c>
      <c r="C81">
        <v>1.0002</v>
      </c>
      <c r="D81">
        <f t="shared" si="6"/>
        <v>29.254799999999999</v>
      </c>
      <c r="E81">
        <v>29.249300000000002</v>
      </c>
      <c r="F81">
        <v>29.183900000000001</v>
      </c>
      <c r="G81">
        <f t="shared" si="7"/>
        <v>5.49999999999784E-3</v>
      </c>
      <c r="H81">
        <f t="shared" si="7"/>
        <v>6.5400000000000347E-2</v>
      </c>
      <c r="I81">
        <f t="shared" si="8"/>
        <v>1.8800333620458316E-2</v>
      </c>
      <c r="J81">
        <f t="shared" si="9"/>
        <v>0.22355305795972061</v>
      </c>
      <c r="K81">
        <f t="shared" si="10"/>
        <v>0.24235339158017893</v>
      </c>
    </row>
    <row r="82" spans="1:11" x14ac:dyDescent="0.35">
      <c r="A82">
        <f t="shared" si="11"/>
        <v>81</v>
      </c>
      <c r="B82">
        <v>30.495200000000001</v>
      </c>
      <c r="C82">
        <v>1.0011000000000001</v>
      </c>
      <c r="D82">
        <f t="shared" si="6"/>
        <v>31.496300000000002</v>
      </c>
      <c r="E82">
        <v>31.488199999999999</v>
      </c>
      <c r="F82">
        <v>31.392399999999999</v>
      </c>
      <c r="G82">
        <f t="shared" si="7"/>
        <v>8.1000000000024386E-3</v>
      </c>
      <c r="H82">
        <f t="shared" si="7"/>
        <v>9.5800000000000551E-2</v>
      </c>
      <c r="I82">
        <f t="shared" si="8"/>
        <v>2.5717306477276498E-2</v>
      </c>
      <c r="J82">
        <f t="shared" si="9"/>
        <v>0.30416271117560012</v>
      </c>
      <c r="K82">
        <f t="shared" si="10"/>
        <v>0.32988001765287661</v>
      </c>
    </row>
    <row r="83" spans="1:11" x14ac:dyDescent="0.35">
      <c r="A83">
        <v>82</v>
      </c>
      <c r="B83">
        <v>30.2117</v>
      </c>
      <c r="C83">
        <v>1.0011000000000001</v>
      </c>
      <c r="D83">
        <f t="shared" si="6"/>
        <v>31.212800000000001</v>
      </c>
      <c r="E83">
        <v>31.208500000000001</v>
      </c>
      <c r="F83">
        <v>31.150700000000001</v>
      </c>
      <c r="G83">
        <f t="shared" si="7"/>
        <v>4.3000000000006366E-3</v>
      </c>
      <c r="H83">
        <f t="shared" si="7"/>
        <v>5.7800000000000296E-2</v>
      </c>
      <c r="I83">
        <f t="shared" si="8"/>
        <v>1.3776399425878603E-2</v>
      </c>
      <c r="J83">
        <f t="shared" si="9"/>
        <v>0.18518043879434173</v>
      </c>
      <c r="K83">
        <f t="shared" si="10"/>
        <v>0.19895683822022034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75CD2-086E-4295-9594-91866F51324C}">
  <dimension ref="A1:O48"/>
  <sheetViews>
    <sheetView workbookViewId="0">
      <selection activeCell="O4" sqref="O4"/>
    </sheetView>
  </sheetViews>
  <sheetFormatPr defaultColWidth="15" defaultRowHeight="14.5" x14ac:dyDescent="0.35"/>
  <cols>
    <col min="1" max="1" width="7.453125" bestFit="1" customWidth="1"/>
    <col min="2" max="2" width="8.81640625" bestFit="1" customWidth="1"/>
    <col min="3" max="3" width="12.1796875" bestFit="1" customWidth="1"/>
    <col min="4" max="4" width="8.81640625" bestFit="1" customWidth="1"/>
    <col min="5" max="5" width="8.1796875" bestFit="1" customWidth="1"/>
    <col min="6" max="6" width="11.453125" bestFit="1" customWidth="1"/>
    <col min="7" max="7" width="11.1796875" bestFit="1" customWidth="1"/>
    <col min="8" max="8" width="4.54296875" bestFit="1" customWidth="1"/>
    <col min="10" max="10" width="7.453125" bestFit="1" customWidth="1"/>
    <col min="11" max="11" width="6.54296875" bestFit="1" customWidth="1"/>
    <col min="12" max="12" width="8.08984375" bestFit="1" customWidth="1"/>
    <col min="13" max="13" width="13.6328125" bestFit="1" customWidth="1"/>
    <col min="14" max="14" width="5.7265625" bestFit="1" customWidth="1"/>
    <col min="15" max="15" width="4.54296875" bestFit="1" customWidth="1"/>
  </cols>
  <sheetData>
    <row r="1" spans="1:15" ht="16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J1" s="1" t="s">
        <v>0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7</v>
      </c>
    </row>
    <row r="2" spans="1:15" ht="16" thickBot="1" x14ac:dyDescent="0.4">
      <c r="A2" s="4">
        <v>1</v>
      </c>
      <c r="B2" s="4">
        <v>96</v>
      </c>
      <c r="C2" s="1"/>
      <c r="D2" s="1"/>
      <c r="E2" s="1"/>
      <c r="F2" s="4">
        <v>4</v>
      </c>
      <c r="G2" s="1"/>
      <c r="H2">
        <f t="shared" ref="H2:H48" si="0">SUM(B2:G2)</f>
        <v>100</v>
      </c>
      <c r="J2" s="4">
        <v>1</v>
      </c>
      <c r="K2">
        <f>B2</f>
        <v>96</v>
      </c>
      <c r="L2">
        <f>E2+F2</f>
        <v>4</v>
      </c>
      <c r="M2">
        <f>C2+D2</f>
        <v>0</v>
      </c>
      <c r="N2">
        <f>G2</f>
        <v>0</v>
      </c>
      <c r="O2">
        <f>SUM(K2:N2)</f>
        <v>100</v>
      </c>
    </row>
    <row r="3" spans="1:15" ht="16" thickBot="1" x14ac:dyDescent="0.4">
      <c r="A3" s="4">
        <v>2</v>
      </c>
      <c r="B3" s="4">
        <v>88.8</v>
      </c>
      <c r="C3" s="4">
        <v>4.5999999999999996</v>
      </c>
      <c r="D3" s="4">
        <v>6.6</v>
      </c>
      <c r="E3" s="1"/>
      <c r="F3" s="1"/>
      <c r="G3" s="1"/>
      <c r="H3">
        <f t="shared" si="0"/>
        <v>99.999999999999986</v>
      </c>
      <c r="J3" s="4">
        <v>2</v>
      </c>
      <c r="K3">
        <f t="shared" ref="K3:K47" si="1">B3</f>
        <v>88.8</v>
      </c>
      <c r="L3">
        <f t="shared" ref="L3:L47" si="2">E3+F3</f>
        <v>0</v>
      </c>
      <c r="M3">
        <f t="shared" ref="M3:M47" si="3">C3+D3</f>
        <v>11.2</v>
      </c>
      <c r="N3">
        <f t="shared" ref="N3:N47" si="4">G3</f>
        <v>0</v>
      </c>
      <c r="O3">
        <f t="shared" ref="O3:O47" si="5">SUM(K3:N3)</f>
        <v>100</v>
      </c>
    </row>
    <row r="4" spans="1:15" ht="16" thickBot="1" x14ac:dyDescent="0.4">
      <c r="A4" s="4">
        <v>3</v>
      </c>
      <c r="B4" s="4">
        <v>96.1</v>
      </c>
      <c r="C4" s="1"/>
      <c r="D4" s="1"/>
      <c r="E4" s="4">
        <v>3.9</v>
      </c>
      <c r="F4" s="1"/>
      <c r="G4" s="1"/>
      <c r="H4">
        <f t="shared" si="0"/>
        <v>100</v>
      </c>
      <c r="J4" s="4">
        <v>3</v>
      </c>
      <c r="K4">
        <f t="shared" si="1"/>
        <v>96.1</v>
      </c>
      <c r="L4">
        <f t="shared" si="2"/>
        <v>3.9</v>
      </c>
      <c r="M4">
        <f t="shared" si="3"/>
        <v>0</v>
      </c>
      <c r="N4">
        <f t="shared" si="4"/>
        <v>0</v>
      </c>
      <c r="O4">
        <f t="shared" si="5"/>
        <v>100</v>
      </c>
    </row>
    <row r="5" spans="1:15" ht="16" thickBot="1" x14ac:dyDescent="0.4">
      <c r="A5" s="4">
        <v>4</v>
      </c>
      <c r="B5" s="4">
        <v>92.9</v>
      </c>
      <c r="C5" s="1"/>
      <c r="D5" s="1"/>
      <c r="E5" s="4">
        <v>7.1</v>
      </c>
      <c r="F5" s="1"/>
      <c r="G5" s="1"/>
      <c r="H5">
        <f t="shared" si="0"/>
        <v>100</v>
      </c>
      <c r="J5" s="4">
        <v>4</v>
      </c>
      <c r="K5">
        <f t="shared" si="1"/>
        <v>92.9</v>
      </c>
      <c r="L5">
        <f t="shared" si="2"/>
        <v>7.1</v>
      </c>
      <c r="M5">
        <f t="shared" si="3"/>
        <v>0</v>
      </c>
      <c r="N5">
        <f t="shared" si="4"/>
        <v>0</v>
      </c>
      <c r="O5">
        <f t="shared" si="5"/>
        <v>100</v>
      </c>
    </row>
    <row r="6" spans="1:15" ht="16" thickBot="1" x14ac:dyDescent="0.4">
      <c r="A6" s="4">
        <v>5</v>
      </c>
      <c r="B6" s="4">
        <v>72.599999999999994</v>
      </c>
      <c r="C6" s="4">
        <v>11.5</v>
      </c>
      <c r="D6" s="1"/>
      <c r="E6" s="4">
        <v>15.9</v>
      </c>
      <c r="F6" s="1"/>
      <c r="G6" s="1"/>
      <c r="H6">
        <f t="shared" si="0"/>
        <v>100</v>
      </c>
      <c r="J6" s="4">
        <v>5</v>
      </c>
      <c r="K6">
        <f t="shared" si="1"/>
        <v>72.599999999999994</v>
      </c>
      <c r="L6">
        <f t="shared" si="2"/>
        <v>15.9</v>
      </c>
      <c r="M6">
        <f t="shared" si="3"/>
        <v>11.5</v>
      </c>
      <c r="N6">
        <f t="shared" si="4"/>
        <v>0</v>
      </c>
      <c r="O6">
        <f t="shared" si="5"/>
        <v>100</v>
      </c>
    </row>
    <row r="7" spans="1:15" ht="16" thickBot="1" x14ac:dyDescent="0.4">
      <c r="A7" s="4">
        <v>6</v>
      </c>
      <c r="B7" s="4">
        <v>84.2</v>
      </c>
      <c r="C7" s="4">
        <v>10.1</v>
      </c>
      <c r="D7" s="1"/>
      <c r="E7" s="4">
        <v>5.7</v>
      </c>
      <c r="F7" s="1"/>
      <c r="G7" s="1"/>
      <c r="H7">
        <f t="shared" si="0"/>
        <v>100</v>
      </c>
      <c r="J7" s="4">
        <v>6</v>
      </c>
      <c r="K7">
        <f t="shared" si="1"/>
        <v>84.2</v>
      </c>
      <c r="L7">
        <f t="shared" si="2"/>
        <v>5.7</v>
      </c>
      <c r="M7">
        <f t="shared" si="3"/>
        <v>10.1</v>
      </c>
      <c r="N7">
        <f t="shared" si="4"/>
        <v>0</v>
      </c>
      <c r="O7">
        <f t="shared" si="5"/>
        <v>100</v>
      </c>
    </row>
    <row r="8" spans="1:15" ht="16" thickBot="1" x14ac:dyDescent="0.4">
      <c r="A8" s="4">
        <v>7</v>
      </c>
      <c r="B8" s="4">
        <v>90.8</v>
      </c>
      <c r="C8" s="4">
        <v>2.5</v>
      </c>
      <c r="D8" s="4">
        <v>6.7</v>
      </c>
      <c r="E8" s="1"/>
      <c r="F8" s="1"/>
      <c r="G8" s="1"/>
      <c r="H8">
        <f t="shared" si="0"/>
        <v>100</v>
      </c>
      <c r="J8" s="4">
        <v>7</v>
      </c>
      <c r="K8">
        <f t="shared" si="1"/>
        <v>90.8</v>
      </c>
      <c r="L8">
        <f t="shared" si="2"/>
        <v>0</v>
      </c>
      <c r="M8">
        <f t="shared" si="3"/>
        <v>9.1999999999999993</v>
      </c>
      <c r="N8">
        <f t="shared" si="4"/>
        <v>0</v>
      </c>
      <c r="O8">
        <f t="shared" si="5"/>
        <v>100</v>
      </c>
    </row>
    <row r="9" spans="1:15" ht="16" thickBot="1" x14ac:dyDescent="0.4">
      <c r="A9" s="4">
        <v>8</v>
      </c>
      <c r="B9" s="4">
        <v>92.8</v>
      </c>
      <c r="C9" s="4">
        <v>2.6</v>
      </c>
      <c r="D9" s="4">
        <v>4.5999999999999996</v>
      </c>
      <c r="E9" s="1"/>
      <c r="F9" s="1"/>
      <c r="G9" s="1"/>
      <c r="H9">
        <f t="shared" si="0"/>
        <v>99.999999999999986</v>
      </c>
      <c r="J9" s="4">
        <v>8</v>
      </c>
      <c r="K9">
        <f t="shared" si="1"/>
        <v>92.8</v>
      </c>
      <c r="L9">
        <f t="shared" si="2"/>
        <v>0</v>
      </c>
      <c r="M9">
        <f t="shared" si="3"/>
        <v>7.1999999999999993</v>
      </c>
      <c r="N9">
        <f t="shared" si="4"/>
        <v>0</v>
      </c>
      <c r="O9">
        <f t="shared" si="5"/>
        <v>100</v>
      </c>
    </row>
    <row r="10" spans="1:15" ht="16" thickBot="1" x14ac:dyDescent="0.4">
      <c r="A10" s="4">
        <v>9</v>
      </c>
      <c r="B10" s="4">
        <v>93</v>
      </c>
      <c r="C10" s="1"/>
      <c r="D10" s="1"/>
      <c r="E10" s="4">
        <v>3</v>
      </c>
      <c r="F10" s="4">
        <v>4</v>
      </c>
      <c r="G10" s="1"/>
      <c r="H10">
        <f t="shared" si="0"/>
        <v>100</v>
      </c>
      <c r="J10" s="4">
        <v>9</v>
      </c>
      <c r="K10">
        <f t="shared" si="1"/>
        <v>93</v>
      </c>
      <c r="L10">
        <f t="shared" si="2"/>
        <v>7</v>
      </c>
      <c r="M10">
        <f t="shared" si="3"/>
        <v>0</v>
      </c>
      <c r="N10">
        <f t="shared" si="4"/>
        <v>0</v>
      </c>
      <c r="O10">
        <f t="shared" si="5"/>
        <v>100</v>
      </c>
    </row>
    <row r="11" spans="1:15" ht="16" thickBot="1" x14ac:dyDescent="0.4">
      <c r="A11" s="4">
        <v>10</v>
      </c>
      <c r="B11" s="4">
        <v>90.2</v>
      </c>
      <c r="C11" s="4">
        <v>9.8000000000000007</v>
      </c>
      <c r="D11" s="1"/>
      <c r="E11" s="1"/>
      <c r="F11" s="1"/>
      <c r="G11" s="1"/>
      <c r="H11">
        <f t="shared" si="0"/>
        <v>100</v>
      </c>
      <c r="J11" s="4">
        <v>10</v>
      </c>
      <c r="K11">
        <f t="shared" si="1"/>
        <v>90.2</v>
      </c>
      <c r="L11">
        <f t="shared" si="2"/>
        <v>0</v>
      </c>
      <c r="M11">
        <f t="shared" si="3"/>
        <v>9.8000000000000007</v>
      </c>
      <c r="N11">
        <f t="shared" si="4"/>
        <v>0</v>
      </c>
      <c r="O11">
        <f t="shared" si="5"/>
        <v>100</v>
      </c>
    </row>
    <row r="12" spans="1:15" ht="16" thickBot="1" x14ac:dyDescent="0.4">
      <c r="A12" s="4">
        <v>11</v>
      </c>
      <c r="B12" s="4">
        <v>79.900000000000006</v>
      </c>
      <c r="C12" s="4">
        <v>16.2</v>
      </c>
      <c r="D12" s="4">
        <v>3.9</v>
      </c>
      <c r="E12" s="1"/>
      <c r="F12" s="1"/>
      <c r="G12" s="1"/>
      <c r="H12">
        <f t="shared" si="0"/>
        <v>100.00000000000001</v>
      </c>
      <c r="J12" s="4">
        <v>11</v>
      </c>
      <c r="K12">
        <f t="shared" si="1"/>
        <v>79.900000000000006</v>
      </c>
      <c r="L12">
        <f t="shared" si="2"/>
        <v>0</v>
      </c>
      <c r="M12">
        <f t="shared" si="3"/>
        <v>20.099999999999998</v>
      </c>
      <c r="N12">
        <f t="shared" si="4"/>
        <v>0</v>
      </c>
      <c r="O12">
        <f t="shared" si="5"/>
        <v>100</v>
      </c>
    </row>
    <row r="13" spans="1:15" ht="16" thickBot="1" x14ac:dyDescent="0.4">
      <c r="A13" s="4">
        <v>12</v>
      </c>
      <c r="B13" s="4">
        <v>94.5</v>
      </c>
      <c r="C13" s="4">
        <v>3</v>
      </c>
      <c r="D13" s="1"/>
      <c r="E13" s="4">
        <v>2.5</v>
      </c>
      <c r="F13" s="1"/>
      <c r="G13" s="1"/>
      <c r="H13">
        <f t="shared" si="0"/>
        <v>100</v>
      </c>
      <c r="J13" s="4">
        <v>12</v>
      </c>
      <c r="K13">
        <f t="shared" si="1"/>
        <v>94.5</v>
      </c>
      <c r="L13">
        <f t="shared" si="2"/>
        <v>2.5</v>
      </c>
      <c r="M13">
        <f t="shared" si="3"/>
        <v>3</v>
      </c>
      <c r="N13">
        <f t="shared" si="4"/>
        <v>0</v>
      </c>
      <c r="O13">
        <f t="shared" si="5"/>
        <v>100</v>
      </c>
    </row>
    <row r="14" spans="1:15" ht="16" thickBot="1" x14ac:dyDescent="0.4">
      <c r="A14" s="4">
        <v>13</v>
      </c>
      <c r="B14" s="4">
        <v>95.4</v>
      </c>
      <c r="C14" s="1"/>
      <c r="D14" s="4">
        <v>4.5999999999999996</v>
      </c>
      <c r="E14" s="1"/>
      <c r="F14" s="1"/>
      <c r="G14" s="1"/>
      <c r="H14">
        <f t="shared" si="0"/>
        <v>100</v>
      </c>
      <c r="J14" s="4">
        <v>13</v>
      </c>
      <c r="K14">
        <f t="shared" si="1"/>
        <v>95.4</v>
      </c>
      <c r="L14">
        <f t="shared" si="2"/>
        <v>0</v>
      </c>
      <c r="M14">
        <f t="shared" si="3"/>
        <v>4.5999999999999996</v>
      </c>
      <c r="N14">
        <f t="shared" si="4"/>
        <v>0</v>
      </c>
      <c r="O14">
        <f t="shared" si="5"/>
        <v>100</v>
      </c>
    </row>
    <row r="15" spans="1:15" ht="16" thickBot="1" x14ac:dyDescent="0.4">
      <c r="A15" s="4">
        <v>14</v>
      </c>
      <c r="B15" s="4">
        <v>85.6</v>
      </c>
      <c r="C15" s="4">
        <v>14.4</v>
      </c>
      <c r="D15" s="1"/>
      <c r="E15" s="1"/>
      <c r="F15" s="1"/>
      <c r="G15" s="1"/>
      <c r="H15">
        <f t="shared" si="0"/>
        <v>100</v>
      </c>
      <c r="J15" s="4">
        <v>14</v>
      </c>
      <c r="K15">
        <f t="shared" si="1"/>
        <v>85.6</v>
      </c>
      <c r="L15">
        <f t="shared" si="2"/>
        <v>0</v>
      </c>
      <c r="M15">
        <f t="shared" si="3"/>
        <v>14.4</v>
      </c>
      <c r="N15">
        <f t="shared" si="4"/>
        <v>0</v>
      </c>
      <c r="O15">
        <f t="shared" si="5"/>
        <v>100</v>
      </c>
    </row>
    <row r="16" spans="1:15" ht="16" thickBot="1" x14ac:dyDescent="0.4">
      <c r="A16" s="4">
        <v>15</v>
      </c>
      <c r="B16" s="4">
        <v>68</v>
      </c>
      <c r="C16" s="4">
        <v>8.9</v>
      </c>
      <c r="D16" s="1"/>
      <c r="E16" s="1"/>
      <c r="F16" s="1"/>
      <c r="G16" s="4">
        <v>23.1</v>
      </c>
      <c r="H16">
        <f t="shared" si="0"/>
        <v>100</v>
      </c>
      <c r="J16" s="4">
        <v>15</v>
      </c>
      <c r="K16">
        <f t="shared" si="1"/>
        <v>68</v>
      </c>
      <c r="L16">
        <f t="shared" si="2"/>
        <v>0</v>
      </c>
      <c r="M16">
        <f t="shared" si="3"/>
        <v>8.9</v>
      </c>
      <c r="N16">
        <f t="shared" si="4"/>
        <v>23.1</v>
      </c>
      <c r="O16">
        <f t="shared" si="5"/>
        <v>100</v>
      </c>
    </row>
    <row r="17" spans="1:15" ht="16" thickBot="1" x14ac:dyDescent="0.4">
      <c r="A17" s="4">
        <v>16</v>
      </c>
      <c r="B17" s="4">
        <v>88.5</v>
      </c>
      <c r="C17" s="4">
        <v>11.5</v>
      </c>
      <c r="D17" s="1"/>
      <c r="E17" s="1"/>
      <c r="F17" s="1"/>
      <c r="G17" s="1"/>
      <c r="H17">
        <f t="shared" si="0"/>
        <v>100</v>
      </c>
      <c r="J17" s="4">
        <v>16</v>
      </c>
      <c r="K17">
        <f t="shared" si="1"/>
        <v>88.5</v>
      </c>
      <c r="L17">
        <f t="shared" si="2"/>
        <v>0</v>
      </c>
      <c r="M17">
        <f t="shared" si="3"/>
        <v>11.5</v>
      </c>
      <c r="N17">
        <f t="shared" si="4"/>
        <v>0</v>
      </c>
      <c r="O17">
        <f t="shared" si="5"/>
        <v>100</v>
      </c>
    </row>
    <row r="18" spans="1:15" ht="16" thickBot="1" x14ac:dyDescent="0.4">
      <c r="A18" s="4">
        <v>17</v>
      </c>
      <c r="B18" s="4">
        <v>79.7</v>
      </c>
      <c r="C18" s="4">
        <v>20.3</v>
      </c>
      <c r="D18" s="1"/>
      <c r="E18" s="1"/>
      <c r="F18" s="1"/>
      <c r="G18" s="1"/>
      <c r="H18">
        <f t="shared" si="0"/>
        <v>100</v>
      </c>
      <c r="J18" s="4">
        <v>17</v>
      </c>
      <c r="K18">
        <f t="shared" si="1"/>
        <v>79.7</v>
      </c>
      <c r="L18">
        <f t="shared" si="2"/>
        <v>0</v>
      </c>
      <c r="M18">
        <f t="shared" si="3"/>
        <v>20.3</v>
      </c>
      <c r="N18">
        <f t="shared" si="4"/>
        <v>0</v>
      </c>
      <c r="O18">
        <f t="shared" si="5"/>
        <v>100</v>
      </c>
    </row>
    <row r="19" spans="1:15" ht="16" thickBot="1" x14ac:dyDescent="0.4">
      <c r="A19" s="4">
        <v>19</v>
      </c>
      <c r="B19" s="4">
        <v>56.6</v>
      </c>
      <c r="C19" s="4">
        <v>3.8</v>
      </c>
      <c r="D19" s="4">
        <v>3</v>
      </c>
      <c r="E19" s="1"/>
      <c r="F19" s="1"/>
      <c r="G19" s="4">
        <v>36.6</v>
      </c>
      <c r="H19">
        <f t="shared" si="0"/>
        <v>100</v>
      </c>
      <c r="J19" s="4">
        <v>19</v>
      </c>
      <c r="K19">
        <f t="shared" si="1"/>
        <v>56.6</v>
      </c>
      <c r="L19">
        <f t="shared" si="2"/>
        <v>0</v>
      </c>
      <c r="M19">
        <f t="shared" si="3"/>
        <v>6.8</v>
      </c>
      <c r="N19">
        <f t="shared" si="4"/>
        <v>36.6</v>
      </c>
      <c r="O19">
        <f t="shared" si="5"/>
        <v>100</v>
      </c>
    </row>
    <row r="20" spans="1:15" ht="16" thickBot="1" x14ac:dyDescent="0.4">
      <c r="A20" s="4">
        <v>20</v>
      </c>
      <c r="B20" s="4">
        <v>89.7</v>
      </c>
      <c r="C20" s="1"/>
      <c r="D20" s="1"/>
      <c r="E20" s="1"/>
      <c r="F20" s="4">
        <v>10.3</v>
      </c>
      <c r="G20" s="1"/>
      <c r="H20">
        <f t="shared" si="0"/>
        <v>100</v>
      </c>
      <c r="J20" s="4">
        <v>20</v>
      </c>
      <c r="K20">
        <f t="shared" si="1"/>
        <v>89.7</v>
      </c>
      <c r="L20">
        <f t="shared" si="2"/>
        <v>10.3</v>
      </c>
      <c r="M20">
        <f t="shared" si="3"/>
        <v>0</v>
      </c>
      <c r="N20">
        <f t="shared" si="4"/>
        <v>0</v>
      </c>
      <c r="O20">
        <f t="shared" si="5"/>
        <v>100</v>
      </c>
    </row>
    <row r="21" spans="1:15" ht="16" thickBot="1" x14ac:dyDescent="0.4">
      <c r="A21" s="4">
        <v>21</v>
      </c>
      <c r="B21" s="4">
        <v>93.3</v>
      </c>
      <c r="C21" s="4">
        <v>6.7</v>
      </c>
      <c r="D21" s="1"/>
      <c r="E21" s="1"/>
      <c r="F21" s="1"/>
      <c r="G21" s="1"/>
      <c r="H21">
        <f t="shared" si="0"/>
        <v>100</v>
      </c>
      <c r="J21" s="4">
        <v>21</v>
      </c>
      <c r="K21">
        <f t="shared" si="1"/>
        <v>93.3</v>
      </c>
      <c r="L21">
        <f t="shared" si="2"/>
        <v>0</v>
      </c>
      <c r="M21">
        <f t="shared" si="3"/>
        <v>6.7</v>
      </c>
      <c r="N21">
        <f t="shared" si="4"/>
        <v>0</v>
      </c>
      <c r="O21">
        <f t="shared" si="5"/>
        <v>100</v>
      </c>
    </row>
    <row r="22" spans="1:15" ht="16" thickBot="1" x14ac:dyDescent="0.4">
      <c r="A22" s="4">
        <v>24</v>
      </c>
      <c r="B22" s="4">
        <v>83.4</v>
      </c>
      <c r="C22" s="4">
        <v>16.600000000000001</v>
      </c>
      <c r="D22" s="1"/>
      <c r="E22" s="1"/>
      <c r="F22" s="1"/>
      <c r="G22" s="1"/>
      <c r="H22">
        <f t="shared" si="0"/>
        <v>100</v>
      </c>
      <c r="J22" s="4">
        <v>24</v>
      </c>
      <c r="K22">
        <f t="shared" si="1"/>
        <v>83.4</v>
      </c>
      <c r="L22">
        <f t="shared" si="2"/>
        <v>0</v>
      </c>
      <c r="M22">
        <f t="shared" si="3"/>
        <v>16.600000000000001</v>
      </c>
      <c r="N22">
        <f t="shared" si="4"/>
        <v>0</v>
      </c>
      <c r="O22">
        <f t="shared" si="5"/>
        <v>100</v>
      </c>
    </row>
    <row r="23" spans="1:15" ht="16" thickBot="1" x14ac:dyDescent="0.4">
      <c r="A23" s="4">
        <v>25</v>
      </c>
      <c r="B23" s="4">
        <v>86.9</v>
      </c>
      <c r="C23" s="4">
        <v>5.0999999999999996</v>
      </c>
      <c r="D23" s="4">
        <v>8</v>
      </c>
      <c r="E23" s="1"/>
      <c r="F23" s="1"/>
      <c r="G23" s="1"/>
      <c r="H23">
        <f t="shared" si="0"/>
        <v>100</v>
      </c>
      <c r="J23" s="4">
        <v>25</v>
      </c>
      <c r="K23">
        <f t="shared" si="1"/>
        <v>86.9</v>
      </c>
      <c r="L23">
        <f t="shared" si="2"/>
        <v>0</v>
      </c>
      <c r="M23">
        <f t="shared" si="3"/>
        <v>13.1</v>
      </c>
      <c r="N23">
        <f t="shared" si="4"/>
        <v>0</v>
      </c>
      <c r="O23">
        <f t="shared" si="5"/>
        <v>100</v>
      </c>
    </row>
    <row r="24" spans="1:15" ht="16" thickBot="1" x14ac:dyDescent="0.4">
      <c r="A24" s="4">
        <v>26</v>
      </c>
      <c r="B24" s="4">
        <v>90.5</v>
      </c>
      <c r="C24" s="4">
        <v>6.3</v>
      </c>
      <c r="D24" s="1"/>
      <c r="E24" s="1">
        <v>3.2</v>
      </c>
      <c r="F24" s="1"/>
      <c r="G24" s="1"/>
      <c r="H24">
        <f t="shared" si="0"/>
        <v>100</v>
      </c>
      <c r="J24" s="4">
        <v>26</v>
      </c>
      <c r="K24">
        <f t="shared" si="1"/>
        <v>90.5</v>
      </c>
      <c r="L24">
        <f t="shared" si="2"/>
        <v>3.2</v>
      </c>
      <c r="M24">
        <f t="shared" si="3"/>
        <v>6.3</v>
      </c>
      <c r="N24">
        <f t="shared" si="4"/>
        <v>0</v>
      </c>
      <c r="O24">
        <f t="shared" si="5"/>
        <v>100</v>
      </c>
    </row>
    <row r="25" spans="1:15" ht="16" thickBot="1" x14ac:dyDescent="0.4">
      <c r="A25" s="4">
        <v>27</v>
      </c>
      <c r="B25" s="4">
        <v>73.3</v>
      </c>
      <c r="C25" s="4">
        <v>13</v>
      </c>
      <c r="D25" s="1"/>
      <c r="E25" s="1"/>
      <c r="F25" s="4">
        <v>13.7</v>
      </c>
      <c r="G25" s="1"/>
      <c r="H25">
        <f t="shared" si="0"/>
        <v>100</v>
      </c>
      <c r="J25" s="4">
        <v>27</v>
      </c>
      <c r="K25">
        <f t="shared" si="1"/>
        <v>73.3</v>
      </c>
      <c r="L25">
        <f t="shared" si="2"/>
        <v>13.7</v>
      </c>
      <c r="M25">
        <f t="shared" si="3"/>
        <v>13</v>
      </c>
      <c r="N25">
        <f t="shared" si="4"/>
        <v>0</v>
      </c>
      <c r="O25">
        <f t="shared" si="5"/>
        <v>100</v>
      </c>
    </row>
    <row r="26" spans="1:15" ht="16" thickBot="1" x14ac:dyDescent="0.4">
      <c r="A26" s="4">
        <v>28</v>
      </c>
      <c r="B26" s="4">
        <v>83.2</v>
      </c>
      <c r="C26" s="4">
        <v>16.8</v>
      </c>
      <c r="D26" s="1"/>
      <c r="E26" s="1"/>
      <c r="F26" s="1"/>
      <c r="G26" s="1"/>
      <c r="H26">
        <f t="shared" si="0"/>
        <v>100</v>
      </c>
      <c r="J26" s="4">
        <v>28</v>
      </c>
      <c r="K26">
        <f t="shared" si="1"/>
        <v>83.2</v>
      </c>
      <c r="L26">
        <f t="shared" si="2"/>
        <v>0</v>
      </c>
      <c r="M26">
        <f t="shared" si="3"/>
        <v>16.8</v>
      </c>
      <c r="N26">
        <f t="shared" si="4"/>
        <v>0</v>
      </c>
      <c r="O26">
        <f t="shared" si="5"/>
        <v>100</v>
      </c>
    </row>
    <row r="27" spans="1:15" ht="16" thickBot="1" x14ac:dyDescent="0.4">
      <c r="A27" s="4">
        <v>30</v>
      </c>
      <c r="B27" s="4">
        <v>92</v>
      </c>
      <c r="C27" s="4">
        <v>4.2</v>
      </c>
      <c r="D27" s="4">
        <v>3.8</v>
      </c>
      <c r="E27" s="1"/>
      <c r="F27" s="1"/>
      <c r="G27" s="1"/>
      <c r="H27">
        <f t="shared" si="0"/>
        <v>100</v>
      </c>
      <c r="J27" s="4">
        <v>30</v>
      </c>
      <c r="K27">
        <f t="shared" si="1"/>
        <v>92</v>
      </c>
      <c r="L27">
        <f t="shared" si="2"/>
        <v>0</v>
      </c>
      <c r="M27">
        <f t="shared" si="3"/>
        <v>8</v>
      </c>
      <c r="N27">
        <f t="shared" si="4"/>
        <v>0</v>
      </c>
      <c r="O27">
        <f t="shared" si="5"/>
        <v>100</v>
      </c>
    </row>
    <row r="28" spans="1:15" ht="16" thickBot="1" x14ac:dyDescent="0.4">
      <c r="A28" s="4">
        <v>31</v>
      </c>
      <c r="B28" s="4">
        <v>78.7</v>
      </c>
      <c r="C28" s="4">
        <v>3.5</v>
      </c>
      <c r="D28" s="4">
        <v>17.8</v>
      </c>
      <c r="E28" s="1"/>
      <c r="F28" s="1"/>
      <c r="G28" s="1"/>
      <c r="H28">
        <f t="shared" si="0"/>
        <v>100</v>
      </c>
      <c r="J28" s="4">
        <v>31</v>
      </c>
      <c r="K28">
        <f t="shared" si="1"/>
        <v>78.7</v>
      </c>
      <c r="L28">
        <f t="shared" si="2"/>
        <v>0</v>
      </c>
      <c r="M28">
        <f t="shared" si="3"/>
        <v>21.3</v>
      </c>
      <c r="N28">
        <f t="shared" si="4"/>
        <v>0</v>
      </c>
      <c r="O28">
        <f t="shared" si="5"/>
        <v>100</v>
      </c>
    </row>
    <row r="29" spans="1:15" ht="16" thickBot="1" x14ac:dyDescent="0.4">
      <c r="A29" s="4">
        <v>32</v>
      </c>
      <c r="B29" s="4">
        <v>95</v>
      </c>
      <c r="C29" s="1">
        <v>5</v>
      </c>
      <c r="D29" s="1"/>
      <c r="E29" s="1"/>
      <c r="F29" s="1"/>
      <c r="G29" s="1"/>
      <c r="H29">
        <f t="shared" si="0"/>
        <v>100</v>
      </c>
      <c r="J29" s="4">
        <v>32</v>
      </c>
      <c r="K29">
        <f t="shared" si="1"/>
        <v>95</v>
      </c>
      <c r="L29">
        <f t="shared" si="2"/>
        <v>0</v>
      </c>
      <c r="M29">
        <f t="shared" si="3"/>
        <v>5</v>
      </c>
      <c r="N29">
        <f t="shared" si="4"/>
        <v>0</v>
      </c>
      <c r="O29">
        <f t="shared" si="5"/>
        <v>100</v>
      </c>
    </row>
    <row r="30" spans="1:15" ht="16" thickBot="1" x14ac:dyDescent="0.4">
      <c r="A30" s="4">
        <v>34</v>
      </c>
      <c r="B30" s="4">
        <v>91</v>
      </c>
      <c r="C30" s="1"/>
      <c r="D30" s="4">
        <v>9</v>
      </c>
      <c r="E30" s="1"/>
      <c r="F30" s="1"/>
      <c r="G30" s="1"/>
      <c r="H30">
        <f t="shared" si="0"/>
        <v>100</v>
      </c>
      <c r="J30" s="4">
        <v>34</v>
      </c>
      <c r="K30">
        <f t="shared" si="1"/>
        <v>91</v>
      </c>
      <c r="L30">
        <f t="shared" si="2"/>
        <v>0</v>
      </c>
      <c r="M30">
        <f t="shared" si="3"/>
        <v>9</v>
      </c>
      <c r="N30">
        <f t="shared" si="4"/>
        <v>0</v>
      </c>
      <c r="O30">
        <f t="shared" si="5"/>
        <v>100</v>
      </c>
    </row>
    <row r="31" spans="1:15" ht="16" thickBot="1" x14ac:dyDescent="0.4">
      <c r="A31" s="4">
        <v>35</v>
      </c>
      <c r="B31" s="4">
        <v>97</v>
      </c>
      <c r="C31" s="1"/>
      <c r="D31" s="1"/>
      <c r="E31" s="4">
        <v>3</v>
      </c>
      <c r="F31" s="1"/>
      <c r="G31" s="1"/>
      <c r="H31">
        <f t="shared" si="0"/>
        <v>100</v>
      </c>
      <c r="J31" s="4">
        <v>35</v>
      </c>
      <c r="K31">
        <f t="shared" si="1"/>
        <v>97</v>
      </c>
      <c r="L31">
        <f t="shared" si="2"/>
        <v>3</v>
      </c>
      <c r="M31">
        <f t="shared" si="3"/>
        <v>0</v>
      </c>
      <c r="N31">
        <f t="shared" si="4"/>
        <v>0</v>
      </c>
      <c r="O31">
        <f t="shared" si="5"/>
        <v>100</v>
      </c>
    </row>
    <row r="32" spans="1:15" ht="16" thickBot="1" x14ac:dyDescent="0.4">
      <c r="A32" s="4">
        <v>36</v>
      </c>
      <c r="B32" s="4">
        <v>83.8</v>
      </c>
      <c r="C32" s="4">
        <v>9</v>
      </c>
      <c r="D32" s="4">
        <v>7.2</v>
      </c>
      <c r="E32" s="1"/>
      <c r="F32" s="1"/>
      <c r="G32" s="1"/>
      <c r="H32">
        <f t="shared" si="0"/>
        <v>100</v>
      </c>
      <c r="J32" s="4">
        <v>36</v>
      </c>
      <c r="K32">
        <f t="shared" si="1"/>
        <v>83.8</v>
      </c>
      <c r="L32">
        <f t="shared" si="2"/>
        <v>0</v>
      </c>
      <c r="M32">
        <f t="shared" si="3"/>
        <v>16.2</v>
      </c>
      <c r="N32">
        <f t="shared" si="4"/>
        <v>0</v>
      </c>
      <c r="O32">
        <f t="shared" si="5"/>
        <v>100</v>
      </c>
    </row>
    <row r="33" spans="1:15" ht="16" thickBot="1" x14ac:dyDescent="0.4">
      <c r="A33" s="4">
        <v>37</v>
      </c>
      <c r="B33" s="4">
        <v>80.599999999999994</v>
      </c>
      <c r="C33" s="1"/>
      <c r="D33" s="1"/>
      <c r="E33" s="4">
        <v>19.399999999999999</v>
      </c>
      <c r="G33" s="1"/>
      <c r="H33">
        <f t="shared" si="0"/>
        <v>100</v>
      </c>
      <c r="J33" s="4">
        <v>37</v>
      </c>
      <c r="K33">
        <f t="shared" si="1"/>
        <v>80.599999999999994</v>
      </c>
      <c r="L33">
        <f t="shared" si="2"/>
        <v>19.399999999999999</v>
      </c>
      <c r="M33">
        <f t="shared" si="3"/>
        <v>0</v>
      </c>
      <c r="N33">
        <f t="shared" si="4"/>
        <v>0</v>
      </c>
      <c r="O33">
        <f t="shared" si="5"/>
        <v>100</v>
      </c>
    </row>
    <row r="34" spans="1:15" ht="16" thickBot="1" x14ac:dyDescent="0.4">
      <c r="A34" s="4">
        <v>38</v>
      </c>
      <c r="B34" s="4">
        <v>82</v>
      </c>
      <c r="C34" s="1"/>
      <c r="D34" s="1"/>
      <c r="E34" s="4">
        <v>15</v>
      </c>
      <c r="F34" s="1">
        <v>3</v>
      </c>
      <c r="G34" s="1"/>
      <c r="H34">
        <f t="shared" si="0"/>
        <v>100</v>
      </c>
      <c r="J34" s="4">
        <v>38</v>
      </c>
      <c r="K34">
        <f t="shared" si="1"/>
        <v>82</v>
      </c>
      <c r="L34">
        <f t="shared" si="2"/>
        <v>18</v>
      </c>
      <c r="M34">
        <f t="shared" si="3"/>
        <v>0</v>
      </c>
      <c r="N34">
        <f t="shared" si="4"/>
        <v>0</v>
      </c>
      <c r="O34">
        <f t="shared" si="5"/>
        <v>100</v>
      </c>
    </row>
    <row r="35" spans="1:15" ht="16" thickBot="1" x14ac:dyDescent="0.4">
      <c r="A35" s="4">
        <v>39</v>
      </c>
      <c r="B35" s="4">
        <v>82</v>
      </c>
      <c r="C35" s="4">
        <v>15.2</v>
      </c>
      <c r="D35" s="4">
        <v>2.8</v>
      </c>
      <c r="E35" s="1"/>
      <c r="F35" s="1"/>
      <c r="G35" s="1"/>
      <c r="H35">
        <f t="shared" si="0"/>
        <v>100</v>
      </c>
      <c r="J35" s="4">
        <v>39</v>
      </c>
      <c r="K35">
        <f t="shared" si="1"/>
        <v>82</v>
      </c>
      <c r="L35">
        <f t="shared" si="2"/>
        <v>0</v>
      </c>
      <c r="M35">
        <f t="shared" si="3"/>
        <v>18</v>
      </c>
      <c r="N35">
        <f t="shared" si="4"/>
        <v>0</v>
      </c>
      <c r="O35">
        <f t="shared" si="5"/>
        <v>100</v>
      </c>
    </row>
    <row r="36" spans="1:15" ht="16" thickBot="1" x14ac:dyDescent="0.4">
      <c r="A36" s="4">
        <v>40</v>
      </c>
      <c r="B36" s="4">
        <v>80.3</v>
      </c>
      <c r="C36" s="4">
        <v>5.0999999999999996</v>
      </c>
      <c r="D36" s="4">
        <v>14.6</v>
      </c>
      <c r="E36" s="1"/>
      <c r="F36" s="1"/>
      <c r="G36" s="1"/>
      <c r="H36">
        <f t="shared" si="0"/>
        <v>99.999999999999986</v>
      </c>
      <c r="J36" s="4">
        <v>40</v>
      </c>
      <c r="K36">
        <f t="shared" si="1"/>
        <v>80.3</v>
      </c>
      <c r="L36">
        <f t="shared" si="2"/>
        <v>0</v>
      </c>
      <c r="M36">
        <f t="shared" si="3"/>
        <v>19.7</v>
      </c>
      <c r="N36">
        <f t="shared" si="4"/>
        <v>0</v>
      </c>
      <c r="O36">
        <f t="shared" si="5"/>
        <v>100</v>
      </c>
    </row>
    <row r="37" spans="1:15" ht="16" thickBot="1" x14ac:dyDescent="0.4">
      <c r="A37" s="4">
        <v>41</v>
      </c>
      <c r="B37" s="4">
        <v>69.400000000000006</v>
      </c>
      <c r="C37" s="4">
        <v>13.2</v>
      </c>
      <c r="D37" s="1"/>
      <c r="E37" s="4">
        <v>17.399999999999999</v>
      </c>
      <c r="F37" s="1"/>
      <c r="G37" s="1"/>
      <c r="H37">
        <f t="shared" si="0"/>
        <v>100</v>
      </c>
      <c r="J37" s="4">
        <v>41</v>
      </c>
      <c r="K37">
        <f t="shared" si="1"/>
        <v>69.400000000000006</v>
      </c>
      <c r="L37">
        <f t="shared" si="2"/>
        <v>17.399999999999999</v>
      </c>
      <c r="M37">
        <f t="shared" si="3"/>
        <v>13.2</v>
      </c>
      <c r="N37">
        <f t="shared" si="4"/>
        <v>0</v>
      </c>
      <c r="O37">
        <f t="shared" si="5"/>
        <v>100.00000000000001</v>
      </c>
    </row>
    <row r="38" spans="1:15" ht="16" thickBot="1" x14ac:dyDescent="0.4">
      <c r="A38" s="4">
        <v>42</v>
      </c>
      <c r="B38" s="4">
        <v>83.4</v>
      </c>
      <c r="C38" s="4">
        <v>6</v>
      </c>
      <c r="D38" s="1">
        <v>10.6</v>
      </c>
      <c r="E38" s="1"/>
      <c r="F38" s="1"/>
      <c r="G38" s="1"/>
      <c r="H38">
        <f t="shared" si="0"/>
        <v>100</v>
      </c>
      <c r="J38" s="4">
        <v>42</v>
      </c>
      <c r="K38">
        <f t="shared" si="1"/>
        <v>83.4</v>
      </c>
      <c r="L38">
        <f t="shared" si="2"/>
        <v>0</v>
      </c>
      <c r="M38">
        <f t="shared" si="3"/>
        <v>16.600000000000001</v>
      </c>
      <c r="N38">
        <f t="shared" si="4"/>
        <v>0</v>
      </c>
      <c r="O38">
        <f t="shared" si="5"/>
        <v>100</v>
      </c>
    </row>
    <row r="39" spans="1:15" ht="16" thickBot="1" x14ac:dyDescent="0.4">
      <c r="A39" s="4">
        <v>43</v>
      </c>
      <c r="B39" s="4">
        <v>85.5</v>
      </c>
      <c r="C39" s="1"/>
      <c r="D39" s="4">
        <v>14.5</v>
      </c>
      <c r="E39" s="1"/>
      <c r="F39" s="1"/>
      <c r="G39" s="1"/>
      <c r="H39">
        <f t="shared" si="0"/>
        <v>100</v>
      </c>
      <c r="J39" s="4">
        <v>43</v>
      </c>
      <c r="K39">
        <f t="shared" si="1"/>
        <v>85.5</v>
      </c>
      <c r="L39">
        <f t="shared" si="2"/>
        <v>0</v>
      </c>
      <c r="M39">
        <f t="shared" si="3"/>
        <v>14.5</v>
      </c>
      <c r="N39">
        <f t="shared" si="4"/>
        <v>0</v>
      </c>
      <c r="O39">
        <f t="shared" si="5"/>
        <v>100</v>
      </c>
    </row>
    <row r="40" spans="1:15" ht="16" thickBot="1" x14ac:dyDescent="0.4">
      <c r="A40" s="4">
        <v>44</v>
      </c>
      <c r="B40" s="4">
        <v>80.599999999999994</v>
      </c>
      <c r="C40" s="4">
        <v>13.8</v>
      </c>
      <c r="D40" s="1"/>
      <c r="E40" s="1"/>
      <c r="F40" s="4">
        <v>5.6</v>
      </c>
      <c r="G40" s="1"/>
      <c r="H40">
        <f t="shared" si="0"/>
        <v>99.999999999999986</v>
      </c>
      <c r="J40" s="4">
        <v>44</v>
      </c>
      <c r="K40">
        <f t="shared" si="1"/>
        <v>80.599999999999994</v>
      </c>
      <c r="L40">
        <f t="shared" si="2"/>
        <v>5.6</v>
      </c>
      <c r="M40">
        <f t="shared" si="3"/>
        <v>13.8</v>
      </c>
      <c r="N40">
        <f t="shared" si="4"/>
        <v>0</v>
      </c>
      <c r="O40">
        <f t="shared" si="5"/>
        <v>99.999999999999986</v>
      </c>
    </row>
    <row r="41" spans="1:15" ht="16" thickBot="1" x14ac:dyDescent="0.4">
      <c r="A41" s="4">
        <v>45</v>
      </c>
      <c r="B41" s="4">
        <v>82.4</v>
      </c>
      <c r="C41" s="4">
        <v>17.600000000000001</v>
      </c>
      <c r="D41" s="1"/>
      <c r="E41" s="1"/>
      <c r="F41" s="1"/>
      <c r="G41" s="1"/>
      <c r="H41">
        <f t="shared" si="0"/>
        <v>100</v>
      </c>
      <c r="J41" s="4">
        <v>45</v>
      </c>
      <c r="K41">
        <f t="shared" si="1"/>
        <v>82.4</v>
      </c>
      <c r="L41">
        <f t="shared" si="2"/>
        <v>0</v>
      </c>
      <c r="M41">
        <f t="shared" si="3"/>
        <v>17.600000000000001</v>
      </c>
      <c r="N41">
        <f t="shared" si="4"/>
        <v>0</v>
      </c>
      <c r="O41">
        <f t="shared" si="5"/>
        <v>100</v>
      </c>
    </row>
    <row r="42" spans="1:15" ht="16" thickBot="1" x14ac:dyDescent="0.4">
      <c r="A42" s="4">
        <v>47</v>
      </c>
      <c r="B42" s="4">
        <v>82.2</v>
      </c>
      <c r="C42" s="4">
        <v>6</v>
      </c>
      <c r="D42" s="4">
        <v>11.8</v>
      </c>
      <c r="E42" s="1"/>
      <c r="F42" s="1"/>
      <c r="G42" s="1"/>
      <c r="H42">
        <f t="shared" si="0"/>
        <v>100</v>
      </c>
      <c r="J42" s="4">
        <v>47</v>
      </c>
      <c r="K42">
        <f t="shared" si="1"/>
        <v>82.2</v>
      </c>
      <c r="L42">
        <f t="shared" si="2"/>
        <v>0</v>
      </c>
      <c r="M42">
        <f t="shared" si="3"/>
        <v>17.8</v>
      </c>
      <c r="N42">
        <f t="shared" si="4"/>
        <v>0</v>
      </c>
      <c r="O42">
        <f t="shared" si="5"/>
        <v>100</v>
      </c>
    </row>
    <row r="43" spans="1:15" ht="16" thickBot="1" x14ac:dyDescent="0.4">
      <c r="A43" s="4">
        <v>48</v>
      </c>
      <c r="B43" s="4">
        <v>84.1</v>
      </c>
      <c r="C43" s="1"/>
      <c r="D43" s="4">
        <v>15.9</v>
      </c>
      <c r="E43" s="1"/>
      <c r="F43" s="1"/>
      <c r="G43" s="1"/>
      <c r="H43">
        <f t="shared" si="0"/>
        <v>100</v>
      </c>
      <c r="J43" s="4">
        <v>48</v>
      </c>
      <c r="K43">
        <f t="shared" si="1"/>
        <v>84.1</v>
      </c>
      <c r="L43">
        <f t="shared" si="2"/>
        <v>0</v>
      </c>
      <c r="M43">
        <f t="shared" si="3"/>
        <v>15.9</v>
      </c>
      <c r="N43">
        <f t="shared" si="4"/>
        <v>0</v>
      </c>
      <c r="O43">
        <f t="shared" si="5"/>
        <v>100</v>
      </c>
    </row>
    <row r="44" spans="1:15" ht="16" thickBot="1" x14ac:dyDescent="0.4">
      <c r="A44" s="4">
        <v>49</v>
      </c>
      <c r="B44" s="4">
        <v>84.9</v>
      </c>
      <c r="C44" s="4">
        <v>15.1</v>
      </c>
      <c r="D44" s="1"/>
      <c r="E44" s="1"/>
      <c r="F44" s="1"/>
      <c r="G44" s="1"/>
      <c r="H44">
        <f t="shared" si="0"/>
        <v>100</v>
      </c>
      <c r="J44" s="4">
        <v>49</v>
      </c>
      <c r="K44">
        <f t="shared" si="1"/>
        <v>84.9</v>
      </c>
      <c r="L44">
        <f t="shared" si="2"/>
        <v>0</v>
      </c>
      <c r="M44">
        <f t="shared" si="3"/>
        <v>15.1</v>
      </c>
      <c r="N44">
        <f t="shared" si="4"/>
        <v>0</v>
      </c>
      <c r="O44">
        <f t="shared" si="5"/>
        <v>100</v>
      </c>
    </row>
    <row r="45" spans="1:15" ht="16" thickBot="1" x14ac:dyDescent="0.4">
      <c r="A45" s="4">
        <v>50</v>
      </c>
      <c r="B45" s="4">
        <v>58.3</v>
      </c>
      <c r="C45" s="4">
        <v>41.7</v>
      </c>
      <c r="D45" s="1"/>
      <c r="E45" s="1"/>
      <c r="F45" s="1"/>
      <c r="G45" s="1"/>
      <c r="H45">
        <f t="shared" si="0"/>
        <v>100</v>
      </c>
      <c r="J45" s="4">
        <v>50</v>
      </c>
      <c r="K45">
        <f t="shared" si="1"/>
        <v>58.3</v>
      </c>
      <c r="L45">
        <f t="shared" si="2"/>
        <v>0</v>
      </c>
      <c r="M45">
        <f t="shared" si="3"/>
        <v>41.7</v>
      </c>
      <c r="N45">
        <f t="shared" si="4"/>
        <v>0</v>
      </c>
      <c r="O45">
        <f t="shared" si="5"/>
        <v>100</v>
      </c>
    </row>
    <row r="46" spans="1:15" ht="16" thickBot="1" x14ac:dyDescent="0.4">
      <c r="A46" s="4">
        <v>68</v>
      </c>
      <c r="B46" s="4">
        <v>87.6</v>
      </c>
      <c r="C46" s="4">
        <v>7</v>
      </c>
      <c r="D46" s="1"/>
      <c r="E46" s="1"/>
      <c r="F46" s="4">
        <v>5.4</v>
      </c>
      <c r="G46" s="1"/>
      <c r="H46">
        <f t="shared" si="0"/>
        <v>100</v>
      </c>
      <c r="J46" s="4">
        <v>68</v>
      </c>
      <c r="K46">
        <f t="shared" si="1"/>
        <v>87.6</v>
      </c>
      <c r="L46">
        <f t="shared" si="2"/>
        <v>5.4</v>
      </c>
      <c r="M46">
        <f t="shared" si="3"/>
        <v>7</v>
      </c>
      <c r="N46">
        <f t="shared" si="4"/>
        <v>0</v>
      </c>
      <c r="O46">
        <f t="shared" si="5"/>
        <v>100</v>
      </c>
    </row>
    <row r="47" spans="1:15" ht="16" thickBot="1" x14ac:dyDescent="0.4">
      <c r="A47" s="4">
        <v>76</v>
      </c>
      <c r="B47" s="4">
        <v>87.1</v>
      </c>
      <c r="C47" s="4">
        <v>10.5</v>
      </c>
      <c r="D47" s="1"/>
      <c r="E47" s="1"/>
      <c r="F47" s="4">
        <v>2.4</v>
      </c>
      <c r="G47" s="1"/>
      <c r="H47">
        <f t="shared" si="0"/>
        <v>100</v>
      </c>
      <c r="J47" s="4">
        <v>76</v>
      </c>
      <c r="K47">
        <f t="shared" si="1"/>
        <v>87.1</v>
      </c>
      <c r="L47">
        <f t="shared" si="2"/>
        <v>2.4</v>
      </c>
      <c r="M47">
        <f t="shared" si="3"/>
        <v>10.5</v>
      </c>
      <c r="N47">
        <f t="shared" si="4"/>
        <v>0</v>
      </c>
      <c r="O47">
        <f t="shared" si="5"/>
        <v>100</v>
      </c>
    </row>
    <row r="48" spans="1:15" ht="16" thickBot="1" x14ac:dyDescent="0.4">
      <c r="A48" s="4">
        <v>77</v>
      </c>
      <c r="B48" s="4">
        <v>81.2</v>
      </c>
      <c r="C48" s="4">
        <v>18.8</v>
      </c>
      <c r="D48" s="1"/>
      <c r="E48" s="1"/>
      <c r="F48" s="1"/>
      <c r="G48" s="1"/>
      <c r="H48">
        <f t="shared" si="0"/>
        <v>100</v>
      </c>
      <c r="J48" s="4">
        <v>77</v>
      </c>
      <c r="K48">
        <f>B48</f>
        <v>81.2</v>
      </c>
      <c r="L48">
        <f>E48+F48</f>
        <v>0</v>
      </c>
      <c r="M48">
        <f>C48+D48</f>
        <v>18.8</v>
      </c>
      <c r="N48">
        <f>G48</f>
        <v>0</v>
      </c>
      <c r="O48">
        <f>SUM(K48:N48)</f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XRF and nitric acid concs</vt:lpstr>
      <vt:lpstr>Pb isotopes</vt:lpstr>
      <vt:lpstr>LOI</vt:lpstr>
      <vt:lpstr>XRD</vt:lpstr>
    </vt:vector>
  </TitlesOfParts>
  <Company>Kent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Singer, David</dc:creator>
  <cp:lastModifiedBy>Singer, David</cp:lastModifiedBy>
  <dcterms:created xsi:type="dcterms:W3CDTF">2024-01-28T21:31:10Z</dcterms:created>
  <dcterms:modified xsi:type="dcterms:W3CDTF">2024-02-26T13:04:20Z</dcterms:modified>
</cp:coreProperties>
</file>